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7AC3122C-755E-496D-AA57-7218357C5C3D}"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s="1"/>
  <c r="DG41" i="10"/>
  <c r="CQ41" i="10"/>
  <c r="CO41" i="10"/>
  <c r="BY41" i="10"/>
  <c r="BW41" i="10"/>
  <c r="BE41" i="10"/>
  <c r="AM41" i="10"/>
  <c r="U41" i="10"/>
  <c r="E41" i="10"/>
  <c r="C41" i="10" s="1"/>
  <c r="DG40" i="10"/>
  <c r="CQ40" i="10"/>
  <c r="CO40" i="10"/>
  <c r="BY40" i="10"/>
  <c r="BW40" i="10"/>
  <c r="BE40" i="10"/>
  <c r="AM40" i="10"/>
  <c r="U40" i="10"/>
  <c r="E40" i="10"/>
  <c r="C40" i="10"/>
  <c r="DG39" i="10"/>
  <c r="CQ39" i="10"/>
  <c r="CO39" i="10"/>
  <c r="BY39" i="10"/>
  <c r="BW39" i="10"/>
  <c r="BE39" i="10"/>
  <c r="AM39" i="10"/>
  <c r="U39" i="10"/>
  <c r="E39" i="10"/>
  <c r="C39" i="10" s="1"/>
  <c r="DG38" i="10"/>
  <c r="CQ38" i="10"/>
  <c r="CO38" i="10"/>
  <c r="BY38" i="10"/>
  <c r="BE38" i="10"/>
  <c r="AM38" i="10"/>
  <c r="U38" i="10"/>
  <c r="E38" i="10"/>
  <c r="C38" i="10" s="1"/>
  <c r="DG37" i="10"/>
  <c r="CQ37" i="10"/>
  <c r="CO37" i="10"/>
  <c r="BY37" i="10"/>
  <c r="BE37" i="10"/>
  <c r="AM37" i="10"/>
  <c r="U37" i="10"/>
  <c r="E37" i="10"/>
  <c r="C37" i="10"/>
  <c r="DG36" i="10"/>
  <c r="CQ36" i="10"/>
  <c r="CO36" i="10"/>
  <c r="BY36" i="10"/>
  <c r="BE36" i="10"/>
  <c r="AM36" i="10"/>
  <c r="W36" i="10"/>
  <c r="E36" i="10"/>
  <c r="C36" i="10"/>
  <c r="DG35" i="10"/>
  <c r="CQ35" i="10"/>
  <c r="CO35" i="10" s="1"/>
  <c r="BY35" i="10"/>
  <c r="BE35" i="10"/>
  <c r="AO35" i="10"/>
  <c r="W35" i="10"/>
  <c r="E35" i="10"/>
  <c r="C35" i="10" s="1"/>
  <c r="DG34" i="10"/>
  <c r="CQ34" i="10"/>
  <c r="BY34" i="10"/>
  <c r="BE34" i="10"/>
  <c r="AO34" i="10"/>
  <c r="W34" i="10"/>
  <c r="E34" i="10"/>
  <c r="C34" i="10" s="1"/>
  <c r="U34" i="10" l="1"/>
  <c r="U35" i="10" s="1"/>
  <c r="U36" i="10" s="1"/>
  <c r="AM34" i="10" l="1"/>
  <c r="AM35" i="10" s="1"/>
  <c r="BW34" i="10" l="1"/>
  <c r="BW35" i="10" s="1"/>
  <c r="BW36" i="10" s="1"/>
  <c r="BW37" i="10" s="1"/>
  <c r="BW38" i="10" s="1"/>
  <c r="CO34" i="10" l="1"/>
</calcChain>
</file>

<file path=xl/sharedStrings.xml><?xml version="1.0" encoding="utf-8"?>
<sst xmlns="http://schemas.openxmlformats.org/spreadsheetml/2006/main" count="1108" uniqueCount="544">
  <si>
    <t>標準財政規模比（％）</t>
  </si>
  <si>
    <t>※ 減債基金積立不足算定額=(C)×(１－(D)/(E))</t>
  </si>
  <si>
    <t>0.0</t>
  </si>
  <si>
    <t>組合等負担等見込額</t>
  </si>
  <si>
    <t>区分</t>
    <rPh sb="0" eb="2">
      <t>クブン</t>
    </rPh>
    <phoneticPr fontId="5"/>
  </si>
  <si>
    <t>連結実質赤字額</t>
  </si>
  <si>
    <t>年度</t>
    <rPh sb="0" eb="2">
      <t>ネンド</t>
    </rPh>
    <phoneticPr fontId="5"/>
  </si>
  <si>
    <t>実質収支額</t>
    <rPh sb="0" eb="2">
      <t>ジッシツ</t>
    </rPh>
    <rPh sb="2" eb="4">
      <t>シュウシ</t>
    </rPh>
    <rPh sb="4" eb="5">
      <t>ガク</t>
    </rPh>
    <phoneticPr fontId="5"/>
  </si>
  <si>
    <t>財政調整基金残高</t>
    <rPh sb="0" eb="2">
      <t>ザイセイ</t>
    </rPh>
    <rPh sb="2" eb="4">
      <t>チョウセイ</t>
    </rPh>
    <rPh sb="4" eb="6">
      <t>キキン</t>
    </rPh>
    <rPh sb="6" eb="8">
      <t>ザンダカ</t>
    </rPh>
    <phoneticPr fontId="5"/>
  </si>
  <si>
    <t>公営企業債等繰入見込額</t>
  </si>
  <si>
    <t>実質単年度収支</t>
    <rPh sb="0" eb="2">
      <t>ジッシツ</t>
    </rPh>
    <rPh sb="2" eb="5">
      <t>タンネンド</t>
    </rPh>
    <rPh sb="5" eb="7">
      <t>シュウシ</t>
    </rPh>
    <phoneticPr fontId="5"/>
  </si>
  <si>
    <t>資金不足
比率</t>
    <rPh sb="0" eb="2">
      <t>シキン</t>
    </rPh>
    <rPh sb="2" eb="4">
      <t>フソク</t>
    </rPh>
    <rPh sb="5" eb="7">
      <t>ヒリツ</t>
    </rPh>
    <phoneticPr fontId="5"/>
  </si>
  <si>
    <t>　　特別土地保有税</t>
  </si>
  <si>
    <t>（百万円）</t>
    <rPh sb="1" eb="2">
      <t>ヒャク</t>
    </rPh>
    <rPh sb="2" eb="4">
      <t>マンエン</t>
    </rPh>
    <phoneticPr fontId="5"/>
  </si>
  <si>
    <t>会計</t>
    <rPh sb="0" eb="2">
      <t>カイケイ</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</si>
  <si>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3"/>
  </si>
  <si>
    <t>分子の構造</t>
    <rPh sb="0" eb="2">
      <t>ブンシ</t>
    </rPh>
    <rPh sb="3" eb="5">
      <t>コウゾウ</t>
    </rPh>
    <phoneticPr fontId="5"/>
  </si>
  <si>
    <t>元利償還金等(A)</t>
  </si>
  <si>
    <t>減債基金</t>
    <rPh sb="0" eb="2">
      <t>ゲンサイ</t>
    </rPh>
    <rPh sb="2" eb="4">
      <t>キキン</t>
    </rPh>
    <phoneticPr fontId="5"/>
  </si>
  <si>
    <t>連結実質赤字比率に係る赤字・黒字の構成分析</t>
  </si>
  <si>
    <t>元利償還金等</t>
    <rPh sb="0" eb="2">
      <t>ガンリ</t>
    </rPh>
    <rPh sb="2" eb="5">
      <t>ショウカンキン</t>
    </rPh>
    <rPh sb="5" eb="6">
      <t>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</si>
  <si>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</si>
  <si>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元利償還金</t>
  </si>
  <si>
    <t>収入済額</t>
    <rPh sb="0" eb="2">
      <t>シュウニュウ</t>
    </rPh>
    <rPh sb="2" eb="3">
      <t>スミ</t>
    </rPh>
    <rPh sb="3" eb="4">
      <t>ガク</t>
    </rPh>
    <phoneticPr fontId="5"/>
  </si>
  <si>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</si>
  <si>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</si>
  <si>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</si>
  <si>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</si>
  <si>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</si>
  <si>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</si>
  <si>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</si>
  <si>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</si>
  <si>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</si>
  <si>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</si>
  <si>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</si>
  <si>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</si>
  <si>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5"/>
  </si>
  <si>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</si>
  <si>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</si>
  <si>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</si>
  <si>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連結実質赤字額</t>
    <rPh sb="0" eb="2">
      <t>レンケツ</t>
    </rPh>
    <rPh sb="2" eb="4">
      <t>ジッシツ</t>
    </rPh>
    <rPh sb="4" eb="7">
      <t>アカジガク</t>
    </rPh>
    <phoneticPr fontId="5"/>
  </si>
  <si>
    <t>保険給付費</t>
  </si>
  <si>
    <t>黒字額</t>
    <rPh sb="0" eb="2">
      <t>クロジ</t>
    </rPh>
    <rPh sb="2" eb="3">
      <t>ガク</t>
    </rPh>
    <phoneticPr fontId="35"/>
  </si>
  <si>
    <t>(A)－(B)</t>
  </si>
  <si>
    <t>実質公債費比率の分子</t>
  </si>
  <si>
    <t>　法定外普通税</t>
  </si>
  <si>
    <t>公債費負担比率</t>
    <rPh sb="0" eb="3">
      <t>コウサイヒ</t>
    </rPh>
    <rPh sb="3" eb="5">
      <t>フタン</t>
    </rPh>
    <rPh sb="5" eb="7">
      <t>ヒリツ</t>
    </rPh>
    <phoneticPr fontId="5"/>
  </si>
  <si>
    <t>（参考）</t>
    <rPh sb="1" eb="3">
      <t>サンコウ</t>
    </rPh>
    <phoneticPr fontId="5"/>
  </si>
  <si>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</si>
  <si>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</si>
  <si>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</si>
  <si>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（百万円）</t>
  </si>
  <si>
    <t xml:space="preserve"> R05</t>
  </si>
  <si>
    <t>減債基金
積立状況等（注）</t>
    <rPh sb="0" eb="2">
      <t>ゲンサイ</t>
    </rPh>
    <rPh sb="2" eb="4">
      <t>キキン</t>
    </rPh>
    <rPh sb="5" eb="7">
      <t>ツミタテ</t>
    </rPh>
    <rPh sb="7" eb="9">
      <t>ジョウキョウ</t>
    </rPh>
    <rPh sb="9" eb="10">
      <t>トウ</t>
    </rPh>
    <rPh sb="10" eb="13">
      <t>チュウ</t>
    </rPh>
    <phoneticPr fontId="5"/>
  </si>
  <si>
    <t>(Ｄ)</t>
  </si>
  <si>
    <t>財政調整基金</t>
    <rPh sb="0" eb="2">
      <t>ザイセイ</t>
    </rPh>
    <rPh sb="2" eb="4">
      <t>チョウセイ</t>
    </rPh>
    <rPh sb="4" eb="6">
      <t>キキン</t>
    </rPh>
    <phoneticPr fontId="5"/>
  </si>
  <si>
    <t>R06</t>
  </si>
  <si>
    <t>令和6年度(千円)</t>
    <rPh sb="0" eb="2">
      <t>レイワ</t>
    </rPh>
    <rPh sb="3" eb="5">
      <t>ネンド</t>
    </rPh>
    <rPh sb="6" eb="8">
      <t>センエン</t>
    </rPh>
    <phoneticPr fontId="5"/>
  </si>
  <si>
    <t>第3次</t>
    <rPh sb="0" eb="1">
      <t>ダイ</t>
    </rPh>
    <rPh sb="2" eb="3">
      <t>ジ</t>
    </rPh>
    <phoneticPr fontId="5"/>
  </si>
  <si>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</si>
  <si>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</si>
  <si>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</si>
  <si>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</si>
  <si>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</si>
  <si>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首都</t>
    <rPh sb="0" eb="2">
      <t>シュト</t>
    </rPh>
    <phoneticPr fontId="5"/>
  </si>
  <si>
    <t>地方公務員等共済組合に係るもの</t>
    <rPh sb="0" eb="2">
      <t>チホウ</t>
    </rPh>
    <rPh sb="2" eb="5">
      <t>コウムイン</t>
    </rPh>
    <rPh sb="5" eb="6">
      <t>トウ</t>
    </rPh>
    <rPh sb="6" eb="8">
      <t>キョウサイ</t>
    </rPh>
    <rPh sb="8" eb="10">
      <t>クミアイ</t>
    </rPh>
    <rPh sb="11" eb="12">
      <t>カカ</t>
    </rPh>
    <phoneticPr fontId="5"/>
  </si>
  <si>
    <t>将来負担額(A)</t>
  </si>
  <si>
    <t>一般会計等に係る地方債の現在高</t>
  </si>
  <si>
    <t>充当可能基金</t>
  </si>
  <si>
    <t>庁舎整備基金</t>
    <rPh sb="0" eb="2">
      <t>チョウシャ</t>
    </rPh>
    <rPh sb="2" eb="4">
      <t>セイビ</t>
    </rPh>
    <rPh sb="4" eb="6">
      <t>キキン</t>
    </rPh>
    <phoneticPr fontId="5"/>
  </si>
  <si>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</si>
  <si>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</si>
  <si>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</si>
  <si>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</si>
  <si>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</si>
  <si>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</si>
  <si>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</si>
  <si>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5"/>
  </si>
  <si>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</si>
  <si>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</si>
  <si>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当該団体(円)</t>
  </si>
  <si>
    <t>地方債現在高</t>
  </si>
  <si>
    <t>(Ｃ)</t>
  </si>
  <si>
    <t>充当可能財源等(B)</t>
  </si>
  <si>
    <t>人口密度 (人/k㎡)</t>
    <rPh sb="0" eb="2">
      <t>ジンコウ</t>
    </rPh>
    <rPh sb="2" eb="4">
      <t>ミツド</t>
    </rPh>
    <phoneticPr fontId="5"/>
  </si>
  <si>
    <t>財政再生基準</t>
  </si>
  <si>
    <t>充当可能特定歳入</t>
  </si>
  <si>
    <t>定数</t>
    <rPh sb="0" eb="2">
      <t>テイスウ</t>
    </rPh>
    <phoneticPr fontId="5"/>
  </si>
  <si>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</si>
  <si>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5"/>
  </si>
  <si>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</si>
  <si>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4"/>
  </si>
  <si>
    <t>（百万円）</t>
    <rPh sb="1" eb="4">
      <t>ヒャクマンエン</t>
    </rPh>
    <phoneticPr fontId="5"/>
  </si>
  <si>
    <t>　実質公債費比率</t>
    <rPh sb="1" eb="3">
      <t>ジッシツ</t>
    </rPh>
    <rPh sb="3" eb="6">
      <t>コウサイヒ</t>
    </rPh>
    <rPh sb="6" eb="8">
      <t>ヒリツ</t>
    </rPh>
    <phoneticPr fontId="5"/>
  </si>
  <si>
    <t>当該団体
からの
出資金</t>
  </si>
  <si>
    <t>合計</t>
    <rPh sb="0" eb="2">
      <t>ゴウケイ</t>
    </rPh>
    <phoneticPr fontId="5"/>
  </si>
  <si>
    <t>算入公債費等の額</t>
    <rPh sb="0" eb="2">
      <t>サンニュウ</t>
    </rPh>
    <rPh sb="2" eb="4">
      <t>コウサイ</t>
    </rPh>
    <rPh sb="4" eb="5">
      <t>ヒ</t>
    </rPh>
    <rPh sb="5" eb="6">
      <t>トウ</t>
    </rPh>
    <rPh sb="7" eb="8">
      <t>ガク</t>
    </rPh>
    <phoneticPr fontId="5"/>
  </si>
  <si>
    <t>その他特定目的基金</t>
    <rPh sb="2" eb="3">
      <t>タ</t>
    </rPh>
    <rPh sb="3" eb="5">
      <t>トクテイ</t>
    </rPh>
    <rPh sb="5" eb="7">
      <t>モクテキ</t>
    </rPh>
    <rPh sb="7" eb="9">
      <t>キキン</t>
    </rPh>
    <phoneticPr fontId="5"/>
  </si>
  <si>
    <t>類似団体内平均(円)</t>
    <rPh sb="0" eb="2">
      <t>ルイジ</t>
    </rPh>
    <rPh sb="2" eb="4">
      <t>ダンタイ</t>
    </rPh>
    <phoneticPr fontId="5"/>
  </si>
  <si>
    <t>基金残高合計</t>
    <rPh sb="0" eb="2">
      <t>キキン</t>
    </rPh>
    <rPh sb="2" eb="4">
      <t>ザンダカ</t>
    </rPh>
    <rPh sb="4" eb="6">
      <t>ゴウケイ</t>
    </rPh>
    <phoneticPr fontId="5"/>
  </si>
  <si>
    <t>実質収支比率等に係る経年分析</t>
  </si>
  <si>
    <t>財政調整基金残高</t>
  </si>
  <si>
    <t>実質収支額</t>
  </si>
  <si>
    <t>赤字額</t>
    <rPh sb="0" eb="2">
      <t>アカジ</t>
    </rPh>
    <rPh sb="2" eb="3">
      <t>ガク</t>
    </rPh>
    <phoneticPr fontId="35"/>
  </si>
  <si>
    <t>実質公債費比率（分子）の構造</t>
  </si>
  <si>
    <t>債務負担行為</t>
    <rPh sb="0" eb="2">
      <t>サイム</t>
    </rPh>
    <rPh sb="2" eb="4">
      <t>フタン</t>
    </rPh>
    <rPh sb="4" eb="6">
      <t>コウイ</t>
    </rPh>
    <phoneticPr fontId="5"/>
  </si>
  <si>
    <t>算入公債費等</t>
    <rPh sb="0" eb="2">
      <t>サンニュウ</t>
    </rPh>
    <rPh sb="2" eb="6">
      <t>コウサイヒトウ</t>
    </rPh>
    <phoneticPr fontId="5"/>
  </si>
  <si>
    <t>減債基金積立不足算定額</t>
  </si>
  <si>
    <t>将来負担比率（分子）の構造</t>
  </si>
  <si>
    <t>・計</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</si>
  <si>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</si>
  <si>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</si>
  <si>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</si>
  <si>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</si>
  <si>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</si>
  <si>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</si>
  <si>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</si>
  <si>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</si>
  <si>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</si>
  <si>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</si>
  <si>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5"/>
  </si>
  <si>
    <t>都道府県名</t>
  </si>
  <si>
    <t>愛知県</t>
  </si>
  <si>
    <t>　住宅借入金等特別税額控除減収補塡特例交付金</t>
  </si>
  <si>
    <t>市町村類型</t>
  </si>
  <si>
    <t>Ⅱ－３</t>
  </si>
  <si>
    <t>将来負担比率　　（千円・％）</t>
    <rPh sb="0" eb="2">
      <t>ショウライ</t>
    </rPh>
    <rPh sb="2" eb="4">
      <t>フタン</t>
    </rPh>
    <phoneticPr fontId="5"/>
  </si>
  <si>
    <t>公債費に準ずる債務負担行為に係るもの</t>
  </si>
  <si>
    <t>指定団体等の指定状況</t>
  </si>
  <si>
    <t>　　事業所税</t>
  </si>
  <si>
    <t>合計</t>
  </si>
  <si>
    <t>R04</t>
  </si>
  <si>
    <t>令和5年度(千円)</t>
    <rPh sb="0" eb="2">
      <t>レイワ</t>
    </rPh>
    <rPh sb="4" eb="5">
      <t>ド</t>
    </rPh>
    <rPh sb="6" eb="8">
      <t>センエン</t>
    </rPh>
    <phoneticPr fontId="5"/>
  </si>
  <si>
    <t>※5：産業構造の比率は、分母を就業人口総数とし、分類不能の産業を除いて算出。</t>
  </si>
  <si>
    <t>令和6年度(千円･％)</t>
    <rPh sb="0" eb="2">
      <t>レイワ</t>
    </rPh>
    <rPh sb="3" eb="5">
      <t>ネンド</t>
    </rPh>
    <rPh sb="6" eb="8">
      <t>センエン</t>
    </rPh>
    <phoneticPr fontId="5"/>
  </si>
  <si>
    <t>当該団体（円）</t>
    <rPh sb="0" eb="2">
      <t>トウガイ</t>
    </rPh>
    <rPh sb="2" eb="4">
      <t>ダンタイ</t>
    </rPh>
    <rPh sb="5" eb="6">
      <t>エン</t>
    </rPh>
    <phoneticPr fontId="5"/>
  </si>
  <si>
    <t>令和5年度(千円･％)</t>
    <rPh sb="0" eb="2">
      <t>レイワ</t>
    </rPh>
    <rPh sb="4" eb="5">
      <t>ド</t>
    </rPh>
    <rPh sb="6" eb="8">
      <t>センエン</t>
    </rPh>
    <phoneticPr fontId="5"/>
  </si>
  <si>
    <t>歳入総額</t>
  </si>
  <si>
    <t>実質収支比率</t>
    <rPh sb="0" eb="2">
      <t>ジッシツ</t>
    </rPh>
    <rPh sb="2" eb="4">
      <t>シュウシ</t>
    </rPh>
    <rPh sb="4" eb="6">
      <t>ヒリツ</t>
    </rPh>
    <phoneticPr fontId="5"/>
  </si>
  <si>
    <t>手数料</t>
  </si>
  <si>
    <t>財政健全化等</t>
    <rPh sb="0" eb="2">
      <t>ザイセイ</t>
    </rPh>
    <rPh sb="2" eb="5">
      <t>ケンゼンカ</t>
    </rPh>
    <rPh sb="5" eb="6">
      <t>トウ</t>
    </rPh>
    <phoneticPr fontId="5"/>
  </si>
  <si>
    <t>×</t>
  </si>
  <si>
    <t>歳出総額</t>
  </si>
  <si>
    <t>経常収支比率</t>
    <rPh sb="0" eb="2">
      <t>ケイジョウ</t>
    </rPh>
    <rPh sb="2" eb="4">
      <t>シュウシ</t>
    </rPh>
    <rPh sb="4" eb="6">
      <t>ヒリツ</t>
    </rPh>
    <phoneticPr fontId="5"/>
  </si>
  <si>
    <t>歳出の状況（単位 千円・％）</t>
  </si>
  <si>
    <t>類似団体平均(円)</t>
    <rPh sb="0" eb="2">
      <t>ルイジ</t>
    </rPh>
    <rPh sb="2" eb="4">
      <t>ダンタイ</t>
    </rPh>
    <rPh sb="4" eb="6">
      <t>ヘイキン</t>
    </rPh>
    <rPh sb="7" eb="8">
      <t>エン</t>
    </rPh>
    <phoneticPr fontId="5"/>
  </si>
  <si>
    <t>市町村名</t>
    <rPh sb="0" eb="3">
      <t>シチョウソン</t>
    </rPh>
    <rPh sb="3" eb="4">
      <t>メイ</t>
    </rPh>
    <phoneticPr fontId="5"/>
  </si>
  <si>
    <t>清須市</t>
  </si>
  <si>
    <t>地方交付税種地</t>
    <rPh sb="0" eb="2">
      <t>チホウ</t>
    </rPh>
    <rPh sb="2" eb="5">
      <t>コウフゼイ</t>
    </rPh>
    <rPh sb="5" eb="6">
      <t>シュ</t>
    </rPh>
    <rPh sb="6" eb="7">
      <t>チ</t>
    </rPh>
    <phoneticPr fontId="5"/>
  </si>
  <si>
    <t>上水道</t>
  </si>
  <si>
    <t>2-7</t>
  </si>
  <si>
    <t>将来負担の状況</t>
  </si>
  <si>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</si>
  <si>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</si>
  <si>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歳入歳出差引</t>
  </si>
  <si>
    <t>議会議長</t>
    <rPh sb="0" eb="2">
      <t>ギカイ</t>
    </rPh>
    <rPh sb="2" eb="4">
      <t>ギチョウ</t>
    </rPh>
    <phoneticPr fontId="5"/>
  </si>
  <si>
    <t>　　(※1)</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</si>
  <si>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</si>
  <si>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</si>
  <si>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</si>
  <si>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翌年度に繰越すべき財源</t>
  </si>
  <si>
    <t>面積 (k㎡)</t>
    <rPh sb="0" eb="2">
      <t>メンセキ</t>
    </rPh>
    <phoneticPr fontId="5"/>
  </si>
  <si>
    <t>標準財政規模</t>
    <rPh sb="0" eb="2">
      <t>ヒョウジュン</t>
    </rPh>
    <rPh sb="2" eb="4">
      <t>ザイセイ</t>
    </rPh>
    <rPh sb="4" eb="6">
      <t>キボ</t>
    </rPh>
    <phoneticPr fontId="5"/>
  </si>
  <si>
    <t>純損益
（形式収支）</t>
  </si>
  <si>
    <t>近畿</t>
    <rPh sb="0" eb="2">
      <t>キンキ</t>
    </rPh>
    <phoneticPr fontId="5"/>
  </si>
  <si>
    <t>収益事業収入</t>
  </si>
  <si>
    <t>下水道事業会計</t>
  </si>
  <si>
    <t>実質収支</t>
  </si>
  <si>
    <t>　公債費</t>
  </si>
  <si>
    <t>財政力指数</t>
    <rPh sb="0" eb="3">
      <t>ザイセイリョク</t>
    </rPh>
    <rPh sb="3" eb="5">
      <t>シスウ</t>
    </rPh>
    <phoneticPr fontId="5"/>
  </si>
  <si>
    <t>引き受けた債務の履行に係るもの</t>
    <rPh sb="0" eb="1">
      <t>ヒ</t>
    </rPh>
    <rPh sb="2" eb="3">
      <t>ウ</t>
    </rPh>
    <rPh sb="5" eb="7">
      <t>サイム</t>
    </rPh>
    <rPh sb="8" eb="10">
      <t>リコウ</t>
    </rPh>
    <rPh sb="11" eb="12">
      <t>カカ</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</si>
  <si>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</si>
  <si>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</si>
  <si>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8"/>
  </si>
  <si>
    <t>決算額</t>
    <rPh sb="0" eb="2">
      <t>ケッサン</t>
    </rPh>
    <rPh sb="2" eb="3">
      <t>ガク</t>
    </rPh>
    <phoneticPr fontId="5"/>
  </si>
  <si>
    <t>ラスパイレス指数</t>
    <rPh sb="6" eb="8">
      <t>シスウ</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</si>
  <si>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</si>
  <si>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39"/>
  </si>
  <si>
    <t>中部</t>
    <rPh sb="0" eb="2">
      <t>チュウブ</t>
    </rPh>
    <phoneticPr fontId="5"/>
  </si>
  <si>
    <t>　　都市計画税</t>
  </si>
  <si>
    <t>○</t>
  </si>
  <si>
    <t>単年度収支</t>
  </si>
  <si>
    <t>衛生費</t>
  </si>
  <si>
    <t>平成27年国調(人)</t>
    <rPh sb="4" eb="5">
      <t>ネン</t>
    </rPh>
    <rPh sb="5" eb="6">
      <t>コク</t>
    </rPh>
    <rPh sb="6" eb="7">
      <t>チョウ</t>
    </rPh>
    <phoneticPr fontId="5"/>
  </si>
  <si>
    <t>過疎</t>
    <rPh sb="0" eb="2">
      <t>カソ</t>
    </rPh>
    <phoneticPr fontId="5"/>
  </si>
  <si>
    <t>積立金</t>
  </si>
  <si>
    <t>人件費</t>
    <rPh sb="0" eb="3">
      <t>ジンケンヒ</t>
    </rPh>
    <phoneticPr fontId="5"/>
  </si>
  <si>
    <t>積立不足額を考慮して算定した額</t>
    <rPh sb="0" eb="1">
      <t>ツ</t>
    </rPh>
    <rPh sb="1" eb="2">
      <t>タ</t>
    </rPh>
    <rPh sb="2" eb="5">
      <t>フソクガク</t>
    </rPh>
    <rPh sb="6" eb="8">
      <t>コウリョ</t>
    </rPh>
    <rPh sb="10" eb="12">
      <t>サンテイ</t>
    </rPh>
    <rPh sb="14" eb="15">
      <t>ガク</t>
    </rPh>
    <phoneticPr fontId="40"/>
  </si>
  <si>
    <t>健全化判断比率</t>
  </si>
  <si>
    <t>議会費</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</si>
  <si>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</si>
  <si>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</si>
  <si>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山振</t>
    <rPh sb="0" eb="1">
      <t>ヤマ</t>
    </rPh>
    <rPh sb="1" eb="2">
      <t>フ</t>
    </rPh>
    <phoneticPr fontId="5"/>
  </si>
  <si>
    <t>繰上償還金</t>
  </si>
  <si>
    <t>歳出</t>
  </si>
  <si>
    <t>　実質赤字比率</t>
    <rPh sb="1" eb="3">
      <t>ジッシツ</t>
    </rPh>
    <rPh sb="3" eb="5">
      <t>アカジ</t>
    </rPh>
    <rPh sb="5" eb="7">
      <t>ヒリツ</t>
    </rPh>
    <phoneticPr fontId="5"/>
  </si>
  <si>
    <t>被保険者
1人当り</t>
  </si>
  <si>
    <t>住民基本台帳人口
 (※7)</t>
    <rPh sb="0" eb="2">
      <t>ジュウミン</t>
    </rPh>
    <rPh sb="2" eb="4">
      <t>キホン</t>
    </rPh>
    <rPh sb="4" eb="6">
      <t>ダイチョウ</t>
    </rPh>
    <rPh sb="6" eb="8">
      <t>ジンコウ</t>
    </rPh>
    <phoneticPr fontId="5"/>
  </si>
  <si>
    <t>令和6年度</t>
  </si>
  <si>
    <t>対比（％）</t>
    <rPh sb="0" eb="2">
      <t>タイヒ</t>
    </rPh>
    <phoneticPr fontId="5"/>
  </si>
  <si>
    <t>令07.01.01(人)</t>
    <rPh sb="0" eb="1">
      <t>レイ</t>
    </rPh>
    <phoneticPr fontId="5"/>
  </si>
  <si>
    <t>歳入</t>
    <rPh sb="0" eb="2">
      <t>サイニュウ</t>
    </rPh>
    <phoneticPr fontId="34"/>
  </si>
  <si>
    <t>令和2年国調</t>
    <rPh sb="0" eb="2">
      <t>レイワ</t>
    </rPh>
    <rPh sb="3" eb="4">
      <t>ネン</t>
    </rPh>
    <rPh sb="4" eb="5">
      <t>コク</t>
    </rPh>
    <rPh sb="5" eb="6">
      <t>チョウ</t>
    </rPh>
    <phoneticPr fontId="5"/>
  </si>
  <si>
    <t>総務費</t>
  </si>
  <si>
    <t>平成27年国調</t>
    <rPh sb="4" eb="5">
      <t>ネン</t>
    </rPh>
    <rPh sb="5" eb="6">
      <t>コク</t>
    </rPh>
    <rPh sb="6" eb="7">
      <t>チョウ</t>
    </rPh>
    <phoneticPr fontId="5"/>
  </si>
  <si>
    <t>R02</t>
  </si>
  <si>
    <t>教育公務員</t>
    <rPh sb="0" eb="2">
      <t>キョウイク</t>
    </rPh>
    <rPh sb="2" eb="5">
      <t>コウムイン</t>
    </rPh>
    <phoneticPr fontId="5"/>
  </si>
  <si>
    <t>低開発</t>
    <rPh sb="0" eb="1">
      <t>テイ</t>
    </rPh>
    <rPh sb="1" eb="3">
      <t>カイハツ</t>
    </rPh>
    <phoneticPr fontId="5"/>
  </si>
  <si>
    <t>特別職等</t>
    <rPh sb="0" eb="2">
      <t>トクベツ</t>
    </rPh>
    <rPh sb="2" eb="3">
      <t>ショク</t>
    </rPh>
    <rPh sb="3" eb="4">
      <t>トウ</t>
    </rPh>
    <phoneticPr fontId="5"/>
  </si>
  <si>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</si>
  <si>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</si>
  <si>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4"/>
  </si>
  <si>
    <t>　連結実質赤字比率</t>
    <rPh sb="1" eb="3">
      <t>レンケツ</t>
    </rPh>
    <rPh sb="3" eb="5">
      <t>ジッシツ</t>
    </rPh>
    <rPh sb="5" eb="7">
      <t>アカジ</t>
    </rPh>
    <rPh sb="7" eb="9">
      <t>ヒリツ</t>
    </rPh>
    <phoneticPr fontId="5"/>
  </si>
  <si>
    <t>うち日本人(人)</t>
  </si>
  <si>
    <t>　　うち一部事務組合負担金</t>
  </si>
  <si>
    <t>第1次</t>
    <rPh sb="0" eb="1">
      <t>ダイ</t>
    </rPh>
    <rPh sb="2" eb="3">
      <t>ジ</t>
    </rPh>
    <phoneticPr fontId="5"/>
  </si>
  <si>
    <t>指数表選定</t>
    <rPh sb="0" eb="2">
      <t>シスウ</t>
    </rPh>
    <rPh sb="2" eb="3">
      <t>ヒョウ</t>
    </rPh>
    <rPh sb="3" eb="5">
      <t>センテイ</t>
    </rPh>
    <phoneticPr fontId="5"/>
  </si>
  <si>
    <t>実質単年度収支</t>
  </si>
  <si>
    <t>令06.01.01(人)</t>
  </si>
  <si>
    <t>　将来負担比率</t>
    <rPh sb="1" eb="3">
      <t>ショウライ</t>
    </rPh>
    <rPh sb="3" eb="5">
      <t>フタン</t>
    </rPh>
    <rPh sb="5" eb="7">
      <t>ヒリツ</t>
    </rPh>
    <phoneticPr fontId="5"/>
  </si>
  <si>
    <t>増減率  (％)</t>
    <rPh sb="0" eb="2">
      <t>ゾウゲン</t>
    </rPh>
    <rPh sb="2" eb="3">
      <t>リツ</t>
    </rPh>
    <phoneticPr fontId="5"/>
  </si>
  <si>
    <t>団体名</t>
    <rPh sb="0" eb="2">
      <t>ダンタイ</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</si>
  <si>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</si>
  <si>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</si>
  <si>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4"/>
  </si>
  <si>
    <r>
      <t>資金不足比率 (※</t>
    </r>
    <r>
      <rPr>
        <sz val="9"/>
        <color indexed="8"/>
        <rFont val="ＭＳ ゴシック"/>
        <family val="3"/>
        <charset val="128"/>
      </rPr>
      <t>4)</t>
    </r>
  </si>
  <si>
    <t>　前年度繰上充用金</t>
  </si>
  <si>
    <t>-0.3</t>
  </si>
  <si>
    <t>基準財政需要額</t>
  </si>
  <si>
    <t>うち日本人(％)</t>
  </si>
  <si>
    <t>-0.4</t>
  </si>
  <si>
    <t>標準税収入額等</t>
  </si>
  <si>
    <t>元利償還金</t>
    <rPh sb="0" eb="2">
      <t>ガンリ</t>
    </rPh>
    <rPh sb="2" eb="5">
      <t>ショウカンキン</t>
    </rPh>
    <phoneticPr fontId="34"/>
  </si>
  <si>
    <t>経常経費充当一般財源等</t>
    <rPh sb="0" eb="2">
      <t>ケイジョウ</t>
    </rPh>
    <rPh sb="2" eb="4">
      <t>ケイヒ</t>
    </rPh>
    <rPh sb="4" eb="6">
      <t>ジュウトウ</t>
    </rPh>
    <rPh sb="6" eb="8">
      <t>イッパン</t>
    </rPh>
    <rPh sb="8" eb="10">
      <t>ザイゲン</t>
    </rPh>
    <rPh sb="10" eb="11">
      <t>トウ</t>
    </rPh>
    <phoneticPr fontId="38"/>
  </si>
  <si>
    <t>依頼土地の買い戻しに係るもの</t>
    <rPh sb="0" eb="2">
      <t>イライ</t>
    </rPh>
    <rPh sb="2" eb="4">
      <t>トチ</t>
    </rPh>
    <rPh sb="5" eb="6">
      <t>カ</t>
    </rPh>
    <rPh sb="7" eb="8">
      <t>モド</t>
    </rPh>
    <rPh sb="10" eb="11">
      <t>カカ</t>
    </rPh>
    <phoneticPr fontId="5"/>
  </si>
  <si>
    <t>歳入一般財源等</t>
    <rPh sb="0" eb="2">
      <t>サイニュウ</t>
    </rPh>
    <rPh sb="2" eb="4">
      <t>イッパン</t>
    </rPh>
    <rPh sb="4" eb="6">
      <t>ザイゲン</t>
    </rPh>
    <rPh sb="6" eb="7">
      <t>トウ</t>
    </rPh>
    <phoneticPr fontId="38"/>
  </si>
  <si>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</si>
  <si>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</si>
  <si>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</si>
  <si>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</si>
  <si>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1人あたり平均
給料月額(百円)</t>
    <rPh sb="1" eb="2">
      <t>リ</t>
    </rPh>
    <rPh sb="5" eb="7">
      <t>ヘイキン</t>
    </rPh>
    <rPh sb="8" eb="10">
      <t>キュウリョウ</t>
    </rPh>
    <rPh sb="10" eb="11">
      <t>ツキ</t>
    </rPh>
    <rPh sb="11" eb="12">
      <t>ガク</t>
    </rPh>
    <rPh sb="13" eb="15">
      <t>ヒャクエン</t>
    </rPh>
    <phoneticPr fontId="5"/>
  </si>
  <si>
    <t>将来負担比率（(Ｅ)－(Ｆ)）／（(Ｃ)－(Ｄ)）×１００</t>
    <rPh sb="0" eb="2">
      <t>ショウライ</t>
    </rPh>
    <rPh sb="2" eb="4">
      <t>フタン</t>
    </rPh>
    <rPh sb="4" eb="6">
      <t>ヒリツ</t>
    </rPh>
    <phoneticPr fontId="5"/>
  </si>
  <si>
    <t>一般職員等(※6)</t>
    <rPh sb="0" eb="2">
      <t>イッパン</t>
    </rPh>
    <rPh sb="2" eb="4">
      <t>ショクイン</t>
    </rPh>
    <rPh sb="4" eb="5">
      <t>トウ</t>
    </rPh>
    <phoneticPr fontId="5"/>
  </si>
  <si>
    <t>職員数
(人)</t>
    <rPh sb="0" eb="3">
      <t>ショクインスウ</t>
    </rPh>
    <phoneticPr fontId="5"/>
  </si>
  <si>
    <t>　　うち職員給</t>
    <rPh sb="4" eb="6">
      <t>ショクイン</t>
    </rPh>
    <rPh sb="6" eb="7">
      <t>キュウ</t>
    </rPh>
    <phoneticPr fontId="5"/>
  </si>
  <si>
    <t>尾張土地開発公社</t>
    <rPh sb="0" eb="2">
      <t>オワリ</t>
    </rPh>
    <rPh sb="2" eb="4">
      <t>トチ</t>
    </rPh>
    <rPh sb="4" eb="6">
      <t>カイハツ</t>
    </rPh>
    <rPh sb="6" eb="8">
      <t>コウシャ</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</si>
  <si>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</si>
  <si>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</si>
  <si>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</si>
  <si>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</si>
  <si>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</si>
  <si>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</si>
  <si>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</si>
  <si>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</si>
  <si>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</si>
  <si>
    <t>(1) 普通会計の状況（市町村）</t>
    <rPh sb="4" eb="6">
      <t>フツウ</t>
    </rPh>
    <rPh sb="6" eb="8">
      <t>カイケイ</t>
    </rPh>
    <rPh sb="9" eb="11">
      <t>ジョウキョウ</t>
    </rPh>
    <rPh sb="12" eb="15">
      <t>シチョウソン</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</si>
  <si>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</si>
  <si>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</si>
  <si>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</si>
  <si>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</si>
  <si>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</si>
  <si>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</si>
  <si>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</si>
  <si>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　うち技能労務職員</t>
    <rPh sb="3" eb="5">
      <t>ギノウ</t>
    </rPh>
    <rPh sb="5" eb="7">
      <t>ロウム</t>
    </rPh>
    <rPh sb="7" eb="9">
      <t>ショクイン</t>
    </rPh>
    <phoneticPr fontId="5"/>
  </si>
  <si>
    <t>愛知県清須市</t>
  </si>
  <si>
    <t>*</t>
  </si>
  <si>
    <t>土地開発基金現在高</t>
    <rPh sb="0" eb="2">
      <t>トチ</t>
    </rPh>
    <rPh sb="2" eb="4">
      <t>カイハツ</t>
    </rPh>
    <rPh sb="4" eb="6">
      <t>キキン</t>
    </rPh>
    <rPh sb="6" eb="8">
      <t>ゲンザイ</t>
    </rPh>
    <rPh sb="8" eb="9">
      <t>タカ</t>
    </rPh>
    <phoneticPr fontId="38"/>
  </si>
  <si>
    <t>ゴルフ場利用税交付金</t>
  </si>
  <si>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</si>
  <si>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</si>
  <si>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</si>
  <si>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</si>
  <si>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一般会計等の一覧</t>
  </si>
  <si>
    <t>（参考）　普通建設事業費の分析</t>
    <rPh sb="1" eb="3">
      <t>サンコウ</t>
    </rPh>
    <rPh sb="5" eb="7">
      <t>フツウ</t>
    </rPh>
    <rPh sb="7" eb="9">
      <t>ケンセツ</t>
    </rPh>
    <rPh sb="9" eb="11">
      <t>ジギョウ</t>
    </rPh>
    <rPh sb="11" eb="12">
      <t>ヒ</t>
    </rPh>
    <rPh sb="13" eb="15">
      <t>ブンセキ</t>
    </rPh>
    <phoneticPr fontId="5"/>
  </si>
  <si>
    <t>事業会計の一覧</t>
    <rPh sb="0" eb="2">
      <t>ジギョウ</t>
    </rPh>
    <rPh sb="2" eb="4">
      <t>カイケイ</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</si>
  <si>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</si>
  <si>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</si>
  <si>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</si>
  <si>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</si>
  <si>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</si>
  <si>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項番</t>
  </si>
  <si>
    <t>会計名</t>
  </si>
  <si>
    <t>項番</t>
    <rPh sb="0" eb="2">
      <t>コウバン</t>
    </rPh>
    <phoneticPr fontId="5"/>
  </si>
  <si>
    <t>寄附金</t>
  </si>
  <si>
    <t>実質収支</t>
    <rPh sb="0" eb="2">
      <t>ジッシツ</t>
    </rPh>
    <rPh sb="2" eb="4">
      <t>シュウシ</t>
    </rPh>
    <phoneticPr fontId="5"/>
  </si>
  <si>
    <t>会計名</t>
    <rPh sb="0" eb="2">
      <t>カイケイ</t>
    </rPh>
    <rPh sb="2" eb="3">
      <t>メイ</t>
    </rPh>
    <phoneticPr fontId="5"/>
  </si>
  <si>
    <t>組合等名</t>
  </si>
  <si>
    <t>一時借入金の利子</t>
    <rPh sb="0" eb="2">
      <t>イチジ</t>
    </rPh>
    <rPh sb="2" eb="5">
      <t>カリイレキン</t>
    </rPh>
    <rPh sb="6" eb="8">
      <t>リシ</t>
    </rPh>
    <phoneticPr fontId="34"/>
  </si>
  <si>
    <t>利子補給に係るもの</t>
  </si>
  <si>
    <r>
      <t>(※</t>
    </r>
    <r>
      <rPr>
        <sz val="9"/>
        <color indexed="8"/>
        <rFont val="ＭＳ ゴシック"/>
        <family val="3"/>
        <charset val="128"/>
      </rPr>
      <t>3)</t>
    </r>
  </si>
  <si>
    <t xml:space="preserve"> R04</t>
  </si>
  <si>
    <t>令和5年度</t>
    <rPh sb="0" eb="2">
      <t>レイワ</t>
    </rPh>
    <rPh sb="4" eb="5">
      <t>ド</t>
    </rPh>
    <phoneticPr fontId="5"/>
  </si>
  <si>
    <t>（注釈）</t>
    <rPh sb="1" eb="3">
      <t>チュウシャク</t>
    </rPh>
    <phoneticPr fontId="5"/>
  </si>
  <si>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</si>
  <si>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</si>
  <si>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</si>
  <si>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</si>
  <si>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</si>
  <si>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</si>
  <si>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</si>
  <si>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</si>
  <si>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</si>
  <si>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5"/>
  </si>
  <si>
    <t>※8：職員の状況については、調査対象年度の地方公務員給与実態調査に基づいている。</t>
  </si>
  <si>
    <t>軽油引取税交付金</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</si>
  <si>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</si>
  <si>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</si>
  <si>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</si>
  <si>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</si>
  <si>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</si>
  <si>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</si>
  <si>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</si>
  <si>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目的別歳出の状況（単位 千円・％）</t>
  </si>
  <si>
    <t>国民健康保険特別会計</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</si>
  <si>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</si>
  <si>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</si>
  <si>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</si>
  <si>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所得割</t>
  </si>
  <si>
    <t>　法定普通税</t>
  </si>
  <si>
    <t>ラスパイレス指数</t>
    <rPh sb="6" eb="8">
      <t>シスウ</t>
    </rPh>
    <phoneticPr fontId="42"/>
  </si>
  <si>
    <t>　　市町村民税</t>
  </si>
  <si>
    <t>(注釈)</t>
    <rPh sb="1" eb="2">
      <t>チュウ</t>
    </rPh>
    <rPh sb="2" eb="3">
      <t>シャク</t>
    </rPh>
    <phoneticPr fontId="5"/>
  </si>
  <si>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</si>
  <si>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5"/>
  </si>
  <si>
    <t>▲ 1.68</t>
  </si>
  <si>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</si>
  <si>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</si>
  <si>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</si>
  <si>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</si>
  <si>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39"/>
  </si>
  <si>
    <t>都道府県支出金</t>
  </si>
  <si>
    <t>分離課税所得割交付金</t>
  </si>
  <si>
    <t>　　　法人均等割</t>
  </si>
  <si>
    <t>労働費</t>
  </si>
  <si>
    <t>地方公社・第三セクター等名</t>
    <rPh sb="12" eb="13">
      <t>メイ</t>
    </rPh>
    <phoneticPr fontId="5"/>
  </si>
  <si>
    <t>地方消費税交付金</t>
  </si>
  <si>
    <t>　うち、健全化法施行規則附則第三条に係る負担見込額</t>
  </si>
  <si>
    <t>　　　法人税割</t>
  </si>
  <si>
    <t>前年度繰上充用金</t>
  </si>
  <si>
    <t>地方独立行政法人に係る将来負担額</t>
  </si>
  <si>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</si>
  <si>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</si>
  <si>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</si>
  <si>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</si>
  <si>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5"/>
  </si>
  <si>
    <t>自動車取得税交付金</t>
  </si>
  <si>
    <t>　　　うち純固定資産税</t>
  </si>
  <si>
    <t>当該団体からの債務保証に係る債務残高</t>
    <rPh sb="9" eb="11">
      <t>ホショウ</t>
    </rPh>
    <phoneticPr fontId="5"/>
  </si>
  <si>
    <t>土木費</t>
  </si>
  <si>
    <t>財産収入</t>
  </si>
  <si>
    <t>　　軽自動車税</t>
  </si>
  <si>
    <t>消防費</t>
  </si>
  <si>
    <t>自動車税環境性能割交付金</t>
  </si>
  <si>
    <t>　　市町村たばこ税</t>
  </si>
  <si>
    <t>現年</t>
    <rPh sb="0" eb="1">
      <t>ゲン</t>
    </rPh>
    <rPh sb="1" eb="2">
      <t>ネン</t>
    </rPh>
    <phoneticPr fontId="5"/>
  </si>
  <si>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</si>
  <si>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</si>
  <si>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</si>
  <si>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</si>
  <si>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</si>
  <si>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35"/>
  </si>
  <si>
    <t>諸支出金</t>
    <rPh sb="3" eb="4">
      <t>キン</t>
    </rPh>
    <phoneticPr fontId="38"/>
  </si>
  <si>
    <t>　物件費</t>
  </si>
  <si>
    <t>(3ヵ年平均)</t>
    <rPh sb="3" eb="4">
      <t>ネン</t>
    </rPh>
    <rPh sb="4" eb="6">
      <t>ヘイキン</t>
    </rPh>
    <phoneticPr fontId="5"/>
  </si>
  <si>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</si>
  <si>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</si>
  <si>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</si>
  <si>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</si>
  <si>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</si>
  <si>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5"/>
  </si>
  <si>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</si>
  <si>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</si>
  <si>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</si>
  <si>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5"/>
  </si>
  <si>
    <t>　普通交付税</t>
  </si>
  <si>
    <t>性質別歳出の状況（単位 千円・％）</t>
    <rPh sb="0" eb="2">
      <t>セイシツ</t>
    </rPh>
    <phoneticPr fontId="5"/>
  </si>
  <si>
    <t>充当可能
財源等</t>
    <rPh sb="0" eb="2">
      <t>ジュウトウ</t>
    </rPh>
    <rPh sb="2" eb="3">
      <t>カ</t>
    </rPh>
    <rPh sb="3" eb="4">
      <t>ノウ</t>
    </rPh>
    <rPh sb="5" eb="8">
      <t>ザイゲントウ</t>
    </rPh>
    <phoneticPr fontId="5"/>
  </si>
  <si>
    <t>　特別交付税</t>
  </si>
  <si>
    <t>決算額</t>
  </si>
  <si>
    <t>形式収支</t>
  </si>
  <si>
    <t>構成比</t>
  </si>
  <si>
    <t>その他の経費</t>
    <rPh sb="2" eb="3">
      <t>タ</t>
    </rPh>
    <rPh sb="4" eb="6">
      <t>ケイヒ</t>
    </rPh>
    <phoneticPr fontId="5"/>
  </si>
  <si>
    <t>充当一般財源等</t>
  </si>
  <si>
    <t>対比（差引）</t>
    <rPh sb="0" eb="2">
      <t>タイヒ</t>
    </rPh>
    <rPh sb="3" eb="5">
      <t>サシヒキ</t>
    </rPh>
    <phoneticPr fontId="5"/>
  </si>
  <si>
    <t>経常経費充当一般財源等</t>
  </si>
  <si>
    <t>経常収支比率</t>
    <rPh sb="0" eb="2">
      <t>ケイジョウ</t>
    </rPh>
    <rPh sb="2" eb="4">
      <t>シュウシ</t>
    </rPh>
    <rPh sb="4" eb="6">
      <t>ヒリツ</t>
    </rPh>
    <phoneticPr fontId="37"/>
  </si>
  <si>
    <t>健全化判断比率</t>
    <rPh sb="0" eb="3">
      <t>ケンゼンカ</t>
    </rPh>
    <rPh sb="3" eb="5">
      <t>ハンダン</t>
    </rPh>
    <rPh sb="5" eb="7">
      <t>ヒリツ</t>
    </rPh>
    <phoneticPr fontId="37"/>
  </si>
  <si>
    <t>　震災復興特別交付税</t>
  </si>
  <si>
    <t>義務的経費計</t>
    <rPh sb="0" eb="3">
      <t>ギムテキ</t>
    </rPh>
    <rPh sb="3" eb="5">
      <t>ケイヒ</t>
    </rPh>
    <rPh sb="5" eb="6">
      <t>ケイ</t>
    </rPh>
    <phoneticPr fontId="5"/>
  </si>
  <si>
    <t>　法定外目的税</t>
  </si>
  <si>
    <t>旧法による税</t>
  </si>
  <si>
    <t>　扶助費</t>
  </si>
  <si>
    <t>使用料</t>
  </si>
  <si>
    <t>一般会計等
負担見込額</t>
  </si>
  <si>
    <t>国庫支出金</t>
  </si>
  <si>
    <t>令和6年度</t>
    <rPh sb="0" eb="2">
      <t>レイワ</t>
    </rPh>
    <rPh sb="3" eb="5">
      <t>ネンド</t>
    </rPh>
    <phoneticPr fontId="5"/>
  </si>
  <si>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</si>
  <si>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</si>
  <si>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</si>
  <si>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</si>
  <si>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</si>
  <si>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</si>
  <si>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</si>
  <si>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</si>
  <si>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</si>
  <si>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</si>
  <si>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</si>
  <si>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諸収入</t>
  </si>
  <si>
    <t>被保険者数(人)</t>
  </si>
  <si>
    <t>早期健全化基準</t>
  </si>
  <si>
    <t>再差引収支</t>
    <rPh sb="0" eb="1">
      <t>サイ</t>
    </rPh>
    <rPh sb="1" eb="3">
      <t>サシヒキ</t>
    </rPh>
    <rPh sb="3" eb="5">
      <t>シュウシ</t>
    </rPh>
    <phoneticPr fontId="5"/>
  </si>
  <si>
    <t>加入世帯数(世帯)</t>
  </si>
  <si>
    <t>　うち減収補塡債(特例分)</t>
    <rPh sb="4" eb="5">
      <t>シュウ</t>
    </rPh>
    <rPh sb="9" eb="10">
      <t>トク</t>
    </rPh>
    <rPh sb="10" eb="11">
      <t>レイ</t>
    </rPh>
    <rPh sb="11" eb="12">
      <t>ブン</t>
    </rPh>
    <phoneticPr fontId="35"/>
  </si>
  <si>
    <t>企業債
（地方債）
現在高</t>
  </si>
  <si>
    <t>工業用水道</t>
  </si>
  <si>
    <t>公社・
三セク等</t>
    <rPh sb="0" eb="2">
      <t>コウシャ</t>
    </rPh>
    <rPh sb="4" eb="5">
      <t>サン</t>
    </rPh>
    <rPh sb="7" eb="8">
      <t>トウ</t>
    </rPh>
    <phoneticPr fontId="5"/>
  </si>
  <si>
    <t>増減率(%)(B)</t>
    <rPh sb="0" eb="3">
      <t>ゾウゲンリツ</t>
    </rPh>
    <phoneticPr fontId="5"/>
  </si>
  <si>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</si>
  <si>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</si>
  <si>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交通</t>
  </si>
  <si>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</si>
  <si>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</si>
  <si>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</si>
  <si>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</si>
  <si>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</si>
  <si>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国民健康保険</t>
  </si>
  <si>
    <t>その他</t>
  </si>
  <si>
    <t>投資的経費計</t>
    <rPh sb="5" eb="6">
      <t>ケイ</t>
    </rPh>
    <phoneticPr fontId="5"/>
  </si>
  <si>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</si>
  <si>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</si>
  <si>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</si>
  <si>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</si>
  <si>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</si>
  <si>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</si>
  <si>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</si>
  <si>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</si>
  <si>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</si>
  <si>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</si>
  <si>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</si>
  <si>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</si>
  <si>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</si>
  <si>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</si>
  <si>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会計名</t>
    <rPh sb="0" eb="2">
      <t>カイケイ</t>
    </rPh>
    <rPh sb="2" eb="3">
      <t>メイ</t>
    </rPh>
    <phoneticPr fontId="34"/>
  </si>
  <si>
    <t>令和6年度</t>
    <rPh sb="0" eb="2">
      <t>レイワ</t>
    </rPh>
    <rPh sb="3" eb="5">
      <t>ネンド</t>
    </rPh>
    <phoneticPr fontId="37"/>
  </si>
  <si>
    <t>他会計等
からの
繰入金</t>
    <rPh sb="9" eb="11">
      <t>クリイレ</t>
    </rPh>
    <rPh sb="11" eb="12">
      <t>キン</t>
    </rPh>
    <phoneticPr fontId="34"/>
  </si>
  <si>
    <t>備考</t>
    <rPh sb="0" eb="2">
      <t>ビコウ</t>
    </rPh>
    <phoneticPr fontId="5"/>
  </si>
  <si>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</si>
  <si>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</si>
  <si>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</si>
  <si>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</si>
  <si>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4"/>
  </si>
  <si>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</si>
  <si>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</si>
  <si>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</si>
  <si>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</si>
  <si>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</si>
  <si>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</si>
  <si>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総収益
（歳入）</t>
  </si>
  <si>
    <t>令和4年度</t>
    <rPh sb="0" eb="2">
      <t>レイワ</t>
    </rPh>
    <rPh sb="3" eb="5">
      <t>ネンド</t>
    </rPh>
    <phoneticPr fontId="5"/>
  </si>
  <si>
    <t>実質公債費比率</t>
    <rPh sb="0" eb="2">
      <t>ジッシツ</t>
    </rPh>
    <rPh sb="2" eb="5">
      <t>コウサイヒ</t>
    </rPh>
    <rPh sb="5" eb="7">
      <t>ヒリツ</t>
    </rPh>
    <phoneticPr fontId="37"/>
  </si>
  <si>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</si>
  <si>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</si>
  <si>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</si>
  <si>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左のうち
一般会計等
繰入見込額</t>
  </si>
  <si>
    <t>介護保険特別会計</t>
  </si>
  <si>
    <t>(Ｃ)－(Ｄ)</t>
  </si>
  <si>
    <t>後期高齢者医療特別会計</t>
  </si>
  <si>
    <t>当該団体</t>
    <rPh sb="0" eb="2">
      <t>トウガイ</t>
    </rPh>
    <rPh sb="2" eb="4">
      <t>ダンタイ</t>
    </rPh>
    <phoneticPr fontId="5"/>
  </si>
  <si>
    <t>水道事業会計</t>
  </si>
  <si>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</si>
  <si>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</si>
  <si>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</si>
  <si>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</si>
  <si>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</si>
  <si>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4"/>
  </si>
  <si>
    <t>準元利償還金</t>
    <rPh sb="0" eb="1">
      <t>ジュン</t>
    </rPh>
    <rPh sb="1" eb="3">
      <t>ガンリ</t>
    </rPh>
    <rPh sb="3" eb="6">
      <t>ショウカンキン</t>
    </rPh>
    <phoneticPr fontId="34"/>
  </si>
  <si>
    <t>令和5年度</t>
    <rPh sb="0" eb="2">
      <t>レイワ</t>
    </rPh>
    <rPh sb="3" eb="5">
      <t>ネンド</t>
    </rPh>
    <phoneticPr fontId="5"/>
  </si>
  <si>
    <t>分母比</t>
    <rPh sb="0" eb="2">
      <t>ブンボ</t>
    </rPh>
    <rPh sb="2" eb="3">
      <t>ヒ</t>
    </rPh>
    <phoneticPr fontId="5"/>
  </si>
  <si>
    <t>内訳</t>
    <rPh sb="0" eb="2">
      <t>ウチワケ</t>
    </rPh>
    <phoneticPr fontId="34"/>
  </si>
  <si>
    <t>PFI事業に係るもの</t>
    <rPh sb="3" eb="5">
      <t>ジギョウ</t>
    </rPh>
    <rPh sb="6" eb="7">
      <t>カカ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</si>
  <si>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</si>
  <si>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公営企業債等繰入見込額 </t>
    <rPh sb="0" eb="2">
      <t>コウエイ</t>
    </rPh>
    <rPh sb="2" eb="5">
      <t>キギョウサイ</t>
    </rPh>
    <rPh sb="5" eb="6">
      <t>トウ</t>
    </rPh>
    <rPh sb="6" eb="8">
      <t>クリイ</t>
    </rPh>
    <rPh sb="8" eb="11">
      <t>ミコミガク</t>
    </rPh>
    <phoneticPr fontId="34"/>
  </si>
  <si>
    <t>国営土地改良事業に係るもの</t>
    <rPh sb="0" eb="2">
      <t>コクエイ</t>
    </rPh>
    <rPh sb="2" eb="4">
      <t>トチ</t>
    </rPh>
    <rPh sb="4" eb="6">
      <t>カイリョウ</t>
    </rPh>
    <rPh sb="6" eb="8">
      <t>ジギョウ</t>
    </rPh>
    <rPh sb="9" eb="10">
      <t>カカ</t>
    </rPh>
    <phoneticPr fontId="34"/>
  </si>
  <si>
    <t xml:space="preserve">組合等負担等見込額 </t>
    <rPh sb="0" eb="2">
      <t>クミアイ</t>
    </rPh>
    <rPh sb="2" eb="3">
      <t>トウ</t>
    </rPh>
    <rPh sb="3" eb="5">
      <t>フタン</t>
    </rPh>
    <rPh sb="5" eb="6">
      <t>トウ</t>
    </rPh>
    <rPh sb="6" eb="9">
      <t>ミコミガク</t>
    </rPh>
    <phoneticPr fontId="34"/>
  </si>
  <si>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</si>
  <si>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4"/>
  </si>
  <si>
    <t>社会福祉法人の施設建設費に係るもの</t>
    <rPh sb="0" eb="2">
      <t>シャカイ</t>
    </rPh>
    <rPh sb="2" eb="4">
      <t>フクシ</t>
    </rPh>
    <rPh sb="4" eb="6">
      <t>ホウジン</t>
    </rPh>
    <rPh sb="7" eb="9">
      <t>シセツ</t>
    </rPh>
    <rPh sb="9" eb="12">
      <t>ケンセツヒ</t>
    </rPh>
    <rPh sb="13" eb="14">
      <t>カカ</t>
    </rPh>
    <phoneticPr fontId="5"/>
  </si>
  <si>
    <t>環境衛生施設等基金</t>
    <rPh sb="0" eb="2">
      <t>カンキョウ</t>
    </rPh>
    <rPh sb="2" eb="4">
      <t>エイセイ</t>
    </rPh>
    <rPh sb="4" eb="6">
      <t>シセツ</t>
    </rPh>
    <rPh sb="6" eb="7">
      <t>トウ</t>
    </rPh>
    <rPh sb="7" eb="9">
      <t>キキン</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</si>
  <si>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</si>
  <si>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</si>
  <si>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</si>
  <si>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</si>
  <si>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4"/>
  </si>
  <si>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</si>
  <si>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地域振興基金</t>
    <rPh sb="0" eb="2">
      <t>チイキ</t>
    </rPh>
    <rPh sb="2" eb="4">
      <t>シンコウ</t>
    </rPh>
    <rPh sb="4" eb="6">
      <t>キキン</t>
    </rPh>
    <phoneticPr fontId="5"/>
  </si>
  <si>
    <t xml:space="preserve">充当可能特定歳入 </t>
    <rPh sb="0" eb="2">
      <t>ジュウトウ</t>
    </rPh>
    <rPh sb="2" eb="4">
      <t>カノウ</t>
    </rPh>
    <rPh sb="4" eb="6">
      <t>トクテイ</t>
    </rPh>
    <rPh sb="6" eb="8">
      <t>サイニュウ</t>
    </rPh>
    <phoneticPr fontId="34"/>
  </si>
  <si>
    <t xml:space="preserve">基準財政需要額算入見込額 </t>
    <rPh sb="0" eb="2">
      <t>キジュン</t>
    </rPh>
    <rPh sb="2" eb="4">
      <t>ザイセイ</t>
    </rPh>
    <rPh sb="4" eb="7">
      <t>ジュヨウガク</t>
    </rPh>
    <rPh sb="7" eb="9">
      <t>サンニュウ</t>
    </rPh>
    <rPh sb="9" eb="12">
      <t>ミコミガク</t>
    </rPh>
    <phoneticPr fontId="34"/>
  </si>
  <si>
    <t>(Ｆ)</t>
  </si>
  <si>
    <t>特定財源の額</t>
    <rPh sb="0" eb="2">
      <t>トクテイ</t>
    </rPh>
    <rPh sb="2" eb="4">
      <t>ザイゲン</t>
    </rPh>
    <rPh sb="5" eb="6">
      <t>ガク</t>
    </rPh>
    <phoneticPr fontId="5"/>
  </si>
  <si>
    <t>(Ｂ)</t>
  </si>
  <si>
    <t>実質赤字比率</t>
    <rPh sb="0" eb="2">
      <t>ジッシツ</t>
    </rPh>
    <rPh sb="2" eb="4">
      <t>アカジ</t>
    </rPh>
    <rPh sb="4" eb="6">
      <t>ヒリツ</t>
    </rPh>
    <phoneticPr fontId="37"/>
  </si>
  <si>
    <t>将来負担比率</t>
    <rPh sb="0" eb="2">
      <t>ショウライ</t>
    </rPh>
    <rPh sb="2" eb="4">
      <t>フタン</t>
    </rPh>
    <rPh sb="4" eb="6">
      <t>ヒリツ</t>
    </rPh>
    <phoneticPr fontId="37"/>
  </si>
  <si>
    <t>(単年度)</t>
    <rPh sb="1" eb="4">
      <t>タンネンド</t>
    </rPh>
    <phoneticPr fontId="5"/>
  </si>
  <si>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</si>
  <si>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</si>
  <si>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</si>
  <si>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</si>
  <si>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</si>
  <si>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</si>
  <si>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</si>
  <si>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</si>
  <si>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</si>
  <si>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</si>
  <si>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</si>
  <si>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</si>
  <si>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</si>
  <si>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</si>
  <si>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</si>
  <si>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</si>
  <si>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</si>
  <si>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</si>
  <si>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</si>
  <si>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</si>
  <si>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R03</t>
  </si>
  <si>
    <t>▲ 1.31</t>
  </si>
  <si>
    <t>西春日井広域事務組合</t>
    <rPh sb="0" eb="4">
      <t>ニシカスガイ</t>
    </rPh>
    <rPh sb="4" eb="6">
      <t>コウイキ</t>
    </rPh>
    <rPh sb="6" eb="8">
      <t>ジム</t>
    </rPh>
    <rPh sb="8" eb="10">
      <t>クミアイ</t>
    </rPh>
    <phoneticPr fontId="5"/>
  </si>
  <si>
    <t>五条広域事務組合</t>
    <rPh sb="0" eb="2">
      <t>ゴジョウ</t>
    </rPh>
    <rPh sb="2" eb="4">
      <t>コウイキ</t>
    </rPh>
    <rPh sb="4" eb="6">
      <t>ジム</t>
    </rPh>
    <rPh sb="6" eb="8">
      <t>クミアイ</t>
    </rPh>
    <phoneticPr fontId="5"/>
  </si>
  <si>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5"/>
  </si>
  <si>
    <t>愛知県市町村職員退職手当組合</t>
    <rPh sb="0" eb="3">
      <t>アイチケン</t>
    </rPh>
    <rPh sb="3" eb="6">
      <t>シチョウソン</t>
    </rPh>
    <rPh sb="6" eb="8">
      <t>ショクイン</t>
    </rPh>
    <rPh sb="8" eb="10">
      <t>タイショク</t>
    </rPh>
    <rPh sb="10" eb="12">
      <t>テアテ</t>
    </rPh>
    <rPh sb="12" eb="14">
      <t>クミアイ</t>
    </rPh>
    <phoneticPr fontId="5"/>
  </si>
  <si>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</si>
  <si>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都市計画施設基金</t>
    <rPh sb="0" eb="2">
      <t>トシ</t>
    </rPh>
    <rPh sb="2" eb="4">
      <t>ケイカク</t>
    </rPh>
    <rPh sb="4" eb="6">
      <t>シセツ</t>
    </rPh>
    <rPh sb="6" eb="8">
      <t>キキン</t>
    </rPh>
    <phoneticPr fontId="5"/>
  </si>
  <si>
    <t>義務教育施設整備基金</t>
    <rPh sb="0" eb="2">
      <t>ギム</t>
    </rPh>
    <rPh sb="2" eb="4">
      <t>キョウイク</t>
    </rPh>
    <rPh sb="4" eb="6">
      <t>シセツ</t>
    </rPh>
    <rPh sb="6" eb="8">
      <t>セイビ</t>
    </rPh>
    <rPh sb="8" eb="10">
      <t>キキン</t>
    </rPh>
    <phoneticPr fontId="5"/>
  </si>
  <si>
    <t>実質公債費比率</t>
    <phoneticPr fontId="46"/>
  </si>
  <si>
    <t>将来負担比率</t>
    <phoneticPr fontId="46"/>
  </si>
  <si>
    <t>類似団体内平均値</t>
    <phoneticPr fontId="46"/>
  </si>
  <si>
    <t>当該団体値</t>
    <rPh sb="0" eb="2">
      <t>トウガイ</t>
    </rPh>
    <rPh sb="2" eb="4">
      <t>ダンタイ</t>
    </rPh>
    <rPh sb="4" eb="5">
      <t>アタイ</t>
    </rPh>
    <phoneticPr fontId="46"/>
  </si>
  <si>
    <t>(　参考　）</t>
    <rPh sb="2" eb="4">
      <t>サンコウ</t>
    </rPh>
    <phoneticPr fontId="46"/>
  </si>
  <si>
    <t>分析欄</t>
    <rPh sb="0" eb="2">
      <t>ブンセキ</t>
    </rPh>
    <rPh sb="2" eb="3">
      <t>ラン</t>
    </rPh>
    <phoneticPr fontId="4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</si>
  <si>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6"/>
  </si>
  <si>
    <t>有形固定資産減価償却率</t>
    <phoneticPr fontId="4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</si>
  <si>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6"/>
  </si>
  <si>
    <t xml:space="preserve"> </t>
    <phoneticPr fontId="46"/>
  </si>
  <si>
    <t>　将来負担比率は、充当可能財源等（充当可能基金、都市計画税など）が将来負担額を上回っており、前年度に引き続き比率は算出されていないが、下水道事業をはじめとする都市計画事業や庁舎整備等により将来負担額の増加が今後も見込まれるため、計画的な市債発行や基金積立てなどにより健全な財政運営に努める。
　有形固定資産減価償却比率は、類似団体内平均値を下回る水準で推移しているものの、今後将来負担額の増加が見込まれる中、「清須市公共施設等総合管理計画」や「清須市公共施設個別施設計画」などに基づき、適正な管理とともに施設総量の最適化を推進する。</t>
    <rPh sb="86" eb="88">
      <t>チョウシャ</t>
    </rPh>
    <rPh sb="88" eb="90">
      <t>セイビ</t>
    </rPh>
    <rPh sb="90" eb="91">
      <t>トウ</t>
    </rPh>
    <phoneticPr fontId="46"/>
  </si>
  <si>
    <t>　実質公債費比率は前年度比で横ばいとなった。また、将来負担比率及び実質公債費比率のいずれも類似団体内平均値を下回っている。
　合併団体である本市では、財政上有利な市債（合併特例債や合併推進債など）を多く活用しており、それらは将来負担比率及び実質公債費比率のいずれの算定においても、基準財政需要額に算入されるものとして比率を引き下げる要因となっている。
　なお、下水道事業をはじめとする都市計画事業や庁舎整備等により将来負担額及び公債費等負担額の増加が今後も見込まれるため、計画的な市債発行や基金積立てなどにより健全な財政運営に努める。</t>
    <rPh sb="9" eb="12">
      <t>ゼンネンド</t>
    </rPh>
    <rPh sb="12" eb="13">
      <t>ヒ</t>
    </rPh>
    <rPh sb="14" eb="15">
      <t>ヨコ</t>
    </rPh>
    <rPh sb="212" eb="213">
      <t>オヨ</t>
    </rPh>
    <rPh sb="214" eb="217">
      <t>コウサイヒ</t>
    </rPh>
    <rPh sb="217" eb="218">
      <t>トウ</t>
    </rPh>
    <rPh sb="218" eb="221">
      <t>フタンガク</t>
    </rPh>
    <rPh sb="222" eb="224">
      <t>ゾウカ</t>
    </rPh>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</si>
</sst>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4"/>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xf numFmtId="0" fontId="47" fillId="0" borderId="0">
      <alignment vertical="center"/>
    </xf>
    <xf numFmtId="0" fontId="44" fillId="0" borderId="0">
      <alignment vertical="center"/>
    </xf>
    <xf numFmtId="0" fontId="44" fillId="0" borderId="0"/>
    <xf numFmtId="0" fontId="44" fillId="0" borderId="0"/>
    <xf numFmtId="0" fontId="44" fillId="0" borderId="0"/>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45" fillId="0" borderId="0" xfId="20" applyFont="1">
      <alignment vertical="center"/>
    </xf>
    <xf numFmtId="0" fontId="45" fillId="0" borderId="42" xfId="20" applyFont="1" applyBorder="1">
      <alignment vertical="center"/>
    </xf>
    <xf numFmtId="0" fontId="45" fillId="0" borderId="14" xfId="20" applyFont="1" applyBorder="1">
      <alignment vertical="center"/>
    </xf>
    <xf numFmtId="0" fontId="45" fillId="0" borderId="15" xfId="20" applyFont="1" applyBorder="1">
      <alignment vertical="center"/>
    </xf>
    <xf numFmtId="0" fontId="45" fillId="0" borderId="34" xfId="20" applyFont="1" applyBorder="1">
      <alignment vertical="center"/>
    </xf>
    <xf numFmtId="0" fontId="45" fillId="0" borderId="31" xfId="20" applyFont="1" applyBorder="1">
      <alignment vertical="center"/>
    </xf>
    <xf numFmtId="0" fontId="48" fillId="0" borderId="0" xfId="21" applyFont="1">
      <alignment vertical="center"/>
    </xf>
    <xf numFmtId="187" fontId="45" fillId="3" borderId="0" xfId="22" applyNumberFormat="1" applyFont="1" applyFill="1" applyAlignment="1">
      <alignment vertical="center" wrapText="1"/>
    </xf>
    <xf numFmtId="49" fontId="45" fillId="3" borderId="0" xfId="22" applyNumberFormat="1" applyFont="1" applyFill="1" applyAlignment="1">
      <alignment horizontal="center" vertical="center"/>
    </xf>
    <xf numFmtId="49" fontId="45" fillId="3" borderId="0" xfId="22" applyNumberFormat="1" applyFont="1" applyFill="1" applyAlignment="1">
      <alignment horizontal="center" vertical="center" wrapText="1"/>
    </xf>
    <xf numFmtId="178" fontId="45" fillId="3" borderId="0" xfId="20" applyNumberFormat="1" applyFont="1" applyFill="1" applyAlignment="1">
      <alignment vertical="center" wrapText="1"/>
    </xf>
    <xf numFmtId="184" fontId="44" fillId="0" borderId="0" xfId="23" applyNumberFormat="1" applyAlignment="1">
      <alignment horizontal="right" vertical="center"/>
    </xf>
    <xf numFmtId="183" fontId="44" fillId="0" borderId="0" xfId="23" applyNumberFormat="1" applyAlignment="1">
      <alignment horizontal="right" vertical="center"/>
    </xf>
    <xf numFmtId="178" fontId="44" fillId="0" borderId="0" xfId="24" applyNumberFormat="1" applyAlignment="1">
      <alignment horizontal="center" vertical="center"/>
    </xf>
    <xf numFmtId="178" fontId="44" fillId="0" borderId="0" xfId="24" applyNumberFormat="1" applyAlignment="1">
      <alignment vertical="center"/>
    </xf>
    <xf numFmtId="178" fontId="45" fillId="0" borderId="0" xfId="20" applyNumberFormat="1" applyFont="1">
      <alignment vertical="center"/>
    </xf>
    <xf numFmtId="178" fontId="47" fillId="0" borderId="0" xfId="20" applyNumberFormat="1" applyFont="1">
      <alignment vertical="center"/>
    </xf>
    <xf numFmtId="189" fontId="45" fillId="0" borderId="0" xfId="22" applyNumberFormat="1" applyFont="1">
      <alignment vertical="center"/>
    </xf>
    <xf numFmtId="0" fontId="45" fillId="0" borderId="0" xfId="22" applyFont="1">
      <alignment vertical="center"/>
    </xf>
    <xf numFmtId="0" fontId="49" fillId="0" borderId="42" xfId="20" applyFont="1" applyBorder="1">
      <alignment vertical="center"/>
    </xf>
    <xf numFmtId="0" fontId="45" fillId="0" borderId="35" xfId="20" applyFont="1" applyBorder="1">
      <alignment vertical="center"/>
    </xf>
    <xf numFmtId="178" fontId="45" fillId="0" borderId="42" xfId="20" applyNumberFormat="1" applyFont="1" applyBorder="1">
      <alignment vertical="center"/>
    </xf>
    <xf numFmtId="178" fontId="45" fillId="0" borderId="15" xfId="20" applyNumberFormat="1" applyFont="1" applyBorder="1">
      <alignment vertical="center"/>
    </xf>
    <xf numFmtId="189" fontId="45" fillId="0" borderId="34" xfId="20" applyNumberFormat="1" applyFont="1" applyBorder="1">
      <alignment vertical="center"/>
    </xf>
    <xf numFmtId="178" fontId="45" fillId="0" borderId="34" xfId="20" applyNumberFormat="1" applyFont="1" applyBorder="1">
      <alignment vertical="center"/>
    </xf>
    <xf numFmtId="178" fontId="45" fillId="0" borderId="31" xfId="20" applyNumberFormat="1" applyFont="1" applyBorder="1">
      <alignment vertical="center"/>
    </xf>
    <xf numFmtId="178" fontId="45" fillId="0" borderId="14" xfId="20" applyNumberFormat="1" applyFont="1" applyBorder="1">
      <alignment vertical="center"/>
    </xf>
    <xf numFmtId="191" fontId="45" fillId="0" borderId="0" xfId="20" applyNumberFormat="1" applyFont="1">
      <alignment vertical="center"/>
    </xf>
    <xf numFmtId="0" fontId="45" fillId="0" borderId="16" xfId="20" applyFont="1" applyBorder="1">
      <alignment vertical="center"/>
    </xf>
    <xf numFmtId="0" fontId="45" fillId="0" borderId="23" xfId="20" applyFont="1" applyBorder="1">
      <alignment vertical="center"/>
    </xf>
    <xf numFmtId="0" fontId="49" fillId="0" borderId="30" xfId="20" applyFont="1" applyBorder="1">
      <alignment vertical="center"/>
    </xf>
    <xf numFmtId="189" fontId="45" fillId="0" borderId="23" xfId="20" applyNumberFormat="1" applyFont="1" applyBorder="1">
      <alignment vertical="center"/>
    </xf>
    <xf numFmtId="0" fontId="45" fillId="0" borderId="30" xfId="20" applyFont="1" applyBorder="1">
      <alignment vertical="center"/>
    </xf>
    <xf numFmtId="0" fontId="44" fillId="3" borderId="0" xfId="25" applyFill="1" applyProtection="1">
      <protection hidden="1"/>
    </xf>
    <xf numFmtId="0" fontId="44" fillId="3" borderId="0" xfId="25" applyFill="1" applyAlignment="1">
      <alignment vertical="center"/>
    </xf>
    <xf numFmtId="0" fontId="44" fillId="3" borderId="0" xfId="25" applyFill="1" applyAlignment="1" applyProtection="1">
      <alignment vertical="center"/>
      <protection hidden="1"/>
    </xf>
    <xf numFmtId="0" fontId="0" fillId="3" borderId="0" xfId="25" applyFont="1" applyFill="1" applyAlignment="1">
      <alignment vertical="center"/>
    </xf>
    <xf numFmtId="0" fontId="44" fillId="3" borderId="0" xfId="25" applyFill="1"/>
    <xf numFmtId="0" fontId="45" fillId="0" borderId="0" xfId="20" applyFont="1" applyAlignment="1">
      <alignment horizontal="center" vertical="center"/>
    </xf>
    <xf numFmtId="184" fontId="45" fillId="3" borderId="0" xfId="22" applyNumberFormat="1" applyFont="1" applyFill="1" applyAlignment="1">
      <alignment horizontal="center" vertical="center" wrapText="1"/>
    </xf>
    <xf numFmtId="184" fontId="45" fillId="3" borderId="74" xfId="22" applyNumberFormat="1" applyFont="1" applyFill="1" applyBorder="1" applyAlignment="1">
      <alignment horizontal="center" vertical="center"/>
    </xf>
    <xf numFmtId="0" fontId="45" fillId="0" borderId="74" xfId="20" applyFont="1" applyBorder="1" applyAlignment="1">
      <alignment horizontal="center" vertical="center"/>
    </xf>
    <xf numFmtId="187" fontId="45" fillId="3" borderId="74" xfId="22" applyNumberFormat="1" applyFont="1" applyFill="1" applyBorder="1" applyAlignment="1">
      <alignment horizontal="center" vertical="center" wrapText="1"/>
    </xf>
    <xf numFmtId="184" fontId="45" fillId="3" borderId="0" xfId="22" applyNumberFormat="1" applyFont="1" applyFill="1" applyAlignment="1">
      <alignment horizontal="center" vertical="center"/>
    </xf>
    <xf numFmtId="178" fontId="44" fillId="0" borderId="0" xfId="20" applyNumberFormat="1" applyAlignment="1">
      <alignment horizontal="center" vertical="center"/>
    </xf>
    <xf numFmtId="184" fontId="45" fillId="0" borderId="0" xfId="20" applyNumberFormat="1" applyFont="1" applyAlignment="1">
      <alignment horizontal="center" vertical="center"/>
    </xf>
    <xf numFmtId="0" fontId="45" fillId="0" borderId="32" xfId="20" applyFont="1" applyBorder="1" applyAlignment="1">
      <alignment horizontal="center" vertical="center"/>
    </xf>
    <xf numFmtId="0" fontId="45" fillId="0" borderId="35" xfId="20" applyFont="1" applyBorder="1" applyAlignment="1">
      <alignment horizontal="center" vertical="center"/>
    </xf>
    <xf numFmtId="0" fontId="45" fillId="0" borderId="37" xfId="20" applyFont="1" applyBorder="1" applyAlignment="1">
      <alignment horizontal="center" vertical="center"/>
    </xf>
    <xf numFmtId="187" fontId="45" fillId="3" borderId="0" xfId="22" applyNumberFormat="1" applyFont="1" applyFill="1" applyAlignment="1">
      <alignment horizontal="center" vertical="center" wrapText="1"/>
    </xf>
    <xf numFmtId="0" fontId="45" fillId="0" borderId="30" xfId="20" applyFont="1" applyBorder="1" applyAlignment="1" applyProtection="1">
      <alignment horizontal="left" vertical="top" wrapText="1"/>
      <protection locked="0"/>
    </xf>
    <xf numFmtId="0" fontId="45" fillId="0" borderId="23" xfId="20" applyFont="1" applyBorder="1" applyAlignment="1" applyProtection="1">
      <alignment horizontal="left" vertical="top" wrapText="1"/>
      <protection locked="0"/>
    </xf>
    <xf numFmtId="0" fontId="45" fillId="0" borderId="16" xfId="20" applyFont="1" applyBorder="1" applyAlignment="1" applyProtection="1">
      <alignment horizontal="left" vertical="top" wrapText="1"/>
      <protection locked="0"/>
    </xf>
    <xf numFmtId="0" fontId="45" fillId="0" borderId="42" xfId="20" applyFont="1" applyBorder="1" applyAlignment="1" applyProtection="1">
      <alignment horizontal="left" vertical="top" wrapText="1"/>
      <protection locked="0"/>
    </xf>
    <xf numFmtId="0" fontId="45" fillId="0" borderId="0" xfId="20" applyFont="1" applyAlignment="1" applyProtection="1">
      <alignment horizontal="left" vertical="top" wrapText="1"/>
      <protection locked="0"/>
    </xf>
    <xf numFmtId="0" fontId="45" fillId="0" borderId="14" xfId="20" applyFont="1" applyBorder="1" applyAlignment="1" applyProtection="1">
      <alignment horizontal="left" vertical="top" wrapText="1"/>
      <protection locked="0"/>
    </xf>
    <xf numFmtId="0" fontId="45" fillId="0" borderId="31" xfId="20" applyFont="1" applyBorder="1" applyAlignment="1" applyProtection="1">
      <alignment horizontal="left" vertical="top" wrapText="1"/>
      <protection locked="0"/>
    </xf>
    <xf numFmtId="0" fontId="45" fillId="0" borderId="34" xfId="20" applyFont="1" applyBorder="1" applyAlignment="1" applyProtection="1">
      <alignment horizontal="left" vertical="top" wrapText="1"/>
      <protection locked="0"/>
    </xf>
    <xf numFmtId="0" fontId="45" fillId="0" borderId="15" xfId="20" applyFont="1" applyBorder="1" applyAlignment="1" applyProtection="1">
      <alignment horizontal="left" vertical="top" wrapText="1"/>
      <protection locked="0"/>
    </xf>
    <xf numFmtId="187" fontId="45" fillId="0" borderId="0" xfId="22" applyNumberFormat="1" applyFont="1" applyAlignment="1">
      <alignment horizontal="center" vertical="center" wrapText="1"/>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5" xr:uid="{40F4ECB1-1956-421E-AD8C-C564C4477521}"/>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1" xr:uid="{3710FA3E-C194-4FD8-AAB2-1F526A7DB73B}"/>
    <cellStyle name="標準_【レイアウト】（県）資料３（Ｐ２）　歳出比較分析表" xfId="19" xr:uid="{00000000-0005-0000-0000-000013000000}"/>
    <cellStyle name="標準_【レイアウト】（県）資料３（Ｐ２）　歳出比較分析表 2" xfId="20" xr:uid="{D6FBFFB4-3853-49EF-8906-8DEB5B53C6D8}"/>
    <cellStyle name="標準_【レイアウト】（市）資料３（Ｐ２）　歳出比較分析表" xfId="18" xr:uid="{00000000-0005-0000-0000-000012000000}"/>
    <cellStyle name="標準_【レイアウト】（市）資料３（Ｐ２）　歳出比較分析表 2" xfId="22" xr:uid="{73F35F1C-D647-4D4C-81E4-F4C0A9825FF0}"/>
    <cellStyle name="標準_APAHO251300" xfId="13" xr:uid="{00000000-0005-0000-0000-00000D000000}"/>
    <cellStyle name="標準_APAHO251300 2" xfId="24" xr:uid="{7AD47CD8-1629-4A93-BD0E-6EC5B2D10055}"/>
    <cellStyle name="標準_APAHO252300" xfId="14" xr:uid="{00000000-0005-0000-0000-00000E000000}"/>
    <cellStyle name="標準_APAHO252300 2" xfId="23" xr:uid="{0B94C010-956A-4EA7-9FC3-852EACB624EB}"/>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07B9-45D4-9643-860BD8DA770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80294</c:v>
                </c:pt>
                <c:pt idx="1">
                  <c:v>66809</c:v>
                </c:pt>
                <c:pt idx="2">
                  <c:v>58561</c:v>
                </c:pt>
                <c:pt idx="3">
                  <c:v>58282</c:v>
                </c:pt>
                <c:pt idx="4">
                  <c:v>52491</c:v>
                </c:pt>
              </c:numCache>
            </c:numRef>
          </c:val>
          <c:smooth val="0"/>
          <c:extLst>
            <c:ext xmlns:c16="http://schemas.microsoft.com/office/drawing/2014/chart" uri="{C3380CC4-5D6E-409C-BE32-E72D297353CC}">
              <c16:uniqueId val="{00000001-07B9-45D4-9643-860BD8DA770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5.99</c:v>
                </c:pt>
                <c:pt idx="1">
                  <c:v>8.56</c:v>
                </c:pt>
                <c:pt idx="2">
                  <c:v>7.61</c:v>
                </c:pt>
                <c:pt idx="3">
                  <c:v>5.6</c:v>
                </c:pt>
                <c:pt idx="4">
                  <c:v>6.57</c:v>
                </c:pt>
              </c:numCache>
            </c:numRef>
          </c:val>
          <c:extLst>
            <c:ext xmlns:c16="http://schemas.microsoft.com/office/drawing/2014/chart" uri="{C3380CC4-5D6E-409C-BE32-E72D297353CC}">
              <c16:uniqueId val="{00000000-5CB4-450B-B953-04A1C2E9CD5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14.31</c:v>
                </c:pt>
                <c:pt idx="1">
                  <c:v>12.97</c:v>
                </c:pt>
                <c:pt idx="2">
                  <c:v>13.21</c:v>
                </c:pt>
                <c:pt idx="3">
                  <c:v>12.88</c:v>
                </c:pt>
                <c:pt idx="4">
                  <c:v>13.59</c:v>
                </c:pt>
              </c:numCache>
            </c:numRef>
          </c:val>
          <c:extLst>
            <c:ext xmlns:c16="http://schemas.microsoft.com/office/drawing/2014/chart" uri="{C3380CC4-5D6E-409C-BE32-E72D297353CC}">
              <c16:uniqueId val="{00000001-5CB4-450B-B953-04A1C2E9CD5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c:v>
                </c:pt>
                <c:pt idx="1">
                  <c:v>2.2400000000000002</c:v>
                </c:pt>
                <c:pt idx="2">
                  <c:v>-1.31</c:v>
                </c:pt>
                <c:pt idx="3">
                  <c:v>-1.68</c:v>
                </c:pt>
                <c:pt idx="4">
                  <c:v>1.99</c:v>
                </c:pt>
              </c:numCache>
            </c:numRef>
          </c:val>
          <c:smooth val="0"/>
          <c:extLst>
            <c:ext xmlns:c16="http://schemas.microsoft.com/office/drawing/2014/chart" uri="{C3380CC4-5D6E-409C-BE32-E72D297353CC}">
              <c16:uniqueId val="{00000002-5CB4-450B-B953-04A1C2E9CD5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8EE-4492-98C7-291AE155851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8EE-4492-98C7-291AE155851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8EE-4492-98C7-291AE155851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8EE-4492-98C7-291AE155851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0.17</c:v>
                </c:pt>
                <c:pt idx="4">
                  <c:v>#N/A</c:v>
                </c:pt>
                <c:pt idx="5">
                  <c:v>0.19</c:v>
                </c:pt>
                <c:pt idx="6">
                  <c:v>#N/A</c:v>
                </c:pt>
                <c:pt idx="7">
                  <c:v>0.06</c:v>
                </c:pt>
                <c:pt idx="8">
                  <c:v>#N/A</c:v>
                </c:pt>
                <c:pt idx="9">
                  <c:v>0.08</c:v>
                </c:pt>
              </c:numCache>
            </c:numRef>
          </c:val>
          <c:extLst>
            <c:ext xmlns:c16="http://schemas.microsoft.com/office/drawing/2014/chart" uri="{C3380CC4-5D6E-409C-BE32-E72D297353CC}">
              <c16:uniqueId val="{00000004-C8EE-4492-98C7-291AE155851E}"/>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0.56000000000000005</c:v>
                </c:pt>
                <c:pt idx="4">
                  <c:v>#N/A</c:v>
                </c:pt>
                <c:pt idx="5">
                  <c:v>0.7</c:v>
                </c:pt>
                <c:pt idx="6">
                  <c:v>#N/A</c:v>
                </c:pt>
                <c:pt idx="7">
                  <c:v>0.46</c:v>
                </c:pt>
                <c:pt idx="8">
                  <c:v>#N/A</c:v>
                </c:pt>
                <c:pt idx="9">
                  <c:v>0.51</c:v>
                </c:pt>
              </c:numCache>
            </c:numRef>
          </c:val>
          <c:extLst>
            <c:ext xmlns:c16="http://schemas.microsoft.com/office/drawing/2014/chart" uri="{C3380CC4-5D6E-409C-BE32-E72D297353CC}">
              <c16:uniqueId val="{00000005-C8EE-4492-98C7-291AE155851E}"/>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0.47</c:v>
                </c:pt>
                <c:pt idx="2">
                  <c:v>#N/A</c:v>
                </c:pt>
                <c:pt idx="3">
                  <c:v>0.43</c:v>
                </c:pt>
                <c:pt idx="4">
                  <c:v>#N/A</c:v>
                </c:pt>
                <c:pt idx="5">
                  <c:v>0.76</c:v>
                </c:pt>
                <c:pt idx="6">
                  <c:v>#N/A</c:v>
                </c:pt>
                <c:pt idx="7">
                  <c:v>0.55000000000000004</c:v>
                </c:pt>
                <c:pt idx="8">
                  <c:v>#N/A</c:v>
                </c:pt>
                <c:pt idx="9">
                  <c:v>0.53</c:v>
                </c:pt>
              </c:numCache>
            </c:numRef>
          </c:val>
          <c:extLst>
            <c:ext xmlns:c16="http://schemas.microsoft.com/office/drawing/2014/chart" uri="{C3380CC4-5D6E-409C-BE32-E72D297353CC}">
              <c16:uniqueId val="{00000006-C8EE-4492-98C7-291AE155851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0.93</c:v>
                </c:pt>
                <c:pt idx="2">
                  <c:v>#N/A</c:v>
                </c:pt>
                <c:pt idx="3">
                  <c:v>1.7</c:v>
                </c:pt>
                <c:pt idx="4">
                  <c:v>#N/A</c:v>
                </c:pt>
                <c:pt idx="5">
                  <c:v>1.22</c:v>
                </c:pt>
                <c:pt idx="6">
                  <c:v>#N/A</c:v>
                </c:pt>
                <c:pt idx="7">
                  <c:v>0.49</c:v>
                </c:pt>
                <c:pt idx="8">
                  <c:v>#N/A</c:v>
                </c:pt>
                <c:pt idx="9">
                  <c:v>0.69</c:v>
                </c:pt>
              </c:numCache>
            </c:numRef>
          </c:val>
          <c:extLst>
            <c:ext xmlns:c16="http://schemas.microsoft.com/office/drawing/2014/chart" uri="{C3380CC4-5D6E-409C-BE32-E72D297353CC}">
              <c16:uniqueId val="{00000007-C8EE-4492-98C7-291AE155851E}"/>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4.9800000000000004</c:v>
                </c:pt>
                <c:pt idx="2">
                  <c:v>#N/A</c:v>
                </c:pt>
                <c:pt idx="3">
                  <c:v>4.6500000000000004</c:v>
                </c:pt>
                <c:pt idx="4">
                  <c:v>#N/A</c:v>
                </c:pt>
                <c:pt idx="5">
                  <c:v>4.7</c:v>
                </c:pt>
                <c:pt idx="6">
                  <c:v>#N/A</c:v>
                </c:pt>
                <c:pt idx="7">
                  <c:v>5.38</c:v>
                </c:pt>
                <c:pt idx="8">
                  <c:v>#N/A</c:v>
                </c:pt>
                <c:pt idx="9">
                  <c:v>5.1100000000000003</c:v>
                </c:pt>
              </c:numCache>
            </c:numRef>
          </c:val>
          <c:extLst>
            <c:ext xmlns:c16="http://schemas.microsoft.com/office/drawing/2014/chart" uri="{C3380CC4-5D6E-409C-BE32-E72D297353CC}">
              <c16:uniqueId val="{00000008-C8EE-4492-98C7-291AE155851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5.99</c:v>
                </c:pt>
                <c:pt idx="2">
                  <c:v>#N/A</c:v>
                </c:pt>
                <c:pt idx="3">
                  <c:v>8.5500000000000007</c:v>
                </c:pt>
                <c:pt idx="4">
                  <c:v>#N/A</c:v>
                </c:pt>
                <c:pt idx="5">
                  <c:v>7.61</c:v>
                </c:pt>
                <c:pt idx="6">
                  <c:v>#N/A</c:v>
                </c:pt>
                <c:pt idx="7">
                  <c:v>5.59</c:v>
                </c:pt>
                <c:pt idx="8">
                  <c:v>#N/A</c:v>
                </c:pt>
                <c:pt idx="9">
                  <c:v>6.56</c:v>
                </c:pt>
              </c:numCache>
            </c:numRef>
          </c:val>
          <c:extLst>
            <c:ext xmlns:c16="http://schemas.microsoft.com/office/drawing/2014/chart" uri="{C3380CC4-5D6E-409C-BE32-E72D297353CC}">
              <c16:uniqueId val="{00000009-C8EE-4492-98C7-291AE155851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2508</c:v>
                </c:pt>
                <c:pt idx="5">
                  <c:v>2515</c:v>
                </c:pt>
                <c:pt idx="8">
                  <c:v>2650</c:v>
                </c:pt>
                <c:pt idx="11">
                  <c:v>2730</c:v>
                </c:pt>
                <c:pt idx="14">
                  <c:v>2734</c:v>
                </c:pt>
              </c:numCache>
            </c:numRef>
          </c:val>
          <c:extLst>
            <c:ext xmlns:c16="http://schemas.microsoft.com/office/drawing/2014/chart" uri="{C3380CC4-5D6E-409C-BE32-E72D297353CC}">
              <c16:uniqueId val="{00000000-DEF6-4672-884F-EC36EB80108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EF6-4672-884F-EC36EB80108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69</c:v>
                </c:pt>
                <c:pt idx="3">
                  <c:v>84</c:v>
                </c:pt>
                <c:pt idx="6">
                  <c:v>84</c:v>
                </c:pt>
                <c:pt idx="9">
                  <c:v>84</c:v>
                </c:pt>
                <c:pt idx="12">
                  <c:v>84</c:v>
                </c:pt>
              </c:numCache>
            </c:numRef>
          </c:val>
          <c:extLst>
            <c:ext xmlns:c16="http://schemas.microsoft.com/office/drawing/2014/chart" uri="{C3380CC4-5D6E-409C-BE32-E72D297353CC}">
              <c16:uniqueId val="{00000002-DEF6-4672-884F-EC36EB80108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42</c:v>
                </c:pt>
                <c:pt idx="3">
                  <c:v>27</c:v>
                </c:pt>
                <c:pt idx="6">
                  <c:v>30</c:v>
                </c:pt>
                <c:pt idx="9">
                  <c:v>62</c:v>
                </c:pt>
                <c:pt idx="12">
                  <c:v>140</c:v>
                </c:pt>
              </c:numCache>
            </c:numRef>
          </c:val>
          <c:extLst>
            <c:ext xmlns:c16="http://schemas.microsoft.com/office/drawing/2014/chart" uri="{C3380CC4-5D6E-409C-BE32-E72D297353CC}">
              <c16:uniqueId val="{00000003-DEF6-4672-884F-EC36EB80108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512</c:v>
                </c:pt>
                <c:pt idx="3">
                  <c:v>533</c:v>
                </c:pt>
                <c:pt idx="6">
                  <c:v>680</c:v>
                </c:pt>
                <c:pt idx="9">
                  <c:v>729</c:v>
                </c:pt>
                <c:pt idx="12">
                  <c:v>753</c:v>
                </c:pt>
              </c:numCache>
            </c:numRef>
          </c:val>
          <c:extLst>
            <c:ext xmlns:c16="http://schemas.microsoft.com/office/drawing/2014/chart" uri="{C3380CC4-5D6E-409C-BE32-E72D297353CC}">
              <c16:uniqueId val="{00000004-DEF6-4672-884F-EC36EB80108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EF6-4672-884F-EC36EB80108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EF6-4672-884F-EC36EB80108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2028</c:v>
                </c:pt>
                <c:pt idx="3">
                  <c:v>2187</c:v>
                </c:pt>
                <c:pt idx="6">
                  <c:v>2239</c:v>
                </c:pt>
                <c:pt idx="9">
                  <c:v>2224</c:v>
                </c:pt>
                <c:pt idx="12">
                  <c:v>2115</c:v>
                </c:pt>
              </c:numCache>
            </c:numRef>
          </c:val>
          <c:extLst>
            <c:ext xmlns:c16="http://schemas.microsoft.com/office/drawing/2014/chart" uri="{C3380CC4-5D6E-409C-BE32-E72D297353CC}">
              <c16:uniqueId val="{00000007-DEF6-4672-884F-EC36EB801087}"/>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143</c:v>
                </c:pt>
                <c:pt idx="2">
                  <c:v>#N/A</c:v>
                </c:pt>
                <c:pt idx="3">
                  <c:v>#N/A</c:v>
                </c:pt>
                <c:pt idx="4">
                  <c:v>316</c:v>
                </c:pt>
                <c:pt idx="5">
                  <c:v>#N/A</c:v>
                </c:pt>
                <c:pt idx="6">
                  <c:v>#N/A</c:v>
                </c:pt>
                <c:pt idx="7">
                  <c:v>383</c:v>
                </c:pt>
                <c:pt idx="8">
                  <c:v>#N/A</c:v>
                </c:pt>
                <c:pt idx="9">
                  <c:v>#N/A</c:v>
                </c:pt>
                <c:pt idx="10">
                  <c:v>369</c:v>
                </c:pt>
                <c:pt idx="11">
                  <c:v>#N/A</c:v>
                </c:pt>
                <c:pt idx="12">
                  <c:v>#N/A</c:v>
                </c:pt>
                <c:pt idx="13">
                  <c:v>358</c:v>
                </c:pt>
                <c:pt idx="14">
                  <c:v>#N/A</c:v>
                </c:pt>
              </c:numCache>
            </c:numRef>
          </c:val>
          <c:smooth val="0"/>
          <c:extLst>
            <c:ext xmlns:c16="http://schemas.microsoft.com/office/drawing/2014/chart" uri="{C3380CC4-5D6E-409C-BE32-E72D297353CC}">
              <c16:uniqueId val="{00000008-DEF6-4672-884F-EC36EB80108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24979</c:v>
                </c:pt>
                <c:pt idx="5">
                  <c:v>25345</c:v>
                </c:pt>
                <c:pt idx="8">
                  <c:v>25168</c:v>
                </c:pt>
                <c:pt idx="11">
                  <c:v>24617</c:v>
                </c:pt>
                <c:pt idx="14">
                  <c:v>24518</c:v>
                </c:pt>
              </c:numCache>
            </c:numRef>
          </c:val>
          <c:extLst>
            <c:ext xmlns:c16="http://schemas.microsoft.com/office/drawing/2014/chart" uri="{C3380CC4-5D6E-409C-BE32-E72D297353CC}">
              <c16:uniqueId val="{00000000-AA07-400D-A3EF-7BB709E8268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7216</c:v>
                </c:pt>
                <c:pt idx="5">
                  <c:v>7864</c:v>
                </c:pt>
                <c:pt idx="8">
                  <c:v>9277</c:v>
                </c:pt>
                <c:pt idx="11">
                  <c:v>9273</c:v>
                </c:pt>
                <c:pt idx="14">
                  <c:v>9339</c:v>
                </c:pt>
              </c:numCache>
            </c:numRef>
          </c:val>
          <c:extLst>
            <c:ext xmlns:c16="http://schemas.microsoft.com/office/drawing/2014/chart" uri="{C3380CC4-5D6E-409C-BE32-E72D297353CC}">
              <c16:uniqueId val="{00000001-AA07-400D-A3EF-7BB709E8268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4954</c:v>
                </c:pt>
                <c:pt idx="5">
                  <c:v>5785</c:v>
                </c:pt>
                <c:pt idx="8">
                  <c:v>6751</c:v>
                </c:pt>
                <c:pt idx="11">
                  <c:v>6824</c:v>
                </c:pt>
                <c:pt idx="14">
                  <c:v>6466</c:v>
                </c:pt>
              </c:numCache>
            </c:numRef>
          </c:val>
          <c:extLst>
            <c:ext xmlns:c16="http://schemas.microsoft.com/office/drawing/2014/chart" uri="{C3380CC4-5D6E-409C-BE32-E72D297353CC}">
              <c16:uniqueId val="{00000002-AA07-400D-A3EF-7BB709E8268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07-400D-A3EF-7BB709E8268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07-400D-A3EF-7BB709E8268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07-400D-A3EF-7BB709E8268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4225</c:v>
                </c:pt>
                <c:pt idx="3">
                  <c:v>4233</c:v>
                </c:pt>
                <c:pt idx="6">
                  <c:v>4342</c:v>
                </c:pt>
                <c:pt idx="9">
                  <c:v>4156</c:v>
                </c:pt>
                <c:pt idx="12">
                  <c:v>4173</c:v>
                </c:pt>
              </c:numCache>
            </c:numRef>
          </c:val>
          <c:extLst>
            <c:ext xmlns:c16="http://schemas.microsoft.com/office/drawing/2014/chart" uri="{C3380CC4-5D6E-409C-BE32-E72D297353CC}">
              <c16:uniqueId val="{00000006-AA07-400D-A3EF-7BB709E8268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1497</c:v>
                </c:pt>
                <c:pt idx="3">
                  <c:v>1591</c:v>
                </c:pt>
                <c:pt idx="6">
                  <c:v>1573</c:v>
                </c:pt>
                <c:pt idx="9">
                  <c:v>1590</c:v>
                </c:pt>
                <c:pt idx="12">
                  <c:v>1416</c:v>
                </c:pt>
              </c:numCache>
            </c:numRef>
          </c:val>
          <c:extLst>
            <c:ext xmlns:c16="http://schemas.microsoft.com/office/drawing/2014/chart" uri="{C3380CC4-5D6E-409C-BE32-E72D297353CC}">
              <c16:uniqueId val="{00000007-AA07-400D-A3EF-7BB709E8268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13090</c:v>
                </c:pt>
                <c:pt idx="3">
                  <c:v>12704</c:v>
                </c:pt>
                <c:pt idx="6">
                  <c:v>13512</c:v>
                </c:pt>
                <c:pt idx="9">
                  <c:v>13973</c:v>
                </c:pt>
                <c:pt idx="12">
                  <c:v>14238</c:v>
                </c:pt>
              </c:numCache>
            </c:numRef>
          </c:val>
          <c:extLst>
            <c:ext xmlns:c16="http://schemas.microsoft.com/office/drawing/2014/chart" uri="{C3380CC4-5D6E-409C-BE32-E72D297353CC}">
              <c16:uniqueId val="{00000008-AA07-400D-A3EF-7BB709E8268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872</c:v>
                </c:pt>
                <c:pt idx="3">
                  <c:v>788</c:v>
                </c:pt>
                <c:pt idx="6">
                  <c:v>704</c:v>
                </c:pt>
                <c:pt idx="9">
                  <c:v>620</c:v>
                </c:pt>
                <c:pt idx="12">
                  <c:v>529</c:v>
                </c:pt>
              </c:numCache>
            </c:numRef>
          </c:val>
          <c:extLst>
            <c:ext xmlns:c16="http://schemas.microsoft.com/office/drawing/2014/chart" uri="{C3380CC4-5D6E-409C-BE32-E72D297353CC}">
              <c16:uniqueId val="{00000009-AA07-400D-A3EF-7BB709E8268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18768</c:v>
                </c:pt>
                <c:pt idx="3">
                  <c:v>19259</c:v>
                </c:pt>
                <c:pt idx="6">
                  <c:v>19115</c:v>
                </c:pt>
                <c:pt idx="9">
                  <c:v>18643</c:v>
                </c:pt>
                <c:pt idx="12">
                  <c:v>19485</c:v>
                </c:pt>
              </c:numCache>
            </c:numRef>
          </c:val>
          <c:extLst>
            <c:ext xmlns:c16="http://schemas.microsoft.com/office/drawing/2014/chart" uri="{C3380CC4-5D6E-409C-BE32-E72D297353CC}">
              <c16:uniqueId val="{0000000A-AA07-400D-A3EF-7BB709E8268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1303</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A07-400D-A3EF-7BB709E8268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2239</c:v>
                </c:pt>
                <c:pt idx="1">
                  <c:v>2255</c:v>
                </c:pt>
                <c:pt idx="2">
                  <c:v>2420</c:v>
                </c:pt>
              </c:numCache>
            </c:numRef>
          </c:val>
          <c:extLst>
            <c:ext xmlns:c16="http://schemas.microsoft.com/office/drawing/2014/chart" uri="{C3380CC4-5D6E-409C-BE32-E72D297353CC}">
              <c16:uniqueId val="{00000000-4A27-4C7B-882F-46239F8681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1095</c:v>
                </c:pt>
                <c:pt idx="1">
                  <c:v>979</c:v>
                </c:pt>
                <c:pt idx="2">
                  <c:v>806</c:v>
                </c:pt>
              </c:numCache>
            </c:numRef>
          </c:val>
          <c:extLst>
            <c:ext xmlns:c16="http://schemas.microsoft.com/office/drawing/2014/chart" uri="{C3380CC4-5D6E-409C-BE32-E72D297353CC}">
              <c16:uniqueId val="{00000001-4A27-4C7B-882F-46239F8681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2955</c:v>
                </c:pt>
                <c:pt idx="1">
                  <c:v>3046</c:v>
                </c:pt>
                <c:pt idx="2">
                  <c:v>3709</c:v>
                </c:pt>
              </c:numCache>
            </c:numRef>
          </c:val>
          <c:extLst>
            <c:ext xmlns:c16="http://schemas.microsoft.com/office/drawing/2014/chart" uri="{C3380CC4-5D6E-409C-BE32-E72D297353CC}">
              <c16:uniqueId val="{00000002-4A27-4C7B-882F-46239F8681F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{117FC445-C458-497D-B0AB-F8C24C22E3F5}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7A4-423A-B223-C76ACE9E3A8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{CD9BBE7B-AF7B-480B-BEAB-46C6460AE3AB}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A4-423A-B223-C76ACE9E3A8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{84756F41-A516-4E4D-9F59-C13E368D09B0}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A4-423A-B223-C76ACE9E3A8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{1F380544-414B-4C9E-B42F-15A623B39FCE}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A4-423A-B223-C76ACE9E3A8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{A80A376B-A89F-42E9-9C40-613D1C8DFCEE}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A4-423A-B223-C76ACE9E3A8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{36EB5785-C53A-4C2B-A6F8-642EB2779D0B}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7A4-423A-B223-C76ACE9E3A8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{D8E66D3C-3C77-4284-B331-CE37D45D2113}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7A4-423A-B223-C76ACE9E3A8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{6BE00242-A019-496C-90D3-D12441F41A69}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7A4-423A-B223-C76ACE9E3A8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{5239A690-BEDE-42E6-8786-9A8AB6390974}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7A4-423A-B223-C76ACE9E3A8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52.4</c:v>
                </c:pt>
                <c:pt idx="8">
                  <c:v>54.3</c:v>
                </c:pt>
                <c:pt idx="16">
                  <c:v>53.7</c:v>
                </c:pt>
                <c:pt idx="24">
                  <c:v>57.5</c:v>
                </c:pt>
                <c:pt idx="32">
                  <c:v>58.4</c:v>
                </c:pt>
              </c:numCache>
            </c:numRef>
          </c:xVal>
          <c:yVal>
            <c:numRef>
              <c:f>公会計指標分析・財政指標組合せ分析表!$BP$51:$DC$51</c:f>
              <c:numCache>
                <c:formatCode>#,##0.0;"▲ "#,##0.0</c:formatCode>
                <c:ptCount val="40"/>
                <c:pt idx="0">
                  <c:v>8.9</c:v>
                </c:pt>
              </c:numCache>
            </c:numRef>
          </c:yVal>
          <c:smooth val="0"/>
          <c:extLst>
            <c:ext xmlns:c16="http://schemas.microsoft.com/office/drawing/2014/chart" uri="{C3380CC4-5D6E-409C-BE32-E72D297353CC}">
              <c16:uniqueId val="{00000009-67A4-423A-B223-C76ACE9E3A8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{FF76F3F6-8D07-472D-B662-A044A1EE5061}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7A4-423A-B223-C76ACE9E3A8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{2FEBBD07-D050-4D4C-9972-29A5ED2DB39A}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A4-423A-B223-C76ACE9E3A8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{09BBBD78-E13C-4F53-B398-4A9967BC8F75}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A4-423A-B223-C76ACE9E3A8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{196DB00D-448C-43B9-8EE9-2E8E3B062B05}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A4-423A-B223-C76ACE9E3A8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{16B53E02-A213-4203-B342-7F202C174F2F}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A4-423A-B223-C76ACE9E3A8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{BA29E57E-A766-46F5-963F-54C4A365331E}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7A4-423A-B223-C76ACE9E3A8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{66C9311F-9FE5-4439-B184-C46FEEF28A4B}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7A4-423A-B223-C76ACE9E3A89}"/>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{D78A93FC-B2A7-4272-ADD2-8F3355091D8F}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7A4-423A-B223-C76ACE9E3A89}"/>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{2E49E4BB-6F6D-44C9-8E67-490C82E89FBB}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7A4-423A-B223-C76ACE9E3A8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67A4-423A-B223-C76ACE9E3A8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{ED2DB331-1EBC-4A98-A71E-4D25B29EC38E}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7FC-40C0-97BE-58A49DE28B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{B3EB3FCF-64DF-4AC3-AAFB-744752805B51}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7FC-40C0-97BE-58A49DE28B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{F2C6C7AB-DB9F-443C-915E-7262E5D98B2B}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7FC-40C0-97BE-58A49DE28B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{7865401C-3631-4D95-A8DA-4AE1070EA2F3}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7FC-40C0-97BE-58A49DE28B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{31A76A7E-4FF0-4E3D-AC2D-A99E638FFF33}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7FC-40C0-97BE-58A49DE28B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{1E87BA2A-FC0F-47D6-A33D-91CECC505DF5}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7FC-40C0-97BE-58A49DE28B7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{0189393D-A015-4AFF-B594-B3BCCE49A08E}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7FC-40C0-97BE-58A49DE28B7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{F8610F08-112A-4818-906F-11BA314EFD84}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7FC-40C0-97BE-58A49DE28B7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{BC6879B9-49AA-4D8D-B413-1CC095B49D87}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7FC-40C0-97BE-58A49DE28B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c:v>
                </c:pt>
                <c:pt idx="8">
                  <c:v>1.7</c:v>
                </c:pt>
                <c:pt idx="16">
                  <c:v>1.8</c:v>
                </c:pt>
                <c:pt idx="24">
                  <c:v>2.2999999999999998</c:v>
                </c:pt>
                <c:pt idx="32">
                  <c:v>2.2999999999999998</c:v>
                </c:pt>
              </c:numCache>
            </c:numRef>
          </c:xVal>
          <c:yVal>
            <c:numRef>
              <c:f>公会計指標分析・財政指標組合せ分析表!$BP$73:$DC$73</c:f>
              <c:numCache>
                <c:formatCode>#,##0.0;"▲ "#,##0.0</c:formatCode>
                <c:ptCount val="40"/>
                <c:pt idx="0">
                  <c:v>8.9</c:v>
                </c:pt>
              </c:numCache>
            </c:numRef>
          </c:yVal>
          <c:smooth val="0"/>
          <c:extLst>
            <c:ext xmlns:c16="http://schemas.microsoft.com/office/drawing/2014/chart" uri="{C3380CC4-5D6E-409C-BE32-E72D297353CC}">
              <c16:uniqueId val="{00000009-F7FC-40C0-97BE-58A49DE28B7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{4CFE88E8-B5FE-4783-8CCA-6199BEC10A51}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7FC-40C0-97BE-58A49DE28B7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{A323C791-C654-435B-BB8E-500B9DAEBF65}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7FC-40C0-97BE-58A49DE28B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{EBD196D7-0640-42DB-A627-70574C6BD4FD}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7FC-40C0-97BE-58A49DE28B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{D9E6D4EA-BAE4-4C3A-AAB9-A5A8CB37138D}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7FC-40C0-97BE-58A49DE28B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{5F21E6A2-DE6A-4A5C-8D7D-1D048CF8FCE2}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7FC-40C0-97BE-58A49DE28B7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{B8CB2403-CEA3-4FA6-B4B3-266D232DA961}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7FC-40C0-97BE-58A49DE28B7A}"/>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{533670C5-4953-469C-9C7B-41478218D0E4}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7FC-40C0-97BE-58A49DE28B7A}"/>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{CF641EC3-6ECA-4D7D-9459-93EAC27A5BFC}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7FC-40C0-97BE-58A49DE28B7A}"/>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{AA15949B-A266-4DD4-8CD6-FE3C2E317512}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7FC-40C0-97BE-58A49DE28B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F7FC-40C0-97BE-58A49DE28B7A}"/>
            </c:ext>
          </c:extLst>
        </c:ser>
        <c:dLbls>
          <c:showLegendKey val="0"/>
          <c:showVal val="1"/>
          <c:showCatName val="0"/>
          <c:showSerName val="0"/>
          <c:showPercent val="0"/>
          <c:showBubbleSize val="0"/>
        </c:dLbls>
        <c:axId val="84219776"/>
        <c:axId val="84234240"/>
      </c:scatterChart>
      <c:valAx>
        <c:axId val="84219776"/>
        <c:scaling>
          <c:orientation val="maxMin"/>
          <c:max val="7"/>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愛知県清須市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68,707
66,498
17.35
33,386,205
32,123,540
1,169,821
17,805,824
19,484,528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2.3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00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00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00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92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令和６年度は前年度と比較して△０．０１の０．</a:t>
          </a:r>
          <a:r>
            <a:rPr kumimoji="1" lang="ja-JP" altLang="en-US" sz="1100">
              <a:solidFill>
                <a:schemeClr val="dk1"/>
              </a:solidFill>
              <a:effectLst/>
              <a:latin typeface="ＭＳ ゴシック"/>
              <a:ea typeface="ＭＳ ゴシック"/>
              <a:cs typeface="+mn-cs"/>
            </a:rPr>
            <a:t>７７</a:t>
          </a:r>
          <a:r>
            <a:rPr kumimoji="1" lang="ja-JP" altLang="ja-JP" sz="1100">
              <a:solidFill>
                <a:schemeClr val="dk1"/>
              </a:solidFill>
              <a:effectLst/>
              <a:latin typeface="ＭＳ ゴシック"/>
              <a:ea typeface="ＭＳ ゴシック"/>
              <a:cs typeface="+mn-cs"/>
            </a:rPr>
            <a:t>となった。合併団体である本市は令和７年度まで大規模な都市計画事業や公共施設整備事業に合併特例債を活用する予定のため基準財政需要額が増加傾向となる見込みである。また、緩やかな景気の回復基調により市税の増加が見込まれるため、基準財政収入額も今後増加が見込まれ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400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400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400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128905</xdr:rowOff>
    </xdr:from>
    <xdr:to>
      <xdr:col>23</xdr:col>
      <xdr:colOff>133350</xdr:colOff>
      <xdr:row>45</xdr:row>
      <xdr:rowOff>154940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126365</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154940</xdr:rowOff>
    </xdr:from>
    <xdr:to>
      <xdr:col>24</xdr:col>
      <xdr:colOff>12700</xdr:colOff>
      <xdr:row>45</xdr:row>
      <xdr:rowOff>154940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43815</xdr:rowOff>
    </xdr:from>
    <xdr:ext cx="762000" cy="25400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5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128905</xdr:rowOff>
    </xdr:from>
    <xdr:to>
      <xdr:col>24</xdr:col>
      <xdr:colOff>12700</xdr:colOff>
      <xdr:row>36</xdr:row>
      <xdr:rowOff>128905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167005</xdr:rowOff>
    </xdr:from>
    <xdr:to>
      <xdr:col>23</xdr:col>
      <xdr:colOff>133350</xdr:colOff>
      <xdr:row>41</xdr:row>
      <xdr:rowOff>15875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2500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78105</xdr:rowOff>
    </xdr:from>
    <xdr:ext cx="762000" cy="25400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55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106045</xdr:rowOff>
    </xdr:from>
    <xdr:to>
      <xdr:col>23</xdr:col>
      <xdr:colOff>184150</xdr:colOff>
      <xdr:row>42</xdr:row>
      <xdr:rowOff>36195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106680</xdr:rowOff>
    </xdr:from>
    <xdr:to>
      <xdr:col>19</xdr:col>
      <xdr:colOff>133350</xdr:colOff>
      <xdr:row>40</xdr:row>
      <xdr:rowOff>167005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646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106045</xdr:rowOff>
    </xdr:from>
    <xdr:to>
      <xdr:col>19</xdr:col>
      <xdr:colOff>184150</xdr:colOff>
      <xdr:row>42</xdr:row>
      <xdr:rowOff>36195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20955</xdr:rowOff>
    </xdr:from>
    <xdr:ext cx="736600" cy="25400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85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40</xdr:row>
      <xdr:rowOff>46355</xdr:rowOff>
    </xdr:from>
    <xdr:to>
      <xdr:col>15</xdr:col>
      <xdr:colOff>82550</xdr:colOff>
      <xdr:row>40</xdr:row>
      <xdr:rowOff>106680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0435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86360</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635</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39</xdr:row>
      <xdr:rowOff>137795</xdr:rowOff>
    </xdr:from>
    <xdr:to>
      <xdr:col>11</xdr:col>
      <xdr:colOff>31750</xdr:colOff>
      <xdr:row>40</xdr:row>
      <xdr:rowOff>46355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2434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65405</xdr:rowOff>
    </xdr:from>
    <xdr:to>
      <xdr:col>11</xdr:col>
      <xdr:colOff>82550</xdr:colOff>
      <xdr:row>41</xdr:row>
      <xdr:rowOff>167005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151765</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5080</xdr:rowOff>
    </xdr:from>
    <xdr:to>
      <xdr:col>7</xdr:col>
      <xdr:colOff>31750</xdr:colOff>
      <xdr:row>41</xdr:row>
      <xdr:rowOff>106680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91440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20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153035</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39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116205</xdr:rowOff>
    </xdr:from>
    <xdr:to>
      <xdr:col>19</xdr:col>
      <xdr:colOff>184150</xdr:colOff>
      <xdr:row>41</xdr:row>
      <xdr:rowOff>46355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7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56515</xdr:rowOff>
    </xdr:from>
    <xdr:ext cx="736600" cy="2584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43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55880</xdr:rowOff>
    </xdr:from>
    <xdr:to>
      <xdr:col>15</xdr:col>
      <xdr:colOff>133350</xdr:colOff>
      <xdr:row>40</xdr:row>
      <xdr:rowOff>157480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167640</xdr:rowOff>
    </xdr:from>
    <xdr:ext cx="762000" cy="25400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827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39</xdr:row>
      <xdr:rowOff>167005</xdr:rowOff>
    </xdr:from>
    <xdr:to>
      <xdr:col>11</xdr:col>
      <xdr:colOff>82550</xdr:colOff>
      <xdr:row>40</xdr:row>
      <xdr:rowOff>97790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107315</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39</xdr:row>
      <xdr:rowOff>86995</xdr:rowOff>
    </xdr:from>
    <xdr:to>
      <xdr:col>7</xdr:col>
      <xdr:colOff>31750</xdr:colOff>
      <xdr:row>40</xdr:row>
      <xdr:rowOff>17780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7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27305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920" cy="35369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経常収支比率は、地方交付税や地方特例交付金等の経常一般財源等が増加したものの、</a:t>
          </a:r>
          <a:r>
            <a:rPr kumimoji="1" lang="ja-JP" altLang="en-US" sz="1100">
              <a:solidFill>
                <a:schemeClr val="dk1"/>
              </a:solidFill>
              <a:effectLst/>
              <a:latin typeface="ＭＳ ゴシック"/>
              <a:ea typeface="ＭＳ ゴシック"/>
              <a:cs typeface="+mn-cs"/>
            </a:rPr>
            <a:t>人件費や</a:t>
          </a:r>
          <a:r>
            <a:rPr kumimoji="1" lang="ja-JP" altLang="ja-JP" sz="1100">
              <a:solidFill>
                <a:schemeClr val="dk1"/>
              </a:solidFill>
              <a:effectLst/>
              <a:latin typeface="ＭＳ ゴシック"/>
              <a:ea typeface="ＭＳ ゴシック"/>
              <a:cs typeface="+mn-cs"/>
            </a:rPr>
            <a:t>扶助費をはじめとした義務的経費の増加が上回っ</a:t>
          </a:r>
          <a:r>
            <a:rPr lang="ja-JP" altLang="ja-JP" sz="1100">
              <a:solidFill>
                <a:schemeClr val="dk1"/>
              </a:solidFill>
              <a:effectLst/>
              <a:latin typeface="ＭＳ ゴシック"/>
              <a:ea typeface="ＭＳ ゴシック"/>
              <a:cs typeface="+mn-cs"/>
            </a:rPr>
            <a:t>たことにより、対前年度比＋１</a:t>
          </a:r>
          <a:r>
            <a:rPr lang="ja-JP" altLang="en-US" sz="1100">
              <a:solidFill>
                <a:schemeClr val="dk1"/>
              </a:solidFill>
              <a:effectLst/>
              <a:latin typeface="ＭＳ ゴシック"/>
              <a:ea typeface="ＭＳ ゴシック"/>
              <a:cs typeface="+mn-cs"/>
            </a:rPr>
            <a:t>．３</a:t>
          </a:r>
          <a:r>
            <a:rPr lang="ja-JP" altLang="ja-JP" sz="1100">
              <a:solidFill>
                <a:schemeClr val="dk1"/>
              </a:solidFill>
              <a:effectLst/>
              <a:latin typeface="ＭＳ ゴシック"/>
              <a:ea typeface="ＭＳ ゴシック"/>
              <a:cs typeface="+mn-cs"/>
            </a:rPr>
            <a:t>ポイントの</a:t>
          </a:r>
          <a:r>
            <a:rPr lang="ja-JP" altLang="en-US" sz="1100">
              <a:solidFill>
                <a:schemeClr val="dk1"/>
              </a:solidFill>
              <a:effectLst/>
              <a:latin typeface="ＭＳ ゴシック"/>
              <a:ea typeface="ＭＳ ゴシック"/>
              <a:cs typeface="+mn-cs"/>
            </a:rPr>
            <a:t>９３．１</a:t>
          </a:r>
          <a:r>
            <a:rPr lang="ja-JP" altLang="ja-JP" sz="1100">
              <a:solidFill>
                <a:schemeClr val="dk1"/>
              </a:solidFill>
              <a:effectLst/>
              <a:latin typeface="ＭＳ ゴシック"/>
              <a:ea typeface="ＭＳ ゴシック"/>
              <a:cs typeface="+mn-cs"/>
            </a:rPr>
            <a:t>％となった。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今後においても、人件費や扶助費などの増加が見込まれることから、指標の推移に注視し、健全な財政運営に努める。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00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400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163195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400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102235</xdr:rowOff>
    </xdr:from>
    <xdr:to>
      <xdr:col>23</xdr:col>
      <xdr:colOff>133350</xdr:colOff>
      <xdr:row>64</xdr:row>
      <xdr:rowOff>8890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03585"/>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162560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18415</xdr:rowOff>
    </xdr:from>
    <xdr:to>
      <xdr:col>23</xdr:col>
      <xdr:colOff>184150</xdr:colOff>
      <xdr:row>64</xdr:row>
      <xdr:rowOff>120650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116840</xdr:rowOff>
    </xdr:from>
    <xdr:to>
      <xdr:col>19</xdr:col>
      <xdr:colOff>133350</xdr:colOff>
      <xdr:row>63</xdr:row>
      <xdr:rowOff>102235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46740"/>
          <a:ext cx="8890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74930</xdr:rowOff>
    </xdr:from>
    <xdr:ext cx="736600" cy="254000"/>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3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1905</xdr:rowOff>
    </xdr:from>
    <xdr:to>
      <xdr:col>15</xdr:col>
      <xdr:colOff>82550</xdr:colOff>
      <xdr:row>62</xdr:row>
      <xdr:rowOff>116840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31805"/>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69215</xdr:rowOff>
    </xdr:from>
    <xdr:to>
      <xdr:col>15</xdr:col>
      <xdr:colOff>133350</xdr:colOff>
      <xdr:row>63</xdr:row>
      <xdr:rowOff>170815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156210</xdr:rowOff>
    </xdr:from>
    <xdr:ext cx="762000" cy="25400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5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1905</xdr:rowOff>
    </xdr:from>
    <xdr:to>
      <xdr:col>11</xdr:col>
      <xdr:colOff>31750</xdr:colOff>
      <xdr:row>64</xdr:row>
      <xdr:rowOff>52070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31805"/>
          <a:ext cx="889000" cy="393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24130</xdr:rowOff>
    </xdr:from>
    <xdr:to>
      <xdr:col>11</xdr:col>
      <xdr:colOff>82550</xdr:colOff>
      <xdr:row>62</xdr:row>
      <xdr:rowOff>125730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110490</xdr:rowOff>
    </xdr:from>
    <xdr:ext cx="762000" cy="25400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3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52070</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163195</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00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00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400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00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00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129540</xdr:rowOff>
    </xdr:from>
    <xdr:to>
      <xdr:col>23</xdr:col>
      <xdr:colOff>184150</xdr:colOff>
      <xdr:row>64</xdr:row>
      <xdr:rowOff>59690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146685</xdr:rowOff>
    </xdr:from>
    <xdr:ext cx="762000" cy="25400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765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52070</xdr:rowOff>
    </xdr:from>
    <xdr:to>
      <xdr:col>19</xdr:col>
      <xdr:colOff>184150</xdr:colOff>
      <xdr:row>63</xdr:row>
      <xdr:rowOff>153035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53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163195</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21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66040</xdr:rowOff>
    </xdr:from>
    <xdr:to>
      <xdr:col>15</xdr:col>
      <xdr:colOff>133350</xdr:colOff>
      <xdr:row>62</xdr:row>
      <xdr:rowOff>167640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6350</xdr:rowOff>
    </xdr:from>
    <xdr:ext cx="762000" cy="25400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648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122555</xdr:rowOff>
    </xdr:from>
    <xdr:to>
      <xdr:col>11</xdr:col>
      <xdr:colOff>82550</xdr:colOff>
      <xdr:row>62</xdr:row>
      <xdr:rowOff>52705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63500</xdr:rowOff>
    </xdr:from>
    <xdr:ext cx="762000" cy="25400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505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635</xdr:rowOff>
    </xdr:from>
    <xdr:to>
      <xdr:col>7</xdr:col>
      <xdr:colOff>31750</xdr:colOff>
      <xdr:row>64</xdr:row>
      <xdr:rowOff>102235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86995</xdr:rowOff>
    </xdr:from>
    <xdr:ext cx="762000" cy="25400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597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920"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[152,512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160,834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人口１人当たり人件費・物件費等決算額は、情報システムの標準化に向けた準備事務の実施などに</a:t>
          </a:r>
          <a:r>
            <a:rPr kumimoji="1" lang="ja-JP" altLang="en-US" sz="1100">
              <a:solidFill>
                <a:schemeClr val="dk1"/>
              </a:solidFill>
              <a:effectLst/>
              <a:latin typeface="ＭＳ ゴシック"/>
              <a:ea typeface="ＭＳ ゴシック"/>
              <a:cs typeface="+mn-cs"/>
            </a:rPr>
            <a:t>より物件費が増加するとともに、</a:t>
          </a:r>
          <a:r>
            <a:rPr kumimoji="1" lang="ja-JP" altLang="ja-JP" sz="1100">
              <a:solidFill>
                <a:schemeClr val="dk1"/>
              </a:solidFill>
              <a:effectLst/>
              <a:latin typeface="ＭＳ ゴシック"/>
              <a:ea typeface="ＭＳ ゴシック"/>
              <a:cs typeface="+mn-cs"/>
            </a:rPr>
            <a:t>会計年度任用職員報酬等の増加に伴う人件費の増加があったため、前年度比＋13,251円の152</a:t>
          </a:r>
          <a:r>
            <a:rPr kumimoji="1" lang="en-US" altLang="ja-JP" sz="1100">
              <a:solidFill>
                <a:schemeClr val="dk1"/>
              </a:solidFill>
              <a:effectLst/>
              <a:latin typeface="ＭＳ ゴシック"/>
              <a:ea typeface="ＭＳ ゴシック"/>
              <a:cs typeface="+mn-cs"/>
            </a:rPr>
            <a:t>,512</a:t>
          </a:r>
          <a:r>
            <a:rPr kumimoji="1" lang="ja-JP" altLang="ja-JP" sz="1100">
              <a:solidFill>
                <a:schemeClr val="dk1"/>
              </a:solidFill>
              <a:effectLst/>
              <a:latin typeface="ＭＳ ゴシック"/>
              <a:ea typeface="ＭＳ ゴシック"/>
              <a:cs typeface="+mn-cs"/>
            </a:rPr>
            <a:t>円となった。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また、本市は合併団体であり、保育園や学校、児童館などの施設数が多く、施設管理経費の占める割合が大きいため、今後も公共施設等総合管理計画及び公共施設個別施設計画に基づき、中長期的な視点で公共施設の整備・統廃合を進め、財政負担の軽減・平準化を図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203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400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400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00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29210</xdr:rowOff>
    </xdr:from>
    <xdr:to>
      <xdr:col>23</xdr:col>
      <xdr:colOff>133350</xdr:colOff>
      <xdr:row>89</xdr:row>
      <xdr:rowOff>117475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89535</xdr:rowOff>
    </xdr:from>
    <xdr:ext cx="762000" cy="25400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5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117475</xdr:rowOff>
    </xdr:from>
    <xdr:to>
      <xdr:col>24</xdr:col>
      <xdr:colOff>12700</xdr:colOff>
      <xdr:row>89</xdr:row>
      <xdr:rowOff>117475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114935</xdr:rowOff>
    </xdr:from>
    <xdr:ext cx="762000" cy="25908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29210</xdr:rowOff>
    </xdr:from>
    <xdr:to>
      <xdr:col>24</xdr:col>
      <xdr:colOff>12700</xdr:colOff>
      <xdr:row>80</xdr:row>
      <xdr:rowOff>29210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5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162560</xdr:rowOff>
    </xdr:from>
    <xdr:to>
      <xdr:col>23</xdr:col>
      <xdr:colOff>133350</xdr:colOff>
      <xdr:row>81</xdr:row>
      <xdr:rowOff>36830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7856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156845</xdr:rowOff>
    </xdr:from>
    <xdr:ext cx="762000" cy="25400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39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140335</xdr:rowOff>
    </xdr:from>
    <xdr:to>
      <xdr:col>23</xdr:col>
      <xdr:colOff>184150</xdr:colOff>
      <xdr:row>81</xdr:row>
      <xdr:rowOff>70485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161925</xdr:rowOff>
    </xdr:from>
    <xdr:to>
      <xdr:col>19</xdr:col>
      <xdr:colOff>133350</xdr:colOff>
      <xdr:row>80</xdr:row>
      <xdr:rowOff>162560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779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101600</xdr:rowOff>
    </xdr:from>
    <xdr:to>
      <xdr:col>19</xdr:col>
      <xdr:colOff>184150</xdr:colOff>
      <xdr:row>81</xdr:row>
      <xdr:rowOff>31750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41910</xdr:rowOff>
    </xdr:from>
    <xdr:ext cx="736600" cy="25400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46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160655</xdr:rowOff>
    </xdr:from>
    <xdr:to>
      <xdr:col>15</xdr:col>
      <xdr:colOff>82550</xdr:colOff>
      <xdr:row>80</xdr:row>
      <xdr:rowOff>161925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766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102235</xdr:rowOff>
    </xdr:from>
    <xdr:to>
      <xdr:col>15</xdr:col>
      <xdr:colOff>133350</xdr:colOff>
      <xdr:row>81</xdr:row>
      <xdr:rowOff>32385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43180</xdr:rowOff>
    </xdr:from>
    <xdr:ext cx="762000" cy="25400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7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140335</xdr:rowOff>
    </xdr:from>
    <xdr:to>
      <xdr:col>11</xdr:col>
      <xdr:colOff>31750</xdr:colOff>
      <xdr:row>80</xdr:row>
      <xdr:rowOff>160655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5633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88900</xdr:rowOff>
    </xdr:from>
    <xdr:to>
      <xdr:col>11</xdr:col>
      <xdr:colOff>82550</xdr:colOff>
      <xdr:row>81</xdr:row>
      <xdr:rowOff>19050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29210</xdr:rowOff>
    </xdr:from>
    <xdr:ext cx="762000" cy="25400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109220</xdr:rowOff>
    </xdr:from>
    <xdr:to>
      <xdr:col>7</xdr:col>
      <xdr:colOff>31750</xdr:colOff>
      <xdr:row>81</xdr:row>
      <xdr:rowOff>38735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5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23495</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10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157480</xdr:rowOff>
    </xdr:from>
    <xdr:to>
      <xdr:col>23</xdr:col>
      <xdr:colOff>184150</xdr:colOff>
      <xdr:row>81</xdr:row>
      <xdr:rowOff>87630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7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129540</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45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152,512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111760</xdr:rowOff>
    </xdr:from>
    <xdr:to>
      <xdr:col>19</xdr:col>
      <xdr:colOff>184150</xdr:colOff>
      <xdr:row>81</xdr:row>
      <xdr:rowOff>41910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2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26670</xdr:rowOff>
    </xdr:from>
    <xdr:ext cx="7366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14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139,261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111125</xdr:rowOff>
    </xdr:from>
    <xdr:to>
      <xdr:col>15</xdr:col>
      <xdr:colOff>133350</xdr:colOff>
      <xdr:row>81</xdr:row>
      <xdr:rowOff>41275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26035</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1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139,080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109855</xdr:rowOff>
    </xdr:from>
    <xdr:to>
      <xdr:col>11</xdr:col>
      <xdr:colOff>82550</xdr:colOff>
      <xdr:row>81</xdr:row>
      <xdr:rowOff>40640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25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24765</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12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138,701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89535</xdr:rowOff>
    </xdr:from>
    <xdr:to>
      <xdr:col>7</xdr:col>
      <xdr:colOff>31750</xdr:colOff>
      <xdr:row>81</xdr:row>
      <xdr:rowOff>19685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0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29845</xdr:rowOff>
    </xdr:from>
    <xdr:ext cx="762000" cy="25400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74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132,763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920"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ラスパイレス指数は、前年度比</a:t>
          </a:r>
          <a:r>
            <a:rPr kumimoji="1" lang="ja-JP" altLang="en-US" sz="1100">
              <a:solidFill>
                <a:schemeClr val="dk1"/>
              </a:solidFill>
              <a:effectLst/>
              <a:latin typeface="ＭＳ ゴシック"/>
              <a:ea typeface="ＭＳ ゴシック"/>
              <a:cs typeface="+mn-cs"/>
            </a:rPr>
            <a:t>＋</a:t>
          </a:r>
          <a:r>
            <a:rPr kumimoji="1" lang="ja-JP" altLang="ja-JP" sz="1100">
              <a:solidFill>
                <a:schemeClr val="dk1"/>
              </a:solidFill>
              <a:effectLst/>
              <a:latin typeface="ＭＳ ゴシック"/>
              <a:ea typeface="ＭＳ ゴシック"/>
              <a:cs typeface="+mn-cs"/>
            </a:rPr>
            <a:t>０．１ポイントの９７．６となった。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類似団体内平均値より下回っているものの、今後も市民の理解が得られるよう類似団体との均衡を保ちつつ、適正な給与水準の維持に努める。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400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400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00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164465</xdr:rowOff>
    </xdr:from>
    <xdr:to>
      <xdr:col>81</xdr:col>
      <xdr:colOff>44450</xdr:colOff>
      <xdr:row>89</xdr:row>
      <xdr:rowOff>121285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93345</xdr:rowOff>
    </xdr:from>
    <xdr:ext cx="762000" cy="25908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121285</xdr:rowOff>
    </xdr:from>
    <xdr:to>
      <xdr:col>81</xdr:col>
      <xdr:colOff>133350</xdr:colOff>
      <xdr:row>89</xdr:row>
      <xdr:rowOff>121285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79375</xdr:rowOff>
    </xdr:from>
    <xdr:ext cx="762000" cy="2584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164465</xdr:rowOff>
    </xdr:from>
    <xdr:to>
      <xdr:col>81</xdr:col>
      <xdr:colOff>133350</xdr:colOff>
      <xdr:row>79</xdr:row>
      <xdr:rowOff>164465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116205</xdr:rowOff>
    </xdr:from>
    <xdr:to>
      <xdr:col>81</xdr:col>
      <xdr:colOff>44450</xdr:colOff>
      <xdr:row>83</xdr:row>
      <xdr:rowOff>133350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34655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3810</xdr:rowOff>
    </xdr:from>
    <xdr:ext cx="76200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29845</xdr:rowOff>
    </xdr:from>
    <xdr:to>
      <xdr:col>77</xdr:col>
      <xdr:colOff>44450</xdr:colOff>
      <xdr:row>83</xdr:row>
      <xdr:rowOff>116205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26019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118110</xdr:rowOff>
    </xdr:from>
    <xdr:ext cx="7366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29845</xdr:rowOff>
    </xdr:from>
    <xdr:to>
      <xdr:col>72</xdr:col>
      <xdr:colOff>203200</xdr:colOff>
      <xdr:row>83</xdr:row>
      <xdr:rowOff>99060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26019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118110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99060</xdr:rowOff>
    </xdr:from>
    <xdr:to>
      <xdr:col>68</xdr:col>
      <xdr:colOff>152400</xdr:colOff>
      <xdr:row>84</xdr:row>
      <xdr:rowOff>116840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329410"/>
          <a:ext cx="889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48895</xdr:rowOff>
    </xdr:from>
    <xdr:to>
      <xdr:col>68</xdr:col>
      <xdr:colOff>203200</xdr:colOff>
      <xdr:row>84</xdr:row>
      <xdr:rowOff>150495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135255</xdr:rowOff>
    </xdr:from>
    <xdr:ext cx="762000" cy="25400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0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48895</xdr:rowOff>
    </xdr:from>
    <xdr:to>
      <xdr:col>64</xdr:col>
      <xdr:colOff>152400</xdr:colOff>
      <xdr:row>84</xdr:row>
      <xdr:rowOff>150495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160655</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99060</xdr:rowOff>
    </xdr:from>
    <xdr:ext cx="762000" cy="25400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57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83</xdr:row>
      <xdr:rowOff>65405</xdr:rowOff>
    </xdr:from>
    <xdr:to>
      <xdr:col>77</xdr:col>
      <xdr:colOff>95250</xdr:colOff>
      <xdr:row>83</xdr:row>
      <xdr:rowOff>167005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6350</xdr:rowOff>
    </xdr:from>
    <xdr:ext cx="736600" cy="25400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6525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82</xdr:row>
      <xdr:rowOff>150495</xdr:rowOff>
    </xdr:from>
    <xdr:to>
      <xdr:col>73</xdr:col>
      <xdr:colOff>44450</xdr:colOff>
      <xdr:row>83</xdr:row>
      <xdr:rowOff>80645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0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90805</xdr:rowOff>
    </xdr:from>
    <xdr:ext cx="762000"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78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48260</xdr:rowOff>
    </xdr:from>
    <xdr:to>
      <xdr:col>68</xdr:col>
      <xdr:colOff>203200</xdr:colOff>
      <xdr:row>83</xdr:row>
      <xdr:rowOff>149860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7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160020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47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66040</xdr:rowOff>
    </xdr:from>
    <xdr:to>
      <xdr:col>64</xdr:col>
      <xdr:colOff>152400</xdr:colOff>
      <xdr:row>84</xdr:row>
      <xdr:rowOff>167640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152400</xdr:rowOff>
    </xdr:from>
    <xdr:ext cx="7620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55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920" cy="35369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[6.13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ＭＳ ゴシック"/>
              <a:ea typeface="ＭＳ ゴシック"/>
              <a:cs typeface="+mn-cs"/>
            </a:rPr>
            <a:t>　</a:t>
          </a:r>
          <a:r>
            <a:rPr kumimoji="1" lang="ja-JP" altLang="ja-JP" sz="1100">
              <a:solidFill>
                <a:schemeClr val="dk1"/>
              </a:solidFill>
              <a:effectLst/>
              <a:latin typeface="ＭＳ ゴシック"/>
              <a:ea typeface="ＭＳ ゴシック"/>
              <a:cs typeface="+mn-cs"/>
            </a:rPr>
            <a:t>本市の人口</a:t>
          </a:r>
          <a:r>
            <a:rPr kumimoji="1" lang="en-US" altLang="ja-JP" sz="1100">
              <a:solidFill>
                <a:schemeClr val="dk1"/>
              </a:solidFill>
              <a:effectLst/>
              <a:latin typeface="ＭＳ ゴシック"/>
              <a:ea typeface="ＭＳ ゴシック"/>
              <a:cs typeface="+mn-cs"/>
            </a:rPr>
            <a:t>1,000</a:t>
          </a:r>
          <a:r>
            <a:rPr kumimoji="1" lang="ja-JP" altLang="ja-JP" sz="1100">
              <a:solidFill>
                <a:schemeClr val="dk1"/>
              </a:solidFill>
              <a:effectLst/>
              <a:latin typeface="ＭＳ ゴシック"/>
              <a:ea typeface="ＭＳ ゴシック"/>
              <a:cs typeface="+mn-cs"/>
            </a:rPr>
            <a:t>人当たり職員数は、適切な定員管理により継続して類似団体内平均値を下回っている。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今後も、現在の行政サービス水準を維持するため、適正な定員管理に努める。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00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400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400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2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74930</xdr:rowOff>
    </xdr:from>
    <xdr:to>
      <xdr:col>81</xdr:col>
      <xdr:colOff>44450</xdr:colOff>
      <xdr:row>67</xdr:row>
      <xdr:rowOff>112395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84455</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112395</xdr:rowOff>
    </xdr:from>
    <xdr:to>
      <xdr:col>81</xdr:col>
      <xdr:colOff>133350</xdr:colOff>
      <xdr:row>67</xdr:row>
      <xdr:rowOff>112395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161290</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74930</xdr:rowOff>
    </xdr:from>
    <xdr:to>
      <xdr:col>81</xdr:col>
      <xdr:colOff>133350</xdr:colOff>
      <xdr:row>58</xdr:row>
      <xdr:rowOff>74930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128270</xdr:rowOff>
    </xdr:from>
    <xdr:to>
      <xdr:col>81</xdr:col>
      <xdr:colOff>44450</xdr:colOff>
      <xdr:row>60</xdr:row>
      <xdr:rowOff>132080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152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170180</xdr:rowOff>
    </xdr:from>
    <xdr:ext cx="762000" cy="25908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71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26670</xdr:rowOff>
    </xdr:from>
    <xdr:to>
      <xdr:col>81</xdr:col>
      <xdr:colOff>95250</xdr:colOff>
      <xdr:row>61</xdr:row>
      <xdr:rowOff>128270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128270</xdr:rowOff>
    </xdr:from>
    <xdr:to>
      <xdr:col>77</xdr:col>
      <xdr:colOff>44450</xdr:colOff>
      <xdr:row>60</xdr:row>
      <xdr:rowOff>144145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4152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94615</xdr:rowOff>
    </xdr:from>
    <xdr:ext cx="7366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123825</xdr:rowOff>
    </xdr:from>
    <xdr:to>
      <xdr:col>72</xdr:col>
      <xdr:colOff>203200</xdr:colOff>
      <xdr:row>60</xdr:row>
      <xdr:rowOff>144145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1082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163830</xdr:rowOff>
    </xdr:from>
    <xdr:to>
      <xdr:col>73</xdr:col>
      <xdr:colOff>44450</xdr:colOff>
      <xdr:row>61</xdr:row>
      <xdr:rowOff>93980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78740</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7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121920</xdr:rowOff>
    </xdr:from>
    <xdr:to>
      <xdr:col>68</xdr:col>
      <xdr:colOff>152400</xdr:colOff>
      <xdr:row>60</xdr:row>
      <xdr:rowOff>123825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089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157480</xdr:rowOff>
    </xdr:from>
    <xdr:to>
      <xdr:col>68</xdr:col>
      <xdr:colOff>203200</xdr:colOff>
      <xdr:row>61</xdr:row>
      <xdr:rowOff>87630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72390</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147320</xdr:rowOff>
    </xdr:from>
    <xdr:to>
      <xdr:col>64</xdr:col>
      <xdr:colOff>152400</xdr:colOff>
      <xdr:row>62</xdr:row>
      <xdr:rowOff>77470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62230</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2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00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00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400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400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00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81280</xdr:rowOff>
    </xdr:from>
    <xdr:to>
      <xdr:col>81</xdr:col>
      <xdr:colOff>95250</xdr:colOff>
      <xdr:row>61</xdr:row>
      <xdr:rowOff>11430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6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97790</xdr:rowOff>
    </xdr:from>
    <xdr:ext cx="762000" cy="254000"/>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133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77470</xdr:rowOff>
    </xdr:from>
    <xdr:to>
      <xdr:col>77</xdr:col>
      <xdr:colOff>95250</xdr:colOff>
      <xdr:row>61</xdr:row>
      <xdr:rowOff>7620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6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17780</xdr:rowOff>
    </xdr:from>
    <xdr:ext cx="736600" cy="25400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3333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93345</xdr:rowOff>
    </xdr:from>
    <xdr:to>
      <xdr:col>73</xdr:col>
      <xdr:colOff>44450</xdr:colOff>
      <xdr:row>61</xdr:row>
      <xdr:rowOff>23495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8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33655</xdr:rowOff>
    </xdr:from>
    <xdr:ext cx="762000" cy="2584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49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73025</xdr:rowOff>
    </xdr:from>
    <xdr:to>
      <xdr:col>68</xdr:col>
      <xdr:colOff>203200</xdr:colOff>
      <xdr:row>61</xdr:row>
      <xdr:rowOff>3175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13335</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28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71120</xdr:rowOff>
    </xdr:from>
    <xdr:to>
      <xdr:col>64</xdr:col>
      <xdr:colOff>152400</xdr:colOff>
      <xdr:row>61</xdr:row>
      <xdr:rowOff>1270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11430</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26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920"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ＭＳ ゴシック"/>
              <a:ea typeface="ＭＳ ゴシック"/>
              <a:cs typeface="+mn-cs"/>
            </a:rPr>
            <a:t>　</a:t>
          </a:r>
          <a:r>
            <a:rPr kumimoji="1" lang="ja-JP" altLang="ja-JP" sz="1100">
              <a:solidFill>
                <a:schemeClr val="dk1"/>
              </a:solidFill>
              <a:effectLst/>
              <a:latin typeface="ＭＳ ゴシック"/>
              <a:ea typeface="ＭＳ ゴシック"/>
              <a:cs typeface="+mn-cs"/>
            </a:rPr>
            <a:t>実質公債費比率は、前年度と増減なしの</a:t>
          </a:r>
          <a:r>
            <a:rPr kumimoji="1" lang="ja-JP" altLang="en-US" sz="1100">
              <a:solidFill>
                <a:schemeClr val="dk1"/>
              </a:solidFill>
              <a:effectLst/>
              <a:latin typeface="ＭＳ ゴシック"/>
              <a:ea typeface="ＭＳ ゴシック"/>
              <a:cs typeface="+mn-cs"/>
            </a:rPr>
            <a:t>２</a:t>
          </a:r>
          <a:r>
            <a:rPr kumimoji="1" lang="ja-JP" altLang="ja-JP" sz="1100">
              <a:solidFill>
                <a:schemeClr val="dk1"/>
              </a:solidFill>
              <a:effectLst/>
              <a:latin typeface="ＭＳ ゴシック"/>
              <a:ea typeface="ＭＳ ゴシック"/>
              <a:cs typeface="+mn-cs"/>
            </a:rPr>
            <a:t>．</a:t>
          </a:r>
          <a:r>
            <a:rPr kumimoji="1" lang="ja-JP" altLang="en-US" sz="1100">
              <a:solidFill>
                <a:schemeClr val="dk1"/>
              </a:solidFill>
              <a:effectLst/>
              <a:latin typeface="ＭＳ ゴシック"/>
              <a:ea typeface="ＭＳ ゴシック"/>
              <a:cs typeface="+mn-cs"/>
            </a:rPr>
            <a:t>３</a:t>
          </a:r>
          <a:r>
            <a:rPr kumimoji="1" lang="ja-JP" altLang="ja-JP" sz="1100">
              <a:solidFill>
                <a:schemeClr val="dk1"/>
              </a:solidFill>
              <a:effectLst/>
              <a:latin typeface="ＭＳ ゴシック"/>
              <a:ea typeface="ＭＳ ゴシック"/>
              <a:cs typeface="+mn-cs"/>
            </a:rPr>
            <a:t>％となった。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令和６年度の単年度数値は、前年度比</a:t>
          </a:r>
          <a:r>
            <a:rPr kumimoji="1" lang="ja-JP" altLang="en-US" sz="1100">
              <a:solidFill>
                <a:schemeClr val="dk1"/>
              </a:solidFill>
              <a:effectLst/>
              <a:latin typeface="ＭＳ ゴシック"/>
              <a:ea typeface="ＭＳ ゴシック"/>
              <a:cs typeface="+mn-cs"/>
            </a:rPr>
            <a:t>△</a:t>
          </a:r>
          <a:r>
            <a:rPr kumimoji="1" lang="ja-JP" altLang="ja-JP" sz="1100">
              <a:solidFill>
                <a:schemeClr val="dk1"/>
              </a:solidFill>
              <a:effectLst/>
              <a:latin typeface="ＭＳ ゴシック"/>
              <a:ea typeface="ＭＳ ゴシック"/>
              <a:cs typeface="+mn-cs"/>
            </a:rPr>
            <a:t>０．１ポイントの２．３％となっている。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本市は合併団体であり、合併特例債に係る元利償還金が基準財政需要額に算入されるため、類似団体内平均値を大きく下回っている。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しかし、公債費や下水道事業の企業債償還に充てる繰出金は今後増加していく見込みであるため、実質公債費比率の推移に注視しつつ、地方債に大きく頼ることのない財政運営に努める。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00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00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00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149225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121285</xdr:rowOff>
    </xdr:from>
    <xdr:ext cx="762000" cy="25400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50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149225</xdr:rowOff>
    </xdr:from>
    <xdr:to>
      <xdr:col>81</xdr:col>
      <xdr:colOff>133350</xdr:colOff>
      <xdr:row>44</xdr:row>
      <xdr:rowOff>149225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3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124460</xdr:rowOff>
    </xdr:from>
    <xdr:ext cx="762000"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81280</xdr:rowOff>
    </xdr:from>
    <xdr:to>
      <xdr:col>81</xdr:col>
      <xdr:colOff>44450</xdr:colOff>
      <xdr:row>39</xdr:row>
      <xdr:rowOff>81280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678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104775</xdr:rowOff>
    </xdr:from>
    <xdr:ext cx="762000"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132715</xdr:rowOff>
    </xdr:from>
    <xdr:to>
      <xdr:col>81</xdr:col>
      <xdr:colOff>95250</xdr:colOff>
      <xdr:row>41</xdr:row>
      <xdr:rowOff>63500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41275</xdr:rowOff>
    </xdr:from>
    <xdr:to>
      <xdr:col>77</xdr:col>
      <xdr:colOff>44450</xdr:colOff>
      <xdr:row>39</xdr:row>
      <xdr:rowOff>81280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2782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140335</xdr:rowOff>
    </xdr:from>
    <xdr:to>
      <xdr:col>77</xdr:col>
      <xdr:colOff>95250</xdr:colOff>
      <xdr:row>41</xdr:row>
      <xdr:rowOff>70485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55245</xdr:rowOff>
    </xdr:from>
    <xdr:ext cx="736600" cy="25400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6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33020</xdr:rowOff>
    </xdr:from>
    <xdr:to>
      <xdr:col>72</xdr:col>
      <xdr:colOff>203200</xdr:colOff>
      <xdr:row>39</xdr:row>
      <xdr:rowOff>41275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195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140335</xdr:rowOff>
    </xdr:from>
    <xdr:to>
      <xdr:col>73</xdr:col>
      <xdr:colOff>44450</xdr:colOff>
      <xdr:row>41</xdr:row>
      <xdr:rowOff>70485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55245</xdr:rowOff>
    </xdr:from>
    <xdr:ext cx="762000" cy="25400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6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17780</xdr:rowOff>
    </xdr:from>
    <xdr:to>
      <xdr:col>68</xdr:col>
      <xdr:colOff>152400</xdr:colOff>
      <xdr:row>39</xdr:row>
      <xdr:rowOff>33020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043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132715</xdr:rowOff>
    </xdr:from>
    <xdr:to>
      <xdr:col>68</xdr:col>
      <xdr:colOff>203200</xdr:colOff>
      <xdr:row>41</xdr:row>
      <xdr:rowOff>63500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47625</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7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17780</xdr:rowOff>
    </xdr:from>
    <xdr:to>
      <xdr:col>64</xdr:col>
      <xdr:colOff>152400</xdr:colOff>
      <xdr:row>41</xdr:row>
      <xdr:rowOff>118745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103505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2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30480</xdr:rowOff>
    </xdr:from>
    <xdr:to>
      <xdr:col>81</xdr:col>
      <xdr:colOff>95250</xdr:colOff>
      <xdr:row>39</xdr:row>
      <xdr:rowOff>132080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46990</xdr:rowOff>
    </xdr:from>
    <xdr:ext cx="762000" cy="25908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6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30480</xdr:rowOff>
    </xdr:from>
    <xdr:to>
      <xdr:col>77</xdr:col>
      <xdr:colOff>95250</xdr:colOff>
      <xdr:row>39</xdr:row>
      <xdr:rowOff>132080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142240</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85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161925</xdr:rowOff>
    </xdr:from>
    <xdr:to>
      <xdr:col>73</xdr:col>
      <xdr:colOff>44450</xdr:colOff>
      <xdr:row>39</xdr:row>
      <xdr:rowOff>92075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102235</xdr:rowOff>
    </xdr:from>
    <xdr:ext cx="762000" cy="2584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58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153670</xdr:rowOff>
    </xdr:from>
    <xdr:to>
      <xdr:col>68</xdr:col>
      <xdr:colOff>203200</xdr:colOff>
      <xdr:row>39</xdr:row>
      <xdr:rowOff>83820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93980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3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38</xdr:row>
      <xdr:rowOff>137795</xdr:rowOff>
    </xdr:from>
    <xdr:to>
      <xdr:col>64</xdr:col>
      <xdr:colOff>152400</xdr:colOff>
      <xdr:row>39</xdr:row>
      <xdr:rowOff>67945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78105</xdr:rowOff>
    </xdr:from>
    <xdr:ext cx="762000" cy="25400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217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920"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solidFill>
                <a:schemeClr val="dk1"/>
              </a:solidFill>
              <a:effectLst/>
              <a:latin typeface="+mn-lt"/>
              <a:ea typeface="+mn-ea"/>
              <a:cs typeface="+mn-cs"/>
            </a:rPr>
            <a:t>　</a:t>
          </a:r>
          <a:r>
            <a:rPr lang="ja-JP" altLang="en-US" sz="1100">
              <a:solidFill>
                <a:schemeClr val="dk1"/>
              </a:solidFill>
              <a:effectLst/>
              <a:latin typeface="ＭＳ ゴシック"/>
              <a:ea typeface="ＭＳ ゴシック"/>
              <a:cs typeface="+mn-cs"/>
            </a:rPr>
            <a:t>将来負担比率は減少しているものの、公共施設の改修等にかかる市債発行に伴う地方債現在高等の増加により</a:t>
          </a:r>
          <a:r>
            <a:rPr kumimoji="1" lang="ja-JP" altLang="ja-JP" sz="1100">
              <a:solidFill>
                <a:schemeClr val="dk1"/>
              </a:solidFill>
              <a:effectLst/>
              <a:latin typeface="ＭＳ ゴシック"/>
              <a:ea typeface="ＭＳ ゴシック"/>
              <a:cs typeface="+mn-cs"/>
            </a:rPr>
            <a:t>、前年度よりも将来負担額は増加している。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早期健全化基準である３５０．０％は大きく下回っているものの、今後、事業の進捗により、将来負担額（地方債）は更に増加する見通しであるため、緊急度・住民ニーズを的確に把握し、計画的な事業の実施により、地方債に大きく依存することのない財政運営に努める。</a:t>
          </a:r>
          <a:endParaRPr kumimoji="1" lang="ja-JP" altLang="en-US" sz="1300">
            <a:latin typeface="ＭＳ ゴシック"/>
            <a:ea typeface="ＭＳ ゴシック"/>
          </a:endParaRPr>
        </a:p>
      </xdr:txBody>
    </xdr:sp>
    <xdr:clientData/>
  </xdr:twoCellAnchor>
  <xdr:oneCellAnchor>
    <xdr:from>
      <xdr:col>61</xdr:col>
      <xdr:colOff>6350</xdr:colOff>
      <xdr:row>10</xdr:row>
      <xdr:rowOff>63500</xdr:rowOff>
    </xdr:from>
    <xdr:ext cx="298450" cy="2203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400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400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15240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159385</xdr:rowOff>
    </xdr:from>
    <xdr:ext cx="762000" cy="2584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15240</xdr:rowOff>
    </xdr:from>
    <xdr:to>
      <xdr:col>81</xdr:col>
      <xdr:colOff>133350</xdr:colOff>
      <xdr:row>22</xdr:row>
      <xdr:rowOff>15240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46990</xdr:rowOff>
    </xdr:from>
    <xdr:ext cx="762000" cy="259080"/>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81915</xdr:rowOff>
    </xdr:from>
    <xdr:to>
      <xdr:col>77</xdr:col>
      <xdr:colOff>95250</xdr:colOff>
      <xdr:row>14</xdr:row>
      <xdr:rowOff>12065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22225</xdr:rowOff>
    </xdr:from>
    <xdr:ext cx="736600" cy="2584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86360</xdr:rowOff>
    </xdr:from>
    <xdr:to>
      <xdr:col>73</xdr:col>
      <xdr:colOff>44450</xdr:colOff>
      <xdr:row>14</xdr:row>
      <xdr:rowOff>16510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26670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162560</xdr:rowOff>
    </xdr:from>
    <xdr:to>
      <xdr:col>68</xdr:col>
      <xdr:colOff>203200</xdr:colOff>
      <xdr:row>14</xdr:row>
      <xdr:rowOff>92710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102870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6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150495</xdr:rowOff>
    </xdr:from>
    <xdr:to>
      <xdr:col>64</xdr:col>
      <xdr:colOff>152400</xdr:colOff>
      <xdr:row>15</xdr:row>
      <xdr:rowOff>80645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5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65405</xdr:rowOff>
    </xdr:from>
    <xdr:ext cx="762000" cy="25400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371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64</xdr:col>
      <xdr:colOff>50800</xdr:colOff>
      <xdr:row>13</xdr:row>
      <xdr:rowOff>135890</xdr:rowOff>
    </xdr:from>
    <xdr:to>
      <xdr:col>64</xdr:col>
      <xdr:colOff>152400</xdr:colOff>
      <xdr:row>14</xdr:row>
      <xdr:rowOff>66040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36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76200</xdr:rowOff>
    </xdr:from>
    <xdr:ext cx="762000" cy="25400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1336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愛知県清須市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68,707
66,498
17.35
33,386,205
32,123,540
1,169,821
17,805,824
19,484,528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2.3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27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139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642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70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人件費に係る経常収支比率は、前年度比＋１．９ポイントの２４．２％となった。　</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本市の人件費に係る経常収支比率は類似団体内平均値を下回っており、効率的な人事行政が行えていると言え、今後も行政サービスの質を維持しつつ、適正な定員管理を進め、人件費の抑制に努める。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337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92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2920" cy="25400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2920" cy="25400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2920" cy="25400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2920" cy="25400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920" cy="25400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38100</xdr:rowOff>
    </xdr:from>
    <xdr:to>
      <xdr:col>24</xdr:col>
      <xdr:colOff>25400</xdr:colOff>
      <xdr:row>40</xdr:row>
      <xdr:rowOff>154940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126365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154940</xdr:rowOff>
    </xdr:from>
    <xdr:to>
      <xdr:col>24</xdr:col>
      <xdr:colOff>114300</xdr:colOff>
      <xdr:row>40</xdr:row>
      <xdr:rowOff>154940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124460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38100</xdr:rowOff>
    </xdr:from>
    <xdr:to>
      <xdr:col>24</xdr:col>
      <xdr:colOff>114300</xdr:colOff>
      <xdr:row>35</xdr:row>
      <xdr:rowOff>38100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118110</xdr:rowOff>
    </xdr:from>
    <xdr:to>
      <xdr:col>24</xdr:col>
      <xdr:colOff>25400</xdr:colOff>
      <xdr:row>37</xdr:row>
      <xdr:rowOff>33020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031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27940</xdr:rowOff>
    </xdr:from>
    <xdr:to>
      <xdr:col>24</xdr:col>
      <xdr:colOff>76200</xdr:colOff>
      <xdr:row>37</xdr:row>
      <xdr:rowOff>129540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118110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348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68580</xdr:rowOff>
    </xdr:from>
    <xdr:ext cx="731520"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23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76835</xdr:rowOff>
    </xdr:from>
    <xdr:to>
      <xdr:col>15</xdr:col>
      <xdr:colOff>98425</xdr:colOff>
      <xdr:row>36</xdr:row>
      <xdr:rowOff>81280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490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149225</xdr:rowOff>
    </xdr:from>
    <xdr:to>
      <xdr:col>15</xdr:col>
      <xdr:colOff>149225</xdr:colOff>
      <xdr:row>37</xdr:row>
      <xdr:rowOff>79375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64135</xdr:rowOff>
    </xdr:from>
    <xdr:ext cx="762000" cy="25400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7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76835</xdr:rowOff>
    </xdr:from>
    <xdr:to>
      <xdr:col>11</xdr:col>
      <xdr:colOff>9525</xdr:colOff>
      <xdr:row>36</xdr:row>
      <xdr:rowOff>140970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4903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5692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27940</xdr:rowOff>
    </xdr:from>
    <xdr:to>
      <xdr:col>6</xdr:col>
      <xdr:colOff>171450</xdr:colOff>
      <xdr:row>37</xdr:row>
      <xdr:rowOff>129540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114300</xdr:rowOff>
    </xdr:from>
    <xdr:ext cx="75692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79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92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153670</xdr:rowOff>
    </xdr:from>
    <xdr:to>
      <xdr:col>24</xdr:col>
      <xdr:colOff>76200</xdr:colOff>
      <xdr:row>37</xdr:row>
      <xdr:rowOff>83820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170180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70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67310</xdr:rowOff>
    </xdr:from>
    <xdr:to>
      <xdr:col>20</xdr:col>
      <xdr:colOff>38100</xdr:colOff>
      <xdr:row>36</xdr:row>
      <xdr:rowOff>168910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7620</xdr:rowOff>
    </xdr:from>
    <xdr:ext cx="731520" cy="25400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837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142240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26035</xdr:rowOff>
    </xdr:from>
    <xdr:to>
      <xdr:col>11</xdr:col>
      <xdr:colOff>60325</xdr:colOff>
      <xdr:row>36</xdr:row>
      <xdr:rowOff>127635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9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137795</xdr:rowOff>
    </xdr:from>
    <xdr:ext cx="75692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6709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90170</xdr:rowOff>
    </xdr:from>
    <xdr:to>
      <xdr:col>6</xdr:col>
      <xdr:colOff>171450</xdr:colOff>
      <xdr:row>37</xdr:row>
      <xdr:rowOff>20320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30480</xdr:rowOff>
    </xdr:from>
    <xdr:ext cx="756920" cy="25400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123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物件費に係る経常収支比率は、前年度比＋０．２ポイントの１９．２％となった。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本市は類似団体に比較して、保育園や学校、児童館などの施設数が多く、施設管理に係る物件費が大きいため、類似団体内平均値を大きく上回っている。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今後は公共施設等総合管理計画及び公共施設個別施設計画に基づき、中長期的な視点で公共施設の整備・統廃合を進め、財政負担の軽減・平準化を図る。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3370"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920" cy="25400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2920" cy="25400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2920" cy="25400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2920" cy="25400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920" cy="25400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2920" cy="25400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2920" cy="25400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2920" cy="25400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920" cy="25400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13335</xdr:rowOff>
    </xdr:from>
    <xdr:ext cx="762000" cy="25908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70485</xdr:rowOff>
    </xdr:from>
    <xdr:ext cx="76200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165100</xdr:rowOff>
    </xdr:from>
    <xdr:to>
      <xdr:col>82</xdr:col>
      <xdr:colOff>107950</xdr:colOff>
      <xdr:row>18</xdr:row>
      <xdr:rowOff>12700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7975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130810</xdr:rowOff>
    </xdr:from>
    <xdr:ext cx="762000"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165100</xdr:rowOff>
    </xdr:from>
    <xdr:to>
      <xdr:col>78</xdr:col>
      <xdr:colOff>69850</xdr:colOff>
      <xdr:row>18</xdr:row>
      <xdr:rowOff>3175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30797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86360</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26035</xdr:rowOff>
    </xdr:from>
    <xdr:ext cx="7366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7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146050</xdr:rowOff>
    </xdr:from>
    <xdr:to>
      <xdr:col>73</xdr:col>
      <xdr:colOff>180975</xdr:colOff>
      <xdr:row>18</xdr:row>
      <xdr:rowOff>3175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06070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146050</xdr:rowOff>
    </xdr:from>
    <xdr:to>
      <xdr:col>69</xdr:col>
      <xdr:colOff>92075</xdr:colOff>
      <xdr:row>18</xdr:row>
      <xdr:rowOff>127000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06070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35560</xdr:rowOff>
    </xdr:from>
    <xdr:ext cx="75692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7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92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92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92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105410</xdr:rowOff>
    </xdr:from>
    <xdr:ext cx="762000" cy="259080"/>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2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114300</xdr:rowOff>
    </xdr:from>
    <xdr:to>
      <xdr:col>78</xdr:col>
      <xdr:colOff>120650</xdr:colOff>
      <xdr:row>18</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2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29210</xdr:rowOff>
    </xdr:from>
    <xdr:ext cx="736600" cy="25400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1531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123825</xdr:rowOff>
    </xdr:from>
    <xdr:to>
      <xdr:col>74</xdr:col>
      <xdr:colOff>31750</xdr:colOff>
      <xdr:row>18</xdr:row>
      <xdr:rowOff>53975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38735</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24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95250</xdr:rowOff>
    </xdr:from>
    <xdr:to>
      <xdr:col>69</xdr:col>
      <xdr:colOff>142875</xdr:colOff>
      <xdr:row>18</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10160</xdr:rowOff>
    </xdr:from>
    <xdr:ext cx="75692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962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162560</xdr:rowOff>
    </xdr:from>
    <xdr:ext cx="76200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24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扶助費に係る経常収支比率は、前年度比＋０．３ポイントの１</a:t>
          </a:r>
          <a:r>
            <a:rPr kumimoji="1" lang="ja-JP" altLang="en-US" sz="1100">
              <a:solidFill>
                <a:schemeClr val="dk1"/>
              </a:solidFill>
              <a:effectLst/>
              <a:latin typeface="ＭＳ ゴシック"/>
              <a:ea typeface="ＭＳ ゴシック"/>
              <a:cs typeface="+mn-cs"/>
            </a:rPr>
            <a:t>３</a:t>
          </a:r>
          <a:r>
            <a:rPr kumimoji="1" lang="ja-JP" altLang="ja-JP" sz="1100">
              <a:solidFill>
                <a:schemeClr val="dk1"/>
              </a:solidFill>
              <a:effectLst/>
              <a:latin typeface="ＭＳ ゴシック"/>
              <a:ea typeface="ＭＳ ゴシック"/>
              <a:cs typeface="+mn-cs"/>
            </a:rPr>
            <a:t>．７％となった。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こども医療費支給費の増加等により扶助費充当一般財源が増加し、本市の扶助費に係る経常収支比率は、類似団体内平均値</a:t>
          </a:r>
          <a:r>
            <a:rPr kumimoji="1" lang="ja-JP" altLang="en-US" sz="1100">
              <a:solidFill>
                <a:schemeClr val="dk1"/>
              </a:solidFill>
              <a:effectLst/>
              <a:latin typeface="ＭＳ ゴシック"/>
              <a:ea typeface="ＭＳ ゴシック"/>
              <a:cs typeface="+mn-cs"/>
            </a:rPr>
            <a:t>を上回った。</a:t>
          </a:r>
          <a:r>
            <a:rPr kumimoji="1" lang="ja-JP" altLang="ja-JP" sz="1100">
              <a:solidFill>
                <a:schemeClr val="dk1"/>
              </a:solidFill>
              <a:effectLst/>
              <a:latin typeface="ＭＳ ゴシック"/>
              <a:ea typeface="ＭＳ ゴシック"/>
              <a:cs typeface="+mn-cs"/>
            </a:rPr>
            <a:t>今後も障害福祉サービスなどの扶助費の増加が見込まれるため、推移の動向を注視しつつ、健全な財政運営に努める。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3370"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920" cy="25400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99060</xdr:rowOff>
    </xdr:from>
    <xdr:ext cx="502920" cy="25400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156210</xdr:rowOff>
    </xdr:from>
    <xdr:ext cx="502920" cy="25400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41910</xdr:rowOff>
    </xdr:from>
    <xdr:ext cx="502920" cy="25400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2920" cy="25400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156210</xdr:rowOff>
    </xdr:from>
    <xdr:ext cx="502920" cy="25400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41910</xdr:rowOff>
    </xdr:from>
    <xdr:ext cx="502920" cy="25400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99060</xdr:rowOff>
    </xdr:from>
    <xdr:ext cx="502920" cy="25400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920" cy="25400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13335</xdr:rowOff>
    </xdr:from>
    <xdr:ext cx="762000"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80010</xdr:rowOff>
    </xdr:from>
    <xdr:ext cx="762000" cy="25908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117475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69010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45085</xdr:rowOff>
    </xdr:from>
    <xdr:ext cx="762000" cy="2584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29210</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9485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130810</xdr:rowOff>
    </xdr:from>
    <xdr:ext cx="73152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1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136525</xdr:rowOff>
    </xdr:from>
    <xdr:to>
      <xdr:col>15</xdr:col>
      <xdr:colOff>98425</xdr:colOff>
      <xdr:row>55</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394825"/>
          <a:ext cx="889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54610</xdr:rowOff>
    </xdr:from>
    <xdr:ext cx="762000" cy="25400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136525</xdr:rowOff>
    </xdr:from>
    <xdr:to>
      <xdr:col>11</xdr:col>
      <xdr:colOff>9525</xdr:colOff>
      <xdr:row>55</xdr:row>
      <xdr:rowOff>41275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39482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153035</xdr:rowOff>
    </xdr:from>
    <xdr:ext cx="75692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78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35560</xdr:rowOff>
    </xdr:from>
    <xdr:ext cx="75692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224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92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66675</xdr:rowOff>
    </xdr:from>
    <xdr:to>
      <xdr:col>24</xdr:col>
      <xdr:colOff>76200</xdr:colOff>
      <xdr:row>56</xdr:row>
      <xdr:rowOff>168275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6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38735</xdr:rowOff>
    </xdr:from>
    <xdr:ext cx="762000" cy="25908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39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124460</xdr:rowOff>
    </xdr:from>
    <xdr:ext cx="73152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7256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114300</xdr:rowOff>
    </xdr:from>
    <xdr:to>
      <xdr:col>15</xdr:col>
      <xdr:colOff>149225</xdr:colOff>
      <xdr:row>56</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29210</xdr:rowOff>
    </xdr:from>
    <xdr:ext cx="762000" cy="25400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304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86360</xdr:rowOff>
    </xdr:from>
    <xdr:to>
      <xdr:col>11</xdr:col>
      <xdr:colOff>60325</xdr:colOff>
      <xdr:row>55</xdr:row>
      <xdr:rowOff>15875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44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26035</xdr:rowOff>
    </xdr:from>
    <xdr:ext cx="756920" cy="25908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1288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161925</xdr:rowOff>
    </xdr:from>
    <xdr:to>
      <xdr:col>6</xdr:col>
      <xdr:colOff>171450</xdr:colOff>
      <xdr:row>55</xdr:row>
      <xdr:rowOff>92075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76835</xdr:rowOff>
    </xdr:from>
    <xdr:ext cx="756920" cy="25400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50658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その他に係る経常収支比率は、前年度比△０．１ポイントの１１．５％となった。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類似団体内平均値と同水準であり、今後も健全な財政運営に努める。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3370"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920" cy="25400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2920" cy="25400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2920" cy="25400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2920" cy="25400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2920" cy="25400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920" cy="25400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122555</xdr:rowOff>
    </xdr:from>
    <xdr:to>
      <xdr:col>82</xdr:col>
      <xdr:colOff>107950</xdr:colOff>
      <xdr:row>60</xdr:row>
      <xdr:rowOff>132080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103505</xdr:rowOff>
    </xdr:from>
    <xdr:ext cx="762000" cy="25908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132080</xdr:rowOff>
    </xdr:from>
    <xdr:to>
      <xdr:col>82</xdr:col>
      <xdr:colOff>196850</xdr:colOff>
      <xdr:row>60</xdr:row>
      <xdr:rowOff>132080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37465</xdr:rowOff>
    </xdr:from>
    <xdr:ext cx="762000" cy="25908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122555</xdr:rowOff>
    </xdr:from>
    <xdr:to>
      <xdr:col>82</xdr:col>
      <xdr:colOff>196850</xdr:colOff>
      <xdr:row>52</xdr:row>
      <xdr:rowOff>122555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149860</xdr:rowOff>
    </xdr:from>
    <xdr:to>
      <xdr:col>82</xdr:col>
      <xdr:colOff>107950</xdr:colOff>
      <xdr:row>56</xdr:row>
      <xdr:rowOff>158750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75106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18415</xdr:rowOff>
    </xdr:from>
    <xdr:ext cx="762000" cy="254000"/>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06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46355</xdr:rowOff>
    </xdr:from>
    <xdr:to>
      <xdr:col>82</xdr:col>
      <xdr:colOff>158750</xdr:colOff>
      <xdr:row>57</xdr:row>
      <xdr:rowOff>147955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56</xdr:row>
      <xdr:rowOff>158750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0534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55880</xdr:rowOff>
    </xdr:from>
    <xdr:to>
      <xdr:col>78</xdr:col>
      <xdr:colOff>120650</xdr:colOff>
      <xdr:row>57</xdr:row>
      <xdr:rowOff>157480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142240</xdr:rowOff>
    </xdr:from>
    <xdr:ext cx="7366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49530</xdr:rowOff>
    </xdr:from>
    <xdr:to>
      <xdr:col>73</xdr:col>
      <xdr:colOff>180975</xdr:colOff>
      <xdr:row>56</xdr:row>
      <xdr:rowOff>104140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507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27940</xdr:rowOff>
    </xdr:from>
    <xdr:to>
      <xdr:col>74</xdr:col>
      <xdr:colOff>31750</xdr:colOff>
      <xdr:row>57</xdr:row>
      <xdr:rowOff>129540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114300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49530</xdr:rowOff>
    </xdr:from>
    <xdr:to>
      <xdr:col>69</xdr:col>
      <xdr:colOff>92075</xdr:colOff>
      <xdr:row>57</xdr:row>
      <xdr:rowOff>33020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50730"/>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135890</xdr:rowOff>
    </xdr:from>
    <xdr:to>
      <xdr:col>69</xdr:col>
      <xdr:colOff>142875</xdr:colOff>
      <xdr:row>57</xdr:row>
      <xdr:rowOff>66040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50800</xdr:rowOff>
    </xdr:from>
    <xdr:ext cx="75692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4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85090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14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92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92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92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115570</xdr:rowOff>
    </xdr:from>
    <xdr:ext cx="762000" cy="25908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45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107950</xdr:rowOff>
    </xdr:from>
    <xdr:to>
      <xdr:col>78</xdr:col>
      <xdr:colOff>120650</xdr:colOff>
      <xdr:row>57</xdr:row>
      <xdr:rowOff>38100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0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48260</xdr:rowOff>
    </xdr:from>
    <xdr:ext cx="7366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78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165100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2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170180</xdr:rowOff>
    </xdr:from>
    <xdr:to>
      <xdr:col>69</xdr:col>
      <xdr:colOff>142875</xdr:colOff>
      <xdr:row>56</xdr:row>
      <xdr:rowOff>100330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110490</xdr:rowOff>
    </xdr:from>
    <xdr:ext cx="756920" cy="25400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6879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153670</xdr:rowOff>
    </xdr:from>
    <xdr:to>
      <xdr:col>65</xdr:col>
      <xdr:colOff>53975</xdr:colOff>
      <xdr:row>57</xdr:row>
      <xdr:rowOff>83820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5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68580</xdr:rowOff>
    </xdr:from>
    <xdr:ext cx="76200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841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補助費等に係る経常収支比率は、前年度と増減なしの１２．</a:t>
          </a:r>
          <a:r>
            <a:rPr kumimoji="1" lang="ja-JP" altLang="en-US" sz="1100">
              <a:solidFill>
                <a:schemeClr val="dk1"/>
              </a:solidFill>
              <a:effectLst/>
              <a:latin typeface="ＭＳ ゴシック"/>
              <a:ea typeface="ＭＳ ゴシック"/>
              <a:cs typeface="+mn-cs"/>
            </a:rPr>
            <a:t>８</a:t>
          </a:r>
          <a:r>
            <a:rPr kumimoji="1" lang="ja-JP" altLang="ja-JP" sz="1100">
              <a:solidFill>
                <a:schemeClr val="dk1"/>
              </a:solidFill>
              <a:effectLst/>
              <a:latin typeface="ＭＳ ゴシック"/>
              <a:ea typeface="ＭＳ ゴシック"/>
              <a:cs typeface="+mn-cs"/>
            </a:rPr>
            <a:t>％となった。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令和元年度から下水道事業を法適化し、企業会計へ移行したことに伴い、下水道事業への負担分を補助費として支出していくことから、今後も類似団体内平均値と比べて高い水準となることが想定されるため、推移を注視し、適正な水準を保つよう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3370"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920" cy="25400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2920" cy="25400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2920" cy="25400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2920" cy="25400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2920" cy="25400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53975</xdr:rowOff>
    </xdr:from>
    <xdr:to>
      <xdr:col>82</xdr:col>
      <xdr:colOff>107950</xdr:colOff>
      <xdr:row>39</xdr:row>
      <xdr:rowOff>147320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119380</xdr:rowOff>
    </xdr:from>
    <xdr:ext cx="762000" cy="25908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147320</xdr:rowOff>
    </xdr:from>
    <xdr:to>
      <xdr:col>82</xdr:col>
      <xdr:colOff>196850</xdr:colOff>
      <xdr:row>39</xdr:row>
      <xdr:rowOff>147320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3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140335</xdr:rowOff>
    </xdr:from>
    <xdr:ext cx="762000" cy="25908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53975</xdr:rowOff>
    </xdr:from>
    <xdr:to>
      <xdr:col>82</xdr:col>
      <xdr:colOff>196850</xdr:colOff>
      <xdr:row>34</xdr:row>
      <xdr:rowOff>53975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140970</xdr:rowOff>
    </xdr:from>
    <xdr:to>
      <xdr:col>82</xdr:col>
      <xdr:colOff>107950</xdr:colOff>
      <xdr:row>36</xdr:row>
      <xdr:rowOff>140970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131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88265</xdr:rowOff>
    </xdr:from>
    <xdr:ext cx="762000" cy="254000"/>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901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71755</xdr:rowOff>
    </xdr:from>
    <xdr:to>
      <xdr:col>82</xdr:col>
      <xdr:colOff>158750</xdr:colOff>
      <xdr:row>37</xdr:row>
      <xdr:rowOff>1905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122555</xdr:rowOff>
    </xdr:from>
    <xdr:to>
      <xdr:col>78</xdr:col>
      <xdr:colOff>69850</xdr:colOff>
      <xdr:row>36</xdr:row>
      <xdr:rowOff>140970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9475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71755</xdr:rowOff>
    </xdr:from>
    <xdr:to>
      <xdr:col>78</xdr:col>
      <xdr:colOff>120650</xdr:colOff>
      <xdr:row>37</xdr:row>
      <xdr:rowOff>1905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12065</xdr:rowOff>
    </xdr:from>
    <xdr:ext cx="7366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122555</xdr:rowOff>
    </xdr:from>
    <xdr:to>
      <xdr:col>73</xdr:col>
      <xdr:colOff>180975</xdr:colOff>
      <xdr:row>37</xdr:row>
      <xdr:rowOff>29210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29475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67310</xdr:rowOff>
    </xdr:from>
    <xdr:to>
      <xdr:col>74</xdr:col>
      <xdr:colOff>31750</xdr:colOff>
      <xdr:row>36</xdr:row>
      <xdr:rowOff>168910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7620</xdr:rowOff>
    </xdr:from>
    <xdr:ext cx="762000" cy="25400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3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29210</xdr:rowOff>
    </xdr:from>
    <xdr:to>
      <xdr:col>69</xdr:col>
      <xdr:colOff>92075</xdr:colOff>
      <xdr:row>37</xdr:row>
      <xdr:rowOff>69850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7286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57785</xdr:rowOff>
    </xdr:from>
    <xdr:to>
      <xdr:col>69</xdr:col>
      <xdr:colOff>142875</xdr:colOff>
      <xdr:row>36</xdr:row>
      <xdr:rowOff>159385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169545</xdr:rowOff>
    </xdr:from>
    <xdr:ext cx="756920" cy="25400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84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48260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92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92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92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90170</xdr:rowOff>
    </xdr:from>
    <xdr:to>
      <xdr:col>82</xdr:col>
      <xdr:colOff>158750</xdr:colOff>
      <xdr:row>37</xdr:row>
      <xdr:rowOff>20320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62230</xdr:rowOff>
    </xdr:from>
    <xdr:ext cx="762000" cy="25908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34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90170</xdr:rowOff>
    </xdr:from>
    <xdr:to>
      <xdr:col>78</xdr:col>
      <xdr:colOff>120650</xdr:colOff>
      <xdr:row>37</xdr:row>
      <xdr:rowOff>20320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5080</xdr:rowOff>
    </xdr:from>
    <xdr:ext cx="7366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48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71755</xdr:rowOff>
    </xdr:from>
    <xdr:to>
      <xdr:col>74</xdr:col>
      <xdr:colOff>31750</xdr:colOff>
      <xdr:row>37</xdr:row>
      <xdr:rowOff>1905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158115</xdr:rowOff>
    </xdr:from>
    <xdr:ext cx="762000" cy="25400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303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149225</xdr:rowOff>
    </xdr:from>
    <xdr:to>
      <xdr:col>69</xdr:col>
      <xdr:colOff>142875</xdr:colOff>
      <xdr:row>37</xdr:row>
      <xdr:rowOff>79375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64135</xdr:rowOff>
    </xdr:from>
    <xdr:ext cx="756920" cy="25400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0778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105410</xdr:rowOff>
    </xdr:from>
    <xdr:ext cx="762000" cy="259080"/>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公債費に係る経常収支比率は、前年度比</a:t>
          </a:r>
          <a:r>
            <a:rPr kumimoji="1" lang="ja-JP" altLang="en-US" sz="1100">
              <a:solidFill>
                <a:schemeClr val="dk1"/>
              </a:solidFill>
              <a:effectLst/>
              <a:latin typeface="ＭＳ ゴシック"/>
              <a:ea typeface="ＭＳ ゴシック"/>
              <a:cs typeface="+mn-cs"/>
            </a:rPr>
            <a:t>△１</a:t>
          </a:r>
          <a:r>
            <a:rPr kumimoji="1" lang="ja-JP" altLang="ja-JP" sz="1100">
              <a:solidFill>
                <a:schemeClr val="dk1"/>
              </a:solidFill>
              <a:effectLst/>
              <a:latin typeface="ＭＳ ゴシック"/>
              <a:ea typeface="ＭＳ ゴシック"/>
              <a:cs typeface="+mn-cs"/>
            </a:rPr>
            <a:t>．０ポイントの１１．</a:t>
          </a:r>
          <a:r>
            <a:rPr kumimoji="1" lang="ja-JP" altLang="en-US" sz="1100">
              <a:solidFill>
                <a:schemeClr val="dk1"/>
              </a:solidFill>
              <a:effectLst/>
              <a:latin typeface="ＭＳ ゴシック"/>
              <a:ea typeface="ＭＳ ゴシック"/>
              <a:cs typeface="+mn-cs"/>
            </a:rPr>
            <a:t>７</a:t>
          </a:r>
          <a:r>
            <a:rPr kumimoji="1" lang="ja-JP" altLang="ja-JP" sz="1100">
              <a:solidFill>
                <a:schemeClr val="dk1"/>
              </a:solidFill>
              <a:effectLst/>
              <a:latin typeface="ＭＳ ゴシック"/>
              <a:ea typeface="ＭＳ ゴシック"/>
              <a:cs typeface="+mn-cs"/>
            </a:rPr>
            <a:t>％となった。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本市の公債費に係る経常収支比率は類似団体内平均値を下回っているものの、今後も大規模な庁舎増築事業などの実施に伴う公債費の増加が見込まれるため、推移の動向を注視しつつ、健全な財政運営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3370"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920" cy="25400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2920"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2920"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920" cy="25400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2920"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2920"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2920" cy="254000"/>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2000" cy="25400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41910</xdr:rowOff>
    </xdr:from>
    <xdr:ext cx="762000" cy="25400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161290</xdr:rowOff>
    </xdr:from>
    <xdr:to>
      <xdr:col>24</xdr:col>
      <xdr:colOff>25400</xdr:colOff>
      <xdr:row>76</xdr:row>
      <xdr:rowOff>66040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2004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25400</xdr:rowOff>
    </xdr:from>
    <xdr:ext cx="762000"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53340</xdr:rowOff>
    </xdr:from>
    <xdr:to>
      <xdr:col>24</xdr:col>
      <xdr:colOff>76200</xdr:colOff>
      <xdr:row>76</xdr:row>
      <xdr:rowOff>154940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66040</xdr:rowOff>
    </xdr:from>
    <xdr:to>
      <xdr:col>19</xdr:col>
      <xdr:colOff>187325</xdr:colOff>
      <xdr:row>76</xdr:row>
      <xdr:rowOff>73660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962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29210</xdr:rowOff>
    </xdr:from>
    <xdr:ext cx="731520" cy="25400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6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35560</xdr:rowOff>
    </xdr:from>
    <xdr:to>
      <xdr:col>15</xdr:col>
      <xdr:colOff>98425</xdr:colOff>
      <xdr:row>76</xdr:row>
      <xdr:rowOff>73660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657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137160</xdr:rowOff>
    </xdr:from>
    <xdr:to>
      <xdr:col>15</xdr:col>
      <xdr:colOff>149225</xdr:colOff>
      <xdr:row>77</xdr:row>
      <xdr:rowOff>67310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52070</xdr:rowOff>
    </xdr:from>
    <xdr:ext cx="762000" cy="25400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35560</xdr:rowOff>
    </xdr:from>
    <xdr:to>
      <xdr:col>11</xdr:col>
      <xdr:colOff>9525</xdr:colOff>
      <xdr:row>76</xdr:row>
      <xdr:rowOff>43180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657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21590</xdr:rowOff>
    </xdr:from>
    <xdr:ext cx="75692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135890</xdr:rowOff>
    </xdr:from>
    <xdr:ext cx="75692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375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92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110490</xdr:rowOff>
    </xdr:from>
    <xdr:to>
      <xdr:col>24</xdr:col>
      <xdr:colOff>76200</xdr:colOff>
      <xdr:row>76</xdr:row>
      <xdr:rowOff>40640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6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127000</xdr:rowOff>
    </xdr:from>
    <xdr:ext cx="762000"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1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15240</xdr:rowOff>
    </xdr:from>
    <xdr:to>
      <xdr:col>20</xdr:col>
      <xdr:colOff>38100</xdr:colOff>
      <xdr:row>76</xdr:row>
      <xdr:rowOff>116840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4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127000</xdr:rowOff>
    </xdr:from>
    <xdr:ext cx="73152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1430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22860</xdr:rowOff>
    </xdr:from>
    <xdr:to>
      <xdr:col>15</xdr:col>
      <xdr:colOff>149225</xdr:colOff>
      <xdr:row>76</xdr:row>
      <xdr:rowOff>124460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5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134620</xdr:rowOff>
    </xdr:from>
    <xdr:ext cx="762000" cy="25400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219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156210</xdr:rowOff>
    </xdr:from>
    <xdr:to>
      <xdr:col>11</xdr:col>
      <xdr:colOff>60325</xdr:colOff>
      <xdr:row>76</xdr:row>
      <xdr:rowOff>86360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96520</xdr:rowOff>
    </xdr:from>
    <xdr:ext cx="756920"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838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163830</xdr:rowOff>
    </xdr:from>
    <xdr:to>
      <xdr:col>6</xdr:col>
      <xdr:colOff>171450</xdr:colOff>
      <xdr:row>76</xdr:row>
      <xdr:rowOff>93980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104140</xdr:rowOff>
    </xdr:from>
    <xdr:ext cx="756920"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914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主に扶助費、繰出金において経常収支比率が増加し、前年度比＋</a:t>
          </a:r>
          <a:r>
            <a:rPr kumimoji="1" lang="ja-JP" altLang="en-US" sz="1100">
              <a:solidFill>
                <a:schemeClr val="dk1"/>
              </a:solidFill>
              <a:effectLst/>
              <a:latin typeface="ＭＳ ゴシック"/>
              <a:ea typeface="ＭＳ ゴシック"/>
              <a:cs typeface="+mn-cs"/>
            </a:rPr>
            <a:t>２</a:t>
          </a:r>
          <a:r>
            <a:rPr kumimoji="1" lang="ja-JP" altLang="ja-JP" sz="1100">
              <a:solidFill>
                <a:schemeClr val="dk1"/>
              </a:solidFill>
              <a:effectLst/>
              <a:latin typeface="ＭＳ ゴシック"/>
              <a:ea typeface="ＭＳ ゴシック"/>
              <a:cs typeface="+mn-cs"/>
            </a:rPr>
            <a:t>．３ポイントの８１．４％とな</a:t>
          </a:r>
          <a:r>
            <a:rPr kumimoji="1" lang="ja-JP" altLang="en-US" sz="1100">
              <a:solidFill>
                <a:schemeClr val="dk1"/>
              </a:solidFill>
              <a:effectLst/>
              <a:latin typeface="ＭＳ ゴシック"/>
              <a:ea typeface="ＭＳ ゴシック"/>
              <a:cs typeface="+mn-cs"/>
            </a:rPr>
            <a:t>り</a:t>
          </a:r>
          <a:r>
            <a:rPr kumimoji="1" lang="ja-JP" altLang="ja-JP" sz="1100">
              <a:solidFill>
                <a:schemeClr val="dk1"/>
              </a:solidFill>
              <a:effectLst/>
              <a:latin typeface="ＭＳ ゴシック"/>
              <a:ea typeface="ＭＳ ゴシック"/>
              <a:cs typeface="+mn-cs"/>
            </a:rPr>
            <a:t>、類似団体内平均値を上回った。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本市の傾向としては、物件費及び補助費等において、経常的に類似団体内平均値を上回る結果となっている。特に物件費については、本市は類似団体に比較して、保育園などの施設数が多く、施設管理に係る物件費が大きいことから、公共施設等総合管理計画及び公共施設個別施設計画に基づき、中長期的な視点で公共施設の整備・統廃合を進め、財政負担の軽減・平準化を図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3370"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920" cy="25400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2920" cy="25400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2920" cy="25400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2920" cy="25400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2920" cy="25400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920" cy="25400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83820</xdr:rowOff>
    </xdr:from>
    <xdr:to>
      <xdr:col>82</xdr:col>
      <xdr:colOff>107950</xdr:colOff>
      <xdr:row>79</xdr:row>
      <xdr:rowOff>97790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69215</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97790</xdr:rowOff>
    </xdr:from>
    <xdr:to>
      <xdr:col>82</xdr:col>
      <xdr:colOff>196850</xdr:colOff>
      <xdr:row>79</xdr:row>
      <xdr:rowOff>97790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170180</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83820</xdr:rowOff>
    </xdr:from>
    <xdr:to>
      <xdr:col>82</xdr:col>
      <xdr:colOff>196850</xdr:colOff>
      <xdr:row>73</xdr:row>
      <xdr:rowOff>83820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143510</xdr:rowOff>
    </xdr:from>
    <xdr:to>
      <xdr:col>82</xdr:col>
      <xdr:colOff>107950</xdr:colOff>
      <xdr:row>76</xdr:row>
      <xdr:rowOff>76835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02260"/>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19685</xdr:rowOff>
    </xdr:from>
    <xdr:ext cx="762000" cy="25400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43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3175</xdr:rowOff>
    </xdr:from>
    <xdr:to>
      <xdr:col>82</xdr:col>
      <xdr:colOff>158750</xdr:colOff>
      <xdr:row>76</xdr:row>
      <xdr:rowOff>104775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19685</xdr:rowOff>
    </xdr:from>
    <xdr:to>
      <xdr:col>78</xdr:col>
      <xdr:colOff>69850</xdr:colOff>
      <xdr:row>75</xdr:row>
      <xdr:rowOff>143510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7843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114935</xdr:rowOff>
    </xdr:from>
    <xdr:to>
      <xdr:col>78</xdr:col>
      <xdr:colOff>120650</xdr:colOff>
      <xdr:row>76</xdr:row>
      <xdr:rowOff>45085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29845</xdr:rowOff>
    </xdr:from>
    <xdr:ext cx="736600" cy="25400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04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127000</xdr:rowOff>
    </xdr:from>
    <xdr:to>
      <xdr:col>73</xdr:col>
      <xdr:colOff>180975</xdr:colOff>
      <xdr:row>75</xdr:row>
      <xdr:rowOff>19685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1430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33020</xdr:rowOff>
    </xdr:from>
    <xdr:to>
      <xdr:col>74</xdr:col>
      <xdr:colOff>31750</xdr:colOff>
      <xdr:row>75</xdr:row>
      <xdr:rowOff>134620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119380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8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127000</xdr:rowOff>
    </xdr:from>
    <xdr:to>
      <xdr:col>69</xdr:col>
      <xdr:colOff>92075</xdr:colOff>
      <xdr:row>76</xdr:row>
      <xdr:rowOff>76835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14300"/>
          <a:ext cx="889000" cy="292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57785</xdr:rowOff>
    </xdr:from>
    <xdr:to>
      <xdr:col>69</xdr:col>
      <xdr:colOff>142875</xdr:colOff>
      <xdr:row>74</xdr:row>
      <xdr:rowOff>159385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169545</xdr:rowOff>
    </xdr:from>
    <xdr:ext cx="756920" cy="25400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394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140335</xdr:rowOff>
    </xdr:from>
    <xdr:to>
      <xdr:col>65</xdr:col>
      <xdr:colOff>53975</xdr:colOff>
      <xdr:row>75</xdr:row>
      <xdr:rowOff>70485</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80645</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596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92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92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92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26035</xdr:rowOff>
    </xdr:from>
    <xdr:to>
      <xdr:col>82</xdr:col>
      <xdr:colOff>158750</xdr:colOff>
      <xdr:row>76</xdr:row>
      <xdr:rowOff>127635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5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169545</xdr:rowOff>
    </xdr:from>
    <xdr:ext cx="762000" cy="25400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282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92075</xdr:rowOff>
    </xdr:from>
    <xdr:to>
      <xdr:col>78</xdr:col>
      <xdr:colOff>120650</xdr:colOff>
      <xdr:row>76</xdr:row>
      <xdr:rowOff>22225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5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32385</xdr:rowOff>
    </xdr:from>
    <xdr:ext cx="736600" cy="25400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1968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140335</xdr:rowOff>
    </xdr:from>
    <xdr:to>
      <xdr:col>74</xdr:col>
      <xdr:colOff>31750</xdr:colOff>
      <xdr:row>75</xdr:row>
      <xdr:rowOff>70485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2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80645</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96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162560</xdr:rowOff>
    </xdr:from>
    <xdr:ext cx="75692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84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26035</xdr:rowOff>
    </xdr:from>
    <xdr:to>
      <xdr:col>65</xdr:col>
      <xdr:colOff>53975</xdr:colOff>
      <xdr:row>76</xdr:row>
      <xdr:rowOff>127635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5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112395</xdr:rowOff>
    </xdr:from>
    <xdr:ext cx="762000" cy="25400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425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愛知県清須市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6400" cy="27051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00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400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400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400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00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27305</xdr:rowOff>
    </xdr:from>
    <xdr:to>
      <xdr:col>29</xdr:col>
      <xdr:colOff>127000</xdr:colOff>
      <xdr:row>20</xdr:row>
      <xdr:rowOff>109855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81915</xdr:rowOff>
    </xdr:from>
    <xdr:ext cx="75692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5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109855</xdr:rowOff>
    </xdr:from>
    <xdr:to>
      <xdr:col>30</xdr:col>
      <xdr:colOff>25400</xdr:colOff>
      <xdr:row>20</xdr:row>
      <xdr:rowOff>109855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8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113665</xdr:rowOff>
    </xdr:from>
    <xdr:ext cx="756920" cy="2584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790"/>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27305</xdr:rowOff>
    </xdr:from>
    <xdr:to>
      <xdr:col>30</xdr:col>
      <xdr:colOff>25400</xdr:colOff>
      <xdr:row>12</xdr:row>
      <xdr:rowOff>27305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32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158750</xdr:rowOff>
    </xdr:from>
    <xdr:to>
      <xdr:col>29</xdr:col>
      <xdr:colOff>127000</xdr:colOff>
      <xdr:row>19</xdr:row>
      <xdr:rowOff>80645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292475"/>
          <a:ext cx="647700" cy="933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122555</xdr:rowOff>
    </xdr:from>
    <xdr:ext cx="756920" cy="25400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830"/>
          <a:ext cx="7569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106045</xdr:rowOff>
    </xdr:from>
    <xdr:to>
      <xdr:col>29</xdr:col>
      <xdr:colOff>177800</xdr:colOff>
      <xdr:row>19</xdr:row>
      <xdr:rowOff>36195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3239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80645</xdr:rowOff>
    </xdr:from>
    <xdr:to>
      <xdr:col>26</xdr:col>
      <xdr:colOff>50800</xdr:colOff>
      <xdr:row>19</xdr:row>
      <xdr:rowOff>125730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385820"/>
          <a:ext cx="698500" cy="450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7620</xdr:rowOff>
    </xdr:from>
    <xdr:to>
      <xdr:col>26</xdr:col>
      <xdr:colOff>101600</xdr:colOff>
      <xdr:row>19</xdr:row>
      <xdr:rowOff>109220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119380</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125730</xdr:rowOff>
    </xdr:from>
    <xdr:to>
      <xdr:col>22</xdr:col>
      <xdr:colOff>114300</xdr:colOff>
      <xdr:row>19</xdr:row>
      <xdr:rowOff>136525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430905"/>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37465</xdr:rowOff>
    </xdr:from>
    <xdr:to>
      <xdr:col>22</xdr:col>
      <xdr:colOff>165100</xdr:colOff>
      <xdr:row>19</xdr:row>
      <xdr:rowOff>139065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149225</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136525</xdr:rowOff>
    </xdr:from>
    <xdr:to>
      <xdr:col>18</xdr:col>
      <xdr:colOff>177800</xdr:colOff>
      <xdr:row>19</xdr:row>
      <xdr:rowOff>146050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441700"/>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40640</xdr:rowOff>
    </xdr:from>
    <xdr:to>
      <xdr:col>19</xdr:col>
      <xdr:colOff>38100</xdr:colOff>
      <xdr:row>19</xdr:row>
      <xdr:rowOff>141605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3458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151765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4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148590</xdr:rowOff>
    </xdr:from>
    <xdr:to>
      <xdr:col>15</xdr:col>
      <xdr:colOff>101600</xdr:colOff>
      <xdr:row>19</xdr:row>
      <xdr:rowOff>78740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2823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89535</xdr:rowOff>
    </xdr:from>
    <xdr:ext cx="762000" cy="25400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1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92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107950</xdr:rowOff>
    </xdr:from>
    <xdr:to>
      <xdr:col>29</xdr:col>
      <xdr:colOff>177800</xdr:colOff>
      <xdr:row>19</xdr:row>
      <xdr:rowOff>38100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241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80010</xdr:rowOff>
    </xdr:from>
    <xdr:ext cx="756920"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1373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80,750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29845</xdr:rowOff>
    </xdr:from>
    <xdr:to>
      <xdr:col>26</xdr:col>
      <xdr:colOff>101600</xdr:colOff>
      <xdr:row>19</xdr:row>
      <xdr:rowOff>132080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3350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116205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1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73,379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74930</xdr:rowOff>
    </xdr:from>
    <xdr:to>
      <xdr:col>22</xdr:col>
      <xdr:colOff>165100</xdr:colOff>
      <xdr:row>20</xdr:row>
      <xdr:rowOff>5080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380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161290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66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69,832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86360</xdr:rowOff>
    </xdr:from>
    <xdr:to>
      <xdr:col>19</xdr:col>
      <xdr:colOff>38100</xdr:colOff>
      <xdr:row>20</xdr:row>
      <xdr:rowOff>15875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3915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635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68,982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95250</xdr:rowOff>
    </xdr:from>
    <xdr:to>
      <xdr:col>15</xdr:col>
      <xdr:colOff>101600</xdr:colOff>
      <xdr:row>20</xdr:row>
      <xdr:rowOff>25400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400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10160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6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68,234</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640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00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1270</xdr:rowOff>
    </xdr:from>
    <xdr:to>
      <xdr:col>29</xdr:col>
      <xdr:colOff>127000</xdr:colOff>
      <xdr:row>37</xdr:row>
      <xdr:rowOff>290195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263525</xdr:rowOff>
    </xdr:from>
    <xdr:ext cx="756920"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822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290195</xdr:rowOff>
    </xdr:from>
    <xdr:to>
      <xdr:col>30</xdr:col>
      <xdr:colOff>25400</xdr:colOff>
      <xdr:row>37</xdr:row>
      <xdr:rowOff>290195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1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259715</xdr:rowOff>
    </xdr:from>
    <xdr:ext cx="756920" cy="25209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69915"/>
          <a:ext cx="756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1270</xdr:rowOff>
    </xdr:from>
    <xdr:to>
      <xdr:col>30</xdr:col>
      <xdr:colOff>25400</xdr:colOff>
      <xdr:row>33</xdr:row>
      <xdr:rowOff>1270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59258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156845</xdr:rowOff>
    </xdr:from>
    <xdr:to>
      <xdr:col>29</xdr:col>
      <xdr:colOff>127000</xdr:colOff>
      <xdr:row>36</xdr:row>
      <xdr:rowOff>161290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7110095"/>
          <a:ext cx="647700" cy="4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76835</xdr:rowOff>
    </xdr:from>
    <xdr:ext cx="756920"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185"/>
          <a:ext cx="75692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231140</xdr:rowOff>
    </xdr:from>
    <xdr:to>
      <xdr:col>29</xdr:col>
      <xdr:colOff>177800</xdr:colOff>
      <xdr:row>35</xdr:row>
      <xdr:rowOff>333375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8414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149860</xdr:rowOff>
    </xdr:from>
    <xdr:to>
      <xdr:col>26</xdr:col>
      <xdr:colOff>50800</xdr:colOff>
      <xdr:row>36</xdr:row>
      <xdr:rowOff>156845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7103110"/>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226060</xdr:rowOff>
    </xdr:from>
    <xdr:to>
      <xdr:col>26</xdr:col>
      <xdr:colOff>101600</xdr:colOff>
      <xdr:row>35</xdr:row>
      <xdr:rowOff>327025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337820</xdr:rowOff>
    </xdr:from>
    <xdr:ext cx="736600" cy="25654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527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149860</xdr:rowOff>
    </xdr:from>
    <xdr:to>
      <xdr:col>22</xdr:col>
      <xdr:colOff>114300</xdr:colOff>
      <xdr:row>37</xdr:row>
      <xdr:rowOff>12065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7103110"/>
          <a:ext cx="69850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219075</xdr:rowOff>
    </xdr:from>
    <xdr:to>
      <xdr:col>22</xdr:col>
      <xdr:colOff>165100</xdr:colOff>
      <xdr:row>35</xdr:row>
      <xdr:rowOff>321310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332105</xdr:rowOff>
    </xdr:from>
    <xdr:ext cx="762000" cy="25971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5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12065</xdr:rowOff>
    </xdr:from>
    <xdr:to>
      <xdr:col>18</xdr:col>
      <xdr:colOff>177800</xdr:colOff>
      <xdr:row>37</xdr:row>
      <xdr:rowOff>92710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7136765"/>
          <a:ext cx="698500" cy="806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233680</xdr:rowOff>
    </xdr:from>
    <xdr:to>
      <xdr:col>19</xdr:col>
      <xdr:colOff>38100</xdr:colOff>
      <xdr:row>35</xdr:row>
      <xdr:rowOff>335915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2540</xdr:rowOff>
    </xdr:from>
    <xdr:ext cx="7620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28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196215</xdr:rowOff>
    </xdr:from>
    <xdr:to>
      <xdr:col>15</xdr:col>
      <xdr:colOff>101600</xdr:colOff>
      <xdr:row>35</xdr:row>
      <xdr:rowOff>297180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8065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307975</xdr:rowOff>
    </xdr:from>
    <xdr:ext cx="762000" cy="2584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92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110490</xdr:rowOff>
    </xdr:from>
    <xdr:to>
      <xdr:col>29</xdr:col>
      <xdr:colOff>177800</xdr:colOff>
      <xdr:row>37</xdr:row>
      <xdr:rowOff>40640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7063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82550</xdr:rowOff>
    </xdr:from>
    <xdr:ext cx="756920" cy="25971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35800"/>
          <a:ext cx="75692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5,202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106045</xdr:rowOff>
    </xdr:from>
    <xdr:to>
      <xdr:col>26</xdr:col>
      <xdr:colOff>101600</xdr:colOff>
      <xdr:row>37</xdr:row>
      <xdr:rowOff>36195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7059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21590</xdr:rowOff>
    </xdr:from>
    <xdr:ext cx="736600" cy="25273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4629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5,344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99060</xdr:rowOff>
    </xdr:from>
    <xdr:to>
      <xdr:col>22</xdr:col>
      <xdr:colOff>165100</xdr:colOff>
      <xdr:row>37</xdr:row>
      <xdr:rowOff>29845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70523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13335</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380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5,559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132080</xdr:rowOff>
    </xdr:from>
    <xdr:to>
      <xdr:col>19</xdr:col>
      <xdr:colOff>38100</xdr:colOff>
      <xdr:row>37</xdr:row>
      <xdr:rowOff>61595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70853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46990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716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41910</xdr:rowOff>
    </xdr:from>
    <xdr:to>
      <xdr:col>15</xdr:col>
      <xdr:colOff>101600</xdr:colOff>
      <xdr:row>37</xdr:row>
      <xdr:rowOff>144145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71666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127635</xdr:rowOff>
    </xdr:from>
    <xdr:ext cx="762000" cy="25908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52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愛知県清須市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68,707
66,498
17.35
33,386,205
32,123,540
1,169,821
17,805,824
19,484,528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87,718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00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400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0550" cy="25400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0550"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055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0550" cy="25400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38</xdr:row>
      <xdr:rowOff>146685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150495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146685</xdr:rowOff>
    </xdr:from>
    <xdr:to>
      <xdr:col>24</xdr:col>
      <xdr:colOff>152400</xdr:colOff>
      <xdr:row>38</xdr:row>
      <xdr:rowOff>146685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63500</xdr:rowOff>
    </xdr:from>
    <xdr:ext cx="598805" cy="25400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5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81280</xdr:rowOff>
    </xdr:from>
    <xdr:to>
      <xdr:col>24</xdr:col>
      <xdr:colOff>63500</xdr:colOff>
      <xdr:row>37</xdr:row>
      <xdr:rowOff>33020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53480"/>
          <a:ext cx="8382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9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34290</xdr:rowOff>
    </xdr:from>
    <xdr:to>
      <xdr:col>24</xdr:col>
      <xdr:colOff>114300</xdr:colOff>
      <xdr:row>36</xdr:row>
      <xdr:rowOff>135890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33020</xdr:rowOff>
    </xdr:from>
    <xdr:to>
      <xdr:col>19</xdr:col>
      <xdr:colOff>177800</xdr:colOff>
      <xdr:row>37</xdr:row>
      <xdr:rowOff>76200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7667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130175</xdr:rowOff>
    </xdr:from>
    <xdr:to>
      <xdr:col>20</xdr:col>
      <xdr:colOff>38100</xdr:colOff>
      <xdr:row>37</xdr:row>
      <xdr:rowOff>60325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76835</xdr:rowOff>
    </xdr:from>
    <xdr:ext cx="529590" cy="25400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0775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76200</xdr:rowOff>
    </xdr:from>
    <xdr:to>
      <xdr:col>15</xdr:col>
      <xdr:colOff>50800</xdr:colOff>
      <xdr:row>37</xdr:row>
      <xdr:rowOff>81915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198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149225</xdr:rowOff>
    </xdr:from>
    <xdr:to>
      <xdr:col>15</xdr:col>
      <xdr:colOff>101600</xdr:colOff>
      <xdr:row>37</xdr:row>
      <xdr:rowOff>79375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95885</xdr:rowOff>
    </xdr:from>
    <xdr:ext cx="52959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0966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81915</xdr:rowOff>
    </xdr:from>
    <xdr:to>
      <xdr:col>10</xdr:col>
      <xdr:colOff>114300</xdr:colOff>
      <xdr:row>37</xdr:row>
      <xdr:rowOff>99060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2556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153670</xdr:rowOff>
    </xdr:from>
    <xdr:to>
      <xdr:col>10</xdr:col>
      <xdr:colOff>165100</xdr:colOff>
      <xdr:row>37</xdr:row>
      <xdr:rowOff>83820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100330</xdr:rowOff>
    </xdr:from>
    <xdr:ext cx="529590" cy="25400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1010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63500</xdr:rowOff>
    </xdr:from>
    <xdr:to>
      <xdr:col>6</xdr:col>
      <xdr:colOff>38100</xdr:colOff>
      <xdr:row>36</xdr:row>
      <xdr:rowOff>164465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9525</xdr:rowOff>
    </xdr:from>
    <xdr:ext cx="529590" cy="25400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0102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30480</xdr:rowOff>
    </xdr:from>
    <xdr:to>
      <xdr:col>24</xdr:col>
      <xdr:colOff>114300</xdr:colOff>
      <xdr:row>36</xdr:row>
      <xdr:rowOff>132080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53340</xdr:rowOff>
    </xdr:from>
    <xdr:ext cx="534670" cy="25400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540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153670</xdr:rowOff>
    </xdr:from>
    <xdr:to>
      <xdr:col>20</xdr:col>
      <xdr:colOff>38100</xdr:colOff>
      <xdr:row>37</xdr:row>
      <xdr:rowOff>83820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74930</xdr:rowOff>
    </xdr:from>
    <xdr:ext cx="529590" cy="25400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64185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25400</xdr:rowOff>
    </xdr:from>
    <xdr:to>
      <xdr:col>15</xdr:col>
      <xdr:colOff>101600</xdr:colOff>
      <xdr:row>37</xdr:row>
      <xdr:rowOff>127000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118110</xdr:rowOff>
    </xdr:from>
    <xdr:ext cx="52959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6461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31115</xdr:rowOff>
    </xdr:from>
    <xdr:to>
      <xdr:col>10</xdr:col>
      <xdr:colOff>165100</xdr:colOff>
      <xdr:row>37</xdr:row>
      <xdr:rowOff>132715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123825</xdr:rowOff>
    </xdr:from>
    <xdr:ext cx="529590" cy="25400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64674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62,050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48260</xdr:rowOff>
    </xdr:from>
    <xdr:to>
      <xdr:col>6</xdr:col>
      <xdr:colOff>38100</xdr:colOff>
      <xdr:row>37</xdr:row>
      <xdr:rowOff>149860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140970</xdr:rowOff>
    </xdr:from>
    <xdr:ext cx="529590"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64846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3840"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0550" cy="25400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745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0550"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418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0550" cy="25400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0550" cy="2584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0550" cy="259080"/>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128905</xdr:rowOff>
    </xdr:from>
    <xdr:to>
      <xdr:col>24</xdr:col>
      <xdr:colOff>62865</xdr:colOff>
      <xdr:row>58</xdr:row>
      <xdr:rowOff>132080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135255</xdr:rowOff>
    </xdr:from>
    <xdr:ext cx="534670" cy="254000"/>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3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132080</xdr:rowOff>
    </xdr:from>
    <xdr:to>
      <xdr:col>24</xdr:col>
      <xdr:colOff>152400</xdr:colOff>
      <xdr:row>58</xdr:row>
      <xdr:rowOff>132080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75565</xdr:rowOff>
    </xdr:from>
    <xdr:ext cx="598805" cy="254000"/>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61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128905</xdr:rowOff>
    </xdr:from>
    <xdr:to>
      <xdr:col>24</xdr:col>
      <xdr:colOff>152400</xdr:colOff>
      <xdr:row>50</xdr:row>
      <xdr:rowOff>128905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6350</xdr:rowOff>
    </xdr:from>
    <xdr:to>
      <xdr:col>24</xdr:col>
      <xdr:colOff>63500</xdr:colOff>
      <xdr:row>58</xdr:row>
      <xdr:rowOff>24130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5045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34670" cy="254000"/>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7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153670</xdr:rowOff>
    </xdr:from>
    <xdr:to>
      <xdr:col>24</xdr:col>
      <xdr:colOff>114300</xdr:colOff>
      <xdr:row>58</xdr:row>
      <xdr:rowOff>83820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15875</xdr:rowOff>
    </xdr:from>
    <xdr:to>
      <xdr:col>19</xdr:col>
      <xdr:colOff>177800</xdr:colOff>
      <xdr:row>58</xdr:row>
      <xdr:rowOff>24130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599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635</xdr:rowOff>
    </xdr:from>
    <xdr:to>
      <xdr:col>20</xdr:col>
      <xdr:colOff>38100</xdr:colOff>
      <xdr:row>58</xdr:row>
      <xdr:rowOff>102235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93345</xdr:rowOff>
    </xdr:from>
    <xdr:ext cx="529590"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29965" y="100374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15875</xdr:rowOff>
    </xdr:from>
    <xdr:to>
      <xdr:col>15</xdr:col>
      <xdr:colOff>50800</xdr:colOff>
      <xdr:row>58</xdr:row>
      <xdr:rowOff>15875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599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163830</xdr:rowOff>
    </xdr:from>
    <xdr:to>
      <xdr:col>15</xdr:col>
      <xdr:colOff>101600</xdr:colOff>
      <xdr:row>58</xdr:row>
      <xdr:rowOff>93980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85090</xdr:rowOff>
    </xdr:from>
    <xdr:ext cx="52959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0965" y="100291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15875</xdr:rowOff>
    </xdr:from>
    <xdr:to>
      <xdr:col>10</xdr:col>
      <xdr:colOff>114300</xdr:colOff>
      <xdr:row>58</xdr:row>
      <xdr:rowOff>34925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5997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4445</xdr:rowOff>
    </xdr:from>
    <xdr:to>
      <xdr:col>10</xdr:col>
      <xdr:colOff>165100</xdr:colOff>
      <xdr:row>58</xdr:row>
      <xdr:rowOff>106045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97790</xdr:rowOff>
    </xdr:from>
    <xdr:ext cx="529590" cy="25400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1965" y="100418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4445</xdr:rowOff>
    </xdr:from>
    <xdr:to>
      <xdr:col>6</xdr:col>
      <xdr:colOff>38100</xdr:colOff>
      <xdr:row>58</xdr:row>
      <xdr:rowOff>106045</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97790</xdr:rowOff>
    </xdr:from>
    <xdr:ext cx="529590" cy="25400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2965" y="100418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126365</xdr:rowOff>
    </xdr:from>
    <xdr:to>
      <xdr:col>24</xdr:col>
      <xdr:colOff>114300</xdr:colOff>
      <xdr:row>58</xdr:row>
      <xdr:rowOff>56515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86360</xdr:rowOff>
    </xdr:from>
    <xdr:ext cx="534670" cy="254000"/>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68756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144780</xdr:rowOff>
    </xdr:from>
    <xdr:to>
      <xdr:col>20</xdr:col>
      <xdr:colOff>38100</xdr:colOff>
      <xdr:row>58</xdr:row>
      <xdr:rowOff>74930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91440</xdr:rowOff>
    </xdr:from>
    <xdr:ext cx="529590"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29965" y="96926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136525</xdr:rowOff>
    </xdr:from>
    <xdr:to>
      <xdr:col>15</xdr:col>
      <xdr:colOff>101600</xdr:colOff>
      <xdr:row>58</xdr:row>
      <xdr:rowOff>66675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83185</xdr:rowOff>
    </xdr:from>
    <xdr:ext cx="529590" cy="25908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0965" y="9684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136525</xdr:rowOff>
    </xdr:from>
    <xdr:to>
      <xdr:col>10</xdr:col>
      <xdr:colOff>165100</xdr:colOff>
      <xdr:row>58</xdr:row>
      <xdr:rowOff>66675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83185</xdr:rowOff>
    </xdr:from>
    <xdr:ext cx="529590" cy="259080"/>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1965" y="9684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77,934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155575</xdr:rowOff>
    </xdr:from>
    <xdr:to>
      <xdr:col>6</xdr:col>
      <xdr:colOff>38100</xdr:colOff>
      <xdr:row>58</xdr:row>
      <xdr:rowOff>86360</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102235</xdr:rowOff>
    </xdr:from>
    <xdr:ext cx="529590" cy="2584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2965" y="970343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72,081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3840" cy="2590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400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000"/>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102870</xdr:rowOff>
    </xdr:from>
    <xdr:to>
      <xdr:col>24</xdr:col>
      <xdr:colOff>62865</xdr:colOff>
      <xdr:row>79</xdr:row>
      <xdr:rowOff>24130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27940</xdr:rowOff>
    </xdr:from>
    <xdr:ext cx="378460" cy="259080"/>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24130</xdr:rowOff>
    </xdr:from>
    <xdr:to>
      <xdr:col>24</xdr:col>
      <xdr:colOff>152400</xdr:colOff>
      <xdr:row>79</xdr:row>
      <xdr:rowOff>24130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49530</xdr:rowOff>
    </xdr:from>
    <xdr:ext cx="534670" cy="259080"/>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102870</xdr:rowOff>
    </xdr:from>
    <xdr:to>
      <xdr:col>24</xdr:col>
      <xdr:colOff>152400</xdr:colOff>
      <xdr:row>70</xdr:row>
      <xdr:rowOff>102870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151765</xdr:rowOff>
    </xdr:from>
    <xdr:to>
      <xdr:col>24</xdr:col>
      <xdr:colOff>63500</xdr:colOff>
      <xdr:row>78</xdr:row>
      <xdr:rowOff>153035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2486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6350</xdr:rowOff>
    </xdr:from>
    <xdr:ext cx="469900" cy="254000"/>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00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154940</xdr:rowOff>
    </xdr:from>
    <xdr:to>
      <xdr:col>24</xdr:col>
      <xdr:colOff>114300</xdr:colOff>
      <xdr:row>78</xdr:row>
      <xdr:rowOff>85090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151765</xdr:rowOff>
    </xdr:from>
    <xdr:to>
      <xdr:col>19</xdr:col>
      <xdr:colOff>177800</xdr:colOff>
      <xdr:row>78</xdr:row>
      <xdr:rowOff>156845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2486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166370</xdr:rowOff>
    </xdr:from>
    <xdr:to>
      <xdr:col>20</xdr:col>
      <xdr:colOff>38100</xdr:colOff>
      <xdr:row>78</xdr:row>
      <xdr:rowOff>95885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112395</xdr:rowOff>
    </xdr:from>
    <xdr:ext cx="464820" cy="25400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350" y="1314259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156845</xdr:rowOff>
    </xdr:from>
    <xdr:to>
      <xdr:col>15</xdr:col>
      <xdr:colOff>50800</xdr:colOff>
      <xdr:row>78</xdr:row>
      <xdr:rowOff>160655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299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635</xdr:rowOff>
    </xdr:from>
    <xdr:to>
      <xdr:col>15</xdr:col>
      <xdr:colOff>101600</xdr:colOff>
      <xdr:row>78</xdr:row>
      <xdr:rowOff>102235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118745</xdr:rowOff>
    </xdr:from>
    <xdr:ext cx="46482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350" y="131489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137795</xdr:rowOff>
    </xdr:from>
    <xdr:to>
      <xdr:col>10</xdr:col>
      <xdr:colOff>114300</xdr:colOff>
      <xdr:row>78</xdr:row>
      <xdr:rowOff>160655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1089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171450</xdr:rowOff>
    </xdr:from>
    <xdr:to>
      <xdr:col>10</xdr:col>
      <xdr:colOff>165100</xdr:colOff>
      <xdr:row>78</xdr:row>
      <xdr:rowOff>101600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118110</xdr:rowOff>
    </xdr:from>
    <xdr:ext cx="46482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350" y="131483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97790</xdr:rowOff>
    </xdr:from>
    <xdr:ext cx="464820" cy="25400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350" y="131279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102235</xdr:rowOff>
    </xdr:from>
    <xdr:to>
      <xdr:col>24</xdr:col>
      <xdr:colOff>114300</xdr:colOff>
      <xdr:row>79</xdr:row>
      <xdr:rowOff>32385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17780</xdr:rowOff>
    </xdr:from>
    <xdr:ext cx="469900" cy="254000"/>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908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100965</xdr:rowOff>
    </xdr:from>
    <xdr:to>
      <xdr:col>20</xdr:col>
      <xdr:colOff>38100</xdr:colOff>
      <xdr:row>79</xdr:row>
      <xdr:rowOff>31115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7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22225</xdr:rowOff>
    </xdr:from>
    <xdr:ext cx="464820" cy="2584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350" y="1356677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106045</xdr:rowOff>
    </xdr:from>
    <xdr:to>
      <xdr:col>15</xdr:col>
      <xdr:colOff>101600</xdr:colOff>
      <xdr:row>79</xdr:row>
      <xdr:rowOff>36195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7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27305</xdr:rowOff>
    </xdr:from>
    <xdr:ext cx="464820" cy="25908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350" y="13571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109855</xdr:rowOff>
    </xdr:from>
    <xdr:to>
      <xdr:col>10</xdr:col>
      <xdr:colOff>165100</xdr:colOff>
      <xdr:row>79</xdr:row>
      <xdr:rowOff>40640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82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31115</xdr:rowOff>
    </xdr:from>
    <xdr:ext cx="464820" cy="254000"/>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350" y="135756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86995</xdr:rowOff>
    </xdr:from>
    <xdr:to>
      <xdr:col>6</xdr:col>
      <xdr:colOff>38100</xdr:colOff>
      <xdr:row>79</xdr:row>
      <xdr:rowOff>17780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8255</xdr:rowOff>
    </xdr:from>
    <xdr:ext cx="464820" cy="254000"/>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350" y="135528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132,798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840" cy="25400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0550"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649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0550" cy="25400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0550" cy="25908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0550" cy="259080"/>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52070</xdr:rowOff>
    </xdr:from>
    <xdr:to>
      <xdr:col>24</xdr:col>
      <xdr:colOff>62865</xdr:colOff>
      <xdr:row>97</xdr:row>
      <xdr:rowOff>132080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020"/>
          <a:ext cx="1270" cy="1108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135255</xdr:rowOff>
    </xdr:from>
    <xdr:ext cx="534670" cy="254000"/>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132080</xdr:rowOff>
    </xdr:from>
    <xdr:to>
      <xdr:col>24</xdr:col>
      <xdr:colOff>152400</xdr:colOff>
      <xdr:row>97</xdr:row>
      <xdr:rowOff>132080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170180</xdr:rowOff>
    </xdr:from>
    <xdr:ext cx="598805" cy="259080"/>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52070</xdr:rowOff>
    </xdr:from>
    <xdr:to>
      <xdr:col>24</xdr:col>
      <xdr:colOff>152400</xdr:colOff>
      <xdr:row>91</xdr:row>
      <xdr:rowOff>52070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47625</xdr:rowOff>
    </xdr:from>
    <xdr:to>
      <xdr:col>24</xdr:col>
      <xdr:colOff>63500</xdr:colOff>
      <xdr:row>96</xdr:row>
      <xdr:rowOff>127000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506825"/>
          <a:ext cx="8382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78105</xdr:rowOff>
    </xdr:from>
    <xdr:ext cx="598805" cy="254000"/>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405"/>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55245</xdr:rowOff>
    </xdr:from>
    <xdr:to>
      <xdr:col>24</xdr:col>
      <xdr:colOff>114300</xdr:colOff>
      <xdr:row>95</xdr:row>
      <xdr:rowOff>156845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127000</xdr:rowOff>
    </xdr:from>
    <xdr:to>
      <xdr:col>19</xdr:col>
      <xdr:colOff>177800</xdr:colOff>
      <xdr:row>96</xdr:row>
      <xdr:rowOff>163830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58620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129540</xdr:rowOff>
    </xdr:from>
    <xdr:to>
      <xdr:col>20</xdr:col>
      <xdr:colOff>38100</xdr:colOff>
      <xdr:row>96</xdr:row>
      <xdr:rowOff>59690</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76200</xdr:rowOff>
    </xdr:from>
    <xdr:ext cx="593725" cy="25400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580" y="161925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161290</xdr:rowOff>
    </xdr:from>
    <xdr:to>
      <xdr:col>15</xdr:col>
      <xdr:colOff>50800</xdr:colOff>
      <xdr:row>96</xdr:row>
      <xdr:rowOff>163830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204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20955</xdr:rowOff>
    </xdr:from>
    <xdr:to>
      <xdr:col>15</xdr:col>
      <xdr:colOff>101600</xdr:colOff>
      <xdr:row>96</xdr:row>
      <xdr:rowOff>122555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139065</xdr:rowOff>
    </xdr:from>
    <xdr:ext cx="59372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580" y="1625536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161290</xdr:rowOff>
    </xdr:from>
    <xdr:to>
      <xdr:col>10</xdr:col>
      <xdr:colOff>114300</xdr:colOff>
      <xdr:row>98</xdr:row>
      <xdr:rowOff>6350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20490"/>
          <a:ext cx="8890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96520</xdr:rowOff>
    </xdr:from>
    <xdr:to>
      <xdr:col>10</xdr:col>
      <xdr:colOff>165100</xdr:colOff>
      <xdr:row>96</xdr:row>
      <xdr:rowOff>26670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43180</xdr:rowOff>
    </xdr:from>
    <xdr:ext cx="593725" cy="25400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580" y="161594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50800</xdr:rowOff>
    </xdr:from>
    <xdr:to>
      <xdr:col>6</xdr:col>
      <xdr:colOff>38100</xdr:colOff>
      <xdr:row>97</xdr:row>
      <xdr:rowOff>152400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168910</xdr:rowOff>
    </xdr:from>
    <xdr:ext cx="529590" cy="25400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2965" y="164566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168275</xdr:rowOff>
    </xdr:from>
    <xdr:to>
      <xdr:col>24</xdr:col>
      <xdr:colOff>114300</xdr:colOff>
      <xdr:row>96</xdr:row>
      <xdr:rowOff>98425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45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146685</xdr:rowOff>
    </xdr:from>
    <xdr:ext cx="598805" cy="254000"/>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43443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117,124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76200</xdr:rowOff>
    </xdr:from>
    <xdr:to>
      <xdr:col>20</xdr:col>
      <xdr:colOff>38100</xdr:colOff>
      <xdr:row>97</xdr:row>
      <xdr:rowOff>6350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53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168910</xdr:rowOff>
    </xdr:from>
    <xdr:ext cx="593725" cy="25400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580" y="166281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113030</xdr:rowOff>
    </xdr:from>
    <xdr:to>
      <xdr:col>15</xdr:col>
      <xdr:colOff>101600</xdr:colOff>
      <xdr:row>97</xdr:row>
      <xdr:rowOff>43180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5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34290</xdr:rowOff>
    </xdr:from>
    <xdr:ext cx="593725"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580" y="1666494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110490</xdr:rowOff>
    </xdr:from>
    <xdr:to>
      <xdr:col>10</xdr:col>
      <xdr:colOff>165100</xdr:colOff>
      <xdr:row>97</xdr:row>
      <xdr:rowOff>40640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56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31750</xdr:rowOff>
    </xdr:from>
    <xdr:ext cx="593725" cy="25400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580" y="166624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102,137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127000</xdr:rowOff>
    </xdr:from>
    <xdr:to>
      <xdr:col>6</xdr:col>
      <xdr:colOff>38100</xdr:colOff>
      <xdr:row>98</xdr:row>
      <xdr:rowOff>57150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48260</xdr:rowOff>
    </xdr:from>
    <xdr:ext cx="529590" cy="259080"/>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2965" y="168503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3840"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0550" cy="25400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826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0550"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0550" cy="25908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50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0550" cy="254000"/>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168275</xdr:rowOff>
    </xdr:from>
    <xdr:to>
      <xdr:col>54</xdr:col>
      <xdr:colOff>189865</xdr:colOff>
      <xdr:row>38</xdr:row>
      <xdr:rowOff>77470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32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81280</xdr:rowOff>
    </xdr:from>
    <xdr:ext cx="534670" cy="259080"/>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77470</xdr:rowOff>
    </xdr:from>
    <xdr:to>
      <xdr:col>55</xdr:col>
      <xdr:colOff>88900</xdr:colOff>
      <xdr:row>38</xdr:row>
      <xdr:rowOff>77470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114935</xdr:rowOff>
    </xdr:from>
    <xdr:ext cx="598805" cy="259080"/>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168275</xdr:rowOff>
    </xdr:from>
    <xdr:to>
      <xdr:col>55</xdr:col>
      <xdr:colOff>88900</xdr:colOff>
      <xdr:row>29</xdr:row>
      <xdr:rowOff>168275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25400</xdr:rowOff>
    </xdr:from>
    <xdr:to>
      <xdr:col>55</xdr:col>
      <xdr:colOff>0</xdr:colOff>
      <xdr:row>37</xdr:row>
      <xdr:rowOff>34925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6905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109220</xdr:rowOff>
    </xdr:from>
    <xdr:ext cx="534670" cy="254000"/>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97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86360</xdr:rowOff>
    </xdr:from>
    <xdr:to>
      <xdr:col>55</xdr:col>
      <xdr:colOff>50800</xdr:colOff>
      <xdr:row>37</xdr:row>
      <xdr:rowOff>15875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34290</xdr:rowOff>
    </xdr:from>
    <xdr:to>
      <xdr:col>50</xdr:col>
      <xdr:colOff>114300</xdr:colOff>
      <xdr:row>37</xdr:row>
      <xdr:rowOff>34925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3779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84455</xdr:rowOff>
    </xdr:from>
    <xdr:to>
      <xdr:col>50</xdr:col>
      <xdr:colOff>165100</xdr:colOff>
      <xdr:row>37</xdr:row>
      <xdr:rowOff>14605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31115</xdr:rowOff>
    </xdr:from>
    <xdr:ext cx="529590" cy="25400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1965" y="60318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157480</xdr:rowOff>
    </xdr:from>
    <xdr:to>
      <xdr:col>45</xdr:col>
      <xdr:colOff>177800</xdr:colOff>
      <xdr:row>37</xdr:row>
      <xdr:rowOff>34290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32968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73660</xdr:rowOff>
    </xdr:from>
    <xdr:to>
      <xdr:col>46</xdr:col>
      <xdr:colOff>38100</xdr:colOff>
      <xdr:row>37</xdr:row>
      <xdr:rowOff>3810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20320</xdr:rowOff>
    </xdr:from>
    <xdr:ext cx="529590" cy="25400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2965" y="60210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18415</xdr:rowOff>
    </xdr:from>
    <xdr:to>
      <xdr:col>41</xdr:col>
      <xdr:colOff>50800</xdr:colOff>
      <xdr:row>36</xdr:row>
      <xdr:rowOff>157480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04815"/>
          <a:ext cx="889000" cy="824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113665</xdr:rowOff>
    </xdr:from>
    <xdr:to>
      <xdr:col>41</xdr:col>
      <xdr:colOff>101600</xdr:colOff>
      <xdr:row>37</xdr:row>
      <xdr:rowOff>43815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34925</xdr:rowOff>
    </xdr:from>
    <xdr:ext cx="52959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3965" y="63785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127635</xdr:rowOff>
    </xdr:from>
    <xdr:to>
      <xdr:col>36</xdr:col>
      <xdr:colOff>165100</xdr:colOff>
      <xdr:row>32</xdr:row>
      <xdr:rowOff>57785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44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74930</xdr:rowOff>
    </xdr:from>
    <xdr:ext cx="593725" cy="25400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580" y="52184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146050</xdr:rowOff>
    </xdr:from>
    <xdr:to>
      <xdr:col>55</xdr:col>
      <xdr:colOff>50800</xdr:colOff>
      <xdr:row>37</xdr:row>
      <xdr:rowOff>76200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124460</xdr:rowOff>
    </xdr:from>
    <xdr:ext cx="534670" cy="259080"/>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96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155575</xdr:rowOff>
    </xdr:from>
    <xdr:to>
      <xdr:col>50</xdr:col>
      <xdr:colOff>165100</xdr:colOff>
      <xdr:row>37</xdr:row>
      <xdr:rowOff>86360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27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76835</xdr:rowOff>
    </xdr:from>
    <xdr:ext cx="529590" cy="25400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1965" y="64204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46,271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154940</xdr:rowOff>
    </xdr:from>
    <xdr:to>
      <xdr:col>46</xdr:col>
      <xdr:colOff>38100</xdr:colOff>
      <xdr:row>37</xdr:row>
      <xdr:rowOff>85090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76200</xdr:rowOff>
    </xdr:from>
    <xdr:ext cx="529590" cy="25400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2965" y="64198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106680</xdr:rowOff>
    </xdr:from>
    <xdr:to>
      <xdr:col>41</xdr:col>
      <xdr:colOff>101600</xdr:colOff>
      <xdr:row>37</xdr:row>
      <xdr:rowOff>36830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53340</xdr:rowOff>
    </xdr:from>
    <xdr:ext cx="529590" cy="25400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3965" y="60540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139065</xdr:rowOff>
    </xdr:from>
    <xdr:to>
      <xdr:col>36</xdr:col>
      <xdr:colOff>165100</xdr:colOff>
      <xdr:row>32</xdr:row>
      <xdr:rowOff>69215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5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60325</xdr:rowOff>
    </xdr:from>
    <xdr:ext cx="593725" cy="259080"/>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580" y="55467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3840" cy="25908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400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505" y="9745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400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505" y="9093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0550" cy="2584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0550" cy="25908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0550" cy="25400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130175</xdr:rowOff>
    </xdr:from>
    <xdr:to>
      <xdr:col>54</xdr:col>
      <xdr:colOff>189865</xdr:colOff>
      <xdr:row>59</xdr:row>
      <xdr:rowOff>11430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22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15240</xdr:rowOff>
    </xdr:from>
    <xdr:ext cx="469900" cy="259080"/>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xdr:rowOff>
    </xdr:from>
    <xdr:to>
      <xdr:col>55</xdr:col>
      <xdr:colOff>88900</xdr:colOff>
      <xdr:row>59</xdr:row>
      <xdr:rowOff>11430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76835</xdr:rowOff>
    </xdr:from>
    <xdr:ext cx="598805" cy="254000"/>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3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130175</xdr:rowOff>
    </xdr:from>
    <xdr:to>
      <xdr:col>55</xdr:col>
      <xdr:colOff>88900</xdr:colOff>
      <xdr:row>49</xdr:row>
      <xdr:rowOff>130175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150495</xdr:rowOff>
    </xdr:from>
    <xdr:to>
      <xdr:col>55</xdr:col>
      <xdr:colOff>0</xdr:colOff>
      <xdr:row>56</xdr:row>
      <xdr:rowOff>41910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9639300" y="9580245"/>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161925</xdr:rowOff>
    </xdr:from>
    <xdr:ext cx="534670" cy="259080"/>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591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12065</xdr:rowOff>
    </xdr:from>
    <xdr:to>
      <xdr:col>55</xdr:col>
      <xdr:colOff>50800</xdr:colOff>
      <xdr:row>56</xdr:row>
      <xdr:rowOff>113665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147320</xdr:rowOff>
    </xdr:from>
    <xdr:to>
      <xdr:col>50</xdr:col>
      <xdr:colOff>114300</xdr:colOff>
      <xdr:row>55</xdr:row>
      <xdr:rowOff>150495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50300" y="95770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61595</xdr:rowOff>
    </xdr:from>
    <xdr:to>
      <xdr:col>50</xdr:col>
      <xdr:colOff>165100</xdr:colOff>
      <xdr:row>56</xdr:row>
      <xdr:rowOff>163195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154940</xdr:rowOff>
    </xdr:from>
    <xdr:ext cx="529590" cy="25400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1965" y="97561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57150</xdr:rowOff>
    </xdr:from>
    <xdr:to>
      <xdr:col>45</xdr:col>
      <xdr:colOff>177800</xdr:colOff>
      <xdr:row>55</xdr:row>
      <xdr:rowOff>147320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9486900"/>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78105</xdr:rowOff>
    </xdr:from>
    <xdr:to>
      <xdr:col>46</xdr:col>
      <xdr:colOff>38100</xdr:colOff>
      <xdr:row>57</xdr:row>
      <xdr:rowOff>8255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170815</xdr:rowOff>
    </xdr:from>
    <xdr:ext cx="529590" cy="2584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2965" y="97720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81915</xdr:rowOff>
    </xdr:from>
    <xdr:to>
      <xdr:col>41</xdr:col>
      <xdr:colOff>50800</xdr:colOff>
      <xdr:row>55</xdr:row>
      <xdr:rowOff>57150</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34021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62230</xdr:rowOff>
    </xdr:from>
    <xdr:to>
      <xdr:col>41</xdr:col>
      <xdr:colOff>101600</xdr:colOff>
      <xdr:row>56</xdr:row>
      <xdr:rowOff>163830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154940</xdr:rowOff>
    </xdr:from>
    <xdr:ext cx="529590" cy="25400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3965" y="97561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39370</xdr:rowOff>
    </xdr:from>
    <xdr:to>
      <xdr:col>36</xdr:col>
      <xdr:colOff>165100</xdr:colOff>
      <xdr:row>55</xdr:row>
      <xdr:rowOff>140970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46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132080</xdr:rowOff>
    </xdr:from>
    <xdr:ext cx="529590" cy="25400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4965" y="95618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162560</xdr:rowOff>
    </xdr:from>
    <xdr:to>
      <xdr:col>55</xdr:col>
      <xdr:colOff>50800</xdr:colOff>
      <xdr:row>56</xdr:row>
      <xdr:rowOff>92710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13970</xdr:rowOff>
    </xdr:from>
    <xdr:ext cx="534670" cy="259080"/>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443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52,491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99695</xdr:rowOff>
    </xdr:from>
    <xdr:to>
      <xdr:col>50</xdr:col>
      <xdr:colOff>165100</xdr:colOff>
      <xdr:row>56</xdr:row>
      <xdr:rowOff>29845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52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46355</xdr:rowOff>
    </xdr:from>
    <xdr:ext cx="52959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1965" y="93046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58,282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96520</xdr:rowOff>
    </xdr:from>
    <xdr:to>
      <xdr:col>46</xdr:col>
      <xdr:colOff>38100</xdr:colOff>
      <xdr:row>56</xdr:row>
      <xdr:rowOff>26670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5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43180</xdr:rowOff>
    </xdr:from>
    <xdr:ext cx="529590" cy="25400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2965" y="93014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58,561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6350</xdr:rowOff>
    </xdr:from>
    <xdr:to>
      <xdr:col>41</xdr:col>
      <xdr:colOff>101600</xdr:colOff>
      <xdr:row>55</xdr:row>
      <xdr:rowOff>107950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124460</xdr:rowOff>
    </xdr:from>
    <xdr:ext cx="529590" cy="2590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3965" y="92113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31115</xdr:rowOff>
    </xdr:from>
    <xdr:to>
      <xdr:col>36</xdr:col>
      <xdr:colOff>165100</xdr:colOff>
      <xdr:row>54</xdr:row>
      <xdr:rowOff>132715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28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52</xdr:row>
      <xdr:rowOff>149225</xdr:rowOff>
    </xdr:from>
    <xdr:ext cx="529590" cy="25908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4965" y="90646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840"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00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0550" cy="25400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2540</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040"/>
          <a:ext cx="127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120650</xdr:rowOff>
    </xdr:from>
    <xdr:ext cx="534670" cy="254000"/>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2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xdr:rowOff>
    </xdr:from>
    <xdr:to>
      <xdr:col>55</xdr:col>
      <xdr:colOff>88900</xdr:colOff>
      <xdr:row>70</xdr:row>
      <xdr:rowOff>2540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44450</xdr:rowOff>
    </xdr:from>
    <xdr:to>
      <xdr:col>55</xdr:col>
      <xdr:colOff>0</xdr:colOff>
      <xdr:row>78</xdr:row>
      <xdr:rowOff>49530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1755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95885</xdr:rowOff>
    </xdr:from>
    <xdr:ext cx="534670" cy="259080"/>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126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73025</xdr:rowOff>
    </xdr:from>
    <xdr:to>
      <xdr:col>55</xdr:col>
      <xdr:colOff>50800</xdr:colOff>
      <xdr:row>78</xdr:row>
      <xdr:rowOff>3175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29210</xdr:rowOff>
    </xdr:from>
    <xdr:to>
      <xdr:col>50</xdr:col>
      <xdr:colOff>114300</xdr:colOff>
      <xdr:row>78</xdr:row>
      <xdr:rowOff>49530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059410"/>
          <a:ext cx="889000" cy="363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120650</xdr:rowOff>
    </xdr:from>
    <xdr:to>
      <xdr:col>50</xdr:col>
      <xdr:colOff>165100</xdr:colOff>
      <xdr:row>78</xdr:row>
      <xdr:rowOff>50165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66675</xdr:rowOff>
    </xdr:from>
    <xdr:ext cx="529590" cy="25400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1965" y="130968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29210</xdr:rowOff>
    </xdr:from>
    <xdr:to>
      <xdr:col>45</xdr:col>
      <xdr:colOff>177800</xdr:colOff>
      <xdr:row>76</xdr:row>
      <xdr:rowOff>169545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059410"/>
          <a:ext cx="8890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143510</xdr:rowOff>
    </xdr:from>
    <xdr:to>
      <xdr:col>46</xdr:col>
      <xdr:colOff>38100</xdr:colOff>
      <xdr:row>78</xdr:row>
      <xdr:rowOff>73660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64770</xdr:rowOff>
    </xdr:from>
    <xdr:ext cx="529590" cy="25400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2965" y="134378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169545</xdr:rowOff>
    </xdr:from>
    <xdr:to>
      <xdr:col>41</xdr:col>
      <xdr:colOff>50800</xdr:colOff>
      <xdr:row>76</xdr:row>
      <xdr:rowOff>169545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1997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121285</xdr:rowOff>
    </xdr:from>
    <xdr:to>
      <xdr:col>41</xdr:col>
      <xdr:colOff>101600</xdr:colOff>
      <xdr:row>78</xdr:row>
      <xdr:rowOff>52070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42545</xdr:rowOff>
    </xdr:from>
    <xdr:ext cx="529590" cy="25400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3965" y="134156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154940</xdr:rowOff>
    </xdr:from>
    <xdr:to>
      <xdr:col>36</xdr:col>
      <xdr:colOff>165100</xdr:colOff>
      <xdr:row>77</xdr:row>
      <xdr:rowOff>85090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18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76200</xdr:rowOff>
    </xdr:from>
    <xdr:ext cx="529590" cy="25400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4965" y="132778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165100</xdr:rowOff>
    </xdr:from>
    <xdr:to>
      <xdr:col>55</xdr:col>
      <xdr:colOff>50800</xdr:colOff>
      <xdr:row>78</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6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143510</xdr:rowOff>
    </xdr:from>
    <xdr:ext cx="469900" cy="254000"/>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4516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170180</xdr:rowOff>
    </xdr:from>
    <xdr:to>
      <xdr:col>50</xdr:col>
      <xdr:colOff>165100</xdr:colOff>
      <xdr:row>78</xdr:row>
      <xdr:rowOff>100330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91440</xdr:rowOff>
    </xdr:from>
    <xdr:ext cx="46482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350" y="134645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149225</xdr:rowOff>
    </xdr:from>
    <xdr:to>
      <xdr:col>46</xdr:col>
      <xdr:colOff>38100</xdr:colOff>
      <xdr:row>76</xdr:row>
      <xdr:rowOff>79375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00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95885</xdr:rowOff>
    </xdr:from>
    <xdr:ext cx="529590" cy="25908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482965" y="127831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27,819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118745</xdr:rowOff>
    </xdr:from>
    <xdr:to>
      <xdr:col>41</xdr:col>
      <xdr:colOff>101600</xdr:colOff>
      <xdr:row>77</xdr:row>
      <xdr:rowOff>48895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14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65405</xdr:rowOff>
    </xdr:from>
    <xdr:ext cx="529590" cy="25400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3965" y="129241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118745</xdr:rowOff>
    </xdr:from>
    <xdr:to>
      <xdr:col>36</xdr:col>
      <xdr:colOff>165100</xdr:colOff>
      <xdr:row>77</xdr:row>
      <xdr:rowOff>48895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14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65405</xdr:rowOff>
    </xdr:from>
    <xdr:ext cx="529590" cy="25400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4965" y="129241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840"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400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0550"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0550" cy="25400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116840</xdr:rowOff>
    </xdr:from>
    <xdr:to>
      <xdr:col>54</xdr:col>
      <xdr:colOff>189865</xdr:colOff>
      <xdr:row>98</xdr:row>
      <xdr:rowOff>167640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34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171450</xdr:rowOff>
    </xdr:from>
    <xdr:ext cx="469900" cy="259080"/>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167640</xdr:rowOff>
    </xdr:from>
    <xdr:to>
      <xdr:col>55</xdr:col>
      <xdr:colOff>88900</xdr:colOff>
      <xdr:row>98</xdr:row>
      <xdr:rowOff>167640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63500</xdr:rowOff>
    </xdr:from>
    <xdr:ext cx="598805" cy="254000"/>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55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116840</xdr:rowOff>
    </xdr:from>
    <xdr:to>
      <xdr:col>55</xdr:col>
      <xdr:colOff>88900</xdr:colOff>
      <xdr:row>90</xdr:row>
      <xdr:rowOff>116840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107950</xdr:rowOff>
    </xdr:from>
    <xdr:to>
      <xdr:col>55</xdr:col>
      <xdr:colOff>0</xdr:colOff>
      <xdr:row>97</xdr:row>
      <xdr:rowOff>34290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567150"/>
          <a:ext cx="8382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117475</xdr:rowOff>
    </xdr:from>
    <xdr:ext cx="534670" cy="259080"/>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576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139065</xdr:rowOff>
    </xdr:from>
    <xdr:to>
      <xdr:col>55</xdr:col>
      <xdr:colOff>50800</xdr:colOff>
      <xdr:row>97</xdr:row>
      <xdr:rowOff>69215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34290</xdr:rowOff>
    </xdr:from>
    <xdr:to>
      <xdr:col>50</xdr:col>
      <xdr:colOff>114300</xdr:colOff>
      <xdr:row>98</xdr:row>
      <xdr:rowOff>635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66494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168910</xdr:rowOff>
    </xdr:from>
    <xdr:to>
      <xdr:col>50</xdr:col>
      <xdr:colOff>165100</xdr:colOff>
      <xdr:row>97</xdr:row>
      <xdr:rowOff>99060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90170</xdr:rowOff>
    </xdr:from>
    <xdr:ext cx="52959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1965" y="167208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111125</xdr:rowOff>
    </xdr:from>
    <xdr:to>
      <xdr:col>45</xdr:col>
      <xdr:colOff>177800</xdr:colOff>
      <xdr:row>98</xdr:row>
      <xdr:rowOff>635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74177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2540</xdr:rowOff>
    </xdr:from>
    <xdr:to>
      <xdr:col>46</xdr:col>
      <xdr:colOff>38100</xdr:colOff>
      <xdr:row>97</xdr:row>
      <xdr:rowOff>104140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120650</xdr:rowOff>
    </xdr:from>
    <xdr:ext cx="529590" cy="25400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2965" y="164084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8255</xdr:rowOff>
    </xdr:from>
    <xdr:to>
      <xdr:col>41</xdr:col>
      <xdr:colOff>50800</xdr:colOff>
      <xdr:row>97</xdr:row>
      <xdr:rowOff>111125</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467455"/>
          <a:ext cx="8890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6350</xdr:rowOff>
    </xdr:from>
    <xdr:to>
      <xdr:col>41</xdr:col>
      <xdr:colOff>101600</xdr:colOff>
      <xdr:row>97</xdr:row>
      <xdr:rowOff>107315</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123825</xdr:rowOff>
    </xdr:from>
    <xdr:ext cx="529590" cy="25400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3965" y="164115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43180</xdr:rowOff>
    </xdr:from>
    <xdr:to>
      <xdr:col>36</xdr:col>
      <xdr:colOff>165100</xdr:colOff>
      <xdr:row>96</xdr:row>
      <xdr:rowOff>144780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5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135890</xdr:rowOff>
    </xdr:from>
    <xdr:ext cx="52959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4965" y="165950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57150</xdr:rowOff>
    </xdr:from>
    <xdr:to>
      <xdr:col>55</xdr:col>
      <xdr:colOff>50800</xdr:colOff>
      <xdr:row>96</xdr:row>
      <xdr:rowOff>158750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51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80010</xdr:rowOff>
    </xdr:from>
    <xdr:ext cx="534670" cy="259080"/>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367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35,515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154940</xdr:rowOff>
    </xdr:from>
    <xdr:to>
      <xdr:col>50</xdr:col>
      <xdr:colOff>165100</xdr:colOff>
      <xdr:row>97</xdr:row>
      <xdr:rowOff>85090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61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101600</xdr:rowOff>
    </xdr:from>
    <xdr:ext cx="52959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1965" y="163893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121285</xdr:rowOff>
    </xdr:from>
    <xdr:to>
      <xdr:col>46</xdr:col>
      <xdr:colOff>38100</xdr:colOff>
      <xdr:row>98</xdr:row>
      <xdr:rowOff>52070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51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42545</xdr:rowOff>
    </xdr:from>
    <xdr:ext cx="529590" cy="25400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2965" y="168446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60325</xdr:rowOff>
    </xdr:from>
    <xdr:to>
      <xdr:col>41</xdr:col>
      <xdr:colOff>101600</xdr:colOff>
      <xdr:row>97</xdr:row>
      <xdr:rowOff>161925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69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153035</xdr:rowOff>
    </xdr:from>
    <xdr:ext cx="529590" cy="25908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3965" y="167836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21,750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128905</xdr:rowOff>
    </xdr:from>
    <xdr:to>
      <xdr:col>36</xdr:col>
      <xdr:colOff>165100</xdr:colOff>
      <xdr:row>96</xdr:row>
      <xdr:rowOff>59055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41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75565</xdr:rowOff>
    </xdr:from>
    <xdr:ext cx="529590" cy="25400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4965" y="161918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3840" cy="25908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400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400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505" y="5664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0550" cy="2584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370" y="5337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055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0550" cy="25400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31115</xdr:rowOff>
    </xdr:from>
    <xdr:to>
      <xdr:col>85</xdr:col>
      <xdr:colOff>126365</xdr:colOff>
      <xdr:row>39</xdr:row>
      <xdr:rowOff>99060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135890</xdr:rowOff>
    </xdr:from>
    <xdr:ext cx="249555" cy="259080"/>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149225</xdr:rowOff>
    </xdr:from>
    <xdr:ext cx="598805" cy="259080"/>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31115</xdr:rowOff>
    </xdr:from>
    <xdr:to>
      <xdr:col>86</xdr:col>
      <xdr:colOff>25400</xdr:colOff>
      <xdr:row>31</xdr:row>
      <xdr:rowOff>31115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99060</xdr:rowOff>
    </xdr:from>
    <xdr:to>
      <xdr:col>85</xdr:col>
      <xdr:colOff>127000</xdr:colOff>
      <xdr:row>39</xdr:row>
      <xdr:rowOff>99060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53340</xdr:rowOff>
    </xdr:from>
    <xdr:ext cx="469900" cy="254000"/>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44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30480</xdr:rowOff>
    </xdr:from>
    <xdr:to>
      <xdr:col>85</xdr:col>
      <xdr:colOff>177800</xdr:colOff>
      <xdr:row>39</xdr:row>
      <xdr:rowOff>132080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99060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37465</xdr:rowOff>
    </xdr:from>
    <xdr:to>
      <xdr:col>81</xdr:col>
      <xdr:colOff>101600</xdr:colOff>
      <xdr:row>39</xdr:row>
      <xdr:rowOff>139065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37</xdr:row>
      <xdr:rowOff>155575</xdr:rowOff>
    </xdr:from>
    <xdr:ext cx="378460" cy="25400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70" y="649922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99060</xdr:rowOff>
    </xdr:from>
    <xdr:to>
      <xdr:col>76</xdr:col>
      <xdr:colOff>114300</xdr:colOff>
      <xdr:row>39</xdr:row>
      <xdr:rowOff>99060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154940</xdr:rowOff>
    </xdr:from>
    <xdr:ext cx="464820" cy="25400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350" y="64985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99060</xdr:rowOff>
    </xdr:from>
    <xdr:to>
      <xdr:col>71</xdr:col>
      <xdr:colOff>177800</xdr:colOff>
      <xdr:row>39</xdr:row>
      <xdr:rowOff>99060</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36195</xdr:rowOff>
    </xdr:from>
    <xdr:to>
      <xdr:col>72</xdr:col>
      <xdr:colOff>38100</xdr:colOff>
      <xdr:row>39</xdr:row>
      <xdr:rowOff>137795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154940</xdr:rowOff>
    </xdr:from>
    <xdr:ext cx="464820" cy="25400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350" y="64985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1270</xdr:rowOff>
    </xdr:from>
    <xdr:to>
      <xdr:col>67</xdr:col>
      <xdr:colOff>101600</xdr:colOff>
      <xdr:row>39</xdr:row>
      <xdr:rowOff>102870</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68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119380</xdr:rowOff>
    </xdr:from>
    <xdr:ext cx="46482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350" y="64630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8890</xdr:rowOff>
    </xdr:from>
    <xdr:ext cx="249555" cy="254000"/>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44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140970</xdr:rowOff>
    </xdr:from>
    <xdr:ext cx="244475" cy="25908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48260</xdr:rowOff>
    </xdr:from>
    <xdr:to>
      <xdr:col>76</xdr:col>
      <xdr:colOff>165100</xdr:colOff>
      <xdr:row>39</xdr:row>
      <xdr:rowOff>149860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140970</xdr:rowOff>
    </xdr:from>
    <xdr:ext cx="244475"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48260</xdr:rowOff>
    </xdr:from>
    <xdr:to>
      <xdr:col>72</xdr:col>
      <xdr:colOff>38100</xdr:colOff>
      <xdr:row>39</xdr:row>
      <xdr:rowOff>149860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140970</xdr:rowOff>
    </xdr:from>
    <xdr:ext cx="244475"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48260</xdr:rowOff>
    </xdr:from>
    <xdr:to>
      <xdr:col>67</xdr:col>
      <xdr:colOff>101600</xdr:colOff>
      <xdr:row>39</xdr:row>
      <xdr:rowOff>149860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140970</xdr:rowOff>
    </xdr:from>
    <xdr:ext cx="244475" cy="25908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840" cy="25400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840" cy="25400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447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447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447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4475"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4475"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4475"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4475"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4475" cy="25908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3840" cy="25908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400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0550"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192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0550" cy="25400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90805</xdr:rowOff>
    </xdr:from>
    <xdr:to>
      <xdr:col>85</xdr:col>
      <xdr:colOff>126365</xdr:colOff>
      <xdr:row>78</xdr:row>
      <xdr:rowOff>83185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86995</xdr:rowOff>
    </xdr:from>
    <xdr:ext cx="534670" cy="25400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0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83185</xdr:rowOff>
    </xdr:from>
    <xdr:to>
      <xdr:col>86</xdr:col>
      <xdr:colOff>25400</xdr:colOff>
      <xdr:row>78</xdr:row>
      <xdr:rowOff>83185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37465</xdr:rowOff>
    </xdr:from>
    <xdr:ext cx="598805" cy="259080"/>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90805</xdr:rowOff>
    </xdr:from>
    <xdr:to>
      <xdr:col>86</xdr:col>
      <xdr:colOff>25400</xdr:colOff>
      <xdr:row>70</xdr:row>
      <xdr:rowOff>90805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148590</xdr:rowOff>
    </xdr:from>
    <xdr:to>
      <xdr:col>85</xdr:col>
      <xdr:colOff>127000</xdr:colOff>
      <xdr:row>76</xdr:row>
      <xdr:rowOff>167640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17879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83185</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60325</xdr:rowOff>
    </xdr:from>
    <xdr:to>
      <xdr:col>85</xdr:col>
      <xdr:colOff>177800</xdr:colOff>
      <xdr:row>76</xdr:row>
      <xdr:rowOff>161925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147955</xdr:rowOff>
    </xdr:from>
    <xdr:to>
      <xdr:col>81</xdr:col>
      <xdr:colOff>50800</xdr:colOff>
      <xdr:row>76</xdr:row>
      <xdr:rowOff>148590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1781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55880</xdr:rowOff>
    </xdr:from>
    <xdr:to>
      <xdr:col>81</xdr:col>
      <xdr:colOff>101600</xdr:colOff>
      <xdr:row>76</xdr:row>
      <xdr:rowOff>157480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2540</xdr:rowOff>
    </xdr:from>
    <xdr:ext cx="52959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3965" y="128612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147955</xdr:rowOff>
    </xdr:from>
    <xdr:to>
      <xdr:col>76</xdr:col>
      <xdr:colOff>114300</xdr:colOff>
      <xdr:row>76</xdr:row>
      <xdr:rowOff>158115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17815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48895</xdr:rowOff>
    </xdr:from>
    <xdr:to>
      <xdr:col>76</xdr:col>
      <xdr:colOff>165100</xdr:colOff>
      <xdr:row>76</xdr:row>
      <xdr:rowOff>150495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167005</xdr:rowOff>
    </xdr:from>
    <xdr:ext cx="529590" cy="25400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4965" y="128543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158115</xdr:rowOff>
    </xdr:from>
    <xdr:to>
      <xdr:col>71</xdr:col>
      <xdr:colOff>177800</xdr:colOff>
      <xdr:row>77</xdr:row>
      <xdr:rowOff>16510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8831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53340</xdr:rowOff>
    </xdr:from>
    <xdr:to>
      <xdr:col>72</xdr:col>
      <xdr:colOff>38100</xdr:colOff>
      <xdr:row>76</xdr:row>
      <xdr:rowOff>154940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171450</xdr:rowOff>
    </xdr:from>
    <xdr:ext cx="52959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5965" y="12858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3810</xdr:rowOff>
    </xdr:from>
    <xdr:to>
      <xdr:col>67</xdr:col>
      <xdr:colOff>101600</xdr:colOff>
      <xdr:row>76</xdr:row>
      <xdr:rowOff>105410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3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121920</xdr:rowOff>
    </xdr:from>
    <xdr:ext cx="529590" cy="25400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6965" y="128092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116840</xdr:rowOff>
    </xdr:from>
    <xdr:to>
      <xdr:col>85</xdr:col>
      <xdr:colOff>177800</xdr:colOff>
      <xdr:row>77</xdr:row>
      <xdr:rowOff>46990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4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95885</xdr:rowOff>
    </xdr:from>
    <xdr:ext cx="534670" cy="259080"/>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26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30,776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97790</xdr:rowOff>
    </xdr:from>
    <xdr:to>
      <xdr:col>81</xdr:col>
      <xdr:colOff>101600</xdr:colOff>
      <xdr:row>77</xdr:row>
      <xdr:rowOff>27940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2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19050</xdr:rowOff>
    </xdr:from>
    <xdr:ext cx="529590" cy="25400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3965" y="132207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97790</xdr:rowOff>
    </xdr:from>
    <xdr:to>
      <xdr:col>76</xdr:col>
      <xdr:colOff>165100</xdr:colOff>
      <xdr:row>77</xdr:row>
      <xdr:rowOff>27305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27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18415</xdr:rowOff>
    </xdr:from>
    <xdr:ext cx="529590" cy="25400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4965" y="132200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32,362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107315</xdr:rowOff>
    </xdr:from>
    <xdr:to>
      <xdr:col>72</xdr:col>
      <xdr:colOff>38100</xdr:colOff>
      <xdr:row>77</xdr:row>
      <xdr:rowOff>37465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3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29210</xdr:rowOff>
    </xdr:from>
    <xdr:ext cx="529590" cy="25400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5965" y="132308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137160</xdr:rowOff>
    </xdr:from>
    <xdr:to>
      <xdr:col>67</xdr:col>
      <xdr:colOff>101600</xdr:colOff>
      <xdr:row>77</xdr:row>
      <xdr:rowOff>67310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58420</xdr:rowOff>
    </xdr:from>
    <xdr:ext cx="529590"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6965" y="13260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3840" cy="25400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400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6342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0550" cy="25400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0550" cy="25400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0550" cy="25400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50165</xdr:rowOff>
    </xdr:from>
    <xdr:to>
      <xdr:col>85</xdr:col>
      <xdr:colOff>126365</xdr:colOff>
      <xdr:row>98</xdr:row>
      <xdr:rowOff>136525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140335</xdr:rowOff>
    </xdr:from>
    <xdr:ext cx="378460" cy="25908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136525</xdr:rowOff>
    </xdr:from>
    <xdr:to>
      <xdr:col>86</xdr:col>
      <xdr:colOff>25400</xdr:colOff>
      <xdr:row>98</xdr:row>
      <xdr:rowOff>136525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168275</xdr:rowOff>
    </xdr:from>
    <xdr:ext cx="598805" cy="254000"/>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87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50165</xdr:rowOff>
    </xdr:from>
    <xdr:to>
      <xdr:col>86</xdr:col>
      <xdr:colOff>25400</xdr:colOff>
      <xdr:row>90</xdr:row>
      <xdr:rowOff>50165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84455</xdr:rowOff>
    </xdr:from>
    <xdr:to>
      <xdr:col>85</xdr:col>
      <xdr:colOff>127000</xdr:colOff>
      <xdr:row>98</xdr:row>
      <xdr:rowOff>1270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715105"/>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38100</xdr:rowOff>
    </xdr:from>
    <xdr:ext cx="534670" cy="259080"/>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68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59690</xdr:rowOff>
    </xdr:from>
    <xdr:to>
      <xdr:col>85</xdr:col>
      <xdr:colOff>177800</xdr:colOff>
      <xdr:row>97</xdr:row>
      <xdr:rowOff>161290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86995</xdr:rowOff>
    </xdr:from>
    <xdr:to>
      <xdr:col>81</xdr:col>
      <xdr:colOff>50800</xdr:colOff>
      <xdr:row>98</xdr:row>
      <xdr:rowOff>1270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71764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84455</xdr:rowOff>
    </xdr:from>
    <xdr:to>
      <xdr:col>81</xdr:col>
      <xdr:colOff>101600</xdr:colOff>
      <xdr:row>98</xdr:row>
      <xdr:rowOff>14605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31115</xdr:rowOff>
    </xdr:from>
    <xdr:ext cx="529590" cy="25400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64903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82550</xdr:rowOff>
    </xdr:from>
    <xdr:to>
      <xdr:col>76</xdr:col>
      <xdr:colOff>114300</xdr:colOff>
      <xdr:row>97</xdr:row>
      <xdr:rowOff>86995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132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69850</xdr:rowOff>
    </xdr:from>
    <xdr:to>
      <xdr:col>76</xdr:col>
      <xdr:colOff>165100</xdr:colOff>
      <xdr:row>98</xdr:row>
      <xdr:rowOff>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162560</xdr:rowOff>
    </xdr:from>
    <xdr:ext cx="52959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4965" y="167932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82550</xdr:rowOff>
    </xdr:from>
    <xdr:to>
      <xdr:col>71</xdr:col>
      <xdr:colOff>177800</xdr:colOff>
      <xdr:row>98</xdr:row>
      <xdr:rowOff>83185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13200"/>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52705</xdr:rowOff>
    </xdr:from>
    <xdr:to>
      <xdr:col>72</xdr:col>
      <xdr:colOff>38100</xdr:colOff>
      <xdr:row>97</xdr:row>
      <xdr:rowOff>154940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145415</xdr:rowOff>
    </xdr:from>
    <xdr:ext cx="529590" cy="25400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5965" y="167760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106680</xdr:rowOff>
    </xdr:from>
    <xdr:to>
      <xdr:col>67</xdr:col>
      <xdr:colOff>101600</xdr:colOff>
      <xdr:row>98</xdr:row>
      <xdr:rowOff>36830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3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53340</xdr:rowOff>
    </xdr:from>
    <xdr:ext cx="529590" cy="25400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6965" y="165125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33655</xdr:rowOff>
    </xdr:from>
    <xdr:to>
      <xdr:col>85</xdr:col>
      <xdr:colOff>177800</xdr:colOff>
      <xdr:row>97</xdr:row>
      <xdr:rowOff>135255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6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56515</xdr:rowOff>
    </xdr:from>
    <xdr:ext cx="534670" cy="2584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5157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121920</xdr:rowOff>
    </xdr:from>
    <xdr:to>
      <xdr:col>81</xdr:col>
      <xdr:colOff>101600</xdr:colOff>
      <xdr:row>98</xdr:row>
      <xdr:rowOff>52070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5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43180</xdr:rowOff>
    </xdr:from>
    <xdr:ext cx="529590" cy="25400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3965" y="168452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15,148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36195</xdr:rowOff>
    </xdr:from>
    <xdr:to>
      <xdr:col>76</xdr:col>
      <xdr:colOff>165100</xdr:colOff>
      <xdr:row>97</xdr:row>
      <xdr:rowOff>137795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6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154940</xdr:rowOff>
    </xdr:from>
    <xdr:ext cx="529590" cy="25400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4965" y="164426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24,533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31750</xdr:rowOff>
    </xdr:from>
    <xdr:to>
      <xdr:col>72</xdr:col>
      <xdr:colOff>38100</xdr:colOff>
      <xdr:row>97</xdr:row>
      <xdr:rowOff>133350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6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149860</xdr:rowOff>
    </xdr:from>
    <xdr:ext cx="529590"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5965" y="164376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24,992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32385</xdr:rowOff>
    </xdr:from>
    <xdr:to>
      <xdr:col>67</xdr:col>
      <xdr:colOff>101600</xdr:colOff>
      <xdr:row>98</xdr:row>
      <xdr:rowOff>133985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3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125095</xdr:rowOff>
    </xdr:from>
    <xdr:ext cx="464820" cy="2584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350" y="169271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3840" cy="25908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2280"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6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2280" cy="25400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640" y="582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2280"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640" y="544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00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89535</xdr:rowOff>
    </xdr:from>
    <xdr:to>
      <xdr:col>116</xdr:col>
      <xdr:colOff>62865</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36195</xdr:rowOff>
    </xdr:from>
    <xdr:ext cx="534670" cy="259080"/>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89535</xdr:rowOff>
    </xdr:from>
    <xdr:to>
      <xdr:col>116</xdr:col>
      <xdr:colOff>152400</xdr:colOff>
      <xdr:row>31</xdr:row>
      <xdr:rowOff>89535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99060</xdr:rowOff>
    </xdr:from>
    <xdr:to>
      <xdr:col>116</xdr:col>
      <xdr:colOff>63500</xdr:colOff>
      <xdr:row>36</xdr:row>
      <xdr:rowOff>125095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27126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6350</xdr:rowOff>
    </xdr:from>
    <xdr:ext cx="469900" cy="254000"/>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52145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27305</xdr:rowOff>
    </xdr:from>
    <xdr:to>
      <xdr:col>116</xdr:col>
      <xdr:colOff>114300</xdr:colOff>
      <xdr:row>38</xdr:row>
      <xdr:rowOff>128905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58420</xdr:rowOff>
    </xdr:from>
    <xdr:to>
      <xdr:col>111</xdr:col>
      <xdr:colOff>177800</xdr:colOff>
      <xdr:row>36</xdr:row>
      <xdr:rowOff>125095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23062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6350</xdr:rowOff>
    </xdr:from>
    <xdr:to>
      <xdr:col>112</xdr:col>
      <xdr:colOff>38100</xdr:colOff>
      <xdr:row>38</xdr:row>
      <xdr:rowOff>107950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99060</xdr:rowOff>
    </xdr:from>
    <xdr:ext cx="464820" cy="25400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350" y="66141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36</xdr:row>
      <xdr:rowOff>58420</xdr:rowOff>
    </xdr:from>
    <xdr:to>
      <xdr:col>107</xdr:col>
      <xdr:colOff>50800</xdr:colOff>
      <xdr:row>37</xdr:row>
      <xdr:rowOff>156210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230620"/>
          <a:ext cx="88900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4445</xdr:rowOff>
    </xdr:from>
    <xdr:to>
      <xdr:col>107</xdr:col>
      <xdr:colOff>101600</xdr:colOff>
      <xdr:row>38</xdr:row>
      <xdr:rowOff>106045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97790</xdr:rowOff>
    </xdr:from>
    <xdr:ext cx="464820" cy="25400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350" y="66128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156210</xdr:rowOff>
    </xdr:from>
    <xdr:to>
      <xdr:col>102</xdr:col>
      <xdr:colOff>114300</xdr:colOff>
      <xdr:row>38</xdr:row>
      <xdr:rowOff>29845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49986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83820</xdr:rowOff>
    </xdr:from>
    <xdr:ext cx="46482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350" y="65989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34</xdr:row>
      <xdr:rowOff>160020</xdr:rowOff>
    </xdr:from>
    <xdr:ext cx="46482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350" y="59893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48260</xdr:rowOff>
    </xdr:from>
    <xdr:to>
      <xdr:col>116</xdr:col>
      <xdr:colOff>114300</xdr:colOff>
      <xdr:row>36</xdr:row>
      <xdr:rowOff>149860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71120</xdr:rowOff>
    </xdr:from>
    <xdr:ext cx="469900" cy="259080"/>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071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3,619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74930</xdr:rowOff>
    </xdr:from>
    <xdr:to>
      <xdr:col>112</xdr:col>
      <xdr:colOff>38100</xdr:colOff>
      <xdr:row>37</xdr:row>
      <xdr:rowOff>4445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247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20955</xdr:rowOff>
    </xdr:from>
    <xdr:ext cx="464820" cy="25400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350" y="60217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36</xdr:row>
      <xdr:rowOff>7620</xdr:rowOff>
    </xdr:from>
    <xdr:to>
      <xdr:col>107</xdr:col>
      <xdr:colOff>101600</xdr:colOff>
      <xdr:row>36</xdr:row>
      <xdr:rowOff>109220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34</xdr:row>
      <xdr:rowOff>125730</xdr:rowOff>
    </xdr:from>
    <xdr:ext cx="464820"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350" y="59550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105410</xdr:rowOff>
    </xdr:from>
    <xdr:to>
      <xdr:col>102</xdr:col>
      <xdr:colOff>165100</xdr:colOff>
      <xdr:row>38</xdr:row>
      <xdr:rowOff>35560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52070</xdr:rowOff>
    </xdr:from>
    <xdr:ext cx="464820" cy="25400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350" y="62242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150495</xdr:rowOff>
    </xdr:from>
    <xdr:to>
      <xdr:col>98</xdr:col>
      <xdr:colOff>38100</xdr:colOff>
      <xdr:row>38</xdr:row>
      <xdr:rowOff>80645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4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71755</xdr:rowOff>
    </xdr:from>
    <xdr:ext cx="464820" cy="25908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350" y="6586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3840" cy="25400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080" y="9941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400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484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400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9027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400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569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00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113030</xdr:rowOff>
    </xdr:from>
    <xdr:to>
      <xdr:col>116</xdr:col>
      <xdr:colOff>62865</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144145</xdr:rowOff>
    </xdr:from>
    <xdr:ext cx="249555" cy="25400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245"/>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59690</xdr:rowOff>
    </xdr:from>
    <xdr:ext cx="534670" cy="259080"/>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113030</xdr:rowOff>
    </xdr:from>
    <xdr:to>
      <xdr:col>116</xdr:col>
      <xdr:colOff>152400</xdr:colOff>
      <xdr:row>51</xdr:row>
      <xdr:rowOff>113030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104140</xdr:rowOff>
    </xdr:from>
    <xdr:to>
      <xdr:col>116</xdr:col>
      <xdr:colOff>63500</xdr:colOff>
      <xdr:row>58</xdr:row>
      <xdr:rowOff>104140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82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61595</xdr:rowOff>
    </xdr:from>
    <xdr:ext cx="469900" cy="259080"/>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38735</xdr:rowOff>
    </xdr:from>
    <xdr:to>
      <xdr:col>116</xdr:col>
      <xdr:colOff>114300</xdr:colOff>
      <xdr:row>58</xdr:row>
      <xdr:rowOff>140335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104140</xdr:rowOff>
    </xdr:from>
    <xdr:to>
      <xdr:col>111</xdr:col>
      <xdr:colOff>177800</xdr:colOff>
      <xdr:row>58</xdr:row>
      <xdr:rowOff>104140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482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40640</xdr:rowOff>
    </xdr:from>
    <xdr:to>
      <xdr:col>112</xdr:col>
      <xdr:colOff>38100</xdr:colOff>
      <xdr:row>58</xdr:row>
      <xdr:rowOff>141605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158115</xdr:rowOff>
    </xdr:from>
    <xdr:ext cx="464820" cy="25400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350" y="97593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104140</xdr:rowOff>
    </xdr:from>
    <xdr:to>
      <xdr:col>107</xdr:col>
      <xdr:colOff>50800</xdr:colOff>
      <xdr:row>58</xdr:row>
      <xdr:rowOff>104140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482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41275</xdr:rowOff>
    </xdr:from>
    <xdr:to>
      <xdr:col>107</xdr:col>
      <xdr:colOff>101600</xdr:colOff>
      <xdr:row>58</xdr:row>
      <xdr:rowOff>143510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159385</xdr:rowOff>
    </xdr:from>
    <xdr:ext cx="464820" cy="2584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976058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104140</xdr:rowOff>
    </xdr:from>
    <xdr:to>
      <xdr:col>102</xdr:col>
      <xdr:colOff>114300</xdr:colOff>
      <xdr:row>58</xdr:row>
      <xdr:rowOff>104775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482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36830</xdr:rowOff>
    </xdr:from>
    <xdr:to>
      <xdr:col>102</xdr:col>
      <xdr:colOff>165100</xdr:colOff>
      <xdr:row>58</xdr:row>
      <xdr:rowOff>138430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154940</xdr:rowOff>
    </xdr:from>
    <xdr:ext cx="464820" cy="25400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350" y="97561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144145</xdr:rowOff>
    </xdr:from>
    <xdr:to>
      <xdr:col>98</xdr:col>
      <xdr:colOff>38100</xdr:colOff>
      <xdr:row>58</xdr:row>
      <xdr:rowOff>74930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16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90805</xdr:rowOff>
    </xdr:from>
    <xdr:ext cx="464820" cy="2584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350" y="969200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53340</xdr:rowOff>
    </xdr:from>
    <xdr:to>
      <xdr:col>116</xdr:col>
      <xdr:colOff>114300</xdr:colOff>
      <xdr:row>58</xdr:row>
      <xdr:rowOff>154940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17780</xdr:rowOff>
    </xdr:from>
    <xdr:ext cx="469900" cy="25400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8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53340</xdr:rowOff>
    </xdr:from>
    <xdr:to>
      <xdr:col>112</xdr:col>
      <xdr:colOff>38100</xdr:colOff>
      <xdr:row>58</xdr:row>
      <xdr:rowOff>154940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146050</xdr:rowOff>
    </xdr:from>
    <xdr:ext cx="464820" cy="25400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350" y="100901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53340</xdr:rowOff>
    </xdr:from>
    <xdr:to>
      <xdr:col>107</xdr:col>
      <xdr:colOff>101600</xdr:colOff>
      <xdr:row>58</xdr:row>
      <xdr:rowOff>154940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146050</xdr:rowOff>
    </xdr:from>
    <xdr:ext cx="464820" cy="25400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350" y="100901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53340</xdr:rowOff>
    </xdr:from>
    <xdr:to>
      <xdr:col>102</xdr:col>
      <xdr:colOff>165100</xdr:colOff>
      <xdr:row>58</xdr:row>
      <xdr:rowOff>154940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146050</xdr:rowOff>
    </xdr:from>
    <xdr:ext cx="464820" cy="25400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350" y="100901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53975</xdr:rowOff>
    </xdr:from>
    <xdr:to>
      <xdr:col>98</xdr:col>
      <xdr:colOff>38100</xdr:colOff>
      <xdr:row>58</xdr:row>
      <xdr:rowOff>155575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146685</xdr:rowOff>
    </xdr:from>
    <xdr:ext cx="464820" cy="25400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350" y="1009078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805" cy="2203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400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3827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400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400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120650</xdr:rowOff>
    </xdr:from>
    <xdr:to>
      <xdr:col>116</xdr:col>
      <xdr:colOff>62865</xdr:colOff>
      <xdr:row>79</xdr:row>
      <xdr:rowOff>83820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87630</xdr:rowOff>
    </xdr:from>
    <xdr:ext cx="534670" cy="254000"/>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1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83820</xdr:rowOff>
    </xdr:from>
    <xdr:to>
      <xdr:col>116</xdr:col>
      <xdr:colOff>152400</xdr:colOff>
      <xdr:row>79</xdr:row>
      <xdr:rowOff>83820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66675</xdr:rowOff>
    </xdr:from>
    <xdr:ext cx="534670" cy="254000"/>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67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120650</xdr:rowOff>
    </xdr:from>
    <xdr:to>
      <xdr:col>116</xdr:col>
      <xdr:colOff>152400</xdr:colOff>
      <xdr:row>70</xdr:row>
      <xdr:rowOff>120650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10160</xdr:rowOff>
    </xdr:from>
    <xdr:to>
      <xdr:col>116</xdr:col>
      <xdr:colOff>63500</xdr:colOff>
      <xdr:row>76</xdr:row>
      <xdr:rowOff>50800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04036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135890</xdr:rowOff>
    </xdr:from>
    <xdr:ext cx="534670" cy="259080"/>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113030</xdr:rowOff>
    </xdr:from>
    <xdr:to>
      <xdr:col>116</xdr:col>
      <xdr:colOff>114300</xdr:colOff>
      <xdr:row>75</xdr:row>
      <xdr:rowOff>43180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50800</xdr:rowOff>
    </xdr:from>
    <xdr:to>
      <xdr:col>111</xdr:col>
      <xdr:colOff>177800</xdr:colOff>
      <xdr:row>76</xdr:row>
      <xdr:rowOff>112395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08100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138430</xdr:rowOff>
    </xdr:from>
    <xdr:to>
      <xdr:col>112</xdr:col>
      <xdr:colOff>38100</xdr:colOff>
      <xdr:row>75</xdr:row>
      <xdr:rowOff>68580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85090</xdr:rowOff>
    </xdr:from>
    <xdr:ext cx="529590"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5965" y="12600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112395</xdr:rowOff>
    </xdr:from>
    <xdr:to>
      <xdr:col>107</xdr:col>
      <xdr:colOff>50800</xdr:colOff>
      <xdr:row>77</xdr:row>
      <xdr:rowOff>1270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4259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46355</xdr:rowOff>
    </xdr:from>
    <xdr:to>
      <xdr:col>107</xdr:col>
      <xdr:colOff>101600</xdr:colOff>
      <xdr:row>75</xdr:row>
      <xdr:rowOff>147955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164465</xdr:rowOff>
    </xdr:from>
    <xdr:ext cx="52959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6965" y="126803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154940</xdr:rowOff>
    </xdr:from>
    <xdr:to>
      <xdr:col>102</xdr:col>
      <xdr:colOff>114300</xdr:colOff>
      <xdr:row>77</xdr:row>
      <xdr:rowOff>1270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1851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80010</xdr:rowOff>
    </xdr:from>
    <xdr:to>
      <xdr:col>102</xdr:col>
      <xdr:colOff>165100</xdr:colOff>
      <xdr:row>76</xdr:row>
      <xdr:rowOff>10160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26670</xdr:rowOff>
    </xdr:from>
    <xdr:ext cx="52959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7965" y="127139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115570</xdr:rowOff>
    </xdr:from>
    <xdr:to>
      <xdr:col>98</xdr:col>
      <xdr:colOff>38100</xdr:colOff>
      <xdr:row>76</xdr:row>
      <xdr:rowOff>45720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62230</xdr:rowOff>
    </xdr:from>
    <xdr:ext cx="52959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8965" y="127495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130810</xdr:rowOff>
    </xdr:from>
    <xdr:to>
      <xdr:col>116</xdr:col>
      <xdr:colOff>114300</xdr:colOff>
      <xdr:row>76</xdr:row>
      <xdr:rowOff>60960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98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109220</xdr:rowOff>
    </xdr:from>
    <xdr:ext cx="534670" cy="254000"/>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9679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34,395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0</xdr:rowOff>
    </xdr:from>
    <xdr:to>
      <xdr:col>112</xdr:col>
      <xdr:colOff>38100</xdr:colOff>
      <xdr:row>76</xdr:row>
      <xdr:rowOff>101600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92710</xdr:rowOff>
    </xdr:from>
    <xdr:ext cx="52959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5965" y="131229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33,329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61595</xdr:rowOff>
    </xdr:from>
    <xdr:to>
      <xdr:col>107</xdr:col>
      <xdr:colOff>101600</xdr:colOff>
      <xdr:row>76</xdr:row>
      <xdr:rowOff>163195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09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154940</xdr:rowOff>
    </xdr:from>
    <xdr:ext cx="529590" cy="25400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6965" y="131851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31,721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121920</xdr:rowOff>
    </xdr:from>
    <xdr:to>
      <xdr:col>102</xdr:col>
      <xdr:colOff>165100</xdr:colOff>
      <xdr:row>77</xdr:row>
      <xdr:rowOff>52070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43180</xdr:rowOff>
    </xdr:from>
    <xdr:ext cx="529590" cy="25400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7965" y="132448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30,129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104140</xdr:rowOff>
    </xdr:from>
    <xdr:to>
      <xdr:col>98</xdr:col>
      <xdr:colOff>38100</xdr:colOff>
      <xdr:row>77</xdr:row>
      <xdr:rowOff>34290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3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25400</xdr:rowOff>
    </xdr:from>
    <xdr:ext cx="529590" cy="25908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8965" y="132270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30,595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805" cy="2203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840" cy="25400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840" cy="25400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0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447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447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ゴシック"/>
              <a:ea typeface="ＭＳ ゴシック"/>
              <a:cs typeface="+mn-cs"/>
            </a:rPr>
            <a:t>　歳出決算総額は住民一人当たり467,544円であり、前年度より28,443円増加した。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a:t>
          </a:r>
          <a:r>
            <a:rPr kumimoji="1" lang="ja-JP" altLang="en-US" sz="1100">
              <a:solidFill>
                <a:schemeClr val="dk1"/>
              </a:solidFill>
              <a:effectLst/>
              <a:latin typeface="ＭＳ ゴシック"/>
              <a:ea typeface="ＭＳ ゴシック"/>
              <a:cs typeface="+mn-cs"/>
            </a:rPr>
            <a:t>会計年度任用職員報酬等の増加により、人件費において住民一人当たり7,552円増加し、施設型給付費や児童手当支給費等の増加により、扶助費において住民一人当たり10,423円増加した。</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本市の住民一人当たりのコストは、全体的に類似団体内平均値より低い、あるいは同水準となっているが、</a:t>
          </a:r>
          <a:r>
            <a:rPr kumimoji="1" lang="ja-JP" altLang="en-US" sz="1100">
              <a:solidFill>
                <a:schemeClr val="dk1"/>
              </a:solidFill>
              <a:effectLst/>
              <a:latin typeface="ＭＳ ゴシック"/>
              <a:ea typeface="ＭＳ ゴシック"/>
              <a:cs typeface="+mn-cs"/>
            </a:rPr>
            <a:t>物件費</a:t>
          </a:r>
          <a:r>
            <a:rPr kumimoji="1" lang="ja-JP" altLang="ja-JP" sz="1100">
              <a:solidFill>
                <a:schemeClr val="dk1"/>
              </a:solidFill>
              <a:effectLst/>
              <a:latin typeface="ＭＳ ゴシック"/>
              <a:ea typeface="ＭＳ ゴシック"/>
              <a:cs typeface="+mn-cs"/>
            </a:rPr>
            <a:t>は類似団体内平均値より高い値となっている。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a:t>
          </a:r>
          <a:r>
            <a:rPr kumimoji="1" lang="ja-JP" altLang="en-US" sz="1100">
              <a:solidFill>
                <a:schemeClr val="dk1"/>
              </a:solidFill>
              <a:effectLst/>
              <a:latin typeface="ＭＳ ゴシック"/>
              <a:ea typeface="ＭＳ ゴシック"/>
              <a:cs typeface="+mn-cs"/>
            </a:rPr>
            <a:t>物件費については</a:t>
          </a:r>
          <a:r>
            <a:rPr kumimoji="1" lang="ja-JP" altLang="ja-JP" sz="1100">
              <a:solidFill>
                <a:schemeClr val="dk1"/>
              </a:solidFill>
              <a:effectLst/>
              <a:latin typeface="ＭＳ ゴシック"/>
              <a:ea typeface="ＭＳ ゴシック"/>
              <a:cs typeface="+mn-cs"/>
            </a:rPr>
            <a:t>本市は類似団体に比較して保育園や学校、児童館などの施設数が多く、施設管理経費が大きいことが主な要因であり、今後は公共施設等総合管理計画及び公共施設個別施設計画に基づき、中長期的な視点で公共施設の整備・統廃合を進め、財政負担の軽減・平準化を図る。</a:t>
          </a:r>
          <a:endParaRPr lang="ja-JP" altLang="ja-JP" sz="14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また、普通建設事業費については、今後も庁舎増築事業などが予定されており、類似団体平均値より高い水準で推移することが見込まれるが、必要な分野に対して適正な投資を行い、全体として適正な住民一人当たりのコストとなるよう努め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愛知県清須市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68,707
66,498
17.35
33,386,205
32,123,540
1,169,821
17,805,824
19,484,528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280" cy="25400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2280" cy="25400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2280" cy="25400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2280" cy="25400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62280" cy="25400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2280" cy="25400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102870</xdr:rowOff>
    </xdr:from>
    <xdr:to>
      <xdr:col>24</xdr:col>
      <xdr:colOff>62865</xdr:colOff>
      <xdr:row>38</xdr:row>
      <xdr:rowOff>10160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13970</xdr:rowOff>
    </xdr:from>
    <xdr:ext cx="469900" cy="2590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10160</xdr:rowOff>
    </xdr:from>
    <xdr:to>
      <xdr:col>24</xdr:col>
      <xdr:colOff>152400</xdr:colOff>
      <xdr:row>38</xdr:row>
      <xdr:rowOff>10160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49530</xdr:rowOff>
    </xdr:from>
    <xdr:ext cx="469900" cy="25908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23</xdr:col>
      <xdr:colOff>165100</xdr:colOff>
      <xdr:row>30</xdr:row>
      <xdr:rowOff>102870</xdr:rowOff>
    </xdr:from>
    <xdr:to>
      <xdr:col>24</xdr:col>
      <xdr:colOff>152400</xdr:colOff>
      <xdr:row>30</xdr:row>
      <xdr:rowOff>102870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0</xdr:rowOff>
    </xdr:from>
    <xdr:to>
      <xdr:col>24</xdr:col>
      <xdr:colOff>63500</xdr:colOff>
      <xdr:row>35</xdr:row>
      <xdr:rowOff>40640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0075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140970</xdr:rowOff>
    </xdr:from>
    <xdr:ext cx="469900" cy="259080"/>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162560</xdr:rowOff>
    </xdr:from>
    <xdr:to>
      <xdr:col>24</xdr:col>
      <xdr:colOff>114300</xdr:colOff>
      <xdr:row>35</xdr:row>
      <xdr:rowOff>92710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40640</xdr:rowOff>
    </xdr:from>
    <xdr:to>
      <xdr:col>19</xdr:col>
      <xdr:colOff>177800</xdr:colOff>
      <xdr:row>35</xdr:row>
      <xdr:rowOff>106045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413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3810</xdr:rowOff>
    </xdr:from>
    <xdr:to>
      <xdr:col>20</xdr:col>
      <xdr:colOff>38100</xdr:colOff>
      <xdr:row>35</xdr:row>
      <xdr:rowOff>105410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96520</xdr:rowOff>
    </xdr:from>
    <xdr:ext cx="464820" cy="25908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0972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40640</xdr:rowOff>
    </xdr:from>
    <xdr:to>
      <xdr:col>15</xdr:col>
      <xdr:colOff>50800</xdr:colOff>
      <xdr:row>35</xdr:row>
      <xdr:rowOff>106045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413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29210</xdr:rowOff>
    </xdr:from>
    <xdr:to>
      <xdr:col>15</xdr:col>
      <xdr:colOff>101600</xdr:colOff>
      <xdr:row>35</xdr:row>
      <xdr:rowOff>130810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147320</xdr:rowOff>
    </xdr:from>
    <xdr:ext cx="464820" cy="2590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5805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40640</xdr:rowOff>
    </xdr:from>
    <xdr:to>
      <xdr:col>10</xdr:col>
      <xdr:colOff>114300</xdr:colOff>
      <xdr:row>35</xdr:row>
      <xdr:rowOff>90170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4139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xdr:rowOff>
    </xdr:from>
    <xdr:to>
      <xdr:col>10</xdr:col>
      <xdr:colOff>165100</xdr:colOff>
      <xdr:row>35</xdr:row>
      <xdr:rowOff>118110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109220</xdr:rowOff>
    </xdr:from>
    <xdr:ext cx="464820" cy="25400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61099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75565</xdr:rowOff>
    </xdr:from>
    <xdr:to>
      <xdr:col>6</xdr:col>
      <xdr:colOff>38100</xdr:colOff>
      <xdr:row>36</xdr:row>
      <xdr:rowOff>6350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168275</xdr:rowOff>
    </xdr:from>
    <xdr:ext cx="464820" cy="25400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1690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120650</xdr:rowOff>
    </xdr:from>
    <xdr:to>
      <xdr:col>24</xdr:col>
      <xdr:colOff>114300</xdr:colOff>
      <xdr:row>35</xdr:row>
      <xdr:rowOff>50800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4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143510</xdr:rowOff>
    </xdr:from>
    <xdr:ext cx="469900" cy="25400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0136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161290</xdr:rowOff>
    </xdr:from>
    <xdr:to>
      <xdr:col>20</xdr:col>
      <xdr:colOff>38100</xdr:colOff>
      <xdr:row>35</xdr:row>
      <xdr:rowOff>91440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9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107950</xdr:rowOff>
    </xdr:from>
    <xdr:ext cx="464820"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7658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55245</xdr:rowOff>
    </xdr:from>
    <xdr:to>
      <xdr:col>15</xdr:col>
      <xdr:colOff>101600</xdr:colOff>
      <xdr:row>35</xdr:row>
      <xdr:rowOff>156845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5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147955</xdr:rowOff>
    </xdr:from>
    <xdr:ext cx="464820" cy="2584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614870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161290</xdr:rowOff>
    </xdr:from>
    <xdr:to>
      <xdr:col>10</xdr:col>
      <xdr:colOff>165100</xdr:colOff>
      <xdr:row>35</xdr:row>
      <xdr:rowOff>91440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9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107950</xdr:rowOff>
    </xdr:from>
    <xdr:ext cx="46482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57658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39370</xdr:rowOff>
    </xdr:from>
    <xdr:to>
      <xdr:col>6</xdr:col>
      <xdr:colOff>38100</xdr:colOff>
      <xdr:row>35</xdr:row>
      <xdr:rowOff>140970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4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157480</xdr:rowOff>
    </xdr:from>
    <xdr:ext cx="464820" cy="25400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8153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49,030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3840"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400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505" y="9745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055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18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0550" cy="25400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0550" cy="2584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055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63500</xdr:rowOff>
    </xdr:from>
    <xdr:to>
      <xdr:col>24</xdr:col>
      <xdr:colOff>62865</xdr:colOff>
      <xdr:row>58</xdr:row>
      <xdr:rowOff>64770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50"/>
          <a:ext cx="127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68580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64770</xdr:rowOff>
    </xdr:from>
    <xdr:to>
      <xdr:col>24</xdr:col>
      <xdr:colOff>152400</xdr:colOff>
      <xdr:row>58</xdr:row>
      <xdr:rowOff>64770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10160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dr:col>23</xdr:col>
      <xdr:colOff>165100</xdr:colOff>
      <xdr:row>51</xdr:row>
      <xdr:rowOff>63500</xdr:rowOff>
    </xdr:from>
    <xdr:to>
      <xdr:col>24</xdr:col>
      <xdr:colOff>152400</xdr:colOff>
      <xdr:row>51</xdr:row>
      <xdr:rowOff>63500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75565</xdr:rowOff>
    </xdr:from>
    <xdr:to>
      <xdr:col>24</xdr:col>
      <xdr:colOff>63500</xdr:colOff>
      <xdr:row>57</xdr:row>
      <xdr:rowOff>158750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8215"/>
          <a:ext cx="8382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128270</xdr:rowOff>
    </xdr:from>
    <xdr:ext cx="534670"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105410</xdr:rowOff>
    </xdr:from>
    <xdr:to>
      <xdr:col>24</xdr:col>
      <xdr:colOff>114300</xdr:colOff>
      <xdr:row>57</xdr:row>
      <xdr:rowOff>35560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120650</xdr:rowOff>
    </xdr:from>
    <xdr:to>
      <xdr:col>19</xdr:col>
      <xdr:colOff>177800</xdr:colOff>
      <xdr:row>57</xdr:row>
      <xdr:rowOff>158750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933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147955</xdr:rowOff>
    </xdr:from>
    <xdr:to>
      <xdr:col>20</xdr:col>
      <xdr:colOff>38100</xdr:colOff>
      <xdr:row>57</xdr:row>
      <xdr:rowOff>78105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94615</xdr:rowOff>
    </xdr:from>
    <xdr:ext cx="529590"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29965" y="95243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120650</xdr:rowOff>
    </xdr:from>
    <xdr:to>
      <xdr:col>15</xdr:col>
      <xdr:colOff>50800</xdr:colOff>
      <xdr:row>58</xdr:row>
      <xdr:rowOff>10160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9330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126365</xdr:rowOff>
    </xdr:from>
    <xdr:to>
      <xdr:col>15</xdr:col>
      <xdr:colOff>101600</xdr:colOff>
      <xdr:row>57</xdr:row>
      <xdr:rowOff>56515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73025</xdr:rowOff>
    </xdr:from>
    <xdr:ext cx="529590"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5027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80010</xdr:rowOff>
    </xdr:from>
    <xdr:to>
      <xdr:col>10</xdr:col>
      <xdr:colOff>114300</xdr:colOff>
      <xdr:row>58</xdr:row>
      <xdr:rowOff>10160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38310"/>
          <a:ext cx="889000" cy="615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121920</xdr:rowOff>
    </xdr:from>
    <xdr:to>
      <xdr:col>10</xdr:col>
      <xdr:colOff>165100</xdr:colOff>
      <xdr:row>57</xdr:row>
      <xdr:rowOff>52070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68580</xdr:rowOff>
    </xdr:from>
    <xdr:ext cx="52959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1965" y="94983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52</xdr:row>
      <xdr:rowOff>155575</xdr:rowOff>
    </xdr:from>
    <xdr:to>
      <xdr:col>6</xdr:col>
      <xdr:colOff>38100</xdr:colOff>
      <xdr:row>53</xdr:row>
      <xdr:rowOff>86360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09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102235</xdr:rowOff>
    </xdr:from>
    <xdr:ext cx="593725" cy="2584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884618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24765</xdr:rowOff>
    </xdr:from>
    <xdr:to>
      <xdr:col>24</xdr:col>
      <xdr:colOff>114300</xdr:colOff>
      <xdr:row>57</xdr:row>
      <xdr:rowOff>126365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3175</xdr:rowOff>
    </xdr:from>
    <xdr:ext cx="534670"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58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107950</xdr:rowOff>
    </xdr:from>
    <xdr:to>
      <xdr:col>20</xdr:col>
      <xdr:colOff>38100</xdr:colOff>
      <xdr:row>58</xdr:row>
      <xdr:rowOff>38100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29210</xdr:rowOff>
    </xdr:from>
    <xdr:ext cx="529590" cy="25400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99733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69215</xdr:rowOff>
    </xdr:from>
    <xdr:to>
      <xdr:col>15</xdr:col>
      <xdr:colOff>101600</xdr:colOff>
      <xdr:row>57</xdr:row>
      <xdr:rowOff>170815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161925</xdr:rowOff>
    </xdr:from>
    <xdr:ext cx="52959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99345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49,292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130810</xdr:rowOff>
    </xdr:from>
    <xdr:to>
      <xdr:col>10</xdr:col>
      <xdr:colOff>165100</xdr:colOff>
      <xdr:row>58</xdr:row>
      <xdr:rowOff>60960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52070</xdr:rowOff>
    </xdr:from>
    <xdr:ext cx="529590" cy="25400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99961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29210</xdr:rowOff>
    </xdr:from>
    <xdr:to>
      <xdr:col>6</xdr:col>
      <xdr:colOff>38100</xdr:colOff>
      <xdr:row>54</xdr:row>
      <xdr:rowOff>130810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8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121920</xdr:rowOff>
    </xdr:from>
    <xdr:ext cx="593725" cy="25400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3802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134,148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201,736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0550" cy="25400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0550" cy="25400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3705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0550" cy="25400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913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0550" cy="25400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456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0550" cy="25400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998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0550" cy="25400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109855</xdr:rowOff>
    </xdr:from>
    <xdr:to>
      <xdr:col>24</xdr:col>
      <xdr:colOff>62865</xdr:colOff>
      <xdr:row>78</xdr:row>
      <xdr:rowOff>135890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355"/>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139700</xdr:rowOff>
    </xdr:from>
    <xdr:ext cx="598805" cy="259080"/>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135890</xdr:rowOff>
    </xdr:from>
    <xdr:to>
      <xdr:col>24</xdr:col>
      <xdr:colOff>152400</xdr:colOff>
      <xdr:row>78</xdr:row>
      <xdr:rowOff>135890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56515</xdr:rowOff>
    </xdr:from>
    <xdr:ext cx="598805" cy="2584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5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dr:col>23</xdr:col>
      <xdr:colOff>165100</xdr:colOff>
      <xdr:row>70</xdr:row>
      <xdr:rowOff>109855</xdr:rowOff>
    </xdr:from>
    <xdr:to>
      <xdr:col>24</xdr:col>
      <xdr:colOff>152400</xdr:colOff>
      <xdr:row>70</xdr:row>
      <xdr:rowOff>109855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82550</xdr:rowOff>
    </xdr:from>
    <xdr:to>
      <xdr:col>24</xdr:col>
      <xdr:colOff>63500</xdr:colOff>
      <xdr:row>76</xdr:row>
      <xdr:rowOff>168910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1275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143510</xdr:rowOff>
    </xdr:from>
    <xdr:ext cx="598805" cy="25400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81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120650</xdr:rowOff>
    </xdr:from>
    <xdr:to>
      <xdr:col>24</xdr:col>
      <xdr:colOff>114300</xdr:colOff>
      <xdr:row>76</xdr:row>
      <xdr:rowOff>50800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168910</xdr:rowOff>
    </xdr:from>
    <xdr:to>
      <xdr:col>19</xdr:col>
      <xdr:colOff>177800</xdr:colOff>
      <xdr:row>77</xdr:row>
      <xdr:rowOff>91440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9911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69850</xdr:rowOff>
    </xdr:from>
    <xdr:to>
      <xdr:col>20</xdr:col>
      <xdr:colOff>38100</xdr:colOff>
      <xdr:row>76</xdr:row>
      <xdr:rowOff>171450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16510</xdr:rowOff>
    </xdr:from>
    <xdr:ext cx="593725" cy="25908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580" y="128752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146685</xdr:rowOff>
    </xdr:from>
    <xdr:to>
      <xdr:col>15</xdr:col>
      <xdr:colOff>50800</xdr:colOff>
      <xdr:row>77</xdr:row>
      <xdr:rowOff>91440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7688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163195</xdr:rowOff>
    </xdr:from>
    <xdr:to>
      <xdr:col>15</xdr:col>
      <xdr:colOff>101600</xdr:colOff>
      <xdr:row>77</xdr:row>
      <xdr:rowOff>93345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109855</xdr:rowOff>
    </xdr:from>
    <xdr:ext cx="593725" cy="25400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580" y="1296860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146685</xdr:rowOff>
    </xdr:from>
    <xdr:to>
      <xdr:col>10</xdr:col>
      <xdr:colOff>114300</xdr:colOff>
      <xdr:row>78</xdr:row>
      <xdr:rowOff>122555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76885"/>
          <a:ext cx="889000" cy="318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86360</xdr:rowOff>
    </xdr:from>
    <xdr:to>
      <xdr:col>10</xdr:col>
      <xdr:colOff>165100</xdr:colOff>
      <xdr:row>77</xdr:row>
      <xdr:rowOff>15875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32385</xdr:rowOff>
    </xdr:from>
    <xdr:ext cx="593725" cy="25400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580" y="1289113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86360</xdr:rowOff>
    </xdr:from>
    <xdr:to>
      <xdr:col>6</xdr:col>
      <xdr:colOff>38100</xdr:colOff>
      <xdr:row>79</xdr:row>
      <xdr:rowOff>15875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9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6985</xdr:rowOff>
    </xdr:from>
    <xdr:ext cx="593725" cy="25400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580" y="1355153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31750</xdr:rowOff>
    </xdr:from>
    <xdr:to>
      <xdr:col>24</xdr:col>
      <xdr:colOff>114300</xdr:colOff>
      <xdr:row>76</xdr:row>
      <xdr:rowOff>133350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6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10160</xdr:rowOff>
    </xdr:from>
    <xdr:ext cx="598805" cy="259080"/>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403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193,754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118110</xdr:rowOff>
    </xdr:from>
    <xdr:to>
      <xdr:col>20</xdr:col>
      <xdr:colOff>38100</xdr:colOff>
      <xdr:row>77</xdr:row>
      <xdr:rowOff>48260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4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39370</xdr:rowOff>
    </xdr:from>
    <xdr:ext cx="593725"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580" y="132410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184,297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40640</xdr:rowOff>
    </xdr:from>
    <xdr:to>
      <xdr:col>15</xdr:col>
      <xdr:colOff>101600</xdr:colOff>
      <xdr:row>77</xdr:row>
      <xdr:rowOff>142240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133350</xdr:rowOff>
    </xdr:from>
    <xdr:ext cx="593725" cy="25400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580" y="133350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174,026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95885</xdr:rowOff>
    </xdr:from>
    <xdr:to>
      <xdr:col>10</xdr:col>
      <xdr:colOff>165100</xdr:colOff>
      <xdr:row>77</xdr:row>
      <xdr:rowOff>26035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2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17780</xdr:rowOff>
    </xdr:from>
    <xdr:ext cx="593725" cy="25400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580" y="132194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186,752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71755</xdr:rowOff>
    </xdr:from>
    <xdr:to>
      <xdr:col>6</xdr:col>
      <xdr:colOff>38100</xdr:colOff>
      <xdr:row>79</xdr:row>
      <xdr:rowOff>1905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18415</xdr:rowOff>
    </xdr:from>
    <xdr:ext cx="593725" cy="25400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580" y="1322006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151,891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3840" cy="25908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0550"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49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0550" cy="25400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055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0550"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144780</xdr:rowOff>
    </xdr:from>
    <xdr:to>
      <xdr:col>24</xdr:col>
      <xdr:colOff>62865</xdr:colOff>
      <xdr:row>98</xdr:row>
      <xdr:rowOff>127635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132080</xdr:rowOff>
    </xdr:from>
    <xdr:ext cx="534670" cy="25400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41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127635</xdr:rowOff>
    </xdr:from>
    <xdr:to>
      <xdr:col>24</xdr:col>
      <xdr:colOff>152400</xdr:colOff>
      <xdr:row>98</xdr:row>
      <xdr:rowOff>127635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91440</xdr:rowOff>
    </xdr:from>
    <xdr:ext cx="598805" cy="2590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9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dr:col>23</xdr:col>
      <xdr:colOff>165100</xdr:colOff>
      <xdr:row>89</xdr:row>
      <xdr:rowOff>144780</xdr:rowOff>
    </xdr:from>
    <xdr:to>
      <xdr:col>24</xdr:col>
      <xdr:colOff>152400</xdr:colOff>
      <xdr:row>89</xdr:row>
      <xdr:rowOff>144780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74930</xdr:rowOff>
    </xdr:from>
    <xdr:to>
      <xdr:col>24</xdr:col>
      <xdr:colOff>63500</xdr:colOff>
      <xdr:row>98</xdr:row>
      <xdr:rowOff>79375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770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15240</xdr:rowOff>
    </xdr:from>
    <xdr:ext cx="534670" cy="25908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163830</xdr:rowOff>
    </xdr:from>
    <xdr:to>
      <xdr:col>24</xdr:col>
      <xdr:colOff>114300</xdr:colOff>
      <xdr:row>98</xdr:row>
      <xdr:rowOff>93980</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61595</xdr:rowOff>
    </xdr:from>
    <xdr:to>
      <xdr:col>19</xdr:col>
      <xdr:colOff>177800</xdr:colOff>
      <xdr:row>98</xdr:row>
      <xdr:rowOff>79375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6369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xdr:rowOff>
    </xdr:from>
    <xdr:to>
      <xdr:col>20</xdr:col>
      <xdr:colOff>38100</xdr:colOff>
      <xdr:row>98</xdr:row>
      <xdr:rowOff>102235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118745</xdr:rowOff>
    </xdr:from>
    <xdr:ext cx="529590" cy="25908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29965" y="165779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58420</xdr:rowOff>
    </xdr:from>
    <xdr:to>
      <xdr:col>15</xdr:col>
      <xdr:colOff>50800</xdr:colOff>
      <xdr:row>98</xdr:row>
      <xdr:rowOff>61595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605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166370</xdr:rowOff>
    </xdr:from>
    <xdr:to>
      <xdr:col>15</xdr:col>
      <xdr:colOff>101600</xdr:colOff>
      <xdr:row>98</xdr:row>
      <xdr:rowOff>95885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112395</xdr:rowOff>
    </xdr:from>
    <xdr:ext cx="529590" cy="25400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0965" y="165715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24130</xdr:rowOff>
    </xdr:from>
    <xdr:to>
      <xdr:col>10</xdr:col>
      <xdr:colOff>114300</xdr:colOff>
      <xdr:row>98</xdr:row>
      <xdr:rowOff>58420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8262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170815</xdr:rowOff>
    </xdr:from>
    <xdr:to>
      <xdr:col>10</xdr:col>
      <xdr:colOff>165100</xdr:colOff>
      <xdr:row>98</xdr:row>
      <xdr:rowOff>100965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117475</xdr:rowOff>
    </xdr:from>
    <xdr:ext cx="52959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1965" y="165766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170815</xdr:rowOff>
    </xdr:from>
    <xdr:to>
      <xdr:col>6</xdr:col>
      <xdr:colOff>38100</xdr:colOff>
      <xdr:row>98</xdr:row>
      <xdr:rowOff>100965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92075</xdr:rowOff>
    </xdr:from>
    <xdr:ext cx="52959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2965" y="168941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24130</xdr:rowOff>
    </xdr:from>
    <xdr:to>
      <xdr:col>24</xdr:col>
      <xdr:colOff>114300</xdr:colOff>
      <xdr:row>98</xdr:row>
      <xdr:rowOff>125730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142240</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29210</xdr:rowOff>
    </xdr:from>
    <xdr:to>
      <xdr:col>20</xdr:col>
      <xdr:colOff>38100</xdr:colOff>
      <xdr:row>98</xdr:row>
      <xdr:rowOff>130175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1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121285</xdr:rowOff>
    </xdr:from>
    <xdr:ext cx="529590" cy="25400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29965" y="169233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10795</xdr:rowOff>
    </xdr:from>
    <xdr:to>
      <xdr:col>15</xdr:col>
      <xdr:colOff>101600</xdr:colOff>
      <xdr:row>98</xdr:row>
      <xdr:rowOff>112395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103505</xdr:rowOff>
    </xdr:from>
    <xdr:ext cx="52959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0965" y="169056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7620</xdr:rowOff>
    </xdr:from>
    <xdr:to>
      <xdr:col>10</xdr:col>
      <xdr:colOff>165100</xdr:colOff>
      <xdr:row>98</xdr:row>
      <xdr:rowOff>109220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100330</xdr:rowOff>
    </xdr:from>
    <xdr:ext cx="529590" cy="25400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1965" y="169024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41,407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144780</xdr:rowOff>
    </xdr:from>
    <xdr:to>
      <xdr:col>6</xdr:col>
      <xdr:colOff>38100</xdr:colOff>
      <xdr:row>98</xdr:row>
      <xdr:rowOff>74930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7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91440</xdr:rowOff>
    </xdr:from>
    <xdr:ext cx="52959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2965" y="165506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3840"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2280" cy="25908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2280" cy="25400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82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2280" cy="25908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44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92710</xdr:rowOff>
    </xdr:from>
    <xdr:ext cx="531495" cy="25908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400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153670</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170"/>
          <a:ext cx="127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100330</xdr:rowOff>
    </xdr:from>
    <xdr:ext cx="534670" cy="254000"/>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3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dr:col>54</xdr:col>
      <xdr:colOff>101600</xdr:colOff>
      <xdr:row>30</xdr:row>
      <xdr:rowOff>153670</xdr:rowOff>
    </xdr:from>
    <xdr:to>
      <xdr:col>55</xdr:col>
      <xdr:colOff>88900</xdr:colOff>
      <xdr:row>30</xdr:row>
      <xdr:rowOff>153670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153670</xdr:rowOff>
    </xdr:from>
    <xdr:to>
      <xdr:col>55</xdr:col>
      <xdr:colOff>0</xdr:colOff>
      <xdr:row>35</xdr:row>
      <xdr:rowOff>169545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5297170"/>
          <a:ext cx="838200" cy="873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59055</xdr:rowOff>
    </xdr:from>
    <xdr:ext cx="378460" cy="259080"/>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15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80645</xdr:rowOff>
    </xdr:from>
    <xdr:to>
      <xdr:col>55</xdr:col>
      <xdr:colOff>50800</xdr:colOff>
      <xdr:row>39</xdr:row>
      <xdr:rowOff>10795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169545</xdr:rowOff>
    </xdr:from>
    <xdr:to>
      <xdr:col>50</xdr:col>
      <xdr:colOff>114300</xdr:colOff>
      <xdr:row>37</xdr:row>
      <xdr:rowOff>73025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170295"/>
          <a:ext cx="88900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91440</xdr:rowOff>
    </xdr:from>
    <xdr:to>
      <xdr:col>50</xdr:col>
      <xdr:colOff>165100</xdr:colOff>
      <xdr:row>39</xdr:row>
      <xdr:rowOff>21590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12700</xdr:rowOff>
    </xdr:from>
    <xdr:ext cx="378460" cy="25908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70" y="6699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74930</xdr:rowOff>
    </xdr:from>
    <xdr:to>
      <xdr:col>45</xdr:col>
      <xdr:colOff>177800</xdr:colOff>
      <xdr:row>37</xdr:row>
      <xdr:rowOff>73025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247130"/>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92710</xdr:rowOff>
    </xdr:from>
    <xdr:to>
      <xdr:col>46</xdr:col>
      <xdr:colOff>38100</xdr:colOff>
      <xdr:row>39</xdr:row>
      <xdr:rowOff>22860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13970</xdr:rowOff>
    </xdr:from>
    <xdr:ext cx="378460" cy="25908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70" y="67005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74930</xdr:rowOff>
    </xdr:from>
    <xdr:to>
      <xdr:col>41</xdr:col>
      <xdr:colOff>50800</xdr:colOff>
      <xdr:row>36</xdr:row>
      <xdr:rowOff>91440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24713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11430</xdr:rowOff>
    </xdr:from>
    <xdr:ext cx="37846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70" y="6697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8255</xdr:rowOff>
    </xdr:from>
    <xdr:to>
      <xdr:col>36</xdr:col>
      <xdr:colOff>165100</xdr:colOff>
      <xdr:row>38</xdr:row>
      <xdr:rowOff>109855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38</xdr:row>
      <xdr:rowOff>100965</xdr:rowOff>
    </xdr:from>
    <xdr:ext cx="464820" cy="25400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350" y="66160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30</xdr:row>
      <xdr:rowOff>102870</xdr:rowOff>
    </xdr:from>
    <xdr:to>
      <xdr:col>55</xdr:col>
      <xdr:colOff>50800</xdr:colOff>
      <xdr:row>31</xdr:row>
      <xdr:rowOff>33020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524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55880</xdr:rowOff>
    </xdr:from>
    <xdr:ext cx="534670" cy="259080"/>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199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118745</xdr:rowOff>
    </xdr:from>
    <xdr:to>
      <xdr:col>50</xdr:col>
      <xdr:colOff>165100</xdr:colOff>
      <xdr:row>36</xdr:row>
      <xdr:rowOff>48895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1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34</xdr:row>
      <xdr:rowOff>65405</xdr:rowOff>
    </xdr:from>
    <xdr:ext cx="464820" cy="25400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350" y="58947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22225</xdr:rowOff>
    </xdr:from>
    <xdr:to>
      <xdr:col>46</xdr:col>
      <xdr:colOff>38100</xdr:colOff>
      <xdr:row>37</xdr:row>
      <xdr:rowOff>123825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6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140335</xdr:rowOff>
    </xdr:from>
    <xdr:ext cx="46482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350" y="61410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24130</xdr:rowOff>
    </xdr:from>
    <xdr:to>
      <xdr:col>41</xdr:col>
      <xdr:colOff>101600</xdr:colOff>
      <xdr:row>36</xdr:row>
      <xdr:rowOff>125730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1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34</xdr:row>
      <xdr:rowOff>142240</xdr:rowOff>
    </xdr:from>
    <xdr:ext cx="46482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350" y="59715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40640</xdr:rowOff>
    </xdr:from>
    <xdr:to>
      <xdr:col>36</xdr:col>
      <xdr:colOff>165100</xdr:colOff>
      <xdr:row>36</xdr:row>
      <xdr:rowOff>142240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34</xdr:row>
      <xdr:rowOff>158750</xdr:rowOff>
    </xdr:from>
    <xdr:ext cx="46482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350" y="59880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3840" cy="2590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400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400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136525</xdr:rowOff>
    </xdr:from>
    <xdr:to>
      <xdr:col>54</xdr:col>
      <xdr:colOff>189865</xdr:colOff>
      <xdr:row>59</xdr:row>
      <xdr:rowOff>40640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9025"/>
          <a:ext cx="127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43815</xdr:rowOff>
    </xdr:from>
    <xdr:ext cx="378460" cy="254000"/>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36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40640</xdr:rowOff>
    </xdr:from>
    <xdr:to>
      <xdr:col>55</xdr:col>
      <xdr:colOff>88900</xdr:colOff>
      <xdr:row>59</xdr:row>
      <xdr:rowOff>40640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83185</xdr:rowOff>
    </xdr:from>
    <xdr:ext cx="534670" cy="259080"/>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dr:col>54</xdr:col>
      <xdr:colOff>101600</xdr:colOff>
      <xdr:row>50</xdr:row>
      <xdr:rowOff>136525</xdr:rowOff>
    </xdr:from>
    <xdr:to>
      <xdr:col>55</xdr:col>
      <xdr:colOff>88900</xdr:colOff>
      <xdr:row>50</xdr:row>
      <xdr:rowOff>136525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120650</xdr:rowOff>
    </xdr:from>
    <xdr:to>
      <xdr:col>55</xdr:col>
      <xdr:colOff>0</xdr:colOff>
      <xdr:row>58</xdr:row>
      <xdr:rowOff>136525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6475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128905</xdr:rowOff>
    </xdr:from>
    <xdr:ext cx="469900" cy="259080"/>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106045</xdr:rowOff>
    </xdr:from>
    <xdr:to>
      <xdr:col>55</xdr:col>
      <xdr:colOff>50800</xdr:colOff>
      <xdr:row>58</xdr:row>
      <xdr:rowOff>36195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113030</xdr:rowOff>
    </xdr:from>
    <xdr:to>
      <xdr:col>50</xdr:col>
      <xdr:colOff>114300</xdr:colOff>
      <xdr:row>58</xdr:row>
      <xdr:rowOff>120650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571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96520</xdr:rowOff>
    </xdr:from>
    <xdr:to>
      <xdr:col>50</xdr:col>
      <xdr:colOff>165100</xdr:colOff>
      <xdr:row>58</xdr:row>
      <xdr:rowOff>26670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56</xdr:row>
      <xdr:rowOff>43180</xdr:rowOff>
    </xdr:from>
    <xdr:ext cx="464820" cy="254000"/>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350" y="964438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113030</xdr:rowOff>
    </xdr:from>
    <xdr:to>
      <xdr:col>45</xdr:col>
      <xdr:colOff>177800</xdr:colOff>
      <xdr:row>58</xdr:row>
      <xdr:rowOff>119380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571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98425</xdr:rowOff>
    </xdr:from>
    <xdr:to>
      <xdr:col>46</xdr:col>
      <xdr:colOff>38100</xdr:colOff>
      <xdr:row>58</xdr:row>
      <xdr:rowOff>29210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45085</xdr:rowOff>
    </xdr:from>
    <xdr:ext cx="464820" cy="2584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350" y="964628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118110</xdr:rowOff>
    </xdr:from>
    <xdr:to>
      <xdr:col>41</xdr:col>
      <xdr:colOff>50800</xdr:colOff>
      <xdr:row>58</xdr:row>
      <xdr:rowOff>119380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622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90805</xdr:rowOff>
    </xdr:from>
    <xdr:to>
      <xdr:col>41</xdr:col>
      <xdr:colOff>101600</xdr:colOff>
      <xdr:row>58</xdr:row>
      <xdr:rowOff>20955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37465</xdr:rowOff>
    </xdr:from>
    <xdr:ext cx="464820" cy="25908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350" y="9638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23495</xdr:rowOff>
    </xdr:from>
    <xdr:to>
      <xdr:col>36</xdr:col>
      <xdr:colOff>165100</xdr:colOff>
      <xdr:row>56</xdr:row>
      <xdr:rowOff>125095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2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141605</xdr:rowOff>
    </xdr:from>
    <xdr:ext cx="52959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4965" y="93999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86360</xdr:rowOff>
    </xdr:from>
    <xdr:to>
      <xdr:col>55</xdr:col>
      <xdr:colOff>50800</xdr:colOff>
      <xdr:row>59</xdr:row>
      <xdr:rowOff>15875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30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635</xdr:rowOff>
    </xdr:from>
    <xdr:ext cx="469900" cy="259080"/>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44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69215</xdr:rowOff>
    </xdr:from>
    <xdr:to>
      <xdr:col>50</xdr:col>
      <xdr:colOff>165100</xdr:colOff>
      <xdr:row>58</xdr:row>
      <xdr:rowOff>170815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161925</xdr:rowOff>
    </xdr:from>
    <xdr:ext cx="46482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350" y="101060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62230</xdr:rowOff>
    </xdr:from>
    <xdr:to>
      <xdr:col>46</xdr:col>
      <xdr:colOff>38100</xdr:colOff>
      <xdr:row>58</xdr:row>
      <xdr:rowOff>163830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0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154940</xdr:rowOff>
    </xdr:from>
    <xdr:ext cx="464820" cy="25400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350" y="100990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68580</xdr:rowOff>
    </xdr:from>
    <xdr:to>
      <xdr:col>41</xdr:col>
      <xdr:colOff>101600</xdr:colOff>
      <xdr:row>58</xdr:row>
      <xdr:rowOff>170180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161290</xdr:rowOff>
    </xdr:from>
    <xdr:ext cx="46482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350" y="101053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67310</xdr:rowOff>
    </xdr:from>
    <xdr:to>
      <xdr:col>36</xdr:col>
      <xdr:colOff>165100</xdr:colOff>
      <xdr:row>58</xdr:row>
      <xdr:rowOff>168910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160020</xdr:rowOff>
    </xdr:from>
    <xdr:ext cx="464820"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350" y="101041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840" cy="25908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00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400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8890</xdr:rowOff>
    </xdr:from>
    <xdr:to>
      <xdr:col>54</xdr:col>
      <xdr:colOff>189865</xdr:colOff>
      <xdr:row>79</xdr:row>
      <xdr:rowOff>15240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39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19050</xdr:rowOff>
    </xdr:from>
    <xdr:ext cx="378460" cy="254000"/>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60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15240</xdr:rowOff>
    </xdr:from>
    <xdr:to>
      <xdr:col>55</xdr:col>
      <xdr:colOff>88900</xdr:colOff>
      <xdr:row>79</xdr:row>
      <xdr:rowOff>15240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127000</xdr:rowOff>
    </xdr:from>
    <xdr:ext cx="534670" cy="2590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dr:col>54</xdr:col>
      <xdr:colOff>101600</xdr:colOff>
      <xdr:row>70</xdr:row>
      <xdr:rowOff>8890</xdr:rowOff>
    </xdr:from>
    <xdr:to>
      <xdr:col>55</xdr:col>
      <xdr:colOff>88900</xdr:colOff>
      <xdr:row>70</xdr:row>
      <xdr:rowOff>8890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82550</xdr:rowOff>
    </xdr:from>
    <xdr:to>
      <xdr:col>55</xdr:col>
      <xdr:colOff>0</xdr:colOff>
      <xdr:row>77</xdr:row>
      <xdr:rowOff>113665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8420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58420</xdr:rowOff>
    </xdr:from>
    <xdr:ext cx="469900" cy="25908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35560</xdr:rowOff>
    </xdr:from>
    <xdr:to>
      <xdr:col>55</xdr:col>
      <xdr:colOff>50800</xdr:colOff>
      <xdr:row>77</xdr:row>
      <xdr:rowOff>137160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82550</xdr:rowOff>
    </xdr:from>
    <xdr:to>
      <xdr:col>50</xdr:col>
      <xdr:colOff>114300</xdr:colOff>
      <xdr:row>77</xdr:row>
      <xdr:rowOff>156210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8420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29210</xdr:rowOff>
    </xdr:from>
    <xdr:to>
      <xdr:col>50</xdr:col>
      <xdr:colOff>165100</xdr:colOff>
      <xdr:row>77</xdr:row>
      <xdr:rowOff>130175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146685</xdr:rowOff>
    </xdr:from>
    <xdr:ext cx="464820" cy="25400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350" y="1300543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140970</xdr:rowOff>
    </xdr:from>
    <xdr:to>
      <xdr:col>45</xdr:col>
      <xdr:colOff>177800</xdr:colOff>
      <xdr:row>77</xdr:row>
      <xdr:rowOff>156210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426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128270</xdr:rowOff>
    </xdr:from>
    <xdr:to>
      <xdr:col>46</xdr:col>
      <xdr:colOff>38100</xdr:colOff>
      <xdr:row>77</xdr:row>
      <xdr:rowOff>58420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75</xdr:row>
      <xdr:rowOff>74930</xdr:rowOff>
    </xdr:from>
    <xdr:ext cx="464820" cy="25400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350" y="1293368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137160</xdr:rowOff>
    </xdr:from>
    <xdr:to>
      <xdr:col>41</xdr:col>
      <xdr:colOff>50800</xdr:colOff>
      <xdr:row>77</xdr:row>
      <xdr:rowOff>140970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16736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129540</xdr:rowOff>
    </xdr:from>
    <xdr:to>
      <xdr:col>41</xdr:col>
      <xdr:colOff>101600</xdr:colOff>
      <xdr:row>77</xdr:row>
      <xdr:rowOff>59690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76200</xdr:rowOff>
    </xdr:from>
    <xdr:ext cx="464820" cy="25400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350" y="129349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133350</xdr:rowOff>
    </xdr:from>
    <xdr:to>
      <xdr:col>36</xdr:col>
      <xdr:colOff>165100</xdr:colOff>
      <xdr:row>75</xdr:row>
      <xdr:rowOff>63500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80010</xdr:rowOff>
    </xdr:from>
    <xdr:ext cx="52959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4965" y="125958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63500</xdr:rowOff>
    </xdr:from>
    <xdr:to>
      <xdr:col>55</xdr:col>
      <xdr:colOff>50800</xdr:colOff>
      <xdr:row>77</xdr:row>
      <xdr:rowOff>164465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65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41275</xdr:rowOff>
    </xdr:from>
    <xdr:ext cx="469900" cy="25400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4292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31750</xdr:rowOff>
    </xdr:from>
    <xdr:to>
      <xdr:col>50</xdr:col>
      <xdr:colOff>165100</xdr:colOff>
      <xdr:row>77</xdr:row>
      <xdr:rowOff>133350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3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124460</xdr:rowOff>
    </xdr:from>
    <xdr:ext cx="46482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350" y="133261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105410</xdr:rowOff>
    </xdr:from>
    <xdr:to>
      <xdr:col>46</xdr:col>
      <xdr:colOff>38100</xdr:colOff>
      <xdr:row>78</xdr:row>
      <xdr:rowOff>35560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26670</xdr:rowOff>
    </xdr:from>
    <xdr:ext cx="46482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350" y="133997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90170</xdr:rowOff>
    </xdr:from>
    <xdr:to>
      <xdr:col>41</xdr:col>
      <xdr:colOff>101600</xdr:colOff>
      <xdr:row>78</xdr:row>
      <xdr:rowOff>20320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9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11430</xdr:rowOff>
    </xdr:from>
    <xdr:ext cx="46482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350" y="133845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86360</xdr:rowOff>
    </xdr:from>
    <xdr:to>
      <xdr:col>36</xdr:col>
      <xdr:colOff>165100</xdr:colOff>
      <xdr:row>77</xdr:row>
      <xdr:rowOff>16510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1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7620</xdr:rowOff>
    </xdr:from>
    <xdr:ext cx="529590" cy="25400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4965" y="132092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3840" cy="25400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400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0550"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0550" cy="25400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138430</xdr:rowOff>
    </xdr:from>
    <xdr:to>
      <xdr:col>54</xdr:col>
      <xdr:colOff>189865</xdr:colOff>
      <xdr:row>99</xdr:row>
      <xdr:rowOff>104775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930"/>
          <a:ext cx="127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109220</xdr:rowOff>
    </xdr:from>
    <xdr:ext cx="534670" cy="25400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7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104775</xdr:rowOff>
    </xdr:from>
    <xdr:to>
      <xdr:col>55</xdr:col>
      <xdr:colOff>88900</xdr:colOff>
      <xdr:row>99</xdr:row>
      <xdr:rowOff>104775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85090</xdr:rowOff>
    </xdr:from>
    <xdr:ext cx="534670" cy="25908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dr:col>54</xdr:col>
      <xdr:colOff>101600</xdr:colOff>
      <xdr:row>90</xdr:row>
      <xdr:rowOff>138430</xdr:rowOff>
    </xdr:from>
    <xdr:to>
      <xdr:col>55</xdr:col>
      <xdr:colOff>88900</xdr:colOff>
      <xdr:row>90</xdr:row>
      <xdr:rowOff>138430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169545</xdr:rowOff>
    </xdr:from>
    <xdr:to>
      <xdr:col>55</xdr:col>
      <xdr:colOff>0</xdr:colOff>
      <xdr:row>96</xdr:row>
      <xdr:rowOff>12065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285845"/>
          <a:ext cx="838200" cy="185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66675</xdr:rowOff>
    </xdr:from>
    <xdr:ext cx="534670" cy="25400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87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88265</xdr:rowOff>
    </xdr:from>
    <xdr:to>
      <xdr:col>55</xdr:col>
      <xdr:colOff>50800</xdr:colOff>
      <xdr:row>97</xdr:row>
      <xdr:rowOff>18415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169545</xdr:rowOff>
    </xdr:from>
    <xdr:to>
      <xdr:col>50</xdr:col>
      <xdr:colOff>114300</xdr:colOff>
      <xdr:row>95</xdr:row>
      <xdr:rowOff>7620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2858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113030</xdr:rowOff>
    </xdr:from>
    <xdr:to>
      <xdr:col>50</xdr:col>
      <xdr:colOff>165100</xdr:colOff>
      <xdr:row>97</xdr:row>
      <xdr:rowOff>43180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34290</xdr:rowOff>
    </xdr:from>
    <xdr:ext cx="529590"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1965" y="16664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93</xdr:row>
      <xdr:rowOff>93345</xdr:rowOff>
    </xdr:from>
    <xdr:to>
      <xdr:col>45</xdr:col>
      <xdr:colOff>177800</xdr:colOff>
      <xdr:row>95</xdr:row>
      <xdr:rowOff>7620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038195"/>
          <a:ext cx="889000" cy="257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110490</xdr:rowOff>
    </xdr:from>
    <xdr:to>
      <xdr:col>46</xdr:col>
      <xdr:colOff>38100</xdr:colOff>
      <xdr:row>97</xdr:row>
      <xdr:rowOff>40640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31750</xdr:rowOff>
    </xdr:from>
    <xdr:ext cx="529590" cy="25400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2965" y="166624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93</xdr:row>
      <xdr:rowOff>93345</xdr:rowOff>
    </xdr:from>
    <xdr:to>
      <xdr:col>41</xdr:col>
      <xdr:colOff>50800</xdr:colOff>
      <xdr:row>94</xdr:row>
      <xdr:rowOff>111760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038195"/>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120650</xdr:rowOff>
    </xdr:from>
    <xdr:to>
      <xdr:col>41</xdr:col>
      <xdr:colOff>101600</xdr:colOff>
      <xdr:row>97</xdr:row>
      <xdr:rowOff>50165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41275</xdr:rowOff>
    </xdr:from>
    <xdr:ext cx="529590" cy="25400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3965" y="166719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35560</xdr:rowOff>
    </xdr:from>
    <xdr:to>
      <xdr:col>36</xdr:col>
      <xdr:colOff>165100</xdr:colOff>
      <xdr:row>96</xdr:row>
      <xdr:rowOff>137160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128270</xdr:rowOff>
    </xdr:from>
    <xdr:ext cx="52959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4965" y="165874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132715</xdr:rowOff>
    </xdr:from>
    <xdr:to>
      <xdr:col>55</xdr:col>
      <xdr:colOff>50800</xdr:colOff>
      <xdr:row>96</xdr:row>
      <xdr:rowOff>63500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20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155575</xdr:rowOff>
    </xdr:from>
    <xdr:ext cx="534670" cy="25400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7187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48,686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118745</xdr:rowOff>
    </xdr:from>
    <xdr:to>
      <xdr:col>50</xdr:col>
      <xdr:colOff>165100</xdr:colOff>
      <xdr:row>95</xdr:row>
      <xdr:rowOff>48895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3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65405</xdr:rowOff>
    </xdr:from>
    <xdr:ext cx="529590" cy="25400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1965" y="160102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58,446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128270</xdr:rowOff>
    </xdr:from>
    <xdr:to>
      <xdr:col>46</xdr:col>
      <xdr:colOff>38100</xdr:colOff>
      <xdr:row>95</xdr:row>
      <xdr:rowOff>58420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24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74930</xdr:rowOff>
    </xdr:from>
    <xdr:ext cx="529590" cy="25400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2965" y="160197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57,937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93</xdr:row>
      <xdr:rowOff>42545</xdr:rowOff>
    </xdr:from>
    <xdr:to>
      <xdr:col>41</xdr:col>
      <xdr:colOff>101600</xdr:colOff>
      <xdr:row>93</xdr:row>
      <xdr:rowOff>144145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98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91</xdr:row>
      <xdr:rowOff>160655</xdr:rowOff>
    </xdr:from>
    <xdr:ext cx="52959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3965" y="157626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71,425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60960</xdr:rowOff>
    </xdr:from>
    <xdr:to>
      <xdr:col>36</xdr:col>
      <xdr:colOff>165100</xdr:colOff>
      <xdr:row>94</xdr:row>
      <xdr:rowOff>162560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17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7620</xdr:rowOff>
    </xdr:from>
    <xdr:ext cx="529590" cy="25400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4965" y="159524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3840" cy="25908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400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5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0550" cy="25400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80010</xdr:rowOff>
    </xdr:from>
    <xdr:to>
      <xdr:col>85</xdr:col>
      <xdr:colOff>126365</xdr:colOff>
      <xdr:row>38</xdr:row>
      <xdr:rowOff>24130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27940</xdr:rowOff>
    </xdr:from>
    <xdr:ext cx="534670" cy="259080"/>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24130</xdr:rowOff>
    </xdr:from>
    <xdr:to>
      <xdr:col>86</xdr:col>
      <xdr:colOff>25400</xdr:colOff>
      <xdr:row>38</xdr:row>
      <xdr:rowOff>24130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26670</xdr:rowOff>
    </xdr:from>
    <xdr:ext cx="534670" cy="259080"/>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dr:col>85</xdr:col>
      <xdr:colOff>38100</xdr:colOff>
      <xdr:row>31</xdr:row>
      <xdr:rowOff>80010</xdr:rowOff>
    </xdr:from>
    <xdr:to>
      <xdr:col>86</xdr:col>
      <xdr:colOff>25400</xdr:colOff>
      <xdr:row>31</xdr:row>
      <xdr:rowOff>80010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167005</xdr:rowOff>
    </xdr:from>
    <xdr:to>
      <xdr:col>85</xdr:col>
      <xdr:colOff>127000</xdr:colOff>
      <xdr:row>37</xdr:row>
      <xdr:rowOff>53975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39205"/>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141605</xdr:rowOff>
    </xdr:from>
    <xdr:ext cx="534670" cy="259080"/>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163195</xdr:rowOff>
    </xdr:from>
    <xdr:to>
      <xdr:col>85</xdr:col>
      <xdr:colOff>177800</xdr:colOff>
      <xdr:row>37</xdr:row>
      <xdr:rowOff>93345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53975</xdr:rowOff>
    </xdr:from>
    <xdr:to>
      <xdr:col>81</xdr:col>
      <xdr:colOff>50800</xdr:colOff>
      <xdr:row>37</xdr:row>
      <xdr:rowOff>125730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9762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32385</xdr:rowOff>
    </xdr:from>
    <xdr:to>
      <xdr:col>81</xdr:col>
      <xdr:colOff>101600</xdr:colOff>
      <xdr:row>37</xdr:row>
      <xdr:rowOff>133985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125095</xdr:rowOff>
    </xdr:from>
    <xdr:ext cx="529590" cy="2584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3965" y="646874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125730</xdr:rowOff>
    </xdr:from>
    <xdr:to>
      <xdr:col>76</xdr:col>
      <xdr:colOff>114300</xdr:colOff>
      <xdr:row>37</xdr:row>
      <xdr:rowOff>127000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693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49530</xdr:rowOff>
    </xdr:from>
    <xdr:to>
      <xdr:col>76</xdr:col>
      <xdr:colOff>165100</xdr:colOff>
      <xdr:row>37</xdr:row>
      <xdr:rowOff>151130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167640</xdr:rowOff>
    </xdr:from>
    <xdr:ext cx="529590" cy="25400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4965" y="61683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127000</xdr:rowOff>
    </xdr:from>
    <xdr:to>
      <xdr:col>71</xdr:col>
      <xdr:colOff>177800</xdr:colOff>
      <xdr:row>37</xdr:row>
      <xdr:rowOff>149225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7065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53340</xdr:rowOff>
    </xdr:from>
    <xdr:to>
      <xdr:col>72</xdr:col>
      <xdr:colOff>38100</xdr:colOff>
      <xdr:row>37</xdr:row>
      <xdr:rowOff>154940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171450</xdr:rowOff>
    </xdr:from>
    <xdr:ext cx="52959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5965" y="61722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13335</xdr:rowOff>
    </xdr:from>
    <xdr:to>
      <xdr:col>67</xdr:col>
      <xdr:colOff>101600</xdr:colOff>
      <xdr:row>37</xdr:row>
      <xdr:rowOff>114935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132080</xdr:rowOff>
    </xdr:from>
    <xdr:ext cx="529590" cy="25400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6965" y="61328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116205</xdr:rowOff>
    </xdr:from>
    <xdr:to>
      <xdr:col>85</xdr:col>
      <xdr:colOff>177800</xdr:colOff>
      <xdr:row>37</xdr:row>
      <xdr:rowOff>46355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139065</xdr:rowOff>
    </xdr:from>
    <xdr:ext cx="534670" cy="259080"/>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39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3175</xdr:rowOff>
    </xdr:from>
    <xdr:to>
      <xdr:col>81</xdr:col>
      <xdr:colOff>101600</xdr:colOff>
      <xdr:row>37</xdr:row>
      <xdr:rowOff>104775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121285</xdr:rowOff>
    </xdr:from>
    <xdr:ext cx="529590" cy="25400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3965" y="61220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74930</xdr:rowOff>
    </xdr:from>
    <xdr:to>
      <xdr:col>76</xdr:col>
      <xdr:colOff>165100</xdr:colOff>
      <xdr:row>38</xdr:row>
      <xdr:rowOff>5080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167640</xdr:rowOff>
    </xdr:from>
    <xdr:ext cx="529590" cy="25400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4965" y="65112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13,738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76200</xdr:rowOff>
    </xdr:from>
    <xdr:to>
      <xdr:col>72</xdr:col>
      <xdr:colOff>38100</xdr:colOff>
      <xdr:row>38</xdr:row>
      <xdr:rowOff>6350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168910</xdr:rowOff>
    </xdr:from>
    <xdr:ext cx="529590" cy="25400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5965" y="65125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98425</xdr:rowOff>
    </xdr:from>
    <xdr:to>
      <xdr:col>67</xdr:col>
      <xdr:colOff>101600</xdr:colOff>
      <xdr:row>38</xdr:row>
      <xdr:rowOff>29210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4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19685</xdr:rowOff>
    </xdr:from>
    <xdr:ext cx="529590" cy="25400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6965" y="65347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3840" cy="25400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400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0550" cy="2590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0550"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0550" cy="25400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48895</xdr:rowOff>
    </xdr:from>
    <xdr:to>
      <xdr:col>85</xdr:col>
      <xdr:colOff>126365</xdr:colOff>
      <xdr:row>59</xdr:row>
      <xdr:rowOff>44450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48260</xdr:rowOff>
    </xdr:from>
    <xdr:ext cx="534670" cy="259080"/>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167005</xdr:rowOff>
    </xdr:from>
    <xdr:ext cx="598805" cy="254000"/>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05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dr:col>85</xdr:col>
      <xdr:colOff>38100</xdr:colOff>
      <xdr:row>51</xdr:row>
      <xdr:rowOff>48895</xdr:rowOff>
    </xdr:from>
    <xdr:to>
      <xdr:col>86</xdr:col>
      <xdr:colOff>25400</xdr:colOff>
      <xdr:row>51</xdr:row>
      <xdr:rowOff>48895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49530</xdr:rowOff>
    </xdr:from>
    <xdr:to>
      <xdr:col>85</xdr:col>
      <xdr:colOff>127000</xdr:colOff>
      <xdr:row>57</xdr:row>
      <xdr:rowOff>144145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22180"/>
          <a:ext cx="8382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159385</xdr:rowOff>
    </xdr:from>
    <xdr:ext cx="534670" cy="2584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5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9525</xdr:rowOff>
    </xdr:from>
    <xdr:to>
      <xdr:col>85</xdr:col>
      <xdr:colOff>177800</xdr:colOff>
      <xdr:row>57</xdr:row>
      <xdr:rowOff>111125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1270</xdr:rowOff>
    </xdr:from>
    <xdr:to>
      <xdr:col>81</xdr:col>
      <xdr:colOff>50800</xdr:colOff>
      <xdr:row>57</xdr:row>
      <xdr:rowOff>144145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773920"/>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58420</xdr:rowOff>
    </xdr:from>
    <xdr:to>
      <xdr:col>81</xdr:col>
      <xdr:colOff>101600</xdr:colOff>
      <xdr:row>57</xdr:row>
      <xdr:rowOff>160020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5080</xdr:rowOff>
    </xdr:from>
    <xdr:ext cx="529590" cy="25908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3965" y="96062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1270</xdr:rowOff>
    </xdr:from>
    <xdr:to>
      <xdr:col>76</xdr:col>
      <xdr:colOff>114300</xdr:colOff>
      <xdr:row>57</xdr:row>
      <xdr:rowOff>104140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7392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103505</xdr:rowOff>
    </xdr:from>
    <xdr:to>
      <xdr:col>76</xdr:col>
      <xdr:colOff>165100</xdr:colOff>
      <xdr:row>58</xdr:row>
      <xdr:rowOff>33655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24765</xdr:rowOff>
    </xdr:from>
    <xdr:ext cx="529590" cy="25908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4965" y="99688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143510</xdr:rowOff>
    </xdr:from>
    <xdr:to>
      <xdr:col>71</xdr:col>
      <xdr:colOff>177800</xdr:colOff>
      <xdr:row>57</xdr:row>
      <xdr:rowOff>104140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744710"/>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118745</xdr:rowOff>
    </xdr:from>
    <xdr:to>
      <xdr:col>72</xdr:col>
      <xdr:colOff>38100</xdr:colOff>
      <xdr:row>58</xdr:row>
      <xdr:rowOff>48895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40640</xdr:rowOff>
    </xdr:from>
    <xdr:ext cx="529590" cy="25400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5965" y="99847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170815</xdr:rowOff>
    </xdr:from>
    <xdr:to>
      <xdr:col>67</xdr:col>
      <xdr:colOff>101600</xdr:colOff>
      <xdr:row>57</xdr:row>
      <xdr:rowOff>100965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92075</xdr:rowOff>
    </xdr:from>
    <xdr:ext cx="52959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6965" y="98647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170180</xdr:rowOff>
    </xdr:from>
    <xdr:to>
      <xdr:col>85</xdr:col>
      <xdr:colOff>177800</xdr:colOff>
      <xdr:row>57</xdr:row>
      <xdr:rowOff>100330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21590</xdr:rowOff>
    </xdr:from>
    <xdr:ext cx="534670" cy="259080"/>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22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93345</xdr:rowOff>
    </xdr:from>
    <xdr:to>
      <xdr:col>81</xdr:col>
      <xdr:colOff>101600</xdr:colOff>
      <xdr:row>58</xdr:row>
      <xdr:rowOff>23495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14605</xdr:rowOff>
    </xdr:from>
    <xdr:ext cx="52959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3965" y="99587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121920</xdr:rowOff>
    </xdr:from>
    <xdr:to>
      <xdr:col>76</xdr:col>
      <xdr:colOff>165100</xdr:colOff>
      <xdr:row>57</xdr:row>
      <xdr:rowOff>52070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68580</xdr:rowOff>
    </xdr:from>
    <xdr:ext cx="52959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4965" y="94983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60,397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53340</xdr:rowOff>
    </xdr:from>
    <xdr:to>
      <xdr:col>72</xdr:col>
      <xdr:colOff>38100</xdr:colOff>
      <xdr:row>57</xdr:row>
      <xdr:rowOff>154940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2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171450</xdr:rowOff>
    </xdr:from>
    <xdr:ext cx="52959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5965" y="96012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92075</xdr:rowOff>
    </xdr:from>
    <xdr:to>
      <xdr:col>67</xdr:col>
      <xdr:colOff>101600</xdr:colOff>
      <xdr:row>57</xdr:row>
      <xdr:rowOff>22225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38735</xdr:rowOff>
    </xdr:from>
    <xdr:ext cx="52959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6965" y="94684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3840" cy="25908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080" y="13501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400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505" y="13174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400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522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0550" cy="2584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0550" cy="25908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0550" cy="25400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31115</xdr:rowOff>
    </xdr:from>
    <xdr:to>
      <xdr:col>85</xdr:col>
      <xdr:colOff>126365</xdr:colOff>
      <xdr:row>79</xdr:row>
      <xdr:rowOff>99060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135890</xdr:rowOff>
    </xdr:from>
    <xdr:ext cx="249555" cy="259080"/>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149225</xdr:rowOff>
    </xdr:from>
    <xdr:ext cx="598805" cy="259080"/>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dr:col>85</xdr:col>
      <xdr:colOff>38100</xdr:colOff>
      <xdr:row>71</xdr:row>
      <xdr:rowOff>31115</xdr:rowOff>
    </xdr:from>
    <xdr:to>
      <xdr:col>86</xdr:col>
      <xdr:colOff>25400</xdr:colOff>
      <xdr:row>71</xdr:row>
      <xdr:rowOff>31115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99060</xdr:rowOff>
    </xdr:from>
    <xdr:to>
      <xdr:col>85</xdr:col>
      <xdr:colOff>127000</xdr:colOff>
      <xdr:row>79</xdr:row>
      <xdr:rowOff>99060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53340</xdr:rowOff>
    </xdr:from>
    <xdr:ext cx="469900" cy="254000"/>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44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30480</xdr:rowOff>
    </xdr:from>
    <xdr:to>
      <xdr:col>85</xdr:col>
      <xdr:colOff>177800</xdr:colOff>
      <xdr:row>79</xdr:row>
      <xdr:rowOff>132080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99060</xdr:rowOff>
    </xdr:from>
    <xdr:to>
      <xdr:col>81</xdr:col>
      <xdr:colOff>50800</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37465</xdr:rowOff>
    </xdr:from>
    <xdr:to>
      <xdr:col>81</xdr:col>
      <xdr:colOff>101600</xdr:colOff>
      <xdr:row>79</xdr:row>
      <xdr:rowOff>139065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77</xdr:row>
      <xdr:rowOff>155575</xdr:rowOff>
    </xdr:from>
    <xdr:ext cx="378460" cy="25400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70" y="1335722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99060</xdr:rowOff>
    </xdr:from>
    <xdr:to>
      <xdr:col>76</xdr:col>
      <xdr:colOff>114300</xdr:colOff>
      <xdr:row>79</xdr:row>
      <xdr:rowOff>99060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36830</xdr:rowOff>
    </xdr:from>
    <xdr:to>
      <xdr:col>76</xdr:col>
      <xdr:colOff>165100</xdr:colOff>
      <xdr:row>79</xdr:row>
      <xdr:rowOff>138430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154940</xdr:rowOff>
    </xdr:from>
    <xdr:ext cx="464820" cy="25400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350" y="133565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99060</xdr:rowOff>
    </xdr:from>
    <xdr:to>
      <xdr:col>71</xdr:col>
      <xdr:colOff>177800</xdr:colOff>
      <xdr:row>79</xdr:row>
      <xdr:rowOff>99060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36195</xdr:rowOff>
    </xdr:from>
    <xdr:to>
      <xdr:col>72</xdr:col>
      <xdr:colOff>38100</xdr:colOff>
      <xdr:row>79</xdr:row>
      <xdr:rowOff>137795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154940</xdr:rowOff>
    </xdr:from>
    <xdr:ext cx="464820" cy="25400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350" y="133565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1270</xdr:rowOff>
    </xdr:from>
    <xdr:to>
      <xdr:col>67</xdr:col>
      <xdr:colOff>101600</xdr:colOff>
      <xdr:row>79</xdr:row>
      <xdr:rowOff>102870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4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119380</xdr:rowOff>
    </xdr:from>
    <xdr:ext cx="46482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350" y="133210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48260</xdr:rowOff>
    </xdr:from>
    <xdr:to>
      <xdr:col>85</xdr:col>
      <xdr:colOff>177800</xdr:colOff>
      <xdr:row>79</xdr:row>
      <xdr:rowOff>149860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8890</xdr:rowOff>
    </xdr:from>
    <xdr:ext cx="249555" cy="254000"/>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44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48260</xdr:rowOff>
    </xdr:from>
    <xdr:to>
      <xdr:col>81</xdr:col>
      <xdr:colOff>101600</xdr:colOff>
      <xdr:row>79</xdr:row>
      <xdr:rowOff>149860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140970</xdr:rowOff>
    </xdr:from>
    <xdr:ext cx="24447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840" y="13685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48260</xdr:rowOff>
    </xdr:from>
    <xdr:to>
      <xdr:col>76</xdr:col>
      <xdr:colOff>165100</xdr:colOff>
      <xdr:row>79</xdr:row>
      <xdr:rowOff>149860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140970</xdr:rowOff>
    </xdr:from>
    <xdr:ext cx="24447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840" y="13685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48260</xdr:rowOff>
    </xdr:from>
    <xdr:to>
      <xdr:col>72</xdr:col>
      <xdr:colOff>38100</xdr:colOff>
      <xdr:row>79</xdr:row>
      <xdr:rowOff>149860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140970</xdr:rowOff>
    </xdr:from>
    <xdr:ext cx="24447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840" y="13685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48260</xdr:rowOff>
    </xdr:from>
    <xdr:to>
      <xdr:col>67</xdr:col>
      <xdr:colOff>101600</xdr:colOff>
      <xdr:row>79</xdr:row>
      <xdr:rowOff>149860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140970</xdr:rowOff>
    </xdr:from>
    <xdr:ext cx="244475" cy="25908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840" y="13685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33,187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840" cy="25908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400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0550" cy="25908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0550" cy="25400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90805</xdr:rowOff>
    </xdr:from>
    <xdr:to>
      <xdr:col>85</xdr:col>
      <xdr:colOff>126365</xdr:colOff>
      <xdr:row>98</xdr:row>
      <xdr:rowOff>83185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86995</xdr:rowOff>
    </xdr:from>
    <xdr:ext cx="534670" cy="254000"/>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0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37465</xdr:rowOff>
    </xdr:from>
    <xdr:ext cx="598805" cy="259080"/>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dr:col>85</xdr:col>
      <xdr:colOff>38100</xdr:colOff>
      <xdr:row>90</xdr:row>
      <xdr:rowOff>90805</xdr:rowOff>
    </xdr:from>
    <xdr:to>
      <xdr:col>86</xdr:col>
      <xdr:colOff>25400</xdr:colOff>
      <xdr:row>90</xdr:row>
      <xdr:rowOff>90805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1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148590</xdr:rowOff>
    </xdr:from>
    <xdr:to>
      <xdr:col>85</xdr:col>
      <xdr:colOff>127000</xdr:colOff>
      <xdr:row>96</xdr:row>
      <xdr:rowOff>167640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0779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83185</xdr:rowOff>
    </xdr:from>
    <xdr:ext cx="534670" cy="259080"/>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60325</xdr:rowOff>
    </xdr:from>
    <xdr:to>
      <xdr:col>85</xdr:col>
      <xdr:colOff>177800</xdr:colOff>
      <xdr:row>96</xdr:row>
      <xdr:rowOff>161925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147955</xdr:rowOff>
    </xdr:from>
    <xdr:to>
      <xdr:col>81</xdr:col>
      <xdr:colOff>50800</xdr:colOff>
      <xdr:row>96</xdr:row>
      <xdr:rowOff>148590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071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55880</xdr:rowOff>
    </xdr:from>
    <xdr:to>
      <xdr:col>81</xdr:col>
      <xdr:colOff>101600</xdr:colOff>
      <xdr:row>96</xdr:row>
      <xdr:rowOff>157480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2540</xdr:rowOff>
    </xdr:from>
    <xdr:ext cx="52959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3965" y="162902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147955</xdr:rowOff>
    </xdr:from>
    <xdr:to>
      <xdr:col>76</xdr:col>
      <xdr:colOff>114300</xdr:colOff>
      <xdr:row>96</xdr:row>
      <xdr:rowOff>158115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0715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48895</xdr:rowOff>
    </xdr:from>
    <xdr:to>
      <xdr:col>76</xdr:col>
      <xdr:colOff>165100</xdr:colOff>
      <xdr:row>96</xdr:row>
      <xdr:rowOff>150495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167005</xdr:rowOff>
    </xdr:from>
    <xdr:ext cx="529590" cy="25400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4965" y="162833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158115</xdr:rowOff>
    </xdr:from>
    <xdr:to>
      <xdr:col>71</xdr:col>
      <xdr:colOff>177800</xdr:colOff>
      <xdr:row>97</xdr:row>
      <xdr:rowOff>16510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1731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52705</xdr:rowOff>
    </xdr:from>
    <xdr:to>
      <xdr:col>72</xdr:col>
      <xdr:colOff>38100</xdr:colOff>
      <xdr:row>96</xdr:row>
      <xdr:rowOff>154940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170815</xdr:rowOff>
    </xdr:from>
    <xdr:ext cx="529590" cy="2584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5965" y="162871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3810</xdr:rowOff>
    </xdr:from>
    <xdr:to>
      <xdr:col>67</xdr:col>
      <xdr:colOff>101600</xdr:colOff>
      <xdr:row>96</xdr:row>
      <xdr:rowOff>105410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6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121920</xdr:rowOff>
    </xdr:from>
    <xdr:ext cx="529590" cy="25400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6965" y="162382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116840</xdr:rowOff>
    </xdr:from>
    <xdr:to>
      <xdr:col>85</xdr:col>
      <xdr:colOff>177800</xdr:colOff>
      <xdr:row>97</xdr:row>
      <xdr:rowOff>46990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7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95885</xdr:rowOff>
    </xdr:from>
    <xdr:ext cx="534670" cy="259080"/>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55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30,776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97790</xdr:rowOff>
    </xdr:from>
    <xdr:to>
      <xdr:col>81</xdr:col>
      <xdr:colOff>101600</xdr:colOff>
      <xdr:row>97</xdr:row>
      <xdr:rowOff>27940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5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19050</xdr:rowOff>
    </xdr:from>
    <xdr:ext cx="529590" cy="25400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3965" y="166497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97790</xdr:rowOff>
    </xdr:from>
    <xdr:to>
      <xdr:col>76</xdr:col>
      <xdr:colOff>165100</xdr:colOff>
      <xdr:row>97</xdr:row>
      <xdr:rowOff>27305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56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18415</xdr:rowOff>
    </xdr:from>
    <xdr:ext cx="529590" cy="25400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4965" y="166490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32,362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107315</xdr:rowOff>
    </xdr:from>
    <xdr:to>
      <xdr:col>72</xdr:col>
      <xdr:colOff>38100</xdr:colOff>
      <xdr:row>97</xdr:row>
      <xdr:rowOff>37465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6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29210</xdr:rowOff>
    </xdr:from>
    <xdr:ext cx="529590" cy="25400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5965" y="166598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137160</xdr:rowOff>
    </xdr:from>
    <xdr:to>
      <xdr:col>67</xdr:col>
      <xdr:colOff>101600</xdr:colOff>
      <xdr:row>97</xdr:row>
      <xdr:rowOff>67310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9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58420</xdr:rowOff>
    </xdr:from>
    <xdr:ext cx="52959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6965" y="16689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840" cy="25400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400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400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400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00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104140</xdr:rowOff>
    </xdr:from>
    <xdr:to>
      <xdr:col>116</xdr:col>
      <xdr:colOff>62865</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9525</xdr:rowOff>
    </xdr:from>
    <xdr:ext cx="249555" cy="254000"/>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075"/>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50800</xdr:rowOff>
    </xdr:from>
    <xdr:ext cx="534670" cy="25908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dr:col>115</xdr:col>
      <xdr:colOff>165100</xdr:colOff>
      <xdr:row>32</xdr:row>
      <xdr:rowOff>104140</xdr:rowOff>
    </xdr:from>
    <xdr:to>
      <xdr:col>116</xdr:col>
      <xdr:colOff>152400</xdr:colOff>
      <xdr:row>32</xdr:row>
      <xdr:rowOff>104140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98425</xdr:rowOff>
    </xdr:from>
    <xdr:ext cx="378460" cy="25400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075"/>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75565</xdr:rowOff>
    </xdr:from>
    <xdr:to>
      <xdr:col>116</xdr:col>
      <xdr:colOff>114300</xdr:colOff>
      <xdr:row>39</xdr:row>
      <xdr:rowOff>6350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86360</xdr:rowOff>
    </xdr:from>
    <xdr:to>
      <xdr:col>112</xdr:col>
      <xdr:colOff>38100</xdr:colOff>
      <xdr:row>39</xdr:row>
      <xdr:rowOff>15875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32385</xdr:rowOff>
    </xdr:from>
    <xdr:ext cx="313690" cy="25400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455" y="6376035"/>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86995</xdr:rowOff>
    </xdr:from>
    <xdr:to>
      <xdr:col>107</xdr:col>
      <xdr:colOff>101600</xdr:colOff>
      <xdr:row>39</xdr:row>
      <xdr:rowOff>17780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33655</xdr:rowOff>
    </xdr:from>
    <xdr:ext cx="313690" cy="2584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455" y="63773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81280</xdr:rowOff>
    </xdr:from>
    <xdr:to>
      <xdr:col>102</xdr:col>
      <xdr:colOff>165100</xdr:colOff>
      <xdr:row>39</xdr:row>
      <xdr:rowOff>11430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27940</xdr:rowOff>
    </xdr:from>
    <xdr:ext cx="37846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86360</xdr:rowOff>
    </xdr:from>
    <xdr:to>
      <xdr:col>98</xdr:col>
      <xdr:colOff>38100</xdr:colOff>
      <xdr:row>39</xdr:row>
      <xdr:rowOff>15875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32385</xdr:rowOff>
    </xdr:from>
    <xdr:ext cx="313690" cy="25400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455" y="6376035"/>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53975</xdr:rowOff>
    </xdr:from>
    <xdr:ext cx="249555" cy="254000"/>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075"/>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447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4475"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447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4475"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840" cy="25400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840" cy="25400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4475"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4475"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4475"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447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447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447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447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447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ゴシック"/>
              <a:ea typeface="ＭＳ ゴシック"/>
            </a:rPr>
            <a:t>　歳出決算総額は住民一人当たり</a:t>
          </a:r>
          <a:r>
            <a:rPr kumimoji="1" lang="ja-JP" altLang="ja-JP" sz="1200">
              <a:solidFill>
                <a:schemeClr val="dk1"/>
              </a:solidFill>
              <a:effectLst/>
              <a:latin typeface="ＭＳ ゴシック"/>
              <a:ea typeface="ＭＳ ゴシック"/>
              <a:cs typeface="+mn-cs"/>
            </a:rPr>
            <a:t>467,544円であり、前年度より28,443円増加した。</a:t>
          </a:r>
          <a:endParaRPr kumimoji="1" lang="en-US" altLang="ja-JP" sz="1200">
            <a:latin typeface="ＭＳ ゴシック"/>
            <a:ea typeface="ＭＳ ゴシック"/>
          </a:endParaRPr>
        </a:p>
        <a:p>
          <a:r>
            <a:rPr kumimoji="1" lang="ja-JP" altLang="en-US" sz="1200">
              <a:latin typeface="ＭＳ ゴシック"/>
              <a:ea typeface="ＭＳ ゴシック"/>
            </a:rPr>
            <a:t>　清洲勤労福祉会館の施設整備の実施に伴い、労働費において住民一人当たり6,875円増加し、</a:t>
          </a:r>
          <a:r>
            <a:rPr kumimoji="1" lang="ja-JP" altLang="ja-JP" sz="1200">
              <a:solidFill>
                <a:schemeClr val="dk1"/>
              </a:solidFill>
              <a:effectLst/>
              <a:latin typeface="ＭＳ ゴシック"/>
              <a:ea typeface="ＭＳ ゴシック"/>
              <a:cs typeface="+mn-cs"/>
            </a:rPr>
            <a:t>障害福祉サービスなどの扶助費の増加に伴い、</a:t>
          </a:r>
          <a:r>
            <a:rPr kumimoji="1" lang="ja-JP" altLang="en-US" sz="1200">
              <a:latin typeface="ＭＳ ゴシック"/>
              <a:ea typeface="ＭＳ ゴシック"/>
            </a:rPr>
            <a:t>民生費において住民一人当たり9,457円増加した。</a:t>
          </a:r>
        </a:p>
        <a:p>
          <a:r>
            <a:rPr kumimoji="1" lang="ja-JP" altLang="en-US" sz="1200">
              <a:latin typeface="ＭＳ ゴシック"/>
              <a:ea typeface="ＭＳ ゴシック"/>
            </a:rPr>
            <a:t>　本市の住民一人当たりのコストは、全体的に類似団体内平均値より低い、あるいは同水準となっているが、土木費については、鉄道高架整備</a:t>
          </a:r>
          <a:r>
            <a:rPr kumimoji="1" lang="ja-JP" altLang="ja-JP" sz="1200">
              <a:solidFill>
                <a:schemeClr val="dk1"/>
              </a:solidFill>
              <a:effectLst/>
              <a:latin typeface="ＭＳ ゴシック"/>
              <a:ea typeface="ＭＳ ゴシック"/>
              <a:cs typeface="+mn-cs"/>
            </a:rPr>
            <a:t>にかかる事業の実施</a:t>
          </a:r>
          <a:r>
            <a:rPr kumimoji="1" lang="ja-JP" altLang="en-US" sz="1200">
              <a:latin typeface="ＭＳ ゴシック"/>
              <a:ea typeface="ＭＳ ゴシック"/>
            </a:rPr>
            <a:t>や下水道事業に対する負担金等を主な要因として高く推移している。</a:t>
          </a:r>
        </a:p>
        <a:p>
          <a:r>
            <a:rPr kumimoji="1" lang="ja-JP" altLang="en-US" sz="1200">
              <a:latin typeface="ＭＳ ゴシック"/>
              <a:ea typeface="ＭＳ ゴシック"/>
            </a:rPr>
            <a:t>　今後も必要な分野に対して適正な投資を行い、全体として適正な住民一人当たりのコストとなるよう努める。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愛知県清須市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残高は、年度によって増減はあるものの、一定規模で推移し、弾力性のある財政運営ができている。なお、財政調整基金は概ね自然災害発生時等に必要と見込まれる額を基準とした一定規模の残高を維持している。</a:t>
          </a:r>
        </a:p>
        <a:p>
          <a:r>
            <a:rPr kumimoji="1" lang="ja-JP" altLang="en-US" sz="1400">
              <a:latin typeface="ＭＳ ゴシック"/>
              <a:ea typeface="ＭＳ ゴシック"/>
            </a:rPr>
            <a:t>　標準財政規模に対する実質収支額の割合（実質収支比率）は、年度によって増減はあるものの、概ね同程度の数値で推移しており、財政運営の健全性は維持されているものと考えられる。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愛知県清須市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連結実質赤字比率は、全会計において黒字となった。</a:t>
          </a:r>
        </a:p>
        <a:p>
          <a:r>
            <a:rPr kumimoji="1" lang="ja-JP" altLang="en-US" sz="1400">
              <a:latin typeface="ＭＳ ゴシック"/>
              <a:ea typeface="ＭＳ ゴシック"/>
            </a:rPr>
            <a:t>　近年は全ての会計において実質赤字額が生じたことはなく、財政運営の健全性は維持されているものと考えられる。</a:t>
          </a:r>
        </a:p>
        <a:p>
          <a:r>
            <a:rPr kumimoji="1" lang="ja-JP" altLang="en-US" sz="1400">
              <a:latin typeface="ＭＳ ゴシック"/>
              <a:ea typeface="ＭＳ ゴシック"/>
            </a:rPr>
            <a:t>　今後も、各会計の動向を注視し、健全な財政運営を行うように努める。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愛知県清須市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一般会計から下水道事業会計の元利償還金に対する繰出金の増加があったものの、一般会計の元利償還金が減少し、算入公債費等も増加したことにより、実質公債費比率の分子は減少となった。</a:t>
          </a:r>
        </a:p>
        <a:p>
          <a:r>
            <a:rPr kumimoji="1" lang="ja-JP" altLang="en-US" sz="1400">
              <a:latin typeface="ＭＳ ゴシック"/>
              <a:ea typeface="ＭＳ ゴシック"/>
            </a:rPr>
            <a:t>　下水道事業をはじめとする都市計画事業や公共施設等総合管理計画に基づく大規模改修事業等の実施により、元利償還金はしばらくの間、高水準で推移するとともに、下水道事業債元利償還金に対する一般会計負担は年々増加する見込みであり、実質公債費比率の推移に注視し、地方債に大きく頼ることのない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愛知県清須市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地方債現在高の増加等により将来負担額が増加し、充当可能財源等も減少したものの、将来負担比率の分子はマイナスとなっている。</a:t>
          </a:r>
        </a:p>
        <a:p>
          <a:r>
            <a:rPr kumimoji="1" lang="ja-JP" altLang="en-US" sz="1400">
              <a:latin typeface="ＭＳ ゴシック"/>
              <a:ea typeface="ＭＳ ゴシック"/>
            </a:rPr>
            <a:t>　今後も下水道事業をはじめとする都市計画事業の実施等により将来負担額の増加が見込まれるため、将来負担比率の推移に注視し、事業の進捗を考慮して基金への積み立てを行うなど、地方債に大きく頼ることのない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愛知県清須市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財政調整基金の残高は増加し、減債基金及び特定目的基金のうち庁舎整備基金等の残高が減少したものの、令和６年度に新たに地域振興基金を造成したことに伴い、全体で＋655百万円となった。</a:t>
          </a:r>
        </a:p>
        <a:p>
          <a:r>
            <a:rPr kumimoji="1" lang="ja-JP" altLang="en-US" sz="1300">
              <a:solidFill>
                <a:schemeClr val="dk1"/>
              </a:solidFill>
              <a:effectLst/>
              <a:latin typeface="ＭＳ ゴシック"/>
              <a:ea typeface="ＭＳ ゴシック"/>
              <a:cs typeface="+mn-cs"/>
            </a:rPr>
            <a:t>　特定目的基金は、施設等の整備に伴い、取り崩しを行ったものの、先述の地域振興基金の造成により残高が増加した。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適正な基金管理に努めるとともに、後年度における事業実施の見通しを踏まえて積み立て、取り崩しを行う。</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en-US" altLang="ja-JP"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庁舎整備基金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　　　　  庁舎の整備に必要な経費に充てるための積立金。</a:t>
          </a:r>
        </a:p>
        <a:p>
          <a:r>
            <a:rPr kumimoji="1" lang="en-US" altLang="ja-JP" sz="1300">
              <a:solidFill>
                <a:schemeClr val="dk1"/>
              </a:solidFill>
              <a:effectLst/>
              <a:latin typeface="ＭＳ ゴシック"/>
              <a:ea typeface="ＭＳ ゴシック"/>
              <a:cs typeface="+mn-cs"/>
            </a:rPr>
            <a:t>　【地域振興基金】　　　　　地域振興を図るための事業に必要な経費に充てるための積立金。</a:t>
          </a:r>
          <a:endParaRPr kumimoji="1" lang="ja-JP" altLang="en-US" sz="1300">
            <a:solidFill>
              <a:schemeClr val="dk1"/>
            </a:solidFill>
            <a:effectLst/>
            <a:latin typeface="ＭＳ ゴシック"/>
            <a:ea typeface="ＭＳ ゴシック"/>
            <a:cs typeface="+mn-cs"/>
          </a:endParaRPr>
        </a:p>
        <a:p>
          <a:r>
            <a:rPr kumimoji="1" lang="en-US" altLang="ja-JP"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都市計画施設基金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　　  都市計画施設の整備に係る経費に充てるための積立金。</a:t>
          </a:r>
        </a:p>
        <a:p>
          <a:r>
            <a:rPr kumimoji="1" lang="en-US" altLang="ja-JP"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義務教育施設整備基金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　義務教育施設の整備に係る経費に充てるための積立金。</a:t>
          </a:r>
        </a:p>
        <a:p>
          <a:r>
            <a:rPr kumimoji="1" lang="en-US" altLang="ja-JP"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環境衛生施設等基金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　  環境衛生施設等の整備に係る負担金に充てるための積立金。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en-US" altLang="ja-JP"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庁舎整備基金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　　　　  庁舎の整備等の事業のため、120百万円を取り崩し、今後の事業進捗を考慮して3百万円を積み立てた。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en-US" altLang="ja-JP" sz="1300">
              <a:solidFill>
                <a:schemeClr val="dk1"/>
              </a:solidFill>
              <a:effectLst/>
              <a:latin typeface="ＭＳ ゴシック"/>
              <a:ea typeface="ＭＳ ゴシック"/>
              <a:cs typeface="+mn-cs"/>
            </a:rPr>
            <a:t>地域振興基金】　　　　　地域振興を図るための事業に充当するため、1,001百万円を積み立てた。</a:t>
          </a:r>
        </a:p>
        <a:p>
          <a:r>
            <a:rPr kumimoji="1" lang="ja-JP" altLang="en-US" sz="1300">
              <a:solidFill>
                <a:schemeClr val="dk1"/>
              </a:solidFill>
              <a:effectLst/>
              <a:latin typeface="ＭＳ ゴシック"/>
              <a:ea typeface="ＭＳ ゴシック"/>
              <a:cs typeface="+mn-cs"/>
            </a:rPr>
            <a:t>　【都市計画施設基金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　　  下水道事業会計への繰出のため、300百万円を取り崩し、今後の事業進捗を考慮して302百万円を積み立てた。</a:t>
          </a:r>
          <a:endParaRPr kumimoji="1" lang="en-US" altLang="ja-JP" sz="1300">
            <a:solidFill>
              <a:schemeClr val="dk1"/>
            </a:solidFill>
            <a:effectLst/>
            <a:latin typeface="ＭＳ ゴシック"/>
            <a:ea typeface="ＭＳ ゴシック"/>
            <a:cs typeface="+mn-cs"/>
          </a:endParaRPr>
        </a:p>
        <a:p>
          <a:r>
            <a:rPr kumimoji="1" lang="en-US" altLang="ja-JP"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義務教育施設整備基金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　小中学校で特別教室空調整備事業等のため、2</a:t>
          </a:r>
          <a:r>
            <a:rPr kumimoji="1" lang="en-US" altLang="ja-JP" sz="1300">
              <a:solidFill>
                <a:schemeClr val="dk1"/>
              </a:solidFill>
              <a:effectLst/>
              <a:latin typeface="ＭＳ ゴシック"/>
              <a:ea typeface="ＭＳ ゴシック"/>
              <a:cs typeface="+mn-cs"/>
            </a:rPr>
            <a:t>50</a:t>
          </a:r>
          <a:r>
            <a:rPr kumimoji="1" lang="ja-JP" altLang="en-US" sz="1300">
              <a:solidFill>
                <a:schemeClr val="dk1"/>
              </a:solidFill>
              <a:effectLst/>
              <a:latin typeface="ＭＳ ゴシック"/>
              <a:ea typeface="ＭＳ ゴシック"/>
              <a:cs typeface="+mn-cs"/>
            </a:rPr>
            <a:t>百万円を取り崩し、今後の事業進捗を考慮して</a:t>
          </a:r>
          <a:r>
            <a:rPr kumimoji="1" lang="en-US" altLang="ja-JP" sz="1300">
              <a:solidFill>
                <a:schemeClr val="dk1"/>
              </a:solidFill>
              <a:effectLst/>
              <a:latin typeface="ＭＳ ゴシック"/>
              <a:ea typeface="ＭＳ ゴシック"/>
              <a:cs typeface="+mn-cs"/>
            </a:rPr>
            <a:t>100</a:t>
          </a:r>
          <a:r>
            <a:rPr kumimoji="1" lang="ja-JP" altLang="en-US" sz="1300">
              <a:solidFill>
                <a:schemeClr val="dk1"/>
              </a:solidFill>
              <a:effectLst/>
              <a:latin typeface="ＭＳ ゴシック"/>
              <a:ea typeface="ＭＳ ゴシック"/>
              <a:cs typeface="+mn-cs"/>
            </a:rPr>
            <a:t>百万円を積み立てた。</a:t>
          </a:r>
        </a:p>
        <a:p>
          <a:r>
            <a:rPr kumimoji="1" lang="ja-JP" altLang="en-US" sz="1300">
              <a:solidFill>
                <a:schemeClr val="dk1"/>
              </a:solidFill>
              <a:effectLst/>
              <a:latin typeface="ＭＳ ゴシック"/>
              <a:ea typeface="ＭＳ ゴシック"/>
              <a:cs typeface="+mn-cs"/>
            </a:rPr>
            <a:t>　【環境衛生施設等基金</a:t>
          </a:r>
          <a:r>
            <a:rPr kumimoji="1" lang="en-US"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　  し尿処理場の整備等に係る五条広域事務組合への負担金のため、5百万円を取り崩した。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今後の事業進捗を考慮して必要な基金に積み立てを行う。</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財政調整基金は、当該年度の財源不足額3百万円を取り崩し、元金等168百万円を積み立てた。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将来にわたって収支が均衡した安定的な財政運営を行うため、年度末の残高において20億円を下回らない額を確保するよう努める。</a:t>
          </a: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減債基金は、当該年度の公債費に充当するため</a:t>
          </a:r>
          <a:r>
            <a:rPr kumimoji="1" lang="en-US" altLang="ja-JP" sz="1300">
              <a:solidFill>
                <a:schemeClr val="dk1"/>
              </a:solidFill>
              <a:effectLst/>
              <a:latin typeface="ＭＳ ゴシック"/>
              <a:ea typeface="ＭＳ ゴシック"/>
              <a:cs typeface="+mn-cs"/>
            </a:rPr>
            <a:t>300</a:t>
          </a:r>
          <a:r>
            <a:rPr kumimoji="1" lang="ja-JP" altLang="en-US" sz="1300">
              <a:solidFill>
                <a:schemeClr val="dk1"/>
              </a:solidFill>
              <a:effectLst/>
              <a:latin typeface="ＭＳ ゴシック"/>
              <a:ea typeface="ＭＳ ゴシック"/>
              <a:cs typeface="+mn-cs"/>
            </a:rPr>
            <a:t>百万円を取り崩し、後年度の臨時財政対策債等の償還に備え、</a:t>
          </a:r>
          <a:r>
            <a:rPr kumimoji="1" lang="en-US" altLang="ja-JP" sz="1300">
              <a:solidFill>
                <a:schemeClr val="dk1"/>
              </a:solidFill>
              <a:effectLst/>
              <a:latin typeface="ＭＳ ゴシック"/>
              <a:ea typeface="ＭＳ ゴシック"/>
              <a:cs typeface="+mn-cs"/>
            </a:rPr>
            <a:t>127</a:t>
          </a:r>
          <a:r>
            <a:rPr kumimoji="1" lang="ja-JP" altLang="en-US" sz="1300">
              <a:solidFill>
                <a:schemeClr val="dk1"/>
              </a:solidFill>
              <a:effectLst/>
              <a:latin typeface="ＭＳ ゴシック"/>
              <a:ea typeface="ＭＳ ゴシック"/>
              <a:cs typeface="+mn-cs"/>
            </a:rPr>
            <a:t>百万円を積み立てた。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本市の公債費は近年増加が続いており、しばらくの間高水準で推移することが見込まれており、基金を取り崩して実質的に償還に充てることにより、財政負担の軽減を図る。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8571556-C63D-40B3-BA25-7ED8CD8D0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E73E13D-EC57-47C2-8C92-C746B4BB81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79786341-FABB-4489-9F5C-BA3F9C75E491}"/>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B09979F1-9548-470A-8B11-B489E6A5598D}"/>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35FCECDC-C468-48B8-A437-CC3B206067C7}"/>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8671558A-740A-4708-92F4-0606F9577EA3}"/>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A5FEF781-8BCB-4126-98FC-66DDB8AD4253}"/>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CD8DF0D-13E7-44B5-849A-A7579AD5A268}"/>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B866AEF8-CC60-4435-A8AB-A6E9927F0167}"/>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8DA23938-0D86-411E-BFE5-F0FFA1BB32A8}"/>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89159063-A179-4B01-8776-D53037628A56}"/>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1AE1B33F-405F-463A-B3C4-1BAF603B99E1}"/>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76CA7676-E88E-46C3-9FC4-8BDEB0CBA273}"/>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2B7D7B93-32E9-4F07-8720-9D8363396F0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愛知県清須市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83F8E54D-936B-4604-AEC3-5439BFA901F8}"/>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6BD3384B-B7DE-412F-A1AB-43B0668EE11E}"/>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F6A72996-4DAE-4ADA-996E-EEA439EDB121}"/>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FD60C825-7CE7-49BA-BBD6-A9EE8A839248}"/>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6A71788B-4E93-4DFF-B772-62E53481F22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A56DD37F-9D1F-48BD-BD53-B3A6809AF8C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68,707
66,498
17.35
33,386,205
32,123,540
1,169,821
17,805,824
19,484,528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347C04EB-F10A-4253-8BF7-7B29A76A8436}"/>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93424C2C-E07F-41E9-8B73-C192959E80AD}"/>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144A240D-ED7E-4D50-A557-64F2B7DB3B9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F8EF2A6A-03EA-4991-A01D-E21C30B5231A}"/>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F009A10C-980F-4C5C-A388-4E52E7C16694}"/>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7AD6306D-E871-4957-89C4-6250658E1CF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633134D7-3418-4D15-B91A-C29217B71CC9}"/>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64FDF2B9-1032-4692-B65F-05BF24B8D71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78C2FFA3-518B-4203-AAFF-09BF0CB9C8BF}"/>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1EC43473-C1D8-410F-9F9E-5049A1DD9689}"/>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2C500071-D253-43CE-AB6D-A20183D3E12A}"/>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BE4516F-95FE-4166-92F9-0B8D93FDC29E}"/>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71D521CB-B582-41EA-A2CF-22312653B1D8}"/>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C73BBED3-A991-4162-9D68-92BC741FB46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DBB7E46D-D96A-4B92-96F6-78DCFEEA5B05}"/>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90BA7AD8-987F-4977-8239-DAC96053B7E5}"/>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64064193-72AA-4BF4-AA82-EB8114F676BA}"/>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C6BFBE98-9CAD-43B8-8095-FADDF91E5A15}"/>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815B4FB2-E329-4ED8-9948-AB338545B4A6}"/>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8DF780B-C85E-4D83-9B1A-7C756A94DFB6}"/>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B2DCCBC-6070-404E-8434-E8AF90A20D4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718D4985-2973-4768-9619-4B6D95DB47A6}"/>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8636DE48-A9B6-4AB6-A249-41B8C6B7BEFD}"/>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B75BA713-92BD-4E0F-BB04-2AC29ABA6151}"/>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DD24ADA2-DC19-44AC-B0C2-47A534C2070E}"/>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3227032B-19F9-417F-8F45-9BD7B7F84C5B}"/>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C1ED54BA-0B1A-4C12-B6C2-31808C74C19C}"/>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EFD024C7-AD3F-49B3-A490-BDA484232276}"/>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EA157725-452B-4865-810C-51AA443D321F}"/>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611DF20B-754F-401C-8133-4A409F80CE8A}"/>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2684D577-552F-485C-BCB4-B459F739591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3612054C-1A54-4C6A-AEC0-124E730FF4BA}"/>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8FCC4E9C-2A34-4ED9-940E-D3A6037F2B4E}"/>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74E74B19-3B0E-4017-A283-D1C89D3C3DC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2B0EB4C6-A3EE-4ADC-A8B0-B0F0215F065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有形固定資産減価償却率は、対前年度比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ポイント増加したものの、類似団体内平均値との比較においては低い水準となっている。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有形固定資産減価償却率は緩やかに増加傾向にあることから、今後も引き続き、「清須市公共施設等総合管理計画」や「清須市公共施設個別施設計画」などに基づき、公共施設及びインフラ資産の適正な管理に努める。</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920E6006-E16F-4EBA-9113-940953CEE5CC}"/>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B3FD3E8C-FCB3-451E-958C-12925A613CA9}"/>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4FAF5D76-8E27-4C9D-80C0-E920C160D310}"/>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3CC4C944-077B-48FD-8018-5E6154AC1FCB}"/>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927B0595-6945-400B-A00D-02192FBE4D0D}"/>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696383D7-B482-4B7B-AC88-17C1C3B5D66E}"/>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574921D6-E449-479A-A30E-3C17DDD0E223}"/>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8CF2ED94-C48C-473A-A67C-D36215330360}"/>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CB9535CE-6E65-441F-998A-292CEC1FC44A}"/>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4B192F63-C1CA-4E61-BC0E-F27E0D8CC9E7}"/>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D9868BEB-8FCC-4F75-B2D3-6ECA011FD05B}"/>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7DA8DC8C-5098-46D5-B7C0-6E057EDB3AEE}"/>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0C2EA723-7BE1-4826-9091-3BEC5E493E83}"/>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365B3503-E87A-409E-8252-FDA26F80A1D7}"/>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8075E0E-AAFB-45D8-A11F-CF03075CB448}"/>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C64917A5-3152-4C42-9155-8A72161AE58C}"/>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3" name="直線コネクタ 72">
          <a:extLst>
            <a:ext uri="{FF2B5EF4-FFF2-40B4-BE49-F238E27FC236}">
              <a16:creationId xmlns:a16="http://schemas.microsoft.com/office/drawing/2014/main" id="{B557FFE0-74A4-418E-815F-B5D6B30CF37D}"/>
            </a:ext>
          </a:extLst>
        </xdr:cNvPr>
        <xdr:cNvCxnSpPr/>
      </xdr:nvCxnSpPr>
      <xdr:spPr>
        <a:xfrm flipV="1">
          <a:off x="4760595" y="4508923"/>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4" name="有形固定資産減価償却率最小値テキスト">
          <a:extLst>
            <a:ext uri="{FF2B5EF4-FFF2-40B4-BE49-F238E27FC236}">
              <a16:creationId xmlns:a16="http://schemas.microsoft.com/office/drawing/2014/main" id="{0F99AD2E-15D1-4CFE-8219-F3E1C31AB19B}"/>
            </a:ext>
          </a:extLst>
        </xdr:cNvPr>
        <xdr:cNvSpPr txBox="1"/>
      </xdr:nvSpPr>
      <xdr:spPr>
        <a:xfrm>
          <a:off x="4813300" y="597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5" name="直線コネクタ 74">
          <a:extLst>
            <a:ext uri="{FF2B5EF4-FFF2-40B4-BE49-F238E27FC236}">
              <a16:creationId xmlns:a16="http://schemas.microsoft.com/office/drawing/2014/main" id="{5F60E10D-8314-4AAA-9E11-DB891E16E7E1}"/>
            </a:ext>
          </a:extLst>
        </xdr:cNvPr>
        <xdr:cNvCxnSpPr/>
      </xdr:nvCxnSpPr>
      <xdr:spPr>
        <a:xfrm>
          <a:off x="4673600" y="596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6" name="有形固定資産減価償却率最大値テキスト">
          <a:extLst>
            <a:ext uri="{FF2B5EF4-FFF2-40B4-BE49-F238E27FC236}">
              <a16:creationId xmlns:a16="http://schemas.microsoft.com/office/drawing/2014/main" id="{0ABD9CE9-9564-4E9B-970F-5796360069CF}"/>
            </a:ext>
          </a:extLst>
        </xdr:cNvPr>
        <xdr:cNvSpPr txBox="1"/>
      </xdr:nvSpPr>
      <xdr:spPr>
        <a:xfrm>
          <a:off x="4813300" y="428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7" name="直線コネクタ 76">
          <a:extLst>
            <a:ext uri="{FF2B5EF4-FFF2-40B4-BE49-F238E27FC236}">
              <a16:creationId xmlns:a16="http://schemas.microsoft.com/office/drawing/2014/main" id="{1FDA7A61-2E98-4C38-A5B2-21B9B1D3768B}"/>
            </a:ext>
          </a:extLst>
        </xdr:cNvPr>
        <xdr:cNvCxnSpPr/>
      </xdr:nvCxnSpPr>
      <xdr:spPr>
        <a:xfrm>
          <a:off x="4673600" y="4508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8" name="有形固定資産減価償却率平均値テキスト">
          <a:extLst>
            <a:ext uri="{FF2B5EF4-FFF2-40B4-BE49-F238E27FC236}">
              <a16:creationId xmlns:a16="http://schemas.microsoft.com/office/drawing/2014/main" id="{3EA41AA7-94EF-447A-ACFB-FFD66537DDAD}"/>
            </a:ext>
          </a:extLst>
        </xdr:cNvPr>
        <xdr:cNvSpPr txBox="1"/>
      </xdr:nvSpPr>
      <xdr:spPr>
        <a:xfrm>
          <a:off x="4813300" y="5408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9" name="フローチャート: 判断 78">
          <a:extLst>
            <a:ext uri="{FF2B5EF4-FFF2-40B4-BE49-F238E27FC236}">
              <a16:creationId xmlns:a16="http://schemas.microsoft.com/office/drawing/2014/main" id="{D9C0C3B7-87E2-4B39-9FBC-02E1547E0FA9}"/>
            </a:ext>
          </a:extLst>
        </xdr:cNvPr>
        <xdr:cNvSpPr/>
      </xdr:nvSpPr>
      <xdr:spPr>
        <a:xfrm>
          <a:off x="4711700" y="542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0" name="フローチャート: 判断 79">
          <a:extLst>
            <a:ext uri="{FF2B5EF4-FFF2-40B4-BE49-F238E27FC236}">
              <a16:creationId xmlns:a16="http://schemas.microsoft.com/office/drawing/2014/main" id="{10063083-AAFD-4FB6-B80C-AFD4357239AE}"/>
            </a:ext>
          </a:extLst>
        </xdr:cNvPr>
        <xdr:cNvSpPr/>
      </xdr:nvSpPr>
      <xdr:spPr>
        <a:xfrm>
          <a:off x="4000500" y="539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1" name="フローチャート: 判断 80">
          <a:extLst>
            <a:ext uri="{FF2B5EF4-FFF2-40B4-BE49-F238E27FC236}">
              <a16:creationId xmlns:a16="http://schemas.microsoft.com/office/drawing/2014/main" id="{2CCF6607-0A57-4815-B171-43687A7FB2C0}"/>
            </a:ext>
          </a:extLst>
        </xdr:cNvPr>
        <xdr:cNvSpPr/>
      </xdr:nvSpPr>
      <xdr:spPr>
        <a:xfrm>
          <a:off x="3238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2" name="フローチャート: 判断 81">
          <a:extLst>
            <a:ext uri="{FF2B5EF4-FFF2-40B4-BE49-F238E27FC236}">
              <a16:creationId xmlns:a16="http://schemas.microsoft.com/office/drawing/2014/main" id="{2A2CEE11-0D42-4425-939A-C49B40890C6D}"/>
            </a:ext>
          </a:extLst>
        </xdr:cNvPr>
        <xdr:cNvSpPr/>
      </xdr:nvSpPr>
      <xdr:spPr>
        <a:xfrm>
          <a:off x="2476500" y="534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3" name="フローチャート: 判断 82">
          <a:extLst>
            <a:ext uri="{FF2B5EF4-FFF2-40B4-BE49-F238E27FC236}">
              <a16:creationId xmlns:a16="http://schemas.microsoft.com/office/drawing/2014/main" id="{47A52AE0-6C75-4C2B-8B9D-18B96A67ADB9}"/>
            </a:ext>
          </a:extLst>
        </xdr:cNvPr>
        <xdr:cNvSpPr/>
      </xdr:nvSpPr>
      <xdr:spPr>
        <a:xfrm>
          <a:off x="1714500" y="524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DBCDE4F-CE90-4295-B629-D68C609C84F6}"/>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1D85D0D-3487-4558-A05B-67D8855DD656}"/>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5BE9E82-C42C-465F-8EF7-1B2F1B13DAB9}"/>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5D70B20-E2BC-4C44-8FAB-72148A7C4E4D}"/>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F173BBD-7E01-462A-A37F-E525A9CDE550}"/>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9102</xdr:rowOff>
    </xdr:from>
    <xdr:to>
      <xdr:col>23</xdr:col>
      <xdr:colOff>136525</xdr:colOff>
      <xdr:row>30</xdr:row>
      <xdr:rowOff>110702</xdr:rowOff>
    </xdr:to>
    <xdr:sp macro="" textlink="">
      <xdr:nvSpPr>
        <xdr:cNvPr id="89" name="楕円 88">
          <a:extLst>
            <a:ext uri="{FF2B5EF4-FFF2-40B4-BE49-F238E27FC236}">
              <a16:creationId xmlns:a16="http://schemas.microsoft.com/office/drawing/2014/main" id="{7046E32F-ACD5-44F5-B775-2C251F3D6124}"/>
            </a:ext>
          </a:extLst>
        </xdr:cNvPr>
        <xdr:cNvSpPr/>
      </xdr:nvSpPr>
      <xdr:spPr>
        <a:xfrm>
          <a:off x="4711700" y="515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31979</xdr:rowOff>
    </xdr:from>
    <xdr:ext cx="405111" cy="259045"/>
    <xdr:sp macro="" textlink="">
      <xdr:nvSpPr>
        <xdr:cNvPr id="90" name="有形固定資産減価償却率該当値テキスト">
          <a:extLst>
            <a:ext uri="{FF2B5EF4-FFF2-40B4-BE49-F238E27FC236}">
              <a16:creationId xmlns:a16="http://schemas.microsoft.com/office/drawing/2014/main" id="{FB7AF6BF-A08D-449C-9753-933D60B5DEB1}"/>
            </a:ext>
          </a:extLst>
        </xdr:cNvPr>
        <xdr:cNvSpPr txBox="1"/>
      </xdr:nvSpPr>
      <xdr:spPr>
        <a:xfrm>
          <a:off x="4813300" y="5004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148167</xdr:rowOff>
    </xdr:from>
    <xdr:to>
      <xdr:col>19</xdr:col>
      <xdr:colOff>187325</xdr:colOff>
      <xdr:row>30</xdr:row>
      <xdr:rowOff>78317</xdr:rowOff>
    </xdr:to>
    <xdr:sp macro="" textlink="">
      <xdr:nvSpPr>
        <xdr:cNvPr id="91" name="楕円 90">
          <a:extLst>
            <a:ext uri="{FF2B5EF4-FFF2-40B4-BE49-F238E27FC236}">
              <a16:creationId xmlns:a16="http://schemas.microsoft.com/office/drawing/2014/main" id="{85222E79-84CB-4BB6-BA53-9048A0E37996}"/>
            </a:ext>
          </a:extLst>
        </xdr:cNvPr>
        <xdr:cNvSpPr/>
      </xdr:nvSpPr>
      <xdr:spPr>
        <a:xfrm>
          <a:off x="4000500" y="512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27517</xdr:rowOff>
    </xdr:from>
    <xdr:to>
      <xdr:col>23</xdr:col>
      <xdr:colOff>85725</xdr:colOff>
      <xdr:row>30</xdr:row>
      <xdr:rowOff>59902</xdr:rowOff>
    </xdr:to>
    <xdr:cxnSp macro="">
      <xdr:nvCxnSpPr>
        <xdr:cNvPr id="92" name="直線コネクタ 91">
          <a:extLst>
            <a:ext uri="{FF2B5EF4-FFF2-40B4-BE49-F238E27FC236}">
              <a16:creationId xmlns:a16="http://schemas.microsoft.com/office/drawing/2014/main" id="{48110A15-9357-4601-B1C0-6BCF6D91E0E5}"/>
            </a:ext>
          </a:extLst>
        </xdr:cNvPr>
        <xdr:cNvCxnSpPr/>
      </xdr:nvCxnSpPr>
      <xdr:spPr>
        <a:xfrm>
          <a:off x="4051300" y="5171017"/>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11430</xdr:rowOff>
    </xdr:from>
    <xdr:to>
      <xdr:col>15</xdr:col>
      <xdr:colOff>187325</xdr:colOff>
      <xdr:row>29</xdr:row>
      <xdr:rowOff>113030</xdr:rowOff>
    </xdr:to>
    <xdr:sp macro="" textlink="">
      <xdr:nvSpPr>
        <xdr:cNvPr id="93" name="楕円 92">
          <a:extLst>
            <a:ext uri="{FF2B5EF4-FFF2-40B4-BE49-F238E27FC236}">
              <a16:creationId xmlns:a16="http://schemas.microsoft.com/office/drawing/2014/main" id="{AF1AEFAC-6997-4A1B-95A1-B21FE9834C81}"/>
            </a:ext>
          </a:extLst>
        </xdr:cNvPr>
        <xdr:cNvSpPr/>
      </xdr:nvSpPr>
      <xdr:spPr>
        <a:xfrm>
          <a:off x="3238500" y="498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62230</xdr:rowOff>
    </xdr:from>
    <xdr:to>
      <xdr:col>19</xdr:col>
      <xdr:colOff>136525</xdr:colOff>
      <xdr:row>30</xdr:row>
      <xdr:rowOff>27517</xdr:rowOff>
    </xdr:to>
    <xdr:cxnSp macro="">
      <xdr:nvCxnSpPr>
        <xdr:cNvPr id="94" name="直線コネクタ 93">
          <a:extLst>
            <a:ext uri="{FF2B5EF4-FFF2-40B4-BE49-F238E27FC236}">
              <a16:creationId xmlns:a16="http://schemas.microsoft.com/office/drawing/2014/main" id="{8BF75E00-738C-434A-B88A-DA14B6E3D383}"/>
            </a:ext>
          </a:extLst>
        </xdr:cNvPr>
        <xdr:cNvCxnSpPr/>
      </xdr:nvCxnSpPr>
      <xdr:spPr>
        <a:xfrm>
          <a:off x="3289300" y="5034280"/>
          <a:ext cx="762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33020</xdr:rowOff>
    </xdr:from>
    <xdr:to>
      <xdr:col>11</xdr:col>
      <xdr:colOff>187325</xdr:colOff>
      <xdr:row>29</xdr:row>
      <xdr:rowOff>134620</xdr:rowOff>
    </xdr:to>
    <xdr:sp macro="" textlink="">
      <xdr:nvSpPr>
        <xdr:cNvPr id="95" name="楕円 94">
          <a:extLst>
            <a:ext uri="{FF2B5EF4-FFF2-40B4-BE49-F238E27FC236}">
              <a16:creationId xmlns:a16="http://schemas.microsoft.com/office/drawing/2014/main" id="{836F21BD-4EFB-4FCB-9004-69524A29A4F9}"/>
            </a:ext>
          </a:extLst>
        </xdr:cNvPr>
        <xdr:cNvSpPr/>
      </xdr:nvSpPr>
      <xdr:spPr>
        <a:xfrm>
          <a:off x="2476500" y="500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62230</xdr:rowOff>
    </xdr:from>
    <xdr:to>
      <xdr:col>15</xdr:col>
      <xdr:colOff>136525</xdr:colOff>
      <xdr:row>29</xdr:row>
      <xdr:rowOff>83820</xdr:rowOff>
    </xdr:to>
    <xdr:cxnSp macro="">
      <xdr:nvCxnSpPr>
        <xdr:cNvPr id="96" name="直線コネクタ 95">
          <a:extLst>
            <a:ext uri="{FF2B5EF4-FFF2-40B4-BE49-F238E27FC236}">
              <a16:creationId xmlns:a16="http://schemas.microsoft.com/office/drawing/2014/main" id="{B11354FC-6F71-4480-9F70-3B8BAA4F460E}"/>
            </a:ext>
          </a:extLst>
        </xdr:cNvPr>
        <xdr:cNvCxnSpPr/>
      </xdr:nvCxnSpPr>
      <xdr:spPr>
        <a:xfrm flipV="1">
          <a:off x="2527300" y="503428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136102</xdr:rowOff>
    </xdr:from>
    <xdr:to>
      <xdr:col>7</xdr:col>
      <xdr:colOff>187325</xdr:colOff>
      <xdr:row>29</xdr:row>
      <xdr:rowOff>66252</xdr:rowOff>
    </xdr:to>
    <xdr:sp macro="" textlink="">
      <xdr:nvSpPr>
        <xdr:cNvPr id="97" name="楕円 96">
          <a:extLst>
            <a:ext uri="{FF2B5EF4-FFF2-40B4-BE49-F238E27FC236}">
              <a16:creationId xmlns:a16="http://schemas.microsoft.com/office/drawing/2014/main" id="{4337BC01-FE11-49BA-B67B-A7EEEA62C52E}"/>
            </a:ext>
          </a:extLst>
        </xdr:cNvPr>
        <xdr:cNvSpPr/>
      </xdr:nvSpPr>
      <xdr:spPr>
        <a:xfrm>
          <a:off x="1714500" y="493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15452</xdr:rowOff>
    </xdr:from>
    <xdr:to>
      <xdr:col>11</xdr:col>
      <xdr:colOff>136525</xdr:colOff>
      <xdr:row>29</xdr:row>
      <xdr:rowOff>83820</xdr:rowOff>
    </xdr:to>
    <xdr:cxnSp macro="">
      <xdr:nvCxnSpPr>
        <xdr:cNvPr id="98" name="直線コネクタ 97">
          <a:extLst>
            <a:ext uri="{FF2B5EF4-FFF2-40B4-BE49-F238E27FC236}">
              <a16:creationId xmlns:a16="http://schemas.microsoft.com/office/drawing/2014/main" id="{C5CBC6FC-467C-4F90-BD14-B5A11D97E761}"/>
            </a:ext>
          </a:extLst>
        </xdr:cNvPr>
        <xdr:cNvCxnSpPr/>
      </xdr:nvCxnSpPr>
      <xdr:spPr>
        <a:xfrm>
          <a:off x="1765300" y="4987502"/>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9" name="n_1aveValue有形固定資産減価償却率">
          <a:extLst>
            <a:ext uri="{FF2B5EF4-FFF2-40B4-BE49-F238E27FC236}">
              <a16:creationId xmlns:a16="http://schemas.microsoft.com/office/drawing/2014/main" id="{C42C6504-2FE5-4C9D-AA91-B048F3D216AE}"/>
            </a:ext>
          </a:extLst>
        </xdr:cNvPr>
        <xdr:cNvSpPr txBox="1"/>
      </xdr:nvSpPr>
      <xdr:spPr>
        <a:xfrm>
          <a:off x="3836044" y="5482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0" name="n_2aveValue有形固定資産減価償却率">
          <a:extLst>
            <a:ext uri="{FF2B5EF4-FFF2-40B4-BE49-F238E27FC236}">
              <a16:creationId xmlns:a16="http://schemas.microsoft.com/office/drawing/2014/main" id="{4731AC77-8AFE-43D7-962F-3E85C6AA4C1C}"/>
            </a:ext>
          </a:extLst>
        </xdr:cNvPr>
        <xdr:cNvSpPr txBox="1"/>
      </xdr:nvSpPr>
      <xdr:spPr>
        <a:xfrm>
          <a:off x="3086744"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1" name="n_3aveValue有形固定資産減価償却率">
          <a:extLst>
            <a:ext uri="{FF2B5EF4-FFF2-40B4-BE49-F238E27FC236}">
              <a16:creationId xmlns:a16="http://schemas.microsoft.com/office/drawing/2014/main" id="{9F68327E-8C81-4C2A-9D93-F59D8F53A524}"/>
            </a:ext>
          </a:extLst>
        </xdr:cNvPr>
        <xdr:cNvSpPr txBox="1"/>
      </xdr:nvSpPr>
      <xdr:spPr>
        <a:xfrm>
          <a:off x="2324744" y="5436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2" name="n_4aveValue有形固定資産減価償却率">
          <a:extLst>
            <a:ext uri="{FF2B5EF4-FFF2-40B4-BE49-F238E27FC236}">
              <a16:creationId xmlns:a16="http://schemas.microsoft.com/office/drawing/2014/main" id="{1E315BC9-1140-4637-A37C-DA3E47C7EAB6}"/>
            </a:ext>
          </a:extLst>
        </xdr:cNvPr>
        <xdr:cNvSpPr txBox="1"/>
      </xdr:nvSpPr>
      <xdr:spPr>
        <a:xfrm>
          <a:off x="1562744" y="5338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94844</xdr:rowOff>
    </xdr:from>
    <xdr:ext cx="405111" cy="259045"/>
    <xdr:sp macro="" textlink="">
      <xdr:nvSpPr>
        <xdr:cNvPr id="103" name="n_1mainValue有形固定資産減価償却率">
          <a:extLst>
            <a:ext uri="{FF2B5EF4-FFF2-40B4-BE49-F238E27FC236}">
              <a16:creationId xmlns:a16="http://schemas.microsoft.com/office/drawing/2014/main" id="{711E3F12-EA3A-479E-846F-AF185EFE17C8}"/>
            </a:ext>
          </a:extLst>
        </xdr:cNvPr>
        <xdr:cNvSpPr txBox="1"/>
      </xdr:nvSpPr>
      <xdr:spPr>
        <a:xfrm>
          <a:off x="3836044" y="489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129557</xdr:rowOff>
    </xdr:from>
    <xdr:ext cx="405111" cy="259045"/>
    <xdr:sp macro="" textlink="">
      <xdr:nvSpPr>
        <xdr:cNvPr id="104" name="n_2mainValue有形固定資産減価償却率">
          <a:extLst>
            <a:ext uri="{FF2B5EF4-FFF2-40B4-BE49-F238E27FC236}">
              <a16:creationId xmlns:a16="http://schemas.microsoft.com/office/drawing/2014/main" id="{8BC3E366-417B-4B79-833C-2C5A93E46F25}"/>
            </a:ext>
          </a:extLst>
        </xdr:cNvPr>
        <xdr:cNvSpPr txBox="1"/>
      </xdr:nvSpPr>
      <xdr:spPr>
        <a:xfrm>
          <a:off x="3086744" y="475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151147</xdr:rowOff>
    </xdr:from>
    <xdr:ext cx="405111" cy="259045"/>
    <xdr:sp macro="" textlink="">
      <xdr:nvSpPr>
        <xdr:cNvPr id="105" name="n_3mainValue有形固定資産減価償却率">
          <a:extLst>
            <a:ext uri="{FF2B5EF4-FFF2-40B4-BE49-F238E27FC236}">
              <a16:creationId xmlns:a16="http://schemas.microsoft.com/office/drawing/2014/main" id="{94C8E2E1-DF3D-41D2-A9F6-75A229273210}"/>
            </a:ext>
          </a:extLst>
        </xdr:cNvPr>
        <xdr:cNvSpPr txBox="1"/>
      </xdr:nvSpPr>
      <xdr:spPr>
        <a:xfrm>
          <a:off x="2324744" y="478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82779</xdr:rowOff>
    </xdr:from>
    <xdr:ext cx="405111" cy="259045"/>
    <xdr:sp macro="" textlink="">
      <xdr:nvSpPr>
        <xdr:cNvPr id="106" name="n_4mainValue有形固定資産減価償却率">
          <a:extLst>
            <a:ext uri="{FF2B5EF4-FFF2-40B4-BE49-F238E27FC236}">
              <a16:creationId xmlns:a16="http://schemas.microsoft.com/office/drawing/2014/main" id="{34091D78-5252-4898-BCE5-1005DCDDCC89}"/>
            </a:ext>
          </a:extLst>
        </xdr:cNvPr>
        <xdr:cNvSpPr txBox="1"/>
      </xdr:nvSpPr>
      <xdr:spPr>
        <a:xfrm>
          <a:off x="1562744" y="4711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47A3BA31-435D-40AD-9CBF-24E736C2C416}"/>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68408DE-CE10-4E59-A538-A3EE7D73BCEA}"/>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6C0D7E7D-A206-4334-A07D-3FC0A59D8D95}"/>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C9DFE73-CB7C-46A3-BD26-FA113A4415DB}"/>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EE9779B-E912-4B7E-9126-FBADBEFA3366}"/>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44371182-7C7B-4BC6-B70C-682A60DC1A66}"/>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C8645741-76A0-44DB-9896-5945D17FBA43}"/>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A8563C0-140E-4C0A-8B7A-FCCA3E152901}"/>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52660DE-6B7E-472A-B1F6-0CFAC859F44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B835356-5FEC-4B9F-985A-CB59A1232173}"/>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F4DD0214-880F-4BE2-9276-9E9A60036261}"/>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0FD1ECB-6001-4E49-AE50-1C5EA98B6B3B}"/>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8D1F98B-9F1F-4080-90BB-A44B11E9296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債務償還比率は、対前年度比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、類似団体内平均値を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上回った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主な</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要因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として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は、地方債現在高の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により比率の分子</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ことに加え</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経常経費充当財源等の増加により比率の分母が減少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したことによるものである。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将来負担額が過度に増加しないよう、計画的な市債発行や基金積立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などにより健全な財政運営に努める。</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761725F-0593-4223-8914-BF7AB88D32E7}"/>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19476350-7FCD-4536-B577-556B5D702A2A}"/>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B4861731-D672-4355-8021-A564FDE1C5DC}"/>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648E4138-3F8B-44CC-A828-A932A3C1B4CE}"/>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A4D37049-177B-4672-9E55-5327F92471CC}"/>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35DE174-04D4-4CCE-9F07-B63BABCCEFC7}"/>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4ED67330-BAE4-4B6C-B0C7-AB30AE3C3B7F}"/>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1F75AC09-1AD4-42F3-A964-00B88F860707}"/>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7B83C192-0CB3-4924-B33E-0C8FBCC20FD1}"/>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BA6F6288-2254-4CDB-A716-0EEC0D3E9F37}"/>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FC8306D8-BA2B-467E-B384-1BB86BC4B838}"/>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633B474B-E728-46D5-BC02-6D7966EE3142}"/>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898A1ACD-FA1C-4413-9F71-7147AB48D580}"/>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92F303C4-C22A-44B8-ABB1-06A97B98B1B2}"/>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33B9C747-D15E-4C58-83D1-30A6D8FF9F0F}"/>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5" name="直線コネクタ 134">
          <a:extLst>
            <a:ext uri="{FF2B5EF4-FFF2-40B4-BE49-F238E27FC236}">
              <a16:creationId xmlns:a16="http://schemas.microsoft.com/office/drawing/2014/main" id="{D087DE91-D9D5-4E93-85F2-F1DA13D9FF7E}"/>
            </a:ext>
          </a:extLst>
        </xdr:cNvPr>
        <xdr:cNvCxnSpPr/>
      </xdr:nvCxnSpPr>
      <xdr:spPr>
        <a:xfrm flipV="1">
          <a:off x="14793595" y="4541308"/>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6" name="債務償還比率最小値テキスト">
          <a:extLst>
            <a:ext uri="{FF2B5EF4-FFF2-40B4-BE49-F238E27FC236}">
              <a16:creationId xmlns:a16="http://schemas.microsoft.com/office/drawing/2014/main" id="{AC43F506-121F-48A0-BF7A-D3923391A0CB}"/>
            </a:ext>
          </a:extLst>
        </xdr:cNvPr>
        <xdr:cNvSpPr txBox="1"/>
      </xdr:nvSpPr>
      <xdr:spPr>
        <a:xfrm>
          <a:off x="14846300" y="59393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7" name="直線コネクタ 136">
          <a:extLst>
            <a:ext uri="{FF2B5EF4-FFF2-40B4-BE49-F238E27FC236}">
              <a16:creationId xmlns:a16="http://schemas.microsoft.com/office/drawing/2014/main" id="{DEFD75AF-4C5F-4FD8-A39F-4A8FA15798F0}"/>
            </a:ext>
          </a:extLst>
        </xdr:cNvPr>
        <xdr:cNvCxnSpPr/>
      </xdr:nvCxnSpPr>
      <xdr:spPr>
        <a:xfrm>
          <a:off x="14706600" y="593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A4D1FCEF-4E19-4092-9596-B7C7871D93F4}"/>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92A60F5A-9765-4C70-8DBD-0163BC361F2B}"/>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40" name="債務償還比率平均値テキスト">
          <a:extLst>
            <a:ext uri="{FF2B5EF4-FFF2-40B4-BE49-F238E27FC236}">
              <a16:creationId xmlns:a16="http://schemas.microsoft.com/office/drawing/2014/main" id="{57DC7C59-CE47-4C7A-8A9F-AF368D4348B2}"/>
            </a:ext>
          </a:extLst>
        </xdr:cNvPr>
        <xdr:cNvSpPr txBox="1"/>
      </xdr:nvSpPr>
      <xdr:spPr>
        <a:xfrm>
          <a:off x="14846300" y="4960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1" name="フローチャート: 判断 140">
          <a:extLst>
            <a:ext uri="{FF2B5EF4-FFF2-40B4-BE49-F238E27FC236}">
              <a16:creationId xmlns:a16="http://schemas.microsoft.com/office/drawing/2014/main" id="{8BC8ECD3-3754-40CC-AEF5-F8E0B32CAA1B}"/>
            </a:ext>
          </a:extLst>
        </xdr:cNvPr>
        <xdr:cNvSpPr/>
      </xdr:nvSpPr>
      <xdr:spPr>
        <a:xfrm>
          <a:off x="14744700" y="510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2" name="フローチャート: 判断 141">
          <a:extLst>
            <a:ext uri="{FF2B5EF4-FFF2-40B4-BE49-F238E27FC236}">
              <a16:creationId xmlns:a16="http://schemas.microsoft.com/office/drawing/2014/main" id="{4F4A9D04-F12F-4DB8-B1E8-625D6F9729EE}"/>
            </a:ext>
          </a:extLst>
        </xdr:cNvPr>
        <xdr:cNvSpPr/>
      </xdr:nvSpPr>
      <xdr:spPr>
        <a:xfrm>
          <a:off x="14033500" y="51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3" name="フローチャート: 判断 142">
          <a:extLst>
            <a:ext uri="{FF2B5EF4-FFF2-40B4-BE49-F238E27FC236}">
              <a16:creationId xmlns:a16="http://schemas.microsoft.com/office/drawing/2014/main" id="{D951A8A2-EE25-4C33-841E-E04F1C4BB92B}"/>
            </a:ext>
          </a:extLst>
        </xdr:cNvPr>
        <xdr:cNvSpPr/>
      </xdr:nvSpPr>
      <xdr:spPr>
        <a:xfrm>
          <a:off x="13271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4" name="フローチャート: 判断 143">
          <a:extLst>
            <a:ext uri="{FF2B5EF4-FFF2-40B4-BE49-F238E27FC236}">
              <a16:creationId xmlns:a16="http://schemas.microsoft.com/office/drawing/2014/main" id="{73F77954-0743-459B-AE5A-17CD8A4A54D0}"/>
            </a:ext>
          </a:extLst>
        </xdr:cNvPr>
        <xdr:cNvSpPr/>
      </xdr:nvSpPr>
      <xdr:spPr>
        <a:xfrm>
          <a:off x="12509500" y="503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7EC314C0-E517-46FA-A0F6-1E053D9F9568}"/>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777BEB6-1844-4E60-A359-D0B15864A054}"/>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1B644D4-2882-4172-A5B7-55982057C73F}"/>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FD50FC8-37A3-4F4A-A3DC-E1911E54DE45}"/>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2853D05-A712-4190-AB8D-AE333EAB7F1F}"/>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8CF1180-2B14-41AE-9EBB-19DCFBBFC4E9}"/>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20736</xdr:rowOff>
    </xdr:from>
    <xdr:to>
      <xdr:col>76</xdr:col>
      <xdr:colOff>73025</xdr:colOff>
      <xdr:row>30</xdr:row>
      <xdr:rowOff>122336</xdr:rowOff>
    </xdr:to>
    <xdr:sp macro="" textlink="">
      <xdr:nvSpPr>
        <xdr:cNvPr id="151" name="楕円 150">
          <a:extLst>
            <a:ext uri="{FF2B5EF4-FFF2-40B4-BE49-F238E27FC236}">
              <a16:creationId xmlns:a16="http://schemas.microsoft.com/office/drawing/2014/main" id="{090A3981-0248-4E84-A965-C372435BA89E}"/>
            </a:ext>
          </a:extLst>
        </xdr:cNvPr>
        <xdr:cNvSpPr/>
      </xdr:nvSpPr>
      <xdr:spPr>
        <a:xfrm>
          <a:off x="14744700" y="516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170613</xdr:rowOff>
    </xdr:from>
    <xdr:ext cx="469744" cy="259045"/>
    <xdr:sp macro="" textlink="">
      <xdr:nvSpPr>
        <xdr:cNvPr id="152" name="債務償還比率該当値テキスト">
          <a:extLst>
            <a:ext uri="{FF2B5EF4-FFF2-40B4-BE49-F238E27FC236}">
              <a16:creationId xmlns:a16="http://schemas.microsoft.com/office/drawing/2014/main" id="{7B3D95D5-9654-4821-97AF-A7F4854A122D}"/>
            </a:ext>
          </a:extLst>
        </xdr:cNvPr>
        <xdr:cNvSpPr txBox="1"/>
      </xdr:nvSpPr>
      <xdr:spPr>
        <a:xfrm>
          <a:off x="14846300" y="514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128616</xdr:rowOff>
    </xdr:from>
    <xdr:to>
      <xdr:col>72</xdr:col>
      <xdr:colOff>123825</xdr:colOff>
      <xdr:row>30</xdr:row>
      <xdr:rowOff>58766</xdr:rowOff>
    </xdr:to>
    <xdr:sp macro="" textlink="">
      <xdr:nvSpPr>
        <xdr:cNvPr id="153" name="楕円 152">
          <a:extLst>
            <a:ext uri="{FF2B5EF4-FFF2-40B4-BE49-F238E27FC236}">
              <a16:creationId xmlns:a16="http://schemas.microsoft.com/office/drawing/2014/main" id="{9D3EFA38-4EEC-4345-9184-BFBAAEF463DE}"/>
            </a:ext>
          </a:extLst>
        </xdr:cNvPr>
        <xdr:cNvSpPr/>
      </xdr:nvSpPr>
      <xdr:spPr>
        <a:xfrm>
          <a:off x="14033500" y="510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7966</xdr:rowOff>
    </xdr:from>
    <xdr:to>
      <xdr:col>76</xdr:col>
      <xdr:colOff>22225</xdr:colOff>
      <xdr:row>30</xdr:row>
      <xdr:rowOff>71536</xdr:rowOff>
    </xdr:to>
    <xdr:cxnSp macro="">
      <xdr:nvCxnSpPr>
        <xdr:cNvPr id="154" name="直線コネクタ 153">
          <a:extLst>
            <a:ext uri="{FF2B5EF4-FFF2-40B4-BE49-F238E27FC236}">
              <a16:creationId xmlns:a16="http://schemas.microsoft.com/office/drawing/2014/main" id="{EE72CFA5-77F1-4673-9BA7-4A578D62A621}"/>
            </a:ext>
          </a:extLst>
        </xdr:cNvPr>
        <xdr:cNvCxnSpPr/>
      </xdr:nvCxnSpPr>
      <xdr:spPr>
        <a:xfrm>
          <a:off x="14084300" y="5151466"/>
          <a:ext cx="711200" cy="6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86515</xdr:rowOff>
    </xdr:from>
    <xdr:to>
      <xdr:col>68</xdr:col>
      <xdr:colOff>123825</xdr:colOff>
      <xdr:row>30</xdr:row>
      <xdr:rowOff>16665</xdr:rowOff>
    </xdr:to>
    <xdr:sp macro="" textlink="">
      <xdr:nvSpPr>
        <xdr:cNvPr id="155" name="楕円 154">
          <a:extLst>
            <a:ext uri="{FF2B5EF4-FFF2-40B4-BE49-F238E27FC236}">
              <a16:creationId xmlns:a16="http://schemas.microsoft.com/office/drawing/2014/main" id="{59271122-2ADC-4A23-BA97-3BA744317773}"/>
            </a:ext>
          </a:extLst>
        </xdr:cNvPr>
        <xdr:cNvSpPr/>
      </xdr:nvSpPr>
      <xdr:spPr>
        <a:xfrm>
          <a:off x="13271500" y="505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137315</xdr:rowOff>
    </xdr:from>
    <xdr:to>
      <xdr:col>72</xdr:col>
      <xdr:colOff>73025</xdr:colOff>
      <xdr:row>30</xdr:row>
      <xdr:rowOff>7966</xdr:rowOff>
    </xdr:to>
    <xdr:cxnSp macro="">
      <xdr:nvCxnSpPr>
        <xdr:cNvPr id="156" name="直線コネクタ 155">
          <a:extLst>
            <a:ext uri="{FF2B5EF4-FFF2-40B4-BE49-F238E27FC236}">
              <a16:creationId xmlns:a16="http://schemas.microsoft.com/office/drawing/2014/main" id="{5F74953A-BCF1-4DEE-AF22-B1FEFCD4088C}"/>
            </a:ext>
          </a:extLst>
        </xdr:cNvPr>
        <xdr:cNvCxnSpPr/>
      </xdr:nvCxnSpPr>
      <xdr:spPr>
        <a:xfrm>
          <a:off x="13322300" y="5109365"/>
          <a:ext cx="762000" cy="4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69603</xdr:rowOff>
    </xdr:from>
    <xdr:to>
      <xdr:col>64</xdr:col>
      <xdr:colOff>123825</xdr:colOff>
      <xdr:row>29</xdr:row>
      <xdr:rowOff>171203</xdr:rowOff>
    </xdr:to>
    <xdr:sp macro="" textlink="">
      <xdr:nvSpPr>
        <xdr:cNvPr id="157" name="楕円 156">
          <a:extLst>
            <a:ext uri="{FF2B5EF4-FFF2-40B4-BE49-F238E27FC236}">
              <a16:creationId xmlns:a16="http://schemas.microsoft.com/office/drawing/2014/main" id="{4CBA5BB0-1B2C-48DC-BC0C-10BED0A6F0A1}"/>
            </a:ext>
          </a:extLst>
        </xdr:cNvPr>
        <xdr:cNvSpPr/>
      </xdr:nvSpPr>
      <xdr:spPr>
        <a:xfrm>
          <a:off x="12509500" y="504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120403</xdr:rowOff>
    </xdr:from>
    <xdr:to>
      <xdr:col>68</xdr:col>
      <xdr:colOff>73025</xdr:colOff>
      <xdr:row>29</xdr:row>
      <xdr:rowOff>137315</xdr:rowOff>
    </xdr:to>
    <xdr:cxnSp macro="">
      <xdr:nvCxnSpPr>
        <xdr:cNvPr id="158" name="直線コネクタ 157">
          <a:extLst>
            <a:ext uri="{FF2B5EF4-FFF2-40B4-BE49-F238E27FC236}">
              <a16:creationId xmlns:a16="http://schemas.microsoft.com/office/drawing/2014/main" id="{8A43821D-44DD-42B3-BDCF-F2D522BD9915}"/>
            </a:ext>
          </a:extLst>
        </xdr:cNvPr>
        <xdr:cNvCxnSpPr/>
      </xdr:nvCxnSpPr>
      <xdr:spPr>
        <a:xfrm>
          <a:off x="12560300" y="5092453"/>
          <a:ext cx="762000" cy="1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11451</xdr:rowOff>
    </xdr:from>
    <xdr:to>
      <xdr:col>60</xdr:col>
      <xdr:colOff>123825</xdr:colOff>
      <xdr:row>31</xdr:row>
      <xdr:rowOff>113051</xdr:rowOff>
    </xdr:to>
    <xdr:sp macro="" textlink="">
      <xdr:nvSpPr>
        <xdr:cNvPr id="159" name="楕円 158">
          <a:extLst>
            <a:ext uri="{FF2B5EF4-FFF2-40B4-BE49-F238E27FC236}">
              <a16:creationId xmlns:a16="http://schemas.microsoft.com/office/drawing/2014/main" id="{28832860-E47D-4F5E-968A-1454DF94FDFD}"/>
            </a:ext>
          </a:extLst>
        </xdr:cNvPr>
        <xdr:cNvSpPr/>
      </xdr:nvSpPr>
      <xdr:spPr>
        <a:xfrm>
          <a:off x="11747500" y="532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120403</xdr:rowOff>
    </xdr:from>
    <xdr:to>
      <xdr:col>64</xdr:col>
      <xdr:colOff>73025</xdr:colOff>
      <xdr:row>31</xdr:row>
      <xdr:rowOff>62251</xdr:rowOff>
    </xdr:to>
    <xdr:cxnSp macro="">
      <xdr:nvCxnSpPr>
        <xdr:cNvPr id="160" name="直線コネクタ 159">
          <a:extLst>
            <a:ext uri="{FF2B5EF4-FFF2-40B4-BE49-F238E27FC236}">
              <a16:creationId xmlns:a16="http://schemas.microsoft.com/office/drawing/2014/main" id="{28864C4F-4D9B-46D6-9438-3FCEF4A12D67}"/>
            </a:ext>
          </a:extLst>
        </xdr:cNvPr>
        <xdr:cNvCxnSpPr/>
      </xdr:nvCxnSpPr>
      <xdr:spPr>
        <a:xfrm flipV="1">
          <a:off x="11798300" y="5092453"/>
          <a:ext cx="762000" cy="28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1" name="n_1aveValue債務償還比率">
          <a:extLst>
            <a:ext uri="{FF2B5EF4-FFF2-40B4-BE49-F238E27FC236}">
              <a16:creationId xmlns:a16="http://schemas.microsoft.com/office/drawing/2014/main" id="{78710075-52CC-4B7E-A1A7-7080E864B6A5}"/>
            </a:ext>
          </a:extLst>
        </xdr:cNvPr>
        <xdr:cNvSpPr txBox="1"/>
      </xdr:nvSpPr>
      <xdr:spPr>
        <a:xfrm>
          <a:off x="13836727" y="520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2" name="n_2aveValue債務償還比率">
          <a:extLst>
            <a:ext uri="{FF2B5EF4-FFF2-40B4-BE49-F238E27FC236}">
              <a16:creationId xmlns:a16="http://schemas.microsoft.com/office/drawing/2014/main" id="{FCF24269-BC64-43C7-A120-9912CAB46A4E}"/>
            </a:ext>
          </a:extLst>
        </xdr:cNvPr>
        <xdr:cNvSpPr txBox="1"/>
      </xdr:nvSpPr>
      <xdr:spPr>
        <a:xfrm>
          <a:off x="13087427" y="518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63" name="n_3aveValue債務償還比率">
          <a:extLst>
            <a:ext uri="{FF2B5EF4-FFF2-40B4-BE49-F238E27FC236}">
              <a16:creationId xmlns:a16="http://schemas.microsoft.com/office/drawing/2014/main" id="{B66EB4ED-29ED-4458-BC07-3B694B6D2B9A}"/>
            </a:ext>
          </a:extLst>
        </xdr:cNvPr>
        <xdr:cNvSpPr txBox="1"/>
      </xdr:nvSpPr>
      <xdr:spPr>
        <a:xfrm>
          <a:off x="12325427" y="481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64" name="n_4aveValue債務償還比率">
          <a:extLst>
            <a:ext uri="{FF2B5EF4-FFF2-40B4-BE49-F238E27FC236}">
              <a16:creationId xmlns:a16="http://schemas.microsoft.com/office/drawing/2014/main" id="{66742FA4-916E-46DB-9587-DFC9A294343A}"/>
            </a:ext>
          </a:extLst>
        </xdr:cNvPr>
        <xdr:cNvSpPr txBox="1"/>
      </xdr:nvSpPr>
      <xdr:spPr>
        <a:xfrm>
          <a:off x="11563427" y="50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75293</xdr:rowOff>
    </xdr:from>
    <xdr:ext cx="469744" cy="259045"/>
    <xdr:sp macro="" textlink="">
      <xdr:nvSpPr>
        <xdr:cNvPr id="165" name="n_1mainValue債務償還比率">
          <a:extLst>
            <a:ext uri="{FF2B5EF4-FFF2-40B4-BE49-F238E27FC236}">
              <a16:creationId xmlns:a16="http://schemas.microsoft.com/office/drawing/2014/main" id="{F5B807BF-333A-4D5E-8B24-214DB88BF885}"/>
            </a:ext>
          </a:extLst>
        </xdr:cNvPr>
        <xdr:cNvSpPr txBox="1"/>
      </xdr:nvSpPr>
      <xdr:spPr>
        <a:xfrm>
          <a:off x="13836727" y="487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33192</xdr:rowOff>
    </xdr:from>
    <xdr:ext cx="469744" cy="259045"/>
    <xdr:sp macro="" textlink="">
      <xdr:nvSpPr>
        <xdr:cNvPr id="166" name="n_2mainValue債務償還比率">
          <a:extLst>
            <a:ext uri="{FF2B5EF4-FFF2-40B4-BE49-F238E27FC236}">
              <a16:creationId xmlns:a16="http://schemas.microsoft.com/office/drawing/2014/main" id="{AB72E133-B6DC-403A-9934-87AF9AADEFA6}"/>
            </a:ext>
          </a:extLst>
        </xdr:cNvPr>
        <xdr:cNvSpPr txBox="1"/>
      </xdr:nvSpPr>
      <xdr:spPr>
        <a:xfrm>
          <a:off x="13087427" y="483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162330</xdr:rowOff>
    </xdr:from>
    <xdr:ext cx="469744" cy="259045"/>
    <xdr:sp macro="" textlink="">
      <xdr:nvSpPr>
        <xdr:cNvPr id="167" name="n_3mainValue債務償還比率">
          <a:extLst>
            <a:ext uri="{FF2B5EF4-FFF2-40B4-BE49-F238E27FC236}">
              <a16:creationId xmlns:a16="http://schemas.microsoft.com/office/drawing/2014/main" id="{4641FB30-DD9B-4404-8B59-05758A0D9E0D}"/>
            </a:ext>
          </a:extLst>
        </xdr:cNvPr>
        <xdr:cNvSpPr txBox="1"/>
      </xdr:nvSpPr>
      <xdr:spPr>
        <a:xfrm>
          <a:off x="12325427" y="513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104178</xdr:rowOff>
    </xdr:from>
    <xdr:ext cx="469744" cy="259045"/>
    <xdr:sp macro="" textlink="">
      <xdr:nvSpPr>
        <xdr:cNvPr id="168" name="n_4mainValue債務償還比率">
          <a:extLst>
            <a:ext uri="{FF2B5EF4-FFF2-40B4-BE49-F238E27FC236}">
              <a16:creationId xmlns:a16="http://schemas.microsoft.com/office/drawing/2014/main" id="{5E2ABAEB-D74A-46B0-BED0-52918FF65119}"/>
            </a:ext>
          </a:extLst>
        </xdr:cNvPr>
        <xdr:cNvSpPr txBox="1"/>
      </xdr:nvSpPr>
      <xdr:spPr>
        <a:xfrm>
          <a:off x="11563427" y="5419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6761D2A4-FC85-4ACB-83C9-2708D568C57A}"/>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AAFDE096-5CBA-42F0-A3E3-3FB0DACD6AD1}"/>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5B774CB-34DF-4D9A-993B-EB825C628EF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BEAECCD5-BCCA-4096-A3B1-2271B69C4843}"/>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9F830E2E-E8E6-4471-B2EE-14604D827A0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CAA6B63F-E36B-4223-A81B-84023D6CF623}"/>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39EDF3-482C-46ED-BDD9-1F5C0474E7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F4DC6A-5BF5-4980-952F-666691BAA3D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AF7E4C8-F458-4A1C-A6BF-F70740A81FA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9DA3FA-09A8-4434-A4F8-7CF08973074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愛知県清須市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872731-407F-4466-AFA9-72BB42456B1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0F93DB-34D4-4E73-AA50-B4061E40563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8ED0076-2429-4A7B-AD0F-61C2F7735F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CBAF8FD-A1C1-43BC-B942-1A2F2CBD7F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EF86E14-B132-471F-85F8-932EA9AABA6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7781101-D11E-4D1F-9E09-C6E50FE21D4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68,707
66,498
17.35
33,386,205
32,123,540
1,169,821
17,805,824
19,484,528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6BEE281-1E90-4396-93DC-5BED7F33CD6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91B2678-1871-4690-8E6F-BB6357DA014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84442C-0388-403A-96F4-50B3F92F5DA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99B7A7-A03F-4BF2-93CA-07BD8EA936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5D2573-5D66-4E2C-A526-C13F06849ED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E8562DA-9332-4230-8ED6-B01BA1635D3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D54327A-F836-4558-8B8F-BCC0C766B17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1BCF4C9-68D8-4249-9B8E-3BD9C4EA61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4DECA0-4EBD-41A2-8CED-82B19403DF4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1C2785-F3B1-4397-A961-7A7DEB6161D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C71E170-1F09-453E-8E1E-F51BB8945A7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6DF6052-49D7-4F62-B448-339F77A793F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465CEF-AFE6-4172-A858-23DA8C8EEA3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02CC050-0A63-492F-AA06-E14D96B715F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774368-3B02-449E-BAC2-E2A0A620C74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AD0A8F-FC10-4242-9601-1EB56EB0324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0067663-0EEF-408A-9DB0-78804A1BABE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DEE2C85-B4BB-4A3D-BDE5-7034FB3388F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147E3EA-10BE-4F09-8445-97588887C6D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32C4DA0-0D4A-46AA-894C-91A82AF415B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1BD3A82-C025-4CD0-BB8E-D784B999671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63EE96-1D9B-44E6-82B3-4860E311130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9108D7E-2284-4387-B57A-0196C75A759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9EFEF1-951F-4C7A-875E-0C6DB3F9144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3C6A500-B13D-4AF1-9C84-DBFBB117107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1445B17-46BA-4FEC-8762-469995B369A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CBD6C0-3F75-4BE0-AC1D-3987DBE2D80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D982918-631A-4749-A8AD-AB9F5388C20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389477-CBF0-464F-B3E5-D3FAE9882FA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8018040-E9E6-4CA3-B389-676A7B0AA99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AA8B377-522F-4176-82EC-843AA1C86FF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49C7626-B23D-432D-9FA0-17675109989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9AFCF0B-3A94-43B6-8FA8-20D26A9BB49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0206800-4CB4-420E-BD03-AA7B0B7A2A7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851CFF1-B3BE-4999-B41B-6776FB32A31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53FB819-A966-4F36-BA31-56ED486131A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29F6341-48FD-4E89-B0BA-0DFBD9F689F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0E82F7E-3495-4822-A64B-A948F7B7816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997F2FE-7D99-4999-BF98-92BF2F268B5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55AF861-B840-466E-B802-E80CA164528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4B5E7FA-967E-4CF1-B5D3-5C9BF3E7BC9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D3DA646-1C24-4604-BFB5-F33F9BCD33D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7FC8BF3-0CE0-48C8-9A7B-CA6B069DD5B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C93DC97-A3A2-4A82-8AC6-B533B79C9AA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662040E-096E-4A52-A12C-60C2A865127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3E130EF-F9E2-4FDD-A4B5-EA2A85022553}"/>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8567EBB8-37A5-4038-AA54-0827A7CD2A58}"/>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FF482089-29A5-4CD0-BD70-6691EF90B994}"/>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4F86184C-FE24-479F-845A-B9CF36CF0332}"/>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211ECD3D-9695-4441-A71B-618DA8A1A5B4}"/>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F63ABA51-3374-41F8-BAF5-87A95ED5F966}"/>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701A38D3-5473-4BA4-9B93-5B9BD93137FD}"/>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C19D252F-30C6-4CC9-8143-581B56F18A21}"/>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1783CDDF-CB56-4071-8E91-6E58B716CF88}"/>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737588DB-B690-4A98-9CC6-5D75573F6991}"/>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990D926B-EAE0-4008-A497-C51F762B7014}"/>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5CBD221-EE54-473A-BB0D-9CBC74FA3F5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40B81B-5719-403D-B916-6D0F7728EAF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9E5EB36-DD8C-4CE8-AA1F-1006D29C712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77AA79-EE99-4759-BEF9-FF5215EF163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AB5CEE4-B0CD-496B-8280-F861462DD20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151130</xdr:rowOff>
    </xdr:from>
    <xdr:to>
      <xdr:col>24</xdr:col>
      <xdr:colOff>114300</xdr:colOff>
      <xdr:row>39</xdr:row>
      <xdr:rowOff>81280</xdr:rowOff>
    </xdr:to>
    <xdr:sp macro="" textlink="">
      <xdr:nvSpPr>
        <xdr:cNvPr id="73" name="楕円 72">
          <a:extLst>
            <a:ext uri="{FF2B5EF4-FFF2-40B4-BE49-F238E27FC236}">
              <a16:creationId xmlns:a16="http://schemas.microsoft.com/office/drawing/2014/main" id="{F1E1DB6D-6B4F-4FB3-A2C3-BAA105F075B0}"/>
            </a:ext>
          </a:extLst>
        </xdr:cNvPr>
        <xdr:cNvSpPr/>
      </xdr:nvSpPr>
      <xdr:spPr>
        <a:xfrm>
          <a:off x="45847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129557</xdr:rowOff>
    </xdr:from>
    <xdr:ext cx="405111" cy="259045"/>
    <xdr:sp macro="" textlink="">
      <xdr:nvSpPr>
        <xdr:cNvPr id="74" name="【道路】&#10;有形固定資産減価償却率該当値テキスト">
          <a:extLst>
            <a:ext uri="{FF2B5EF4-FFF2-40B4-BE49-F238E27FC236}">
              <a16:creationId xmlns:a16="http://schemas.microsoft.com/office/drawing/2014/main" id="{3A7EC817-0D32-4606-A7D1-458A82347310}"/>
            </a:ext>
          </a:extLst>
        </xdr:cNvPr>
        <xdr:cNvSpPr txBox="1"/>
      </xdr:nvSpPr>
      <xdr:spPr>
        <a:xfrm>
          <a:off x="467360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107315</xdr:rowOff>
    </xdr:from>
    <xdr:to>
      <xdr:col>20</xdr:col>
      <xdr:colOff>38100</xdr:colOff>
      <xdr:row>39</xdr:row>
      <xdr:rowOff>37465</xdr:rowOff>
    </xdr:to>
    <xdr:sp macro="" textlink="">
      <xdr:nvSpPr>
        <xdr:cNvPr id="75" name="楕円 74">
          <a:extLst>
            <a:ext uri="{FF2B5EF4-FFF2-40B4-BE49-F238E27FC236}">
              <a16:creationId xmlns:a16="http://schemas.microsoft.com/office/drawing/2014/main" id="{24467279-8B0E-41AE-8055-B7657446BF5E}"/>
            </a:ext>
          </a:extLst>
        </xdr:cNvPr>
        <xdr:cNvSpPr/>
      </xdr:nvSpPr>
      <xdr:spPr>
        <a:xfrm>
          <a:off x="3746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158115</xdr:rowOff>
    </xdr:from>
    <xdr:to>
      <xdr:col>24</xdr:col>
      <xdr:colOff>63500</xdr:colOff>
      <xdr:row>39</xdr:row>
      <xdr:rowOff>30480</xdr:rowOff>
    </xdr:to>
    <xdr:cxnSp macro="">
      <xdr:nvCxnSpPr>
        <xdr:cNvPr id="76" name="直線コネクタ 75">
          <a:extLst>
            <a:ext uri="{FF2B5EF4-FFF2-40B4-BE49-F238E27FC236}">
              <a16:creationId xmlns:a16="http://schemas.microsoft.com/office/drawing/2014/main" id="{2B561DA1-8B1F-44BE-A15F-45F9D124051C}"/>
            </a:ext>
          </a:extLst>
        </xdr:cNvPr>
        <xdr:cNvCxnSpPr/>
      </xdr:nvCxnSpPr>
      <xdr:spPr>
        <a:xfrm>
          <a:off x="3797300" y="667321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63500</xdr:rowOff>
    </xdr:from>
    <xdr:to>
      <xdr:col>15</xdr:col>
      <xdr:colOff>101600</xdr:colOff>
      <xdr:row>38</xdr:row>
      <xdr:rowOff>165100</xdr:rowOff>
    </xdr:to>
    <xdr:sp macro="" textlink="">
      <xdr:nvSpPr>
        <xdr:cNvPr id="77" name="楕円 76">
          <a:extLst>
            <a:ext uri="{FF2B5EF4-FFF2-40B4-BE49-F238E27FC236}">
              <a16:creationId xmlns:a16="http://schemas.microsoft.com/office/drawing/2014/main" id="{53F1C823-3EC3-4BC3-952C-3478DF395EB2}"/>
            </a:ext>
          </a:extLst>
        </xdr:cNvPr>
        <xdr:cNvSpPr/>
      </xdr:nvSpPr>
      <xdr:spPr>
        <a:xfrm>
          <a:off x="2857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114300</xdr:rowOff>
    </xdr:from>
    <xdr:to>
      <xdr:col>19</xdr:col>
      <xdr:colOff>177800</xdr:colOff>
      <xdr:row>38</xdr:row>
      <xdr:rowOff>158115</xdr:rowOff>
    </xdr:to>
    <xdr:cxnSp macro="">
      <xdr:nvCxnSpPr>
        <xdr:cNvPr id="78" name="直線コネクタ 77">
          <a:extLst>
            <a:ext uri="{FF2B5EF4-FFF2-40B4-BE49-F238E27FC236}">
              <a16:creationId xmlns:a16="http://schemas.microsoft.com/office/drawing/2014/main" id="{4EDA6BDC-D2C6-4244-BA7A-8087744C45CF}"/>
            </a:ext>
          </a:extLst>
        </xdr:cNvPr>
        <xdr:cNvCxnSpPr/>
      </xdr:nvCxnSpPr>
      <xdr:spPr>
        <a:xfrm>
          <a:off x="2908300" y="662940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86360</xdr:rowOff>
    </xdr:from>
    <xdr:to>
      <xdr:col>10</xdr:col>
      <xdr:colOff>165100</xdr:colOff>
      <xdr:row>38</xdr:row>
      <xdr:rowOff>16510</xdr:rowOff>
    </xdr:to>
    <xdr:sp macro="" textlink="">
      <xdr:nvSpPr>
        <xdr:cNvPr id="79" name="楕円 78">
          <a:extLst>
            <a:ext uri="{FF2B5EF4-FFF2-40B4-BE49-F238E27FC236}">
              <a16:creationId xmlns:a16="http://schemas.microsoft.com/office/drawing/2014/main" id="{2F5453E4-5392-4E69-B5B3-80EFC799DD45}"/>
            </a:ext>
          </a:extLst>
        </xdr:cNvPr>
        <xdr:cNvSpPr/>
      </xdr:nvSpPr>
      <xdr:spPr>
        <a:xfrm>
          <a:off x="1968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137160</xdr:rowOff>
    </xdr:from>
    <xdr:to>
      <xdr:col>15</xdr:col>
      <xdr:colOff>50800</xdr:colOff>
      <xdr:row>38</xdr:row>
      <xdr:rowOff>114300</xdr:rowOff>
    </xdr:to>
    <xdr:cxnSp macro="">
      <xdr:nvCxnSpPr>
        <xdr:cNvPr id="80" name="直線コネクタ 79">
          <a:extLst>
            <a:ext uri="{FF2B5EF4-FFF2-40B4-BE49-F238E27FC236}">
              <a16:creationId xmlns:a16="http://schemas.microsoft.com/office/drawing/2014/main" id="{A5BE1053-1D2E-47BE-AA92-D8BBBCEE037E}"/>
            </a:ext>
          </a:extLst>
        </xdr:cNvPr>
        <xdr:cNvCxnSpPr/>
      </xdr:nvCxnSpPr>
      <xdr:spPr>
        <a:xfrm>
          <a:off x="2019300" y="648081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57785</xdr:rowOff>
    </xdr:from>
    <xdr:to>
      <xdr:col>6</xdr:col>
      <xdr:colOff>38100</xdr:colOff>
      <xdr:row>37</xdr:row>
      <xdr:rowOff>159385</xdr:rowOff>
    </xdr:to>
    <xdr:sp macro="" textlink="">
      <xdr:nvSpPr>
        <xdr:cNvPr id="81" name="楕円 80">
          <a:extLst>
            <a:ext uri="{FF2B5EF4-FFF2-40B4-BE49-F238E27FC236}">
              <a16:creationId xmlns:a16="http://schemas.microsoft.com/office/drawing/2014/main" id="{790AD6F8-3FA5-403B-9D57-15DDF83C3495}"/>
            </a:ext>
          </a:extLst>
        </xdr:cNvPr>
        <xdr:cNvSpPr/>
      </xdr:nvSpPr>
      <xdr:spPr>
        <a:xfrm>
          <a:off x="1079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108585</xdr:rowOff>
    </xdr:from>
    <xdr:to>
      <xdr:col>10</xdr:col>
      <xdr:colOff>114300</xdr:colOff>
      <xdr:row>37</xdr:row>
      <xdr:rowOff>137160</xdr:rowOff>
    </xdr:to>
    <xdr:cxnSp macro="">
      <xdr:nvCxnSpPr>
        <xdr:cNvPr id="82" name="直線コネクタ 81">
          <a:extLst>
            <a:ext uri="{FF2B5EF4-FFF2-40B4-BE49-F238E27FC236}">
              <a16:creationId xmlns:a16="http://schemas.microsoft.com/office/drawing/2014/main" id="{BD3609F3-0057-4D65-8702-D9C6A43447EE}"/>
            </a:ext>
          </a:extLst>
        </xdr:cNvPr>
        <xdr:cNvCxnSpPr/>
      </xdr:nvCxnSpPr>
      <xdr:spPr>
        <a:xfrm>
          <a:off x="1130300" y="64522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7227DD3A-18DA-4873-BDF7-5CD56E34EE6D}"/>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27EFAB97-8F99-468F-9E36-D9CB2CC4F5A9}"/>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A59BF3F1-F0A5-4C2B-B93E-C29D29686A58}"/>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E19E6C01-5DBC-4C98-A717-EF1935064AB7}"/>
            </a:ext>
          </a:extLst>
        </xdr:cNvPr>
        <xdr:cNvSpPr txBox="1"/>
      </xdr:nvSpPr>
      <xdr:spPr>
        <a:xfrm>
          <a:off x="927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28592</xdr:rowOff>
    </xdr:from>
    <xdr:ext cx="405111" cy="259045"/>
    <xdr:sp macro="" textlink="">
      <xdr:nvSpPr>
        <xdr:cNvPr id="87" name="n_1mainValue【道路】&#10;有形固定資産減価償却率">
          <a:extLst>
            <a:ext uri="{FF2B5EF4-FFF2-40B4-BE49-F238E27FC236}">
              <a16:creationId xmlns:a16="http://schemas.microsoft.com/office/drawing/2014/main" id="{189DF8FC-3BA2-4FFE-BA70-8C781448DD10}"/>
            </a:ext>
          </a:extLst>
        </xdr:cNvPr>
        <xdr:cNvSpPr txBox="1"/>
      </xdr:nvSpPr>
      <xdr:spPr>
        <a:xfrm>
          <a:off x="35820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156227</xdr:rowOff>
    </xdr:from>
    <xdr:ext cx="405111" cy="259045"/>
    <xdr:sp macro="" textlink="">
      <xdr:nvSpPr>
        <xdr:cNvPr id="88" name="n_2mainValue【道路】&#10;有形固定資産減価償却率">
          <a:extLst>
            <a:ext uri="{FF2B5EF4-FFF2-40B4-BE49-F238E27FC236}">
              <a16:creationId xmlns:a16="http://schemas.microsoft.com/office/drawing/2014/main" id="{3235F0E8-85B2-4240-BC48-E1469145A010}"/>
            </a:ext>
          </a:extLst>
        </xdr:cNvPr>
        <xdr:cNvSpPr txBox="1"/>
      </xdr:nvSpPr>
      <xdr:spPr>
        <a:xfrm>
          <a:off x="27057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33037</xdr:rowOff>
    </xdr:from>
    <xdr:ext cx="405111" cy="259045"/>
    <xdr:sp macro="" textlink="">
      <xdr:nvSpPr>
        <xdr:cNvPr id="89" name="n_3mainValue【道路】&#10;有形固定資産減価償却率">
          <a:extLst>
            <a:ext uri="{FF2B5EF4-FFF2-40B4-BE49-F238E27FC236}">
              <a16:creationId xmlns:a16="http://schemas.microsoft.com/office/drawing/2014/main" id="{EFF88DEE-7367-4208-A6D7-6F801BECB635}"/>
            </a:ext>
          </a:extLst>
        </xdr:cNvPr>
        <xdr:cNvSpPr txBox="1"/>
      </xdr:nvSpPr>
      <xdr:spPr>
        <a:xfrm>
          <a:off x="1816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90" name="n_4mainValue【道路】&#10;有形固定資産減価償却率">
          <a:extLst>
            <a:ext uri="{FF2B5EF4-FFF2-40B4-BE49-F238E27FC236}">
              <a16:creationId xmlns:a16="http://schemas.microsoft.com/office/drawing/2014/main" id="{BB00B7CD-7E75-45C7-8127-127E5B1C9F85}"/>
            </a:ext>
          </a:extLst>
        </xdr:cNvPr>
        <xdr:cNvSpPr txBox="1"/>
      </xdr:nvSpPr>
      <xdr:spPr>
        <a:xfrm>
          <a:off x="927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D0AC6A4-38A0-4E3F-B01D-F02A79C3328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8A16BDA-AA6A-44E1-9EA9-53787ADDACA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C3E8F03-4DED-4334-B297-005BA4E9FB7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5C1F412-172E-4CAE-92BE-83FC67D99EE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148841F-15D3-420A-BF76-5728AEB1D6E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8C6A4BD-2750-4ED3-B8A4-BD51905FF1F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AD8EA14-9B9C-4FE0-B5B3-A494576D0F1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B204723-C9E5-4DE4-927F-3EFDBE1A6E3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B7B6F5F-53C3-4650-9F6B-27AD999CEE3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7713E6A-64F1-4D49-B1E0-5F790AADCEA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FB86805-376D-437B-BB7A-FDAB1E2360E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4916CE3-7F57-49BB-A186-79F23CAF867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B8F5903-23C6-492F-89F4-5CEB3DC3F30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97AFEC6-F08B-4977-B10E-0D819DF6E54F}"/>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7C7F6E8-D4CF-4860-BF4D-EF919BFCF95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7ED1F927-ACEA-4724-9A24-F8E0DFA9A2F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B02FCB0-36AF-4515-A4B4-14ECC19C7A5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3694C96-EF1B-4F96-9C3E-D2B553FA7EC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734E8AA-1301-4D48-BBEB-D7842F4161D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429AA61-FDD0-45B6-B423-B3A2C94DA02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18947B3-1C4B-4B0D-9726-8F9C5A66C31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CED630E-3B14-4D5F-B302-FA93DAEFAA8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0DB0382-8A91-4819-8C9D-0E546BBD663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40D51DDD-9A87-4DF5-9814-3FC7D829DA3A}"/>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7023828-C6AC-41E4-A6AB-DD04C38540DB}"/>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BBA6D048-243E-42B7-8C3B-3CB823A6765D}"/>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E9824CBA-A977-49A6-B1DA-61D21915B9CA}"/>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2E36870D-80C7-49D0-894D-5EF6FD89C376}"/>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4693D93C-E801-459D-8D94-A0458BBF1C29}"/>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E349BEF9-4AFF-4D41-80DA-8FCDDE643F45}"/>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F21D318F-DEB1-4E75-A4FF-71E51B3F77A5}"/>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7A496E07-C95A-4E50-AE8D-657FD99E899B}"/>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228F6E58-F24C-4B6C-8FEA-70C20D98A8A7}"/>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E9AF9D05-64F9-4AC1-997E-6841D4B67C05}"/>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8ACDF3A-EFF2-44A4-A9F1-7788738F0F6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A480BA3-064B-4D8F-B231-49A7C3DE781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DD3B24D-ABC5-4619-A694-F637BD9E7E0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91857B1-9F6F-4620-8C61-EA558AE809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40620C4-FA2F-4E0A-9C39-07A35269A44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136614</xdr:rowOff>
    </xdr:from>
    <xdr:to>
      <xdr:col>55</xdr:col>
      <xdr:colOff>50800</xdr:colOff>
      <xdr:row>41</xdr:row>
      <xdr:rowOff>66764</xdr:rowOff>
    </xdr:to>
    <xdr:sp macro="" textlink="">
      <xdr:nvSpPr>
        <xdr:cNvPr id="130" name="楕円 129">
          <a:extLst>
            <a:ext uri="{FF2B5EF4-FFF2-40B4-BE49-F238E27FC236}">
              <a16:creationId xmlns:a16="http://schemas.microsoft.com/office/drawing/2014/main" id="{B984EDBA-1023-403D-BA4A-4B6FA5A3D8F5}"/>
            </a:ext>
          </a:extLst>
        </xdr:cNvPr>
        <xdr:cNvSpPr/>
      </xdr:nvSpPr>
      <xdr:spPr>
        <a:xfrm>
          <a:off x="10426700" y="69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115041</xdr:rowOff>
    </xdr:from>
    <xdr:ext cx="469744" cy="259045"/>
    <xdr:sp macro="" textlink="">
      <xdr:nvSpPr>
        <xdr:cNvPr id="131" name="【道路】&#10;一人当たり延長該当値テキスト">
          <a:extLst>
            <a:ext uri="{FF2B5EF4-FFF2-40B4-BE49-F238E27FC236}">
              <a16:creationId xmlns:a16="http://schemas.microsoft.com/office/drawing/2014/main" id="{80E24533-C625-494E-8572-21F8A51C868F}"/>
            </a:ext>
          </a:extLst>
        </xdr:cNvPr>
        <xdr:cNvSpPr txBox="1"/>
      </xdr:nvSpPr>
      <xdr:spPr>
        <a:xfrm>
          <a:off x="10515600" y="697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136804</xdr:rowOff>
    </xdr:from>
    <xdr:to>
      <xdr:col>50</xdr:col>
      <xdr:colOff>165100</xdr:colOff>
      <xdr:row>41</xdr:row>
      <xdr:rowOff>66954</xdr:rowOff>
    </xdr:to>
    <xdr:sp macro="" textlink="">
      <xdr:nvSpPr>
        <xdr:cNvPr id="132" name="楕円 131">
          <a:extLst>
            <a:ext uri="{FF2B5EF4-FFF2-40B4-BE49-F238E27FC236}">
              <a16:creationId xmlns:a16="http://schemas.microsoft.com/office/drawing/2014/main" id="{24C5BCF6-2350-4CBD-BB99-77DD65E35331}"/>
            </a:ext>
          </a:extLst>
        </xdr:cNvPr>
        <xdr:cNvSpPr/>
      </xdr:nvSpPr>
      <xdr:spPr>
        <a:xfrm>
          <a:off x="9588500" y="69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15964</xdr:rowOff>
    </xdr:from>
    <xdr:to>
      <xdr:col>55</xdr:col>
      <xdr:colOff>0</xdr:colOff>
      <xdr:row>41</xdr:row>
      <xdr:rowOff>16154</xdr:rowOff>
    </xdr:to>
    <xdr:cxnSp macro="">
      <xdr:nvCxnSpPr>
        <xdr:cNvPr id="133" name="直線コネクタ 132">
          <a:extLst>
            <a:ext uri="{FF2B5EF4-FFF2-40B4-BE49-F238E27FC236}">
              <a16:creationId xmlns:a16="http://schemas.microsoft.com/office/drawing/2014/main" id="{BDB58969-A179-4F08-91FB-6AA24045CA65}"/>
            </a:ext>
          </a:extLst>
        </xdr:cNvPr>
        <xdr:cNvCxnSpPr/>
      </xdr:nvCxnSpPr>
      <xdr:spPr>
        <a:xfrm flipV="1">
          <a:off x="9639300" y="7045414"/>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138595</xdr:rowOff>
    </xdr:from>
    <xdr:to>
      <xdr:col>46</xdr:col>
      <xdr:colOff>38100</xdr:colOff>
      <xdr:row>41</xdr:row>
      <xdr:rowOff>68745</xdr:rowOff>
    </xdr:to>
    <xdr:sp macro="" textlink="">
      <xdr:nvSpPr>
        <xdr:cNvPr id="134" name="楕円 133">
          <a:extLst>
            <a:ext uri="{FF2B5EF4-FFF2-40B4-BE49-F238E27FC236}">
              <a16:creationId xmlns:a16="http://schemas.microsoft.com/office/drawing/2014/main" id="{A22AC80F-652E-4C34-9A6F-929BAC4D2318}"/>
            </a:ext>
          </a:extLst>
        </xdr:cNvPr>
        <xdr:cNvSpPr/>
      </xdr:nvSpPr>
      <xdr:spPr>
        <a:xfrm>
          <a:off x="8699500" y="69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16154</xdr:rowOff>
    </xdr:from>
    <xdr:to>
      <xdr:col>50</xdr:col>
      <xdr:colOff>114300</xdr:colOff>
      <xdr:row>41</xdr:row>
      <xdr:rowOff>17945</xdr:rowOff>
    </xdr:to>
    <xdr:cxnSp macro="">
      <xdr:nvCxnSpPr>
        <xdr:cNvPr id="135" name="直線コネクタ 134">
          <a:extLst>
            <a:ext uri="{FF2B5EF4-FFF2-40B4-BE49-F238E27FC236}">
              <a16:creationId xmlns:a16="http://schemas.microsoft.com/office/drawing/2014/main" id="{76C87C83-4EAC-430D-AFD0-4D301F04A7AD}"/>
            </a:ext>
          </a:extLst>
        </xdr:cNvPr>
        <xdr:cNvCxnSpPr/>
      </xdr:nvCxnSpPr>
      <xdr:spPr>
        <a:xfrm flipV="1">
          <a:off x="8750300" y="7045604"/>
          <a:ext cx="8890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133147</xdr:rowOff>
    </xdr:from>
    <xdr:to>
      <xdr:col>41</xdr:col>
      <xdr:colOff>101600</xdr:colOff>
      <xdr:row>41</xdr:row>
      <xdr:rowOff>63297</xdr:rowOff>
    </xdr:to>
    <xdr:sp macro="" textlink="">
      <xdr:nvSpPr>
        <xdr:cNvPr id="136" name="楕円 135">
          <a:extLst>
            <a:ext uri="{FF2B5EF4-FFF2-40B4-BE49-F238E27FC236}">
              <a16:creationId xmlns:a16="http://schemas.microsoft.com/office/drawing/2014/main" id="{82BC37F4-1C3C-4D4D-9690-7D878C22A301}"/>
            </a:ext>
          </a:extLst>
        </xdr:cNvPr>
        <xdr:cNvSpPr/>
      </xdr:nvSpPr>
      <xdr:spPr>
        <a:xfrm>
          <a:off x="7810500" y="699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12497</xdr:rowOff>
    </xdr:from>
    <xdr:to>
      <xdr:col>45</xdr:col>
      <xdr:colOff>177800</xdr:colOff>
      <xdr:row>41</xdr:row>
      <xdr:rowOff>17945</xdr:rowOff>
    </xdr:to>
    <xdr:cxnSp macro="">
      <xdr:nvCxnSpPr>
        <xdr:cNvPr id="137" name="直線コネクタ 136">
          <a:extLst>
            <a:ext uri="{FF2B5EF4-FFF2-40B4-BE49-F238E27FC236}">
              <a16:creationId xmlns:a16="http://schemas.microsoft.com/office/drawing/2014/main" id="{07A47763-01E5-4841-870D-F9D5E655127C}"/>
            </a:ext>
          </a:extLst>
        </xdr:cNvPr>
        <xdr:cNvCxnSpPr/>
      </xdr:nvCxnSpPr>
      <xdr:spPr>
        <a:xfrm>
          <a:off x="7861300" y="7041947"/>
          <a:ext cx="8890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139395</xdr:rowOff>
    </xdr:from>
    <xdr:to>
      <xdr:col>36</xdr:col>
      <xdr:colOff>165100</xdr:colOff>
      <xdr:row>41</xdr:row>
      <xdr:rowOff>69545</xdr:rowOff>
    </xdr:to>
    <xdr:sp macro="" textlink="">
      <xdr:nvSpPr>
        <xdr:cNvPr id="138" name="楕円 137">
          <a:extLst>
            <a:ext uri="{FF2B5EF4-FFF2-40B4-BE49-F238E27FC236}">
              <a16:creationId xmlns:a16="http://schemas.microsoft.com/office/drawing/2014/main" id="{E83E6950-5687-4A8B-8B6B-D2938F80836C}"/>
            </a:ext>
          </a:extLst>
        </xdr:cNvPr>
        <xdr:cNvSpPr/>
      </xdr:nvSpPr>
      <xdr:spPr>
        <a:xfrm>
          <a:off x="6921500" y="699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12497</xdr:rowOff>
    </xdr:from>
    <xdr:to>
      <xdr:col>41</xdr:col>
      <xdr:colOff>50800</xdr:colOff>
      <xdr:row>41</xdr:row>
      <xdr:rowOff>18745</xdr:rowOff>
    </xdr:to>
    <xdr:cxnSp macro="">
      <xdr:nvCxnSpPr>
        <xdr:cNvPr id="139" name="直線コネクタ 138">
          <a:extLst>
            <a:ext uri="{FF2B5EF4-FFF2-40B4-BE49-F238E27FC236}">
              <a16:creationId xmlns:a16="http://schemas.microsoft.com/office/drawing/2014/main" id="{57B6E13B-C2C6-4D32-9B2E-4D1BD6FCB0D9}"/>
            </a:ext>
          </a:extLst>
        </xdr:cNvPr>
        <xdr:cNvCxnSpPr/>
      </xdr:nvCxnSpPr>
      <xdr:spPr>
        <a:xfrm flipV="1">
          <a:off x="6972300" y="7041947"/>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C3D6296B-8E3E-4472-A01D-00179936E55E}"/>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CD2B73C5-D953-4F2C-90E5-848054621FE2}"/>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152B3A39-FD79-469C-9098-4272B95A8594}"/>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BC383624-2DDB-4646-A499-FCBA6061F75C}"/>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58081</xdr:rowOff>
    </xdr:from>
    <xdr:ext cx="469744" cy="259045"/>
    <xdr:sp macro="" textlink="">
      <xdr:nvSpPr>
        <xdr:cNvPr id="144" name="n_1mainValue【道路】&#10;一人当たり延長">
          <a:extLst>
            <a:ext uri="{FF2B5EF4-FFF2-40B4-BE49-F238E27FC236}">
              <a16:creationId xmlns:a16="http://schemas.microsoft.com/office/drawing/2014/main" id="{8A414758-A8DC-4C12-8888-B117E852BEFD}"/>
            </a:ext>
          </a:extLst>
        </xdr:cNvPr>
        <xdr:cNvSpPr txBox="1"/>
      </xdr:nvSpPr>
      <xdr:spPr>
        <a:xfrm>
          <a:off x="9391727" y="708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59872</xdr:rowOff>
    </xdr:from>
    <xdr:ext cx="469744" cy="259045"/>
    <xdr:sp macro="" textlink="">
      <xdr:nvSpPr>
        <xdr:cNvPr id="145" name="n_2mainValue【道路】&#10;一人当たり延長">
          <a:extLst>
            <a:ext uri="{FF2B5EF4-FFF2-40B4-BE49-F238E27FC236}">
              <a16:creationId xmlns:a16="http://schemas.microsoft.com/office/drawing/2014/main" id="{E85F75C5-0C2A-4E8D-9B5A-943E163F6817}"/>
            </a:ext>
          </a:extLst>
        </xdr:cNvPr>
        <xdr:cNvSpPr txBox="1"/>
      </xdr:nvSpPr>
      <xdr:spPr>
        <a:xfrm>
          <a:off x="8515427" y="708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54424</xdr:rowOff>
    </xdr:from>
    <xdr:ext cx="469744" cy="259045"/>
    <xdr:sp macro="" textlink="">
      <xdr:nvSpPr>
        <xdr:cNvPr id="146" name="n_3mainValue【道路】&#10;一人当たり延長">
          <a:extLst>
            <a:ext uri="{FF2B5EF4-FFF2-40B4-BE49-F238E27FC236}">
              <a16:creationId xmlns:a16="http://schemas.microsoft.com/office/drawing/2014/main" id="{DFCB963D-1CE4-48E9-8790-F59EF355528F}"/>
            </a:ext>
          </a:extLst>
        </xdr:cNvPr>
        <xdr:cNvSpPr txBox="1"/>
      </xdr:nvSpPr>
      <xdr:spPr>
        <a:xfrm>
          <a:off x="7626427" y="708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60672</xdr:rowOff>
    </xdr:from>
    <xdr:ext cx="469744" cy="259045"/>
    <xdr:sp macro="" textlink="">
      <xdr:nvSpPr>
        <xdr:cNvPr id="147" name="n_4mainValue【道路】&#10;一人当たり延長">
          <a:extLst>
            <a:ext uri="{FF2B5EF4-FFF2-40B4-BE49-F238E27FC236}">
              <a16:creationId xmlns:a16="http://schemas.microsoft.com/office/drawing/2014/main" id="{5AD2C36C-8C35-41CD-848A-4FB42EBC6AA9}"/>
            </a:ext>
          </a:extLst>
        </xdr:cNvPr>
        <xdr:cNvSpPr txBox="1"/>
      </xdr:nvSpPr>
      <xdr:spPr>
        <a:xfrm>
          <a:off x="6737427" y="709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4AC63E4-700D-431F-B54D-8DBC613168C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E4B393C-5C4D-45F7-9629-88B996526F2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FDC4331-38E8-4AA0-9936-00EF1ED92D7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7DD00F3-6F22-4F2B-98DC-415C9AD3571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805FDDC-6288-4B8F-A6BB-C027ABE7569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D7E2D0C-01FF-41C8-908D-423852967A0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C56781E-86AA-4AD8-A867-BF879495ED9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730FF1A-DDE7-47D0-85EC-55752A9703A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6FD4EA2-46B3-49D1-A246-AB356E37CCC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01A77C4-0183-4275-AB86-17381DF8E50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BAD5210-01DA-4247-A74F-752B3DB6B99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C0C962E-F587-4A57-AA7A-F1DC9967276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955934E-C5B6-460E-AEB1-205DAB60BC7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F2161F7-5DC4-4E17-AF24-40C6836A4A0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E3F63D8-CE30-4801-95DF-A7837C351AF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4C1617B6-AFCA-4ECB-99A8-82AD1D09EB6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6FB09FE-DFD4-43EA-95AC-93A5B39C1B3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6D047D9-7690-4619-B554-00F37BBCBFD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227FD66-D7E7-4984-9977-66FAB893C4A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8FE9FA3-D162-475A-966A-91AC0661BDD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9030951-0FF9-48BB-89E1-32FAE747ED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7E75E6A-865F-4250-9D8A-5EC6D5E64EC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EDEE327A-D1BF-477D-8D12-F07DA2E1694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0453E5D-E126-4D73-9746-9D85085C7C7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89C328A-D9DA-42DF-A2DC-8A22F5D9122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A38C06D1-8913-47E8-B098-CC238D8448FF}"/>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7F656287-5481-498B-9352-360A7E983826}"/>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5A3D9404-2FFE-4927-BE14-1359995DC697}"/>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5159040-330F-44A4-A18A-064AE25ED646}"/>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C5427786-4561-4DE4-A0DE-59DD8B86CAEE}"/>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68AD26E-D74A-4BDE-93C9-21C458AED41D}"/>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DBD8BA9A-2A42-45DB-9319-B0E5CAA04626}"/>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DA701030-61F8-484B-BD79-96893A331008}"/>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1E43DEC3-9946-49DB-8157-8E0191B370C6}"/>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F9C45728-65C2-4941-A346-E63FED73110F}"/>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108E92DD-3734-4621-B438-E834701A5AA8}"/>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83139B6-0DCD-4D1A-ADF2-55855B10EFA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B85B56-FC8D-44A8-93DD-1A09CF33B85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E37136C-AE46-402B-974C-C0C632A274E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2BED7A0-1A88-468B-8D4A-43F5B0B5065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E8AC395-6D81-489A-BE8F-DB81C9D74C8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135346</xdr:rowOff>
    </xdr:from>
    <xdr:to>
      <xdr:col>24</xdr:col>
      <xdr:colOff>114300</xdr:colOff>
      <xdr:row>58</xdr:row>
      <xdr:rowOff>65496</xdr:rowOff>
    </xdr:to>
    <xdr:sp macro="" textlink="">
      <xdr:nvSpPr>
        <xdr:cNvPr id="189" name="楕円 188">
          <a:extLst>
            <a:ext uri="{FF2B5EF4-FFF2-40B4-BE49-F238E27FC236}">
              <a16:creationId xmlns:a16="http://schemas.microsoft.com/office/drawing/2014/main" id="{7D2D8FAE-E53C-4734-B0B8-3708C4D82DCA}"/>
            </a:ext>
          </a:extLst>
        </xdr:cNvPr>
        <xdr:cNvSpPr/>
      </xdr:nvSpPr>
      <xdr:spPr>
        <a:xfrm>
          <a:off x="4584700" y="990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158223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803FE24-C9D8-4862-818E-CBD2183A20A7}"/>
            </a:ext>
          </a:extLst>
        </xdr:cNvPr>
        <xdr:cNvSpPr txBox="1"/>
      </xdr:nvSpPr>
      <xdr:spPr>
        <a:xfrm>
          <a:off x="4673600" y="975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148409</xdr:rowOff>
    </xdr:from>
    <xdr:to>
      <xdr:col>20</xdr:col>
      <xdr:colOff>38100</xdr:colOff>
      <xdr:row>58</xdr:row>
      <xdr:rowOff>78559</xdr:rowOff>
    </xdr:to>
    <xdr:sp macro="" textlink="">
      <xdr:nvSpPr>
        <xdr:cNvPr id="191" name="楕円 190">
          <a:extLst>
            <a:ext uri="{FF2B5EF4-FFF2-40B4-BE49-F238E27FC236}">
              <a16:creationId xmlns:a16="http://schemas.microsoft.com/office/drawing/2014/main" id="{43977B73-EB1F-48EE-B719-1FEDF3516620}"/>
            </a:ext>
          </a:extLst>
        </xdr:cNvPr>
        <xdr:cNvSpPr/>
      </xdr:nvSpPr>
      <xdr:spPr>
        <a:xfrm>
          <a:off x="3746500" y="992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14696</xdr:rowOff>
    </xdr:from>
    <xdr:to>
      <xdr:col>24</xdr:col>
      <xdr:colOff>63500</xdr:colOff>
      <xdr:row>58</xdr:row>
      <xdr:rowOff>27759</xdr:rowOff>
    </xdr:to>
    <xdr:cxnSp macro="">
      <xdr:nvCxnSpPr>
        <xdr:cNvPr id="192" name="直線コネクタ 191">
          <a:extLst>
            <a:ext uri="{FF2B5EF4-FFF2-40B4-BE49-F238E27FC236}">
              <a16:creationId xmlns:a16="http://schemas.microsoft.com/office/drawing/2014/main" id="{1E539E6D-1EB7-4BC2-B88B-30AF8083D59E}"/>
            </a:ext>
          </a:extLst>
        </xdr:cNvPr>
        <xdr:cNvCxnSpPr/>
      </xdr:nvCxnSpPr>
      <xdr:spPr>
        <a:xfrm flipV="1">
          <a:off x="3797300" y="995879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148409</xdr:rowOff>
    </xdr:from>
    <xdr:to>
      <xdr:col>15</xdr:col>
      <xdr:colOff>101600</xdr:colOff>
      <xdr:row>58</xdr:row>
      <xdr:rowOff>78559</xdr:rowOff>
    </xdr:to>
    <xdr:sp macro="" textlink="">
      <xdr:nvSpPr>
        <xdr:cNvPr id="193" name="楕円 192">
          <a:extLst>
            <a:ext uri="{FF2B5EF4-FFF2-40B4-BE49-F238E27FC236}">
              <a16:creationId xmlns:a16="http://schemas.microsoft.com/office/drawing/2014/main" id="{36A07355-AF40-4868-8E46-841FBB6CE459}"/>
            </a:ext>
          </a:extLst>
        </xdr:cNvPr>
        <xdr:cNvSpPr/>
      </xdr:nvSpPr>
      <xdr:spPr>
        <a:xfrm>
          <a:off x="2857500" y="992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27759</xdr:rowOff>
    </xdr:from>
    <xdr:to>
      <xdr:col>19</xdr:col>
      <xdr:colOff>177800</xdr:colOff>
      <xdr:row>58</xdr:row>
      <xdr:rowOff>27759</xdr:rowOff>
    </xdr:to>
    <xdr:cxnSp macro="">
      <xdr:nvCxnSpPr>
        <xdr:cNvPr id="194" name="直線コネクタ 193">
          <a:extLst>
            <a:ext uri="{FF2B5EF4-FFF2-40B4-BE49-F238E27FC236}">
              <a16:creationId xmlns:a16="http://schemas.microsoft.com/office/drawing/2014/main" id="{5B42FDA4-A578-4749-913B-46E6F8D8DE7C}"/>
            </a:ext>
          </a:extLst>
        </xdr:cNvPr>
        <xdr:cNvCxnSpPr/>
      </xdr:nvCxnSpPr>
      <xdr:spPr>
        <a:xfrm>
          <a:off x="2908300" y="997185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168003</xdr:rowOff>
    </xdr:from>
    <xdr:to>
      <xdr:col>10</xdr:col>
      <xdr:colOff>165100</xdr:colOff>
      <xdr:row>58</xdr:row>
      <xdr:rowOff>98153</xdr:rowOff>
    </xdr:to>
    <xdr:sp macro="" textlink="">
      <xdr:nvSpPr>
        <xdr:cNvPr id="195" name="楕円 194">
          <a:extLst>
            <a:ext uri="{FF2B5EF4-FFF2-40B4-BE49-F238E27FC236}">
              <a16:creationId xmlns:a16="http://schemas.microsoft.com/office/drawing/2014/main" id="{36A2FF20-D1F3-4AED-B873-3B0DADE8735F}"/>
            </a:ext>
          </a:extLst>
        </xdr:cNvPr>
        <xdr:cNvSpPr/>
      </xdr:nvSpPr>
      <xdr:spPr>
        <a:xfrm>
          <a:off x="1968500" y="99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27759</xdr:rowOff>
    </xdr:from>
    <xdr:to>
      <xdr:col>15</xdr:col>
      <xdr:colOff>50800</xdr:colOff>
      <xdr:row>58</xdr:row>
      <xdr:rowOff>47353</xdr:rowOff>
    </xdr:to>
    <xdr:cxnSp macro="">
      <xdr:nvCxnSpPr>
        <xdr:cNvPr id="196" name="直線コネクタ 195">
          <a:extLst>
            <a:ext uri="{FF2B5EF4-FFF2-40B4-BE49-F238E27FC236}">
              <a16:creationId xmlns:a16="http://schemas.microsoft.com/office/drawing/2014/main" id="{D3EEC7F3-9762-424E-8F42-39CE1EF8CF3B}"/>
            </a:ext>
          </a:extLst>
        </xdr:cNvPr>
        <xdr:cNvCxnSpPr/>
      </xdr:nvCxnSpPr>
      <xdr:spPr>
        <a:xfrm flipV="1">
          <a:off x="2019300" y="997185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60234</xdr:rowOff>
    </xdr:from>
    <xdr:to>
      <xdr:col>6</xdr:col>
      <xdr:colOff>38100</xdr:colOff>
      <xdr:row>58</xdr:row>
      <xdr:rowOff>161834</xdr:rowOff>
    </xdr:to>
    <xdr:sp macro="" textlink="">
      <xdr:nvSpPr>
        <xdr:cNvPr id="197" name="楕円 196">
          <a:extLst>
            <a:ext uri="{FF2B5EF4-FFF2-40B4-BE49-F238E27FC236}">
              <a16:creationId xmlns:a16="http://schemas.microsoft.com/office/drawing/2014/main" id="{04F178BD-63B8-4696-AB90-DEEB39D624E5}"/>
            </a:ext>
          </a:extLst>
        </xdr:cNvPr>
        <xdr:cNvSpPr/>
      </xdr:nvSpPr>
      <xdr:spPr>
        <a:xfrm>
          <a:off x="1079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47353</xdr:rowOff>
    </xdr:from>
    <xdr:to>
      <xdr:col>10</xdr:col>
      <xdr:colOff>114300</xdr:colOff>
      <xdr:row>58</xdr:row>
      <xdr:rowOff>111034</xdr:rowOff>
    </xdr:to>
    <xdr:cxnSp macro="">
      <xdr:nvCxnSpPr>
        <xdr:cNvPr id="198" name="直線コネクタ 197">
          <a:extLst>
            <a:ext uri="{FF2B5EF4-FFF2-40B4-BE49-F238E27FC236}">
              <a16:creationId xmlns:a16="http://schemas.microsoft.com/office/drawing/2014/main" id="{4D668512-4727-482D-8A33-6AAD63E371EE}"/>
            </a:ext>
          </a:extLst>
        </xdr:cNvPr>
        <xdr:cNvCxnSpPr/>
      </xdr:nvCxnSpPr>
      <xdr:spPr>
        <a:xfrm flipV="1">
          <a:off x="1130300" y="9991453"/>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595CF2C-20DE-4A47-B01F-3920D805C026}"/>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6490C25-CBA4-4798-B97F-0FB02554FF23}"/>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280CD0D-9D14-4BB4-B6CA-02CED9F9414E}"/>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B3734A5-C1E3-437C-A519-D69DE588526F}"/>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95086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E6BA5C6-CB55-44C0-BB4E-86F2EB41DCA1}"/>
            </a:ext>
          </a:extLst>
        </xdr:cNvPr>
        <xdr:cNvSpPr txBox="1"/>
      </xdr:nvSpPr>
      <xdr:spPr>
        <a:xfrm>
          <a:off x="3582044" y="9696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95086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A0CC606-2E92-40AA-81EF-2441C1EC2179}"/>
            </a:ext>
          </a:extLst>
        </xdr:cNvPr>
        <xdr:cNvSpPr txBox="1"/>
      </xdr:nvSpPr>
      <xdr:spPr>
        <a:xfrm>
          <a:off x="2705744" y="9696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114680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10A61B2-A845-4388-A93C-4697FC37A059}"/>
            </a:ext>
          </a:extLst>
        </xdr:cNvPr>
        <xdr:cNvSpPr txBox="1"/>
      </xdr:nvSpPr>
      <xdr:spPr>
        <a:xfrm>
          <a:off x="1816744" y="971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6911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3A7B359-AAE9-4A47-BE10-589FED737A43}"/>
            </a:ext>
          </a:extLst>
        </xdr:cNvPr>
        <xdr:cNvSpPr txBox="1"/>
      </xdr:nvSpPr>
      <xdr:spPr>
        <a:xfrm>
          <a:off x="927744" y="977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6336DD9-AD5F-4BB0-8577-33BE65DCE40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547241C-FE63-49F1-964D-93D04C98FA1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9B3ADB9-B180-42C2-BEC5-E1CC3F9EE81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BCCC57A-7E88-41F9-AC3B-99E6DB4EF04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6249849-DCC6-4C04-8863-636291D765E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18465AC-C600-40AE-99DE-C531CE8CCEB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DFD5FA8-BBBC-46FE-B42F-3C94B12AF92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7F50952-D676-43A1-98FE-0ECA3E38127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404117C-15DD-4C63-A1F8-EAD424A9F54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F7C5D25-6151-4F26-BA5C-60A21ADC59F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E1D1638-4191-442C-A869-64997628224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DE8768A-C6B9-4EB0-9E8E-DC883B0685D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B5DAC10-C883-4D98-957C-B0195E28EAF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DA93958-8FA0-4A1E-BE24-ACD703AFD71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5522873-C34A-4CA0-B845-71D31DBF8C2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9CCF16-997A-4631-A880-0B0B8A9C60D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A1147F1-96AB-49DB-9354-F039FDCE411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F925E3C3-64CB-48FB-B522-246D8944588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9DAA354-C820-425D-8460-2F7B949815C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B2D8F59-D1C1-446F-B304-0E48C27253A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1552E10-0ACE-45A6-A314-F388DCB3884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707B2AD-4764-4216-AE47-747C23AA4D9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61ACCEF-D838-498E-8B85-C5EC2149716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B9DF00D9-393C-412B-A12B-0FD662908118}"/>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581739B-42E0-4E53-B217-5C7110CC8BFB}"/>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6E84F5AF-8C97-4D00-94D6-5988AB047324}"/>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BC3E2C6-1F21-432B-818F-97951648E57D}"/>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CB09EFC7-828E-488A-B1D3-370BFE244EDF}"/>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1004DC0-138E-4BE7-B1E1-65338304D963}"/>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A588B70A-85FC-48BA-98B6-E524E9D4E054}"/>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47018779-6EF6-4312-9C72-526F60843D22}"/>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460AA8E-A18C-489D-A7A8-C341D902CD82}"/>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FB358238-C8F2-4595-9D23-CF544803C9C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50505786-B665-4CD9-9559-BD18D4429255}"/>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AEF196B-0DD4-42F1-A366-0640082147C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A1C531D-9733-47E6-81BD-2396B62F4FF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A562D07-8B73-4063-8EF3-7BFF13D2BE7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49DAB69-0042-4B78-B133-05391FD2A1F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4E02931-D673-42EE-8472-A63D03CCB4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168400</xdr:rowOff>
    </xdr:from>
    <xdr:to>
      <xdr:col>55</xdr:col>
      <xdr:colOff>50800</xdr:colOff>
      <xdr:row>64</xdr:row>
      <xdr:rowOff>98550</xdr:rowOff>
    </xdr:to>
    <xdr:sp macro="" textlink="">
      <xdr:nvSpPr>
        <xdr:cNvPr id="246" name="楕円 245">
          <a:extLst>
            <a:ext uri="{FF2B5EF4-FFF2-40B4-BE49-F238E27FC236}">
              <a16:creationId xmlns:a16="http://schemas.microsoft.com/office/drawing/2014/main" id="{8B8F9501-5DF4-4EBD-A058-3867551BFF86}"/>
            </a:ext>
          </a:extLst>
        </xdr:cNvPr>
        <xdr:cNvSpPr/>
      </xdr:nvSpPr>
      <xdr:spPr>
        <a:xfrm>
          <a:off x="10426700" y="1096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83327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CBB60984-7338-45A9-9DB9-9DA6FB017BC2}"/>
            </a:ext>
          </a:extLst>
        </xdr:cNvPr>
        <xdr:cNvSpPr txBox="1"/>
      </xdr:nvSpPr>
      <xdr:spPr>
        <a:xfrm>
          <a:off x="10515600" y="10884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161</xdr:rowOff>
    </xdr:from>
    <xdr:to>
      <xdr:col>50</xdr:col>
      <xdr:colOff>165100</xdr:colOff>
      <xdr:row>64</xdr:row>
      <xdr:rowOff>101761</xdr:rowOff>
    </xdr:to>
    <xdr:sp macro="" textlink="">
      <xdr:nvSpPr>
        <xdr:cNvPr id="248" name="楕円 247">
          <a:extLst>
            <a:ext uri="{FF2B5EF4-FFF2-40B4-BE49-F238E27FC236}">
              <a16:creationId xmlns:a16="http://schemas.microsoft.com/office/drawing/2014/main" id="{3E5F9626-0C49-4577-AF87-B98264E0398E}"/>
            </a:ext>
          </a:extLst>
        </xdr:cNvPr>
        <xdr:cNvSpPr/>
      </xdr:nvSpPr>
      <xdr:spPr>
        <a:xfrm>
          <a:off x="9588500" y="109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47750</xdr:rowOff>
    </xdr:from>
    <xdr:to>
      <xdr:col>55</xdr:col>
      <xdr:colOff>0</xdr:colOff>
      <xdr:row>64</xdr:row>
      <xdr:rowOff>50961</xdr:rowOff>
    </xdr:to>
    <xdr:cxnSp macro="">
      <xdr:nvCxnSpPr>
        <xdr:cNvPr id="249" name="直線コネクタ 248">
          <a:extLst>
            <a:ext uri="{FF2B5EF4-FFF2-40B4-BE49-F238E27FC236}">
              <a16:creationId xmlns:a16="http://schemas.microsoft.com/office/drawing/2014/main" id="{F92EAA2C-C5E2-43F1-BF44-00E7BDF47CCA}"/>
            </a:ext>
          </a:extLst>
        </xdr:cNvPr>
        <xdr:cNvCxnSpPr/>
      </xdr:nvCxnSpPr>
      <xdr:spPr>
        <a:xfrm flipV="1">
          <a:off x="9639300" y="11020550"/>
          <a:ext cx="838200" cy="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1598</xdr:rowOff>
    </xdr:from>
    <xdr:to>
      <xdr:col>46</xdr:col>
      <xdr:colOff>38100</xdr:colOff>
      <xdr:row>64</xdr:row>
      <xdr:rowOff>103198</xdr:rowOff>
    </xdr:to>
    <xdr:sp macro="" textlink="">
      <xdr:nvSpPr>
        <xdr:cNvPr id="250" name="楕円 249">
          <a:extLst>
            <a:ext uri="{FF2B5EF4-FFF2-40B4-BE49-F238E27FC236}">
              <a16:creationId xmlns:a16="http://schemas.microsoft.com/office/drawing/2014/main" id="{AA6E54E6-5EDF-407B-99BA-3C0BA03538C5}"/>
            </a:ext>
          </a:extLst>
        </xdr:cNvPr>
        <xdr:cNvSpPr/>
      </xdr:nvSpPr>
      <xdr:spPr>
        <a:xfrm>
          <a:off x="8699500" y="1097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50961</xdr:rowOff>
    </xdr:from>
    <xdr:to>
      <xdr:col>50</xdr:col>
      <xdr:colOff>114300</xdr:colOff>
      <xdr:row>64</xdr:row>
      <xdr:rowOff>52398</xdr:rowOff>
    </xdr:to>
    <xdr:cxnSp macro="">
      <xdr:nvCxnSpPr>
        <xdr:cNvPr id="251" name="直線コネクタ 250">
          <a:extLst>
            <a:ext uri="{FF2B5EF4-FFF2-40B4-BE49-F238E27FC236}">
              <a16:creationId xmlns:a16="http://schemas.microsoft.com/office/drawing/2014/main" id="{59B5C8EB-04FC-4BA3-9578-52BBC2ECBA0A}"/>
            </a:ext>
          </a:extLst>
        </xdr:cNvPr>
        <xdr:cNvCxnSpPr/>
      </xdr:nvCxnSpPr>
      <xdr:spPr>
        <a:xfrm flipV="1">
          <a:off x="8750300" y="11023761"/>
          <a:ext cx="88900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3163</xdr:rowOff>
    </xdr:from>
    <xdr:to>
      <xdr:col>41</xdr:col>
      <xdr:colOff>101600</xdr:colOff>
      <xdr:row>64</xdr:row>
      <xdr:rowOff>104763</xdr:rowOff>
    </xdr:to>
    <xdr:sp macro="" textlink="">
      <xdr:nvSpPr>
        <xdr:cNvPr id="252" name="楕円 251">
          <a:extLst>
            <a:ext uri="{FF2B5EF4-FFF2-40B4-BE49-F238E27FC236}">
              <a16:creationId xmlns:a16="http://schemas.microsoft.com/office/drawing/2014/main" id="{A780781F-BDE6-4B93-983C-5B3A1EB591BE}"/>
            </a:ext>
          </a:extLst>
        </xdr:cNvPr>
        <xdr:cNvSpPr/>
      </xdr:nvSpPr>
      <xdr:spPr>
        <a:xfrm>
          <a:off x="7810500" y="1097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52398</xdr:rowOff>
    </xdr:from>
    <xdr:to>
      <xdr:col>45</xdr:col>
      <xdr:colOff>177800</xdr:colOff>
      <xdr:row>64</xdr:row>
      <xdr:rowOff>53963</xdr:rowOff>
    </xdr:to>
    <xdr:cxnSp macro="">
      <xdr:nvCxnSpPr>
        <xdr:cNvPr id="253" name="直線コネクタ 252">
          <a:extLst>
            <a:ext uri="{FF2B5EF4-FFF2-40B4-BE49-F238E27FC236}">
              <a16:creationId xmlns:a16="http://schemas.microsoft.com/office/drawing/2014/main" id="{7DDA54E1-A7D7-4485-94C5-BBC3B796EEB4}"/>
            </a:ext>
          </a:extLst>
        </xdr:cNvPr>
        <xdr:cNvCxnSpPr/>
      </xdr:nvCxnSpPr>
      <xdr:spPr>
        <a:xfrm flipV="1">
          <a:off x="7861300" y="11025198"/>
          <a:ext cx="889000" cy="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7193</xdr:rowOff>
    </xdr:from>
    <xdr:to>
      <xdr:col>36</xdr:col>
      <xdr:colOff>165100</xdr:colOff>
      <xdr:row>64</xdr:row>
      <xdr:rowOff>108793</xdr:rowOff>
    </xdr:to>
    <xdr:sp macro="" textlink="">
      <xdr:nvSpPr>
        <xdr:cNvPr id="254" name="楕円 253">
          <a:extLst>
            <a:ext uri="{FF2B5EF4-FFF2-40B4-BE49-F238E27FC236}">
              <a16:creationId xmlns:a16="http://schemas.microsoft.com/office/drawing/2014/main" id="{1D386DF8-603A-496F-AA62-D7B9B6AA78D6}"/>
            </a:ext>
          </a:extLst>
        </xdr:cNvPr>
        <xdr:cNvSpPr/>
      </xdr:nvSpPr>
      <xdr:spPr>
        <a:xfrm>
          <a:off x="6921500" y="1097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53963</xdr:rowOff>
    </xdr:from>
    <xdr:to>
      <xdr:col>41</xdr:col>
      <xdr:colOff>50800</xdr:colOff>
      <xdr:row>64</xdr:row>
      <xdr:rowOff>57993</xdr:rowOff>
    </xdr:to>
    <xdr:cxnSp macro="">
      <xdr:nvCxnSpPr>
        <xdr:cNvPr id="255" name="直線コネクタ 254">
          <a:extLst>
            <a:ext uri="{FF2B5EF4-FFF2-40B4-BE49-F238E27FC236}">
              <a16:creationId xmlns:a16="http://schemas.microsoft.com/office/drawing/2014/main" id="{F1BDF109-EE89-4D82-94B1-F49636C6C715}"/>
            </a:ext>
          </a:extLst>
        </xdr:cNvPr>
        <xdr:cNvCxnSpPr/>
      </xdr:nvCxnSpPr>
      <xdr:spPr>
        <a:xfrm flipV="1">
          <a:off x="6972300" y="11026763"/>
          <a:ext cx="889000" cy="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DBAB5E4-1EB8-4C88-A4FD-CEDBE100DADA}"/>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130E54B-87CC-4E1B-B461-FB4D0789FC01}"/>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2CAE121-A27F-46E9-B436-CF82FC259A0D}"/>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4058925-7A50-434F-A1C7-55A0552F33BC}"/>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92888</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94874B35-F28D-4D43-9B4D-110091C4EF00}"/>
            </a:ext>
          </a:extLst>
        </xdr:cNvPr>
        <xdr:cNvSpPr txBox="1"/>
      </xdr:nvSpPr>
      <xdr:spPr>
        <a:xfrm>
          <a:off x="9359411" y="11065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94325</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45F41A73-9CDF-4315-B671-91427FEB74F1}"/>
            </a:ext>
          </a:extLst>
        </xdr:cNvPr>
        <xdr:cNvSpPr txBox="1"/>
      </xdr:nvSpPr>
      <xdr:spPr>
        <a:xfrm>
          <a:off x="8483111" y="1106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95890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C42276D9-C0A4-4138-BCAC-39842E3859BD}"/>
            </a:ext>
          </a:extLst>
        </xdr:cNvPr>
        <xdr:cNvSpPr txBox="1"/>
      </xdr:nvSpPr>
      <xdr:spPr>
        <a:xfrm>
          <a:off x="7594111" y="1106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99920</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A451C5AF-9280-4205-AF68-1E49B60DF64F}"/>
            </a:ext>
          </a:extLst>
        </xdr:cNvPr>
        <xdr:cNvSpPr txBox="1"/>
      </xdr:nvSpPr>
      <xdr:spPr>
        <a:xfrm>
          <a:off x="6705111" y="1107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38F5167-42AB-48C5-B4AC-94D1F3C0C87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70FB039-C20D-4A31-8C5B-8BE7CEE62B3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A2E2E0A-0E4D-4311-9392-9E277734E9A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7906C44-844E-4024-A530-F74874C5187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6E9C821-2B51-445B-A3CF-D5C8F0CF112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467B9D1-B6C9-4845-B11D-A0527951446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B6F854C-163B-4FBD-960D-F7748367F94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7888B8C-E47E-4144-8677-AB0920E5B11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3200981A-A4D6-49FA-B074-804E82F7BAC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4B822EDD-84DB-4800-ABD8-1BE74A710CF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536F2226-F8E1-4CAD-930E-AD5756140FC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75C05B53-206B-48EC-9EF4-DFAB8516259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7DE0D9FD-FF88-4C85-8D99-D98836FAF88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6B0EFAE5-F25F-4124-8FB3-C121AFECD1A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793FF0E-7FB6-4BB5-837E-304B9A42FD5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21353355-0095-4C17-A847-0C5FBB23321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688A0F64-1C8D-4544-8859-9C56E1991F5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D2452861-77A8-4115-BA10-6BA7D7B15E8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41578713-2BEB-43C9-8032-0AF314DFB9B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2B3A3A3A-DC17-4450-9696-95E2F24FA7B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CF91DDFF-52F7-4DCE-A5B4-4899DD47A96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20E96C35-2E12-45B2-B1F4-6CFC7B7A09C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870B87AA-F005-448F-8704-D954DAA0CDA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C0CB9A8A-D7B8-4C09-8EFD-60CED7B364C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7121B7D-6FD1-41C4-A2A2-61DF9F59E4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8CBDA923-3FE9-4AD5-A7A1-415AA0F566C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A4BCAEC0-AA38-424D-A2A1-0EB9EC63F98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20232D6B-A51F-478C-A45A-434C9CA449D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5AE40F0-0FD1-4157-9EA7-6822EACD17E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8AEE0712-024F-4D23-94E3-62B397E3E6E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920019D7-019A-494E-B7C8-4B97D78B8DE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F7C56BB5-F33B-42DA-B6E9-95B0CDB1193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8841FAAD-5D09-4F13-9605-22EDB3A6722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8337126C-E267-4E3D-8BD4-405CC5CAABE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CB24E0DD-1E64-48A6-81AE-F473A1AAF59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C4EFB5C1-66CC-466C-9E3D-F57B80DB6AE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49E6613F-4425-4266-A366-CBD0C25D6B3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869DA13D-1052-40C5-AF4B-54C2881078D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85A728CC-288D-4C12-9EEC-E74A61F7669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D52F9C78-7B90-4BFB-B7C9-8D83FDFB9B9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948AF004-88DD-4C40-8BB5-6A455B3B1D2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222317E5-0260-4EBA-B3AE-C188BE6D4C8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FA5F6D06-0162-4222-95D8-0D9EB32434C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05CA2431-0BF9-444B-8840-B4553EE9F2E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2136E946-302A-480D-AC2B-9C3F7407686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DA13F4AD-A38C-416D-9C55-ACC07008FEC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0C2A11DD-0A8C-4FE3-B233-052BED4C489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DCA1E678-3005-4FF9-A809-060B60C996D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128A3381-23BF-4BCC-85AE-1248BEF8BBB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65787829-DD0E-4250-8A67-4C492DBF6BE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B9523179-831D-445A-BF10-9B60D039EF7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AFB7897B-DA33-4287-AD8B-2E6A08DB006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89E7D6D0-60F6-4E67-BB98-3C6C75EC7A2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CFB0349-AE11-4284-BE08-1B65596620B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F23589B8-2732-4587-AED9-53F9E934E95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DED79A8E-28D0-44ED-B327-E64082BE874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9970393F-9CAB-4EB3-BA0E-BB64F41E0D4F}"/>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7453E951-9BB2-457B-97E6-80FB16BBF089}"/>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3CB59590-0266-4686-A246-382224A06442}"/>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C5812A9C-4A80-4737-9B2E-B991D69BAE12}"/>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B061B156-2F67-4F66-8B0C-F82739FEA62A}"/>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BD36C2FE-1E59-49FE-9C7F-8A41343599C3}"/>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A8B60271-9985-47FC-906A-63DD3083CE01}"/>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15997CA4-F6B1-48B3-95AA-31042413E0F2}"/>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6C2C15D4-3D9A-4F08-BECC-E96B3344876C}"/>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AA03D16C-D5B9-4247-8378-2F3F1603FE3E}"/>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330" name="フローチャート: 判断 329">
          <a:extLst>
            <a:ext uri="{FF2B5EF4-FFF2-40B4-BE49-F238E27FC236}">
              <a16:creationId xmlns:a16="http://schemas.microsoft.com/office/drawing/2014/main" id="{AF81D25D-C453-4ABB-A91D-3B782A99A63C}"/>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4D02538D-AC41-48E5-88F3-CE1F490AA28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C3884E8-936A-4747-A2C0-686E22F17BD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28AE4B6A-99B9-4353-8560-D8609282B10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7DFE44BF-69D4-4B2F-B9BF-7677D6F5D3D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CE6F2AFC-F36B-42F9-A6DE-657E6C6C9A4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44450</xdr:rowOff>
    </xdr:from>
    <xdr:to>
      <xdr:col>85</xdr:col>
      <xdr:colOff>177800</xdr:colOff>
      <xdr:row>37</xdr:row>
      <xdr:rowOff>146050</xdr:rowOff>
    </xdr:to>
    <xdr:sp macro="" textlink="">
      <xdr:nvSpPr>
        <xdr:cNvPr id="336" name="楕円 335">
          <a:extLst>
            <a:ext uri="{FF2B5EF4-FFF2-40B4-BE49-F238E27FC236}">
              <a16:creationId xmlns:a16="http://schemas.microsoft.com/office/drawing/2014/main" id="{5AEA9DA7-CE3E-4D9F-9272-73AD7176D2AF}"/>
            </a:ext>
          </a:extLst>
        </xdr:cNvPr>
        <xdr:cNvSpPr/>
      </xdr:nvSpPr>
      <xdr:spPr>
        <a:xfrm>
          <a:off x="162687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67327</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CC1CD7CB-F052-42EC-BC9A-E376FC38DD2E}"/>
            </a:ext>
          </a:extLst>
        </xdr:cNvPr>
        <xdr:cNvSpPr txBox="1"/>
      </xdr:nvSpPr>
      <xdr:spPr>
        <a:xfrm>
          <a:off x="16357600"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21590</xdr:rowOff>
    </xdr:from>
    <xdr:to>
      <xdr:col>81</xdr:col>
      <xdr:colOff>101600</xdr:colOff>
      <xdr:row>37</xdr:row>
      <xdr:rowOff>123190</xdr:rowOff>
    </xdr:to>
    <xdr:sp macro="" textlink="">
      <xdr:nvSpPr>
        <xdr:cNvPr id="338" name="楕円 337">
          <a:extLst>
            <a:ext uri="{FF2B5EF4-FFF2-40B4-BE49-F238E27FC236}">
              <a16:creationId xmlns:a16="http://schemas.microsoft.com/office/drawing/2014/main" id="{6A1C4D67-C84F-4400-884A-453ACD6372CB}"/>
            </a:ext>
          </a:extLst>
        </xdr:cNvPr>
        <xdr:cNvSpPr/>
      </xdr:nvSpPr>
      <xdr:spPr>
        <a:xfrm>
          <a:off x="15430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72390</xdr:rowOff>
    </xdr:from>
    <xdr:to>
      <xdr:col>85</xdr:col>
      <xdr:colOff>127000</xdr:colOff>
      <xdr:row>37</xdr:row>
      <xdr:rowOff>95250</xdr:rowOff>
    </xdr:to>
    <xdr:cxnSp macro="">
      <xdr:nvCxnSpPr>
        <xdr:cNvPr id="339" name="直線コネクタ 338">
          <a:extLst>
            <a:ext uri="{FF2B5EF4-FFF2-40B4-BE49-F238E27FC236}">
              <a16:creationId xmlns:a16="http://schemas.microsoft.com/office/drawing/2014/main" id="{A8F9D711-7F63-466A-B101-49CE00779231}"/>
            </a:ext>
          </a:extLst>
        </xdr:cNvPr>
        <xdr:cNvCxnSpPr/>
      </xdr:nvCxnSpPr>
      <xdr:spPr>
        <a:xfrm>
          <a:off x="15481300" y="64160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57785</xdr:rowOff>
    </xdr:from>
    <xdr:to>
      <xdr:col>76</xdr:col>
      <xdr:colOff>165100</xdr:colOff>
      <xdr:row>37</xdr:row>
      <xdr:rowOff>159385</xdr:rowOff>
    </xdr:to>
    <xdr:sp macro="" textlink="">
      <xdr:nvSpPr>
        <xdr:cNvPr id="340" name="楕円 339">
          <a:extLst>
            <a:ext uri="{FF2B5EF4-FFF2-40B4-BE49-F238E27FC236}">
              <a16:creationId xmlns:a16="http://schemas.microsoft.com/office/drawing/2014/main" id="{FB8155D1-D795-4E7F-9698-E8F91C91D3E4}"/>
            </a:ext>
          </a:extLst>
        </xdr:cNvPr>
        <xdr:cNvSpPr/>
      </xdr:nvSpPr>
      <xdr:spPr>
        <a:xfrm>
          <a:off x="14541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72390</xdr:rowOff>
    </xdr:from>
    <xdr:to>
      <xdr:col>81</xdr:col>
      <xdr:colOff>50800</xdr:colOff>
      <xdr:row>37</xdr:row>
      <xdr:rowOff>108585</xdr:rowOff>
    </xdr:to>
    <xdr:cxnSp macro="">
      <xdr:nvCxnSpPr>
        <xdr:cNvPr id="341" name="直線コネクタ 340">
          <a:extLst>
            <a:ext uri="{FF2B5EF4-FFF2-40B4-BE49-F238E27FC236}">
              <a16:creationId xmlns:a16="http://schemas.microsoft.com/office/drawing/2014/main" id="{4D955BE5-D247-4786-A00F-0C1934E59F04}"/>
            </a:ext>
          </a:extLst>
        </xdr:cNvPr>
        <xdr:cNvCxnSpPr/>
      </xdr:nvCxnSpPr>
      <xdr:spPr>
        <a:xfrm flipV="1">
          <a:off x="14592300" y="64160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xdr:rowOff>
    </xdr:from>
    <xdr:to>
      <xdr:col>72</xdr:col>
      <xdr:colOff>38100</xdr:colOff>
      <xdr:row>38</xdr:row>
      <xdr:rowOff>115570</xdr:rowOff>
    </xdr:to>
    <xdr:sp macro="" textlink="">
      <xdr:nvSpPr>
        <xdr:cNvPr id="342" name="楕円 341">
          <a:extLst>
            <a:ext uri="{FF2B5EF4-FFF2-40B4-BE49-F238E27FC236}">
              <a16:creationId xmlns:a16="http://schemas.microsoft.com/office/drawing/2014/main" id="{F3F11883-09FE-423A-AE62-5080EFEAF267}"/>
            </a:ext>
          </a:extLst>
        </xdr:cNvPr>
        <xdr:cNvSpPr/>
      </xdr:nvSpPr>
      <xdr:spPr>
        <a:xfrm>
          <a:off x="13652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108585</xdr:rowOff>
    </xdr:from>
    <xdr:to>
      <xdr:col>76</xdr:col>
      <xdr:colOff>114300</xdr:colOff>
      <xdr:row>38</xdr:row>
      <xdr:rowOff>64770</xdr:rowOff>
    </xdr:to>
    <xdr:cxnSp macro="">
      <xdr:nvCxnSpPr>
        <xdr:cNvPr id="343" name="直線コネクタ 342">
          <a:extLst>
            <a:ext uri="{FF2B5EF4-FFF2-40B4-BE49-F238E27FC236}">
              <a16:creationId xmlns:a16="http://schemas.microsoft.com/office/drawing/2014/main" id="{368D578E-4CE1-49D1-975A-C18EC9C1AE40}"/>
            </a:ext>
          </a:extLst>
        </xdr:cNvPr>
        <xdr:cNvCxnSpPr/>
      </xdr:nvCxnSpPr>
      <xdr:spPr>
        <a:xfrm flipV="1">
          <a:off x="13703300" y="6452235"/>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143510</xdr:rowOff>
    </xdr:from>
    <xdr:to>
      <xdr:col>67</xdr:col>
      <xdr:colOff>101600</xdr:colOff>
      <xdr:row>37</xdr:row>
      <xdr:rowOff>73660</xdr:rowOff>
    </xdr:to>
    <xdr:sp macro="" textlink="">
      <xdr:nvSpPr>
        <xdr:cNvPr id="344" name="楕円 343">
          <a:extLst>
            <a:ext uri="{FF2B5EF4-FFF2-40B4-BE49-F238E27FC236}">
              <a16:creationId xmlns:a16="http://schemas.microsoft.com/office/drawing/2014/main" id="{62F9040D-5A14-433E-B544-ED1747915DAC}"/>
            </a:ext>
          </a:extLst>
        </xdr:cNvPr>
        <xdr:cNvSpPr/>
      </xdr:nvSpPr>
      <xdr:spPr>
        <a:xfrm>
          <a:off x="12763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22860</xdr:rowOff>
    </xdr:from>
    <xdr:to>
      <xdr:col>71</xdr:col>
      <xdr:colOff>177800</xdr:colOff>
      <xdr:row>38</xdr:row>
      <xdr:rowOff>64770</xdr:rowOff>
    </xdr:to>
    <xdr:cxnSp macro="">
      <xdr:nvCxnSpPr>
        <xdr:cNvPr id="345" name="直線コネクタ 344">
          <a:extLst>
            <a:ext uri="{FF2B5EF4-FFF2-40B4-BE49-F238E27FC236}">
              <a16:creationId xmlns:a16="http://schemas.microsoft.com/office/drawing/2014/main" id="{5072FC26-0B8B-4B23-9D7F-8F1CE404D9B8}"/>
            </a:ext>
          </a:extLst>
        </xdr:cNvPr>
        <xdr:cNvCxnSpPr/>
      </xdr:nvCxnSpPr>
      <xdr:spPr>
        <a:xfrm>
          <a:off x="12814300" y="636651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C821BA31-B490-4D20-B475-E7A849D3694D}"/>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72718C39-327C-49CA-9E15-8343A85C95BD}"/>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488F2340-AA4E-4DAB-B27A-7625A601A64B}"/>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E81AB177-4295-49BA-97E8-52468FF3A2C1}"/>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139717</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EF2D1304-A0E8-4A3A-9601-1AFE68EBF1DC}"/>
            </a:ext>
          </a:extLst>
        </xdr:cNvPr>
        <xdr:cNvSpPr txBox="1"/>
      </xdr:nvSpPr>
      <xdr:spPr>
        <a:xfrm>
          <a:off x="152660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4462</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EC292BEC-74DB-4DEE-8EE7-17A050367CE0}"/>
            </a:ext>
          </a:extLst>
        </xdr:cNvPr>
        <xdr:cNvSpPr txBox="1"/>
      </xdr:nvSpPr>
      <xdr:spPr>
        <a:xfrm>
          <a:off x="14389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106697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05FF0847-9E1B-4B0B-85EB-8F95C80F14F7}"/>
            </a:ext>
          </a:extLst>
        </xdr:cNvPr>
        <xdr:cNvSpPr txBox="1"/>
      </xdr:nvSpPr>
      <xdr:spPr>
        <a:xfrm>
          <a:off x="13500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90187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67047AA9-3BAA-459D-A632-535F684C5803}"/>
            </a:ext>
          </a:extLst>
        </xdr:cNvPr>
        <xdr:cNvSpPr txBox="1"/>
      </xdr:nvSpPr>
      <xdr:spPr>
        <a:xfrm>
          <a:off x="12611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1FC0C9F6-4F2A-49B9-9E5F-E2DB524255B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CD38173-8F88-428C-9D8C-616247341F3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88E17040-A2F4-4F8E-A6B2-8A3F187DDB3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83DB3818-5C1D-45AA-9614-DD6785FA77C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52FFAB31-B609-411F-9978-029B7823925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F97AA3B7-4474-4BE2-A66F-A174A51EB0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4494A1A9-FB85-4C57-8E64-F37054E7EC7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A9B6499E-FC08-4804-B02B-BA8F0DD027C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F6D9024B-7CF5-423E-98D1-E9B251F6662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2EEFE7A0-710C-49F6-B98A-B876BC7C9C1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FA5C9FC7-B81E-48D6-A660-79A4CDB4922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7FA7E54F-D17E-4BF4-BA16-4F934CEF0F0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F7235C3A-D461-4DDC-B23E-5897A27A92C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526DCC19-6D96-4047-B8C8-8236BA15FE6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161E2677-3970-45CB-8CBF-E8370D0DEAD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4C66B61F-0541-4CE1-83C8-CD27EAEDB7F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14C41976-2082-435C-AA43-CF2FDCEB454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D300F56F-C6D2-4336-A45E-549D270E342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4ED9BF3C-8897-4070-819E-515729D85F3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D153ECB0-57D3-498F-B576-A73FFF9FC8B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64A6ABA8-8823-47EC-BBEE-6885E0EE175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FF75BEA0-65E1-4B92-A701-3C16454CF10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FFA181C4-9157-4BE1-8F6C-AEE6132D59F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059401B9-597B-4839-A618-E09C2F225D61}"/>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F88C1A7B-E2FB-42B6-881E-5AF7D4CE6685}"/>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FC0BAAFD-D98B-4F5F-B915-35FFBA2410A7}"/>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134760F7-DAD5-416D-8CA2-F2FA28DD811A}"/>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354A435D-B93A-4CD1-B705-65E9F072D7DF}"/>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A82746BA-344C-4FF8-A226-D2890B9EAB59}"/>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9D11B9AF-1B5B-4819-9BFA-72AEE22CC4F9}"/>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84BE8862-FFD7-4462-A21A-116DC059169E}"/>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0D4453DA-1F38-4762-9393-CAA75033D3E3}"/>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348EA54D-4E55-4912-829F-BDEF804559B5}"/>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387" name="フローチャート: 判断 386">
          <a:extLst>
            <a:ext uri="{FF2B5EF4-FFF2-40B4-BE49-F238E27FC236}">
              <a16:creationId xmlns:a16="http://schemas.microsoft.com/office/drawing/2014/main" id="{07A34BCF-D21D-49C9-B267-DBB35EE16A87}"/>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4F42FEE2-1854-47CA-A7C3-FC68B8A1330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DB3C6D94-E0FD-4E92-9DDF-ACE24F919AF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71A483D9-C464-46F4-9128-3FFB4830DD3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C9AB7976-EED3-4599-A55B-883F9F6CEB8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FA9D3721-1A96-4959-B081-06E5A83C630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158750</xdr:rowOff>
    </xdr:from>
    <xdr:to>
      <xdr:col>116</xdr:col>
      <xdr:colOff>114300</xdr:colOff>
      <xdr:row>37</xdr:row>
      <xdr:rowOff>88900</xdr:rowOff>
    </xdr:to>
    <xdr:sp macro="" textlink="">
      <xdr:nvSpPr>
        <xdr:cNvPr id="393" name="楕円 392">
          <a:extLst>
            <a:ext uri="{FF2B5EF4-FFF2-40B4-BE49-F238E27FC236}">
              <a16:creationId xmlns:a16="http://schemas.microsoft.com/office/drawing/2014/main" id="{247716C5-14FA-4F54-BF5E-1A7A2E33CDA6}"/>
            </a:ext>
          </a:extLst>
        </xdr:cNvPr>
        <xdr:cNvSpPr/>
      </xdr:nvSpPr>
      <xdr:spPr>
        <a:xfrm>
          <a:off x="221107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10177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8A169D4D-8A7E-4BDE-8010-93523F4C64AE}"/>
            </a:ext>
          </a:extLst>
        </xdr:cNvPr>
        <xdr:cNvSpPr txBox="1"/>
      </xdr:nvSpPr>
      <xdr:spPr>
        <a:xfrm>
          <a:off x="22199600" y="618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158750</xdr:rowOff>
    </xdr:from>
    <xdr:to>
      <xdr:col>112</xdr:col>
      <xdr:colOff>38100</xdr:colOff>
      <xdr:row>37</xdr:row>
      <xdr:rowOff>88900</xdr:rowOff>
    </xdr:to>
    <xdr:sp macro="" textlink="">
      <xdr:nvSpPr>
        <xdr:cNvPr id="395" name="楕円 394">
          <a:extLst>
            <a:ext uri="{FF2B5EF4-FFF2-40B4-BE49-F238E27FC236}">
              <a16:creationId xmlns:a16="http://schemas.microsoft.com/office/drawing/2014/main" id="{6383676C-BE4D-4CF4-8FF5-48049030C782}"/>
            </a:ext>
          </a:extLst>
        </xdr:cNvPr>
        <xdr:cNvSpPr/>
      </xdr:nvSpPr>
      <xdr:spPr>
        <a:xfrm>
          <a:off x="21272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38100</xdr:rowOff>
    </xdr:from>
    <xdr:to>
      <xdr:col>116</xdr:col>
      <xdr:colOff>63500</xdr:colOff>
      <xdr:row>37</xdr:row>
      <xdr:rowOff>38100</xdr:rowOff>
    </xdr:to>
    <xdr:cxnSp macro="">
      <xdr:nvCxnSpPr>
        <xdr:cNvPr id="396" name="直線コネクタ 395">
          <a:extLst>
            <a:ext uri="{FF2B5EF4-FFF2-40B4-BE49-F238E27FC236}">
              <a16:creationId xmlns:a16="http://schemas.microsoft.com/office/drawing/2014/main" id="{79BD3601-FA21-4136-BB9C-57D165D860D0}"/>
            </a:ext>
          </a:extLst>
        </xdr:cNvPr>
        <xdr:cNvCxnSpPr/>
      </xdr:nvCxnSpPr>
      <xdr:spPr>
        <a:xfrm>
          <a:off x="21323300" y="6381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162560</xdr:rowOff>
    </xdr:from>
    <xdr:to>
      <xdr:col>107</xdr:col>
      <xdr:colOff>101600</xdr:colOff>
      <xdr:row>37</xdr:row>
      <xdr:rowOff>92710</xdr:rowOff>
    </xdr:to>
    <xdr:sp macro="" textlink="">
      <xdr:nvSpPr>
        <xdr:cNvPr id="397" name="楕円 396">
          <a:extLst>
            <a:ext uri="{FF2B5EF4-FFF2-40B4-BE49-F238E27FC236}">
              <a16:creationId xmlns:a16="http://schemas.microsoft.com/office/drawing/2014/main" id="{E0280845-DD19-495F-B65D-8000838B3BB6}"/>
            </a:ext>
          </a:extLst>
        </xdr:cNvPr>
        <xdr:cNvSpPr/>
      </xdr:nvSpPr>
      <xdr:spPr>
        <a:xfrm>
          <a:off x="20383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38100</xdr:rowOff>
    </xdr:from>
    <xdr:to>
      <xdr:col>111</xdr:col>
      <xdr:colOff>177800</xdr:colOff>
      <xdr:row>37</xdr:row>
      <xdr:rowOff>41910</xdr:rowOff>
    </xdr:to>
    <xdr:cxnSp macro="">
      <xdr:nvCxnSpPr>
        <xdr:cNvPr id="398" name="直線コネクタ 397">
          <a:extLst>
            <a:ext uri="{FF2B5EF4-FFF2-40B4-BE49-F238E27FC236}">
              <a16:creationId xmlns:a16="http://schemas.microsoft.com/office/drawing/2014/main" id="{24517FA5-2ACF-4585-AAB4-5D17B9C29CB4}"/>
            </a:ext>
          </a:extLst>
        </xdr:cNvPr>
        <xdr:cNvCxnSpPr/>
      </xdr:nvCxnSpPr>
      <xdr:spPr>
        <a:xfrm flipV="1">
          <a:off x="20434300" y="6381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93980</xdr:rowOff>
    </xdr:from>
    <xdr:to>
      <xdr:col>102</xdr:col>
      <xdr:colOff>165100</xdr:colOff>
      <xdr:row>37</xdr:row>
      <xdr:rowOff>24130</xdr:rowOff>
    </xdr:to>
    <xdr:sp macro="" textlink="">
      <xdr:nvSpPr>
        <xdr:cNvPr id="399" name="楕円 398">
          <a:extLst>
            <a:ext uri="{FF2B5EF4-FFF2-40B4-BE49-F238E27FC236}">
              <a16:creationId xmlns:a16="http://schemas.microsoft.com/office/drawing/2014/main" id="{127C78E7-3B1E-47EE-968F-4EB155B32E02}"/>
            </a:ext>
          </a:extLst>
        </xdr:cNvPr>
        <xdr:cNvSpPr/>
      </xdr:nvSpPr>
      <xdr:spPr>
        <a:xfrm>
          <a:off x="19494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144780</xdr:rowOff>
    </xdr:from>
    <xdr:to>
      <xdr:col>107</xdr:col>
      <xdr:colOff>50800</xdr:colOff>
      <xdr:row>37</xdr:row>
      <xdr:rowOff>41910</xdr:rowOff>
    </xdr:to>
    <xdr:cxnSp macro="">
      <xdr:nvCxnSpPr>
        <xdr:cNvPr id="400" name="直線コネクタ 399">
          <a:extLst>
            <a:ext uri="{FF2B5EF4-FFF2-40B4-BE49-F238E27FC236}">
              <a16:creationId xmlns:a16="http://schemas.microsoft.com/office/drawing/2014/main" id="{33EAE239-0FF1-4204-A808-EE3F570B562C}"/>
            </a:ext>
          </a:extLst>
        </xdr:cNvPr>
        <xdr:cNvCxnSpPr/>
      </xdr:nvCxnSpPr>
      <xdr:spPr>
        <a:xfrm>
          <a:off x="19545300" y="6316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93980</xdr:rowOff>
    </xdr:from>
    <xdr:to>
      <xdr:col>98</xdr:col>
      <xdr:colOff>38100</xdr:colOff>
      <xdr:row>37</xdr:row>
      <xdr:rowOff>24130</xdr:rowOff>
    </xdr:to>
    <xdr:sp macro="" textlink="">
      <xdr:nvSpPr>
        <xdr:cNvPr id="401" name="楕円 400">
          <a:extLst>
            <a:ext uri="{FF2B5EF4-FFF2-40B4-BE49-F238E27FC236}">
              <a16:creationId xmlns:a16="http://schemas.microsoft.com/office/drawing/2014/main" id="{0C9181BF-104F-4FC9-B8D4-97D1664DB4DA}"/>
            </a:ext>
          </a:extLst>
        </xdr:cNvPr>
        <xdr:cNvSpPr/>
      </xdr:nvSpPr>
      <xdr:spPr>
        <a:xfrm>
          <a:off x="18605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144780</xdr:rowOff>
    </xdr:from>
    <xdr:to>
      <xdr:col>102</xdr:col>
      <xdr:colOff>114300</xdr:colOff>
      <xdr:row>36</xdr:row>
      <xdr:rowOff>144780</xdr:rowOff>
    </xdr:to>
    <xdr:cxnSp macro="">
      <xdr:nvCxnSpPr>
        <xdr:cNvPr id="402" name="直線コネクタ 401">
          <a:extLst>
            <a:ext uri="{FF2B5EF4-FFF2-40B4-BE49-F238E27FC236}">
              <a16:creationId xmlns:a16="http://schemas.microsoft.com/office/drawing/2014/main" id="{102A757C-6086-4AF5-949E-1EB70B6F700A}"/>
            </a:ext>
          </a:extLst>
        </xdr:cNvPr>
        <xdr:cNvCxnSpPr/>
      </xdr:nvCxnSpPr>
      <xdr:spPr>
        <a:xfrm>
          <a:off x="18656300" y="6316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14009091-6C5E-44E7-B546-23C208A2E21D}"/>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54C5A93D-54C8-4701-904A-9E746CB10361}"/>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4C8B35C7-FE58-49EC-8299-04453540FB8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DF3E755A-08DA-43EE-89E9-612C2779CBA8}"/>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105427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3B275F36-E824-482B-B6B2-6AE45D7A1160}"/>
            </a:ext>
          </a:extLst>
        </xdr:cNvPr>
        <xdr:cNvSpPr txBox="1"/>
      </xdr:nvSpPr>
      <xdr:spPr>
        <a:xfrm>
          <a:off x="21075727"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109237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F335317F-19D8-48F3-8996-18301DE0D9B9}"/>
            </a:ext>
          </a:extLst>
        </xdr:cNvPr>
        <xdr:cNvSpPr txBox="1"/>
      </xdr:nvSpPr>
      <xdr:spPr>
        <a:xfrm>
          <a:off x="201994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40657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8367078D-4819-4054-8700-D99FB9964FE7}"/>
            </a:ext>
          </a:extLst>
        </xdr:cNvPr>
        <xdr:cNvSpPr txBox="1"/>
      </xdr:nvSpPr>
      <xdr:spPr>
        <a:xfrm>
          <a:off x="193104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40657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D3360548-285E-4CD7-8128-9963CF189EAF}"/>
            </a:ext>
          </a:extLst>
        </xdr:cNvPr>
        <xdr:cNvSpPr txBox="1"/>
      </xdr:nvSpPr>
      <xdr:spPr>
        <a:xfrm>
          <a:off x="184214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F3CFA0D3-2373-43FC-BA7D-FF8F87349D7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A92646B-F3DD-4506-B03B-BF0D3C1F004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383F4E23-8409-4181-8219-273AD4D373F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41DD499A-25AA-46FC-A5BE-76DC47EB6F5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98CF195A-C055-4C4E-B690-FB99F12814D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1FDD7DE7-245A-4443-B869-3FE648CCA3F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E45E6B67-3EBB-43A4-AB8B-833A0DA41FF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BDC476DC-84E1-4626-9793-50A0E8E549F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E0EB9D18-A769-495A-8CAD-708A3601D0E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7E67A141-5084-4984-8AD1-67B4F03771A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2E30DF68-4E96-40CC-B484-66F73EE8ABE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122766B9-D9EE-47A5-9461-C8AE81B7F51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80E5DCF8-D00A-4970-BBF9-9FC8B6BC418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28E05646-18DA-485D-A82C-7FF77052F8C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3B8A177E-744D-496F-9AFF-8E62653C48F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A911CED0-27CF-49B6-95E9-93683C8DCA5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6E8F212C-B117-4FA7-B841-368DC3703AF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612E5C28-86D4-41EE-A407-7509AE651A0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3D80A791-9B49-42F8-B1A5-1D5FA24B62C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8B4CE27E-BAA0-4BAC-A605-B24836F8C98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CADA9D29-D0C4-4AAF-949D-DE05F47285E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A4131F7E-4A69-4A59-82A9-D7D9978464B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9F3125D7-5E67-4E59-99C3-B9D1271B6B8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353DC1AB-9579-453E-9A3E-7E066E0C153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638BCFE2-845F-46A9-9ECE-24843FBB7A93}"/>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D13977C6-F9B9-49B0-9026-D172BC378B42}"/>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0733536A-9435-4286-A82F-157FDBB45FBB}"/>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DBC1EBEE-67F9-45A5-9946-16196D60D6B9}"/>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E526AB48-0E4A-4965-8831-C5FFDF1D6016}"/>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9C6F9E03-BF51-42A4-9CFE-8AED4D8F19E7}"/>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C0245EFF-E545-42E9-9F00-463C1DDEEE73}"/>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538730F4-D8B4-49F9-A548-E6751C83619E}"/>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2D27E5DF-22A8-4E32-96B3-7E20DCD30B3F}"/>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4B0FD131-9344-4297-B230-5D82A6194D76}"/>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445" name="フローチャート: 判断 444">
          <a:extLst>
            <a:ext uri="{FF2B5EF4-FFF2-40B4-BE49-F238E27FC236}">
              <a16:creationId xmlns:a16="http://schemas.microsoft.com/office/drawing/2014/main" id="{4CEFE925-24F3-49E0-9F16-624452CD83EE}"/>
            </a:ext>
          </a:extLst>
        </xdr:cNvPr>
        <xdr:cNvSpPr/>
      </xdr:nvSpPr>
      <xdr:spPr>
        <a:xfrm>
          <a:off x="12763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D9A87C5B-4C21-4524-B904-3CAF3456DF7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5C3EC4C-2C47-485E-BF59-ED2448AF257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B495EBBA-3963-4A32-A187-56F4974BE14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6F29DD85-624F-47C8-AD0F-E9A6F490FA6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3517DE7D-472C-46CA-85CF-30F4802232A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105410</xdr:rowOff>
    </xdr:from>
    <xdr:to>
      <xdr:col>85</xdr:col>
      <xdr:colOff>177800</xdr:colOff>
      <xdr:row>61</xdr:row>
      <xdr:rowOff>35560</xdr:rowOff>
    </xdr:to>
    <xdr:sp macro="" textlink="">
      <xdr:nvSpPr>
        <xdr:cNvPr id="451" name="楕円 450">
          <a:extLst>
            <a:ext uri="{FF2B5EF4-FFF2-40B4-BE49-F238E27FC236}">
              <a16:creationId xmlns:a16="http://schemas.microsoft.com/office/drawing/2014/main" id="{9494F236-74A7-4752-AEB2-EC2CABB25C62}"/>
            </a:ext>
          </a:extLst>
        </xdr:cNvPr>
        <xdr:cNvSpPr/>
      </xdr:nvSpPr>
      <xdr:spPr>
        <a:xfrm>
          <a:off x="162687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83837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62885944-7FF8-49CD-AF7B-74E7D46EB250}"/>
            </a:ext>
          </a:extLst>
        </xdr:cNvPr>
        <xdr:cNvSpPr txBox="1"/>
      </xdr:nvSpPr>
      <xdr:spPr>
        <a:xfrm>
          <a:off x="16357600"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88265</xdr:rowOff>
    </xdr:from>
    <xdr:to>
      <xdr:col>81</xdr:col>
      <xdr:colOff>101600</xdr:colOff>
      <xdr:row>61</xdr:row>
      <xdr:rowOff>18415</xdr:rowOff>
    </xdr:to>
    <xdr:sp macro="" textlink="">
      <xdr:nvSpPr>
        <xdr:cNvPr id="453" name="楕円 452">
          <a:extLst>
            <a:ext uri="{FF2B5EF4-FFF2-40B4-BE49-F238E27FC236}">
              <a16:creationId xmlns:a16="http://schemas.microsoft.com/office/drawing/2014/main" id="{A59DF714-9785-4D89-A8B7-F7D54271EB74}"/>
            </a:ext>
          </a:extLst>
        </xdr:cNvPr>
        <xdr:cNvSpPr/>
      </xdr:nvSpPr>
      <xdr:spPr>
        <a:xfrm>
          <a:off x="15430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139065</xdr:rowOff>
    </xdr:from>
    <xdr:to>
      <xdr:col>85</xdr:col>
      <xdr:colOff>127000</xdr:colOff>
      <xdr:row>60</xdr:row>
      <xdr:rowOff>156210</xdr:rowOff>
    </xdr:to>
    <xdr:cxnSp macro="">
      <xdr:nvCxnSpPr>
        <xdr:cNvPr id="454" name="直線コネクタ 453">
          <a:extLst>
            <a:ext uri="{FF2B5EF4-FFF2-40B4-BE49-F238E27FC236}">
              <a16:creationId xmlns:a16="http://schemas.microsoft.com/office/drawing/2014/main" id="{FD646DA2-6CA8-435E-AF58-E6E6E6EFFAA5}"/>
            </a:ext>
          </a:extLst>
        </xdr:cNvPr>
        <xdr:cNvCxnSpPr/>
      </xdr:nvCxnSpPr>
      <xdr:spPr>
        <a:xfrm>
          <a:off x="15481300" y="1042606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118745</xdr:rowOff>
    </xdr:from>
    <xdr:to>
      <xdr:col>76</xdr:col>
      <xdr:colOff>165100</xdr:colOff>
      <xdr:row>60</xdr:row>
      <xdr:rowOff>48895</xdr:rowOff>
    </xdr:to>
    <xdr:sp macro="" textlink="">
      <xdr:nvSpPr>
        <xdr:cNvPr id="455" name="楕円 454">
          <a:extLst>
            <a:ext uri="{FF2B5EF4-FFF2-40B4-BE49-F238E27FC236}">
              <a16:creationId xmlns:a16="http://schemas.microsoft.com/office/drawing/2014/main" id="{507919BC-1DF1-45EE-9E1E-4824C2240FEA}"/>
            </a:ext>
          </a:extLst>
        </xdr:cNvPr>
        <xdr:cNvSpPr/>
      </xdr:nvSpPr>
      <xdr:spPr>
        <a:xfrm>
          <a:off x="14541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139065</xdr:rowOff>
    </xdr:to>
    <xdr:cxnSp macro="">
      <xdr:nvCxnSpPr>
        <xdr:cNvPr id="456" name="直線コネクタ 455">
          <a:extLst>
            <a:ext uri="{FF2B5EF4-FFF2-40B4-BE49-F238E27FC236}">
              <a16:creationId xmlns:a16="http://schemas.microsoft.com/office/drawing/2014/main" id="{B647762E-0D29-449E-AF9D-876CDE546C35}"/>
            </a:ext>
          </a:extLst>
        </xdr:cNvPr>
        <xdr:cNvCxnSpPr/>
      </xdr:nvCxnSpPr>
      <xdr:spPr>
        <a:xfrm>
          <a:off x="14592300" y="10285095"/>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8255</xdr:rowOff>
    </xdr:from>
    <xdr:to>
      <xdr:col>72</xdr:col>
      <xdr:colOff>38100</xdr:colOff>
      <xdr:row>60</xdr:row>
      <xdr:rowOff>109855</xdr:rowOff>
    </xdr:to>
    <xdr:sp macro="" textlink="">
      <xdr:nvSpPr>
        <xdr:cNvPr id="457" name="楕円 456">
          <a:extLst>
            <a:ext uri="{FF2B5EF4-FFF2-40B4-BE49-F238E27FC236}">
              <a16:creationId xmlns:a16="http://schemas.microsoft.com/office/drawing/2014/main" id="{6018849E-C864-401D-B5B0-A61D1EB41C5F}"/>
            </a:ext>
          </a:extLst>
        </xdr:cNvPr>
        <xdr:cNvSpPr/>
      </xdr:nvSpPr>
      <xdr:spPr>
        <a:xfrm>
          <a:off x="13652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169545</xdr:rowOff>
    </xdr:from>
    <xdr:to>
      <xdr:col>76</xdr:col>
      <xdr:colOff>114300</xdr:colOff>
      <xdr:row>60</xdr:row>
      <xdr:rowOff>59055</xdr:rowOff>
    </xdr:to>
    <xdr:cxnSp macro="">
      <xdr:nvCxnSpPr>
        <xdr:cNvPr id="458" name="直線コネクタ 457">
          <a:extLst>
            <a:ext uri="{FF2B5EF4-FFF2-40B4-BE49-F238E27FC236}">
              <a16:creationId xmlns:a16="http://schemas.microsoft.com/office/drawing/2014/main" id="{2D2CB822-07B8-48A9-824B-A9CD6C408DDD}"/>
            </a:ext>
          </a:extLst>
        </xdr:cNvPr>
        <xdr:cNvCxnSpPr/>
      </xdr:nvCxnSpPr>
      <xdr:spPr>
        <a:xfrm flipV="1">
          <a:off x="13703300" y="1028509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23495</xdr:rowOff>
    </xdr:from>
    <xdr:to>
      <xdr:col>67</xdr:col>
      <xdr:colOff>101600</xdr:colOff>
      <xdr:row>60</xdr:row>
      <xdr:rowOff>125095</xdr:rowOff>
    </xdr:to>
    <xdr:sp macro="" textlink="">
      <xdr:nvSpPr>
        <xdr:cNvPr id="459" name="楕円 458">
          <a:extLst>
            <a:ext uri="{FF2B5EF4-FFF2-40B4-BE49-F238E27FC236}">
              <a16:creationId xmlns:a16="http://schemas.microsoft.com/office/drawing/2014/main" id="{25D875AA-A1C1-4A30-9EF9-668D51386268}"/>
            </a:ext>
          </a:extLst>
        </xdr:cNvPr>
        <xdr:cNvSpPr/>
      </xdr:nvSpPr>
      <xdr:spPr>
        <a:xfrm>
          <a:off x="12763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59055</xdr:rowOff>
    </xdr:from>
    <xdr:to>
      <xdr:col>71</xdr:col>
      <xdr:colOff>177800</xdr:colOff>
      <xdr:row>60</xdr:row>
      <xdr:rowOff>74295</xdr:rowOff>
    </xdr:to>
    <xdr:cxnSp macro="">
      <xdr:nvCxnSpPr>
        <xdr:cNvPr id="460" name="直線コネクタ 459">
          <a:extLst>
            <a:ext uri="{FF2B5EF4-FFF2-40B4-BE49-F238E27FC236}">
              <a16:creationId xmlns:a16="http://schemas.microsoft.com/office/drawing/2014/main" id="{732E469A-DAF4-49E1-A4DA-0401BB83AAA3}"/>
            </a:ext>
          </a:extLst>
        </xdr:cNvPr>
        <xdr:cNvCxnSpPr/>
      </xdr:nvCxnSpPr>
      <xdr:spPr>
        <a:xfrm flipV="1">
          <a:off x="12814300" y="103460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21236AE7-7CA2-48DC-BF01-19EE091141EB}"/>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62" name="n_2aveValue【学校施設】&#10;有形固定資産減価償却率">
          <a:extLst>
            <a:ext uri="{FF2B5EF4-FFF2-40B4-BE49-F238E27FC236}">
              <a16:creationId xmlns:a16="http://schemas.microsoft.com/office/drawing/2014/main" id="{83A9DF62-6CAA-4055-A361-B24ACB08AB73}"/>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63" name="n_3aveValue【学校施設】&#10;有形固定資産減価償却率">
          <a:extLst>
            <a:ext uri="{FF2B5EF4-FFF2-40B4-BE49-F238E27FC236}">
              <a16:creationId xmlns:a16="http://schemas.microsoft.com/office/drawing/2014/main" id="{6698BD3F-7F5B-4962-9E63-8FE8A4E4DCFC}"/>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150512</xdr:rowOff>
    </xdr:from>
    <xdr:ext cx="405111" cy="259045"/>
    <xdr:sp macro="" textlink="">
      <xdr:nvSpPr>
        <xdr:cNvPr id="464" name="n_4aveValue【学校施設】&#10;有形固定資産減価償却率">
          <a:extLst>
            <a:ext uri="{FF2B5EF4-FFF2-40B4-BE49-F238E27FC236}">
              <a16:creationId xmlns:a16="http://schemas.microsoft.com/office/drawing/2014/main" id="{A69BC215-7BEA-4AD0-BEA9-B7EE6A21E140}"/>
            </a:ext>
          </a:extLst>
        </xdr:cNvPr>
        <xdr:cNvSpPr txBox="1"/>
      </xdr:nvSpPr>
      <xdr:spPr>
        <a:xfrm>
          <a:off x="12611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9542</xdr:rowOff>
    </xdr:from>
    <xdr:ext cx="405111" cy="259045"/>
    <xdr:sp macro="" textlink="">
      <xdr:nvSpPr>
        <xdr:cNvPr id="465" name="n_1mainValue【学校施設】&#10;有形固定資産減価償却率">
          <a:extLst>
            <a:ext uri="{FF2B5EF4-FFF2-40B4-BE49-F238E27FC236}">
              <a16:creationId xmlns:a16="http://schemas.microsoft.com/office/drawing/2014/main" id="{2739806A-52A3-49A9-A47B-E26415801B8E}"/>
            </a:ext>
          </a:extLst>
        </xdr:cNvPr>
        <xdr:cNvSpPr txBox="1"/>
      </xdr:nvSpPr>
      <xdr:spPr>
        <a:xfrm>
          <a:off x="152660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65422</xdr:rowOff>
    </xdr:from>
    <xdr:ext cx="405111" cy="259045"/>
    <xdr:sp macro="" textlink="">
      <xdr:nvSpPr>
        <xdr:cNvPr id="466" name="n_2mainValue【学校施設】&#10;有形固定資産減価償却率">
          <a:extLst>
            <a:ext uri="{FF2B5EF4-FFF2-40B4-BE49-F238E27FC236}">
              <a16:creationId xmlns:a16="http://schemas.microsoft.com/office/drawing/2014/main" id="{460A48E7-ED27-4E07-8E99-B02EB79B22FD}"/>
            </a:ext>
          </a:extLst>
        </xdr:cNvPr>
        <xdr:cNvSpPr txBox="1"/>
      </xdr:nvSpPr>
      <xdr:spPr>
        <a:xfrm>
          <a:off x="143897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467" name="n_3mainValue【学校施設】&#10;有形固定資産減価償却率">
          <a:extLst>
            <a:ext uri="{FF2B5EF4-FFF2-40B4-BE49-F238E27FC236}">
              <a16:creationId xmlns:a16="http://schemas.microsoft.com/office/drawing/2014/main" id="{EDF631A8-319C-4314-A67B-D522B8B75FF6}"/>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141622</xdr:rowOff>
    </xdr:from>
    <xdr:ext cx="405111" cy="259045"/>
    <xdr:sp macro="" textlink="">
      <xdr:nvSpPr>
        <xdr:cNvPr id="468" name="n_4mainValue【学校施設】&#10;有形固定資産減価償却率">
          <a:extLst>
            <a:ext uri="{FF2B5EF4-FFF2-40B4-BE49-F238E27FC236}">
              <a16:creationId xmlns:a16="http://schemas.microsoft.com/office/drawing/2014/main" id="{7636BD10-C2BB-4255-8D2E-D38E792803A3}"/>
            </a:ext>
          </a:extLst>
        </xdr:cNvPr>
        <xdr:cNvSpPr txBox="1"/>
      </xdr:nvSpPr>
      <xdr:spPr>
        <a:xfrm>
          <a:off x="12611744"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CBCA5A7B-2841-46A2-A062-08D88BCECFF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64C52E0F-490B-4372-8752-685A39107AC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5ED58B0-7D7F-43B8-A8F0-DF132908AD5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D6BE4088-F871-4680-B68B-94C3093F355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EFD9C819-DB08-4CF2-89D7-DC4CE544A25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EDC03B99-ED42-4A53-8087-D3DF68620E5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8B30BDDE-3752-479F-AF22-7932950402D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4EC730BC-5A35-4F18-A234-0F3A19CC946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AD5C4450-3809-4F19-B741-64E0ADDF426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AAB88605-7E2D-416A-8DAB-9FFE2ABC41F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7EB4381C-7303-41F0-BAEF-0DE20031172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A28A16D4-929E-4B6F-BC11-73C0F1CCB78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5468BB82-F443-4949-96A4-68E8AF6AF1E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09AF7161-432B-499B-8221-DB51E7A1257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F0ED24DD-9E9B-4F69-8826-9DFC53825C8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8B582AF1-4EC5-4DEE-886A-F42CC3E5DF1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A396E622-D9D1-40F8-80DD-7D49FC224B9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423AD01D-F966-4505-AA02-E0B85D63A45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8D199228-6B4B-4CD6-A1A7-7E047D801ED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4DFC0F81-E0EF-428B-974A-AE8AF8136E6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9B4FB4D6-12F7-49ED-BAF1-B4340B02912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D6290B71-E6C7-4F24-9D55-F17B28DAC1D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6AF38031-E51E-4153-BB2C-9374192C8551}"/>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5F5A8F8E-64C6-44A3-9853-5A8369194FDC}"/>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56FD20B5-CC60-42D1-AFA5-997BF51CB08A}"/>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1FF3F592-1076-4C27-BBC4-492703DC9144}"/>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47C7E182-F7EA-4B2F-96B3-715B6423384C}"/>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3A97294C-8060-48C2-BC5B-EB25048A27CF}"/>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4AEE574C-89AD-404D-AF73-92EE35567C1D}"/>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2801F5BC-648F-47A0-A259-BE4F25135C53}"/>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1E1B8245-0C34-4743-AFB7-7F4889A233E3}"/>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F708DD0D-534E-43AF-B714-FD9E62156809}"/>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501" name="フローチャート: 判断 500">
          <a:extLst>
            <a:ext uri="{FF2B5EF4-FFF2-40B4-BE49-F238E27FC236}">
              <a16:creationId xmlns:a16="http://schemas.microsoft.com/office/drawing/2014/main" id="{1D76CDB4-0F58-4909-9AA2-79D318838895}"/>
            </a:ext>
          </a:extLst>
        </xdr:cNvPr>
        <xdr:cNvSpPr/>
      </xdr:nvSpPr>
      <xdr:spPr>
        <a:xfrm>
          <a:off x="18605500" y="106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40D45326-2A18-45D4-8D67-5F67EC90CA7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96563C8-D42A-40DE-A7FB-AE6C434A157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A997B96-3F9F-46E6-A65A-E5A754AC382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CD12AF27-FB6C-4E54-806F-2E00CD608E4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3600A617-BC86-49BF-968F-EDB8E5221DF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152654</xdr:rowOff>
    </xdr:from>
    <xdr:to>
      <xdr:col>116</xdr:col>
      <xdr:colOff>114300</xdr:colOff>
      <xdr:row>63</xdr:row>
      <xdr:rowOff>82804</xdr:rowOff>
    </xdr:to>
    <xdr:sp macro="" textlink="">
      <xdr:nvSpPr>
        <xdr:cNvPr id="507" name="楕円 506">
          <a:extLst>
            <a:ext uri="{FF2B5EF4-FFF2-40B4-BE49-F238E27FC236}">
              <a16:creationId xmlns:a16="http://schemas.microsoft.com/office/drawing/2014/main" id="{9E348C3D-4EBB-4A79-BBE6-848166775DC5}"/>
            </a:ext>
          </a:extLst>
        </xdr:cNvPr>
        <xdr:cNvSpPr/>
      </xdr:nvSpPr>
      <xdr:spPr>
        <a:xfrm>
          <a:off x="22110700" y="107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131081</xdr:rowOff>
    </xdr:from>
    <xdr:ext cx="469744" cy="259045"/>
    <xdr:sp macro="" textlink="">
      <xdr:nvSpPr>
        <xdr:cNvPr id="508" name="【学校施設】&#10;一人当たり面積該当値テキスト">
          <a:extLst>
            <a:ext uri="{FF2B5EF4-FFF2-40B4-BE49-F238E27FC236}">
              <a16:creationId xmlns:a16="http://schemas.microsoft.com/office/drawing/2014/main" id="{3FC3DF48-F9DF-450C-8FD5-791B48EA1783}"/>
            </a:ext>
          </a:extLst>
        </xdr:cNvPr>
        <xdr:cNvSpPr txBox="1"/>
      </xdr:nvSpPr>
      <xdr:spPr>
        <a:xfrm>
          <a:off x="22199600" y="1076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154483</xdr:rowOff>
    </xdr:from>
    <xdr:to>
      <xdr:col>112</xdr:col>
      <xdr:colOff>38100</xdr:colOff>
      <xdr:row>63</xdr:row>
      <xdr:rowOff>84633</xdr:rowOff>
    </xdr:to>
    <xdr:sp macro="" textlink="">
      <xdr:nvSpPr>
        <xdr:cNvPr id="509" name="楕円 508">
          <a:extLst>
            <a:ext uri="{FF2B5EF4-FFF2-40B4-BE49-F238E27FC236}">
              <a16:creationId xmlns:a16="http://schemas.microsoft.com/office/drawing/2014/main" id="{71F97B26-B0EF-4B01-B8BD-328854B16396}"/>
            </a:ext>
          </a:extLst>
        </xdr:cNvPr>
        <xdr:cNvSpPr/>
      </xdr:nvSpPr>
      <xdr:spPr>
        <a:xfrm>
          <a:off x="21272500" y="1078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32004</xdr:rowOff>
    </xdr:from>
    <xdr:to>
      <xdr:col>116</xdr:col>
      <xdr:colOff>63500</xdr:colOff>
      <xdr:row>63</xdr:row>
      <xdr:rowOff>33833</xdr:rowOff>
    </xdr:to>
    <xdr:cxnSp macro="">
      <xdr:nvCxnSpPr>
        <xdr:cNvPr id="510" name="直線コネクタ 509">
          <a:extLst>
            <a:ext uri="{FF2B5EF4-FFF2-40B4-BE49-F238E27FC236}">
              <a16:creationId xmlns:a16="http://schemas.microsoft.com/office/drawing/2014/main" id="{E311BF5C-4AD5-4672-940A-D3C68EBCF168}"/>
            </a:ext>
          </a:extLst>
        </xdr:cNvPr>
        <xdr:cNvCxnSpPr/>
      </xdr:nvCxnSpPr>
      <xdr:spPr>
        <a:xfrm flipV="1">
          <a:off x="21323300" y="10833354"/>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157226</xdr:rowOff>
    </xdr:from>
    <xdr:to>
      <xdr:col>107</xdr:col>
      <xdr:colOff>101600</xdr:colOff>
      <xdr:row>63</xdr:row>
      <xdr:rowOff>87376</xdr:rowOff>
    </xdr:to>
    <xdr:sp macro="" textlink="">
      <xdr:nvSpPr>
        <xdr:cNvPr id="511" name="楕円 510">
          <a:extLst>
            <a:ext uri="{FF2B5EF4-FFF2-40B4-BE49-F238E27FC236}">
              <a16:creationId xmlns:a16="http://schemas.microsoft.com/office/drawing/2014/main" id="{B934541D-B8B0-49CD-90E7-3E82A3C719A0}"/>
            </a:ext>
          </a:extLst>
        </xdr:cNvPr>
        <xdr:cNvSpPr/>
      </xdr:nvSpPr>
      <xdr:spPr>
        <a:xfrm>
          <a:off x="20383500" y="107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33833</xdr:rowOff>
    </xdr:from>
    <xdr:to>
      <xdr:col>111</xdr:col>
      <xdr:colOff>177800</xdr:colOff>
      <xdr:row>63</xdr:row>
      <xdr:rowOff>36576</xdr:rowOff>
    </xdr:to>
    <xdr:cxnSp macro="">
      <xdr:nvCxnSpPr>
        <xdr:cNvPr id="512" name="直線コネクタ 511">
          <a:extLst>
            <a:ext uri="{FF2B5EF4-FFF2-40B4-BE49-F238E27FC236}">
              <a16:creationId xmlns:a16="http://schemas.microsoft.com/office/drawing/2014/main" id="{047AC1AB-D5EF-4FCB-9ECA-BC6F71EEDF81}"/>
            </a:ext>
          </a:extLst>
        </xdr:cNvPr>
        <xdr:cNvCxnSpPr/>
      </xdr:nvCxnSpPr>
      <xdr:spPr>
        <a:xfrm flipV="1">
          <a:off x="20434300" y="1083518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158141</xdr:rowOff>
    </xdr:from>
    <xdr:to>
      <xdr:col>102</xdr:col>
      <xdr:colOff>165100</xdr:colOff>
      <xdr:row>63</xdr:row>
      <xdr:rowOff>88291</xdr:rowOff>
    </xdr:to>
    <xdr:sp macro="" textlink="">
      <xdr:nvSpPr>
        <xdr:cNvPr id="513" name="楕円 512">
          <a:extLst>
            <a:ext uri="{FF2B5EF4-FFF2-40B4-BE49-F238E27FC236}">
              <a16:creationId xmlns:a16="http://schemas.microsoft.com/office/drawing/2014/main" id="{0ED1D94A-ADC7-400C-8391-98FFBEDE0A5E}"/>
            </a:ext>
          </a:extLst>
        </xdr:cNvPr>
        <xdr:cNvSpPr/>
      </xdr:nvSpPr>
      <xdr:spPr>
        <a:xfrm>
          <a:off x="19494500" y="1078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36576</xdr:rowOff>
    </xdr:from>
    <xdr:to>
      <xdr:col>107</xdr:col>
      <xdr:colOff>50800</xdr:colOff>
      <xdr:row>63</xdr:row>
      <xdr:rowOff>37491</xdr:rowOff>
    </xdr:to>
    <xdr:cxnSp macro="">
      <xdr:nvCxnSpPr>
        <xdr:cNvPr id="514" name="直線コネクタ 513">
          <a:extLst>
            <a:ext uri="{FF2B5EF4-FFF2-40B4-BE49-F238E27FC236}">
              <a16:creationId xmlns:a16="http://schemas.microsoft.com/office/drawing/2014/main" id="{42D67E23-9A9C-40A0-A10D-410253DF6665}"/>
            </a:ext>
          </a:extLst>
        </xdr:cNvPr>
        <xdr:cNvCxnSpPr/>
      </xdr:nvCxnSpPr>
      <xdr:spPr>
        <a:xfrm flipV="1">
          <a:off x="19545300" y="1083792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159055</xdr:rowOff>
    </xdr:from>
    <xdr:to>
      <xdr:col>98</xdr:col>
      <xdr:colOff>38100</xdr:colOff>
      <xdr:row>63</xdr:row>
      <xdr:rowOff>89205</xdr:rowOff>
    </xdr:to>
    <xdr:sp macro="" textlink="">
      <xdr:nvSpPr>
        <xdr:cNvPr id="515" name="楕円 514">
          <a:extLst>
            <a:ext uri="{FF2B5EF4-FFF2-40B4-BE49-F238E27FC236}">
              <a16:creationId xmlns:a16="http://schemas.microsoft.com/office/drawing/2014/main" id="{73D7928D-8123-47EE-8957-C0E8A30A9468}"/>
            </a:ext>
          </a:extLst>
        </xdr:cNvPr>
        <xdr:cNvSpPr/>
      </xdr:nvSpPr>
      <xdr:spPr>
        <a:xfrm>
          <a:off x="18605500" y="107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37491</xdr:rowOff>
    </xdr:from>
    <xdr:to>
      <xdr:col>102</xdr:col>
      <xdr:colOff>114300</xdr:colOff>
      <xdr:row>63</xdr:row>
      <xdr:rowOff>38405</xdr:rowOff>
    </xdr:to>
    <xdr:cxnSp macro="">
      <xdr:nvCxnSpPr>
        <xdr:cNvPr id="516" name="直線コネクタ 515">
          <a:extLst>
            <a:ext uri="{FF2B5EF4-FFF2-40B4-BE49-F238E27FC236}">
              <a16:creationId xmlns:a16="http://schemas.microsoft.com/office/drawing/2014/main" id="{97370719-1226-47E8-A9CA-BF1ABA9BCF08}"/>
            </a:ext>
          </a:extLst>
        </xdr:cNvPr>
        <xdr:cNvCxnSpPr/>
      </xdr:nvCxnSpPr>
      <xdr:spPr>
        <a:xfrm flipV="1">
          <a:off x="18656300" y="1083884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ED11EC62-0965-41FE-BC48-2595A40159FC}"/>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AD390358-AF57-422D-83C0-CA1C67820851}"/>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5C9F2F9C-1EB2-435D-8380-9B88EF368409}"/>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520" name="n_4aveValue【学校施設】&#10;一人当たり面積">
          <a:extLst>
            <a:ext uri="{FF2B5EF4-FFF2-40B4-BE49-F238E27FC236}">
              <a16:creationId xmlns:a16="http://schemas.microsoft.com/office/drawing/2014/main" id="{0A35A27F-2A75-4055-ADD0-C2366522E8AC}"/>
            </a:ext>
          </a:extLst>
        </xdr:cNvPr>
        <xdr:cNvSpPr txBox="1"/>
      </xdr:nvSpPr>
      <xdr:spPr>
        <a:xfrm>
          <a:off x="18421427" y="1039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75760</xdr:rowOff>
    </xdr:from>
    <xdr:ext cx="469744" cy="259045"/>
    <xdr:sp macro="" textlink="">
      <xdr:nvSpPr>
        <xdr:cNvPr id="521" name="n_1mainValue【学校施設】&#10;一人当たり面積">
          <a:extLst>
            <a:ext uri="{FF2B5EF4-FFF2-40B4-BE49-F238E27FC236}">
              <a16:creationId xmlns:a16="http://schemas.microsoft.com/office/drawing/2014/main" id="{EE8E2A3E-54F7-4576-A3E8-8F77E01DCE9F}"/>
            </a:ext>
          </a:extLst>
        </xdr:cNvPr>
        <xdr:cNvSpPr txBox="1"/>
      </xdr:nvSpPr>
      <xdr:spPr>
        <a:xfrm>
          <a:off x="21075727" y="10877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78503</xdr:rowOff>
    </xdr:from>
    <xdr:ext cx="469744" cy="259045"/>
    <xdr:sp macro="" textlink="">
      <xdr:nvSpPr>
        <xdr:cNvPr id="522" name="n_2mainValue【学校施設】&#10;一人当たり面積">
          <a:extLst>
            <a:ext uri="{FF2B5EF4-FFF2-40B4-BE49-F238E27FC236}">
              <a16:creationId xmlns:a16="http://schemas.microsoft.com/office/drawing/2014/main" id="{640296AA-D483-47A7-9680-191AFE189778}"/>
            </a:ext>
          </a:extLst>
        </xdr:cNvPr>
        <xdr:cNvSpPr txBox="1"/>
      </xdr:nvSpPr>
      <xdr:spPr>
        <a:xfrm>
          <a:off x="20199427" y="1087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79418</xdr:rowOff>
    </xdr:from>
    <xdr:ext cx="469744" cy="259045"/>
    <xdr:sp macro="" textlink="">
      <xdr:nvSpPr>
        <xdr:cNvPr id="523" name="n_3mainValue【学校施設】&#10;一人当たり面積">
          <a:extLst>
            <a:ext uri="{FF2B5EF4-FFF2-40B4-BE49-F238E27FC236}">
              <a16:creationId xmlns:a16="http://schemas.microsoft.com/office/drawing/2014/main" id="{CB284B2F-3036-4781-A719-EF0725084E38}"/>
            </a:ext>
          </a:extLst>
        </xdr:cNvPr>
        <xdr:cNvSpPr txBox="1"/>
      </xdr:nvSpPr>
      <xdr:spPr>
        <a:xfrm>
          <a:off x="19310427" y="1088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80332</xdr:rowOff>
    </xdr:from>
    <xdr:ext cx="469744" cy="259045"/>
    <xdr:sp macro="" textlink="">
      <xdr:nvSpPr>
        <xdr:cNvPr id="524" name="n_4mainValue【学校施設】&#10;一人当たり面積">
          <a:extLst>
            <a:ext uri="{FF2B5EF4-FFF2-40B4-BE49-F238E27FC236}">
              <a16:creationId xmlns:a16="http://schemas.microsoft.com/office/drawing/2014/main" id="{CB5F7FD0-4F96-4C59-9D33-050108EB6969}"/>
            </a:ext>
          </a:extLst>
        </xdr:cNvPr>
        <xdr:cNvSpPr txBox="1"/>
      </xdr:nvSpPr>
      <xdr:spPr>
        <a:xfrm>
          <a:off x="18421427" y="1088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6D4D3BBE-3D26-4EA6-9991-BB0031FEE38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79695890-6626-4F72-8897-AC984A2620B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59933964-B5EC-4329-8B37-67A71E3ACD2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BBDB7453-174F-4CD0-94E4-391A7AE795F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2D65267D-AFC0-4F56-B425-CF05A7822C3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5855E064-739F-4685-AFA1-1AF04D8B076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AE130FB7-368E-44DD-B058-26A0A06D6ED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7583AAFB-6BFD-4B7F-8A87-CB13903BCEA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4E598D49-84AA-4BA3-8A20-7420D71FC99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ADE3F030-8A51-400E-AF88-E4D24521B83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4545A697-4D4C-4C54-82A3-D63EECD26C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D2504B29-3E28-4BB7-8800-83ECBF2CC65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BDAA4024-0D5C-4114-9B6C-1314100DB4E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E56EDF49-255E-4BFF-8D65-8F292494BEB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4B857272-CCE6-49DF-93BE-EF4EAE8CF9D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14FF603C-7457-41BF-A0F9-0DA694AD11B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CEE53E5E-1293-415E-BD66-193F2D14A0C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6FC80751-AB0A-45EB-AF4C-76F9C797255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6210583F-BB55-438A-8616-DD934E78DAD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357F9426-222D-4C58-B93A-54BF0D12955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DD75A11F-D638-4473-B197-9F66D768C74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98BE49DD-BA70-4CFB-9447-B3945704BCC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BFC73414-628B-42E5-9CA6-DB45A6343A9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764A26B5-B784-4F03-82A5-15EB2692BA6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2DCF42C0-454F-49A1-AA49-D4199C52C64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030D8207-7168-455D-B057-3DBEA57F3F13}"/>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B36EF7C5-9F45-4CF4-A75E-4F33516D495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6D835E2F-E040-42F2-A528-9C74197842B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B1EA56DC-5FA1-4AD2-9FD8-97CD35729821}"/>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73CE1B00-B704-49BF-90B8-9C2B3C9673EE}"/>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555" name="【児童館】&#10;有形固定資産減価償却率平均値テキスト">
          <a:extLst>
            <a:ext uri="{FF2B5EF4-FFF2-40B4-BE49-F238E27FC236}">
              <a16:creationId xmlns:a16="http://schemas.microsoft.com/office/drawing/2014/main" id="{B7914F18-66E3-4026-8B33-F07FB88FC782}"/>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9DCBF011-7252-4BC1-91EC-736FCD70F2D3}"/>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4603F056-7EC3-48AC-B741-5E6B11635E97}"/>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DF5A9F49-9E81-43EC-8AFE-70E814E160C5}"/>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01C2A869-9F92-4C57-9006-3B49AABE49A2}"/>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88537</xdr:rowOff>
    </xdr:from>
    <xdr:to>
      <xdr:col>67</xdr:col>
      <xdr:colOff>101600</xdr:colOff>
      <xdr:row>84</xdr:row>
      <xdr:rowOff>18687</xdr:rowOff>
    </xdr:to>
    <xdr:sp macro="" textlink="">
      <xdr:nvSpPr>
        <xdr:cNvPr id="560" name="フローチャート: 判断 559">
          <a:extLst>
            <a:ext uri="{FF2B5EF4-FFF2-40B4-BE49-F238E27FC236}">
              <a16:creationId xmlns:a16="http://schemas.microsoft.com/office/drawing/2014/main" id="{304A8460-AF13-47D1-9730-41A86278135F}"/>
            </a:ext>
          </a:extLst>
        </xdr:cNvPr>
        <xdr:cNvSpPr/>
      </xdr:nvSpPr>
      <xdr:spPr>
        <a:xfrm>
          <a:off x="12763500" y="1431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3A48628-C24A-43D8-8494-5F5E4A9C2E4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82B326C4-A59B-4177-9C3E-3D520ECAE4D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F9049E3A-9D88-40BD-B107-D5449A53DB6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795B749A-AC29-4C97-A497-49968E2F322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4B0AF236-FCC0-4B83-B3E2-E6F2AAB1A08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83638</xdr:rowOff>
    </xdr:from>
    <xdr:to>
      <xdr:col>85</xdr:col>
      <xdr:colOff>177800</xdr:colOff>
      <xdr:row>81</xdr:row>
      <xdr:rowOff>13788</xdr:rowOff>
    </xdr:to>
    <xdr:sp macro="" textlink="">
      <xdr:nvSpPr>
        <xdr:cNvPr id="566" name="楕円 565">
          <a:extLst>
            <a:ext uri="{FF2B5EF4-FFF2-40B4-BE49-F238E27FC236}">
              <a16:creationId xmlns:a16="http://schemas.microsoft.com/office/drawing/2014/main" id="{C45DD5CA-00EF-4443-8B42-67E945745632}"/>
            </a:ext>
          </a:extLst>
        </xdr:cNvPr>
        <xdr:cNvSpPr/>
      </xdr:nvSpPr>
      <xdr:spPr>
        <a:xfrm>
          <a:off x="16268700" y="1379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106515</xdr:rowOff>
    </xdr:from>
    <xdr:ext cx="405111" cy="259045"/>
    <xdr:sp macro="" textlink="">
      <xdr:nvSpPr>
        <xdr:cNvPr id="567" name="【児童館】&#10;有形固定資産減価償却率該当値テキスト">
          <a:extLst>
            <a:ext uri="{FF2B5EF4-FFF2-40B4-BE49-F238E27FC236}">
              <a16:creationId xmlns:a16="http://schemas.microsoft.com/office/drawing/2014/main" id="{FE78E623-CAAE-46C5-820D-8366EF15C5A7}"/>
            </a:ext>
          </a:extLst>
        </xdr:cNvPr>
        <xdr:cNvSpPr txBox="1"/>
      </xdr:nvSpPr>
      <xdr:spPr>
        <a:xfrm>
          <a:off x="16357600" y="1365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41184</xdr:rowOff>
    </xdr:from>
    <xdr:to>
      <xdr:col>81</xdr:col>
      <xdr:colOff>101600</xdr:colOff>
      <xdr:row>80</xdr:row>
      <xdr:rowOff>142784</xdr:rowOff>
    </xdr:to>
    <xdr:sp macro="" textlink="">
      <xdr:nvSpPr>
        <xdr:cNvPr id="568" name="楕円 567">
          <a:extLst>
            <a:ext uri="{FF2B5EF4-FFF2-40B4-BE49-F238E27FC236}">
              <a16:creationId xmlns:a16="http://schemas.microsoft.com/office/drawing/2014/main" id="{0BBCFB49-D0E3-426F-A66C-59D4BBBEF0E6}"/>
            </a:ext>
          </a:extLst>
        </xdr:cNvPr>
        <xdr:cNvSpPr/>
      </xdr:nvSpPr>
      <xdr:spPr>
        <a:xfrm>
          <a:off x="15430500" y="1375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91984</xdr:rowOff>
    </xdr:from>
    <xdr:to>
      <xdr:col>85</xdr:col>
      <xdr:colOff>127000</xdr:colOff>
      <xdr:row>80</xdr:row>
      <xdr:rowOff>134438</xdr:rowOff>
    </xdr:to>
    <xdr:cxnSp macro="">
      <xdr:nvCxnSpPr>
        <xdr:cNvPr id="569" name="直線コネクタ 568">
          <a:extLst>
            <a:ext uri="{FF2B5EF4-FFF2-40B4-BE49-F238E27FC236}">
              <a16:creationId xmlns:a16="http://schemas.microsoft.com/office/drawing/2014/main" id="{D4DA670A-C2EE-4E81-A875-6B9FD945101B}"/>
            </a:ext>
          </a:extLst>
        </xdr:cNvPr>
        <xdr:cNvCxnSpPr/>
      </xdr:nvCxnSpPr>
      <xdr:spPr>
        <a:xfrm>
          <a:off x="15481300" y="13807984"/>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18324</xdr:rowOff>
    </xdr:from>
    <xdr:to>
      <xdr:col>76</xdr:col>
      <xdr:colOff>165100</xdr:colOff>
      <xdr:row>80</xdr:row>
      <xdr:rowOff>119924</xdr:rowOff>
    </xdr:to>
    <xdr:sp macro="" textlink="">
      <xdr:nvSpPr>
        <xdr:cNvPr id="570" name="楕円 569">
          <a:extLst>
            <a:ext uri="{FF2B5EF4-FFF2-40B4-BE49-F238E27FC236}">
              <a16:creationId xmlns:a16="http://schemas.microsoft.com/office/drawing/2014/main" id="{9BE82FCD-7264-4DE3-ADF1-3A82448DC7C3}"/>
            </a:ext>
          </a:extLst>
        </xdr:cNvPr>
        <xdr:cNvSpPr/>
      </xdr:nvSpPr>
      <xdr:spPr>
        <a:xfrm>
          <a:off x="14541500" y="1373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69124</xdr:rowOff>
    </xdr:from>
    <xdr:to>
      <xdr:col>81</xdr:col>
      <xdr:colOff>50800</xdr:colOff>
      <xdr:row>80</xdr:row>
      <xdr:rowOff>91984</xdr:rowOff>
    </xdr:to>
    <xdr:cxnSp macro="">
      <xdr:nvCxnSpPr>
        <xdr:cNvPr id="571" name="直線コネクタ 570">
          <a:extLst>
            <a:ext uri="{FF2B5EF4-FFF2-40B4-BE49-F238E27FC236}">
              <a16:creationId xmlns:a16="http://schemas.microsoft.com/office/drawing/2014/main" id="{1493B13D-7636-4A86-BD2E-18AF708AFCCD}"/>
            </a:ext>
          </a:extLst>
        </xdr:cNvPr>
        <xdr:cNvCxnSpPr/>
      </xdr:nvCxnSpPr>
      <xdr:spPr>
        <a:xfrm>
          <a:off x="14592300" y="137851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155484</xdr:rowOff>
    </xdr:from>
    <xdr:to>
      <xdr:col>72</xdr:col>
      <xdr:colOff>38100</xdr:colOff>
      <xdr:row>80</xdr:row>
      <xdr:rowOff>85634</xdr:rowOff>
    </xdr:to>
    <xdr:sp macro="" textlink="">
      <xdr:nvSpPr>
        <xdr:cNvPr id="572" name="楕円 571">
          <a:extLst>
            <a:ext uri="{FF2B5EF4-FFF2-40B4-BE49-F238E27FC236}">
              <a16:creationId xmlns:a16="http://schemas.microsoft.com/office/drawing/2014/main" id="{AB6B83A4-6D54-4340-B34A-3F2676264BA2}"/>
            </a:ext>
          </a:extLst>
        </xdr:cNvPr>
        <xdr:cNvSpPr/>
      </xdr:nvSpPr>
      <xdr:spPr>
        <a:xfrm>
          <a:off x="13652500" y="1370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34834</xdr:rowOff>
    </xdr:from>
    <xdr:to>
      <xdr:col>76</xdr:col>
      <xdr:colOff>114300</xdr:colOff>
      <xdr:row>80</xdr:row>
      <xdr:rowOff>69124</xdr:rowOff>
    </xdr:to>
    <xdr:cxnSp macro="">
      <xdr:nvCxnSpPr>
        <xdr:cNvPr id="573" name="直線コネクタ 572">
          <a:extLst>
            <a:ext uri="{FF2B5EF4-FFF2-40B4-BE49-F238E27FC236}">
              <a16:creationId xmlns:a16="http://schemas.microsoft.com/office/drawing/2014/main" id="{7C4334BF-613F-405C-9563-AD5C41AE3347}"/>
            </a:ext>
          </a:extLst>
        </xdr:cNvPr>
        <xdr:cNvCxnSpPr/>
      </xdr:nvCxnSpPr>
      <xdr:spPr>
        <a:xfrm>
          <a:off x="13703300" y="137508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106499</xdr:rowOff>
    </xdr:from>
    <xdr:to>
      <xdr:col>67</xdr:col>
      <xdr:colOff>101600</xdr:colOff>
      <xdr:row>81</xdr:row>
      <xdr:rowOff>36649</xdr:rowOff>
    </xdr:to>
    <xdr:sp macro="" textlink="">
      <xdr:nvSpPr>
        <xdr:cNvPr id="574" name="楕円 573">
          <a:extLst>
            <a:ext uri="{FF2B5EF4-FFF2-40B4-BE49-F238E27FC236}">
              <a16:creationId xmlns:a16="http://schemas.microsoft.com/office/drawing/2014/main" id="{CFFC7347-FE12-49DC-A1F1-40CB5A76A0DF}"/>
            </a:ext>
          </a:extLst>
        </xdr:cNvPr>
        <xdr:cNvSpPr/>
      </xdr:nvSpPr>
      <xdr:spPr>
        <a:xfrm>
          <a:off x="12763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34834</xdr:rowOff>
    </xdr:from>
    <xdr:to>
      <xdr:col>71</xdr:col>
      <xdr:colOff>177800</xdr:colOff>
      <xdr:row>80</xdr:row>
      <xdr:rowOff>157299</xdr:rowOff>
    </xdr:to>
    <xdr:cxnSp macro="">
      <xdr:nvCxnSpPr>
        <xdr:cNvPr id="575" name="直線コネクタ 574">
          <a:extLst>
            <a:ext uri="{FF2B5EF4-FFF2-40B4-BE49-F238E27FC236}">
              <a16:creationId xmlns:a16="http://schemas.microsoft.com/office/drawing/2014/main" id="{C0298A7E-7325-48E2-9407-D283712AB259}"/>
            </a:ext>
          </a:extLst>
        </xdr:cNvPr>
        <xdr:cNvCxnSpPr/>
      </xdr:nvCxnSpPr>
      <xdr:spPr>
        <a:xfrm flipV="1">
          <a:off x="12814300" y="13750834"/>
          <a:ext cx="889000" cy="12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576" name="n_1aveValue【児童館】&#10;有形固定資産減価償却率">
          <a:extLst>
            <a:ext uri="{FF2B5EF4-FFF2-40B4-BE49-F238E27FC236}">
              <a16:creationId xmlns:a16="http://schemas.microsoft.com/office/drawing/2014/main" id="{96248A80-2296-4BAA-81A9-74BC05CB9286}"/>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577" name="n_2aveValue【児童館】&#10;有形固定資産減価償却率">
          <a:extLst>
            <a:ext uri="{FF2B5EF4-FFF2-40B4-BE49-F238E27FC236}">
              <a16:creationId xmlns:a16="http://schemas.microsoft.com/office/drawing/2014/main" id="{6C4B4C1E-0E6A-40DD-8A54-05CAF6D582AF}"/>
            </a:ext>
          </a:extLst>
        </xdr:cNvPr>
        <xdr:cNvSpPr txBox="1"/>
      </xdr:nvSpPr>
      <xdr:spPr>
        <a:xfrm>
          <a:off x="14389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578" name="n_3aveValue【児童館】&#10;有形固定資産減価償却率">
          <a:extLst>
            <a:ext uri="{FF2B5EF4-FFF2-40B4-BE49-F238E27FC236}">
              <a16:creationId xmlns:a16="http://schemas.microsoft.com/office/drawing/2014/main" id="{BE98537E-4366-41D2-B062-4EB1DAD70F2F}"/>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9814</xdr:rowOff>
    </xdr:from>
    <xdr:ext cx="405111" cy="259045"/>
    <xdr:sp macro="" textlink="">
      <xdr:nvSpPr>
        <xdr:cNvPr id="579" name="n_4aveValue【児童館】&#10;有形固定資産減価償却率">
          <a:extLst>
            <a:ext uri="{FF2B5EF4-FFF2-40B4-BE49-F238E27FC236}">
              <a16:creationId xmlns:a16="http://schemas.microsoft.com/office/drawing/2014/main" id="{263211A9-4761-45B7-9FF2-41F309E83C76}"/>
            </a:ext>
          </a:extLst>
        </xdr:cNvPr>
        <xdr:cNvSpPr txBox="1"/>
      </xdr:nvSpPr>
      <xdr:spPr>
        <a:xfrm>
          <a:off x="12611744"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159311</xdr:rowOff>
    </xdr:from>
    <xdr:ext cx="405111" cy="259045"/>
    <xdr:sp macro="" textlink="">
      <xdr:nvSpPr>
        <xdr:cNvPr id="580" name="n_1mainValue【児童館】&#10;有形固定資産減価償却率">
          <a:extLst>
            <a:ext uri="{FF2B5EF4-FFF2-40B4-BE49-F238E27FC236}">
              <a16:creationId xmlns:a16="http://schemas.microsoft.com/office/drawing/2014/main" id="{2A45DD49-76BF-4089-B3D5-2B2AD85BF9BF}"/>
            </a:ext>
          </a:extLst>
        </xdr:cNvPr>
        <xdr:cNvSpPr txBox="1"/>
      </xdr:nvSpPr>
      <xdr:spPr>
        <a:xfrm>
          <a:off x="15266044" y="1353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136451</xdr:rowOff>
    </xdr:from>
    <xdr:ext cx="405111" cy="259045"/>
    <xdr:sp macro="" textlink="">
      <xdr:nvSpPr>
        <xdr:cNvPr id="581" name="n_2mainValue【児童館】&#10;有形固定資産減価償却率">
          <a:extLst>
            <a:ext uri="{FF2B5EF4-FFF2-40B4-BE49-F238E27FC236}">
              <a16:creationId xmlns:a16="http://schemas.microsoft.com/office/drawing/2014/main" id="{DE725802-97E6-440D-8FDF-67730494FC5F}"/>
            </a:ext>
          </a:extLst>
        </xdr:cNvPr>
        <xdr:cNvSpPr txBox="1"/>
      </xdr:nvSpPr>
      <xdr:spPr>
        <a:xfrm>
          <a:off x="14389744" y="1350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102161</xdr:rowOff>
    </xdr:from>
    <xdr:ext cx="405111" cy="259045"/>
    <xdr:sp macro="" textlink="">
      <xdr:nvSpPr>
        <xdr:cNvPr id="582" name="n_3mainValue【児童館】&#10;有形固定資産減価償却率">
          <a:extLst>
            <a:ext uri="{FF2B5EF4-FFF2-40B4-BE49-F238E27FC236}">
              <a16:creationId xmlns:a16="http://schemas.microsoft.com/office/drawing/2014/main" id="{3216CDA6-5514-4507-A61E-C8CB51669236}"/>
            </a:ext>
          </a:extLst>
        </xdr:cNvPr>
        <xdr:cNvSpPr txBox="1"/>
      </xdr:nvSpPr>
      <xdr:spPr>
        <a:xfrm>
          <a:off x="13500744" y="1347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53176</xdr:rowOff>
    </xdr:from>
    <xdr:ext cx="405111" cy="259045"/>
    <xdr:sp macro="" textlink="">
      <xdr:nvSpPr>
        <xdr:cNvPr id="583" name="n_4mainValue【児童館】&#10;有形固定資産減価償却率">
          <a:extLst>
            <a:ext uri="{FF2B5EF4-FFF2-40B4-BE49-F238E27FC236}">
              <a16:creationId xmlns:a16="http://schemas.microsoft.com/office/drawing/2014/main" id="{D985F13F-1B02-4FA0-90F5-78E18C88C9A8}"/>
            </a:ext>
          </a:extLst>
        </xdr:cNvPr>
        <xdr:cNvSpPr txBox="1"/>
      </xdr:nvSpPr>
      <xdr:spPr>
        <a:xfrm>
          <a:off x="126117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FF19860C-ED74-4C73-B676-8AE6DA09EA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DC084A85-E869-41D1-8661-337EB9B290D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7DF732FD-5ADD-49CA-A49C-AC6D703F16B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67F024CF-B020-4681-88A6-8DC2D843C4E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29BBE464-203B-4855-825A-6E474BA8404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F5CA2BB5-43B5-43ED-8B35-630298D8A8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69ECFAE4-EF6E-4CCE-99FF-68F65406EBB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844EB1A3-C834-4392-8C06-203E1CD7056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4C267D06-D7F2-4350-A7E9-C714BB206DE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1F2E1C4D-6914-4753-A0FA-BD511F18AEA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48BB7DC6-8650-48E2-AEF0-2C5669EAD7E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131DD120-8759-435F-8200-7AA9D60AFAD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52369261-CC1D-450B-8131-DAB954DD4B2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BC267146-6866-4B61-A072-29D61CFFD0D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96F15B85-4676-4587-8EA1-98FB054844B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B7843B71-E925-4071-9BD8-BF3E1822095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69F940E7-229F-4ED9-8C35-FB810C7DA1A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D5E12058-9360-4938-882A-BC87F743FB5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4C41D731-1317-43DA-847B-D13D9237FFE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6F8CDE9F-D8D0-4EC0-BE69-DF3A3E0C787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B42E54B-F3C0-4D7C-80B1-DAA977C34CD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CAC8A193-1080-4E33-AC9E-4EFA4971325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4A9C5C07-B494-4028-B0C7-6EEB54BF1A5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9D45B261-D5D5-4B97-9EBF-8399C8E13532}"/>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5870699B-1500-4EEE-96D7-BF9F86C88C9C}"/>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7C26DC39-E035-4F7E-BFF2-F9A80772683B}"/>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88852C28-27E9-461C-BFB7-3A89E36BA0A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FBF7A018-C72A-4E14-B140-C779BB713C34}"/>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12" name="【児童館】&#10;一人当たり面積平均値テキスト">
          <a:extLst>
            <a:ext uri="{FF2B5EF4-FFF2-40B4-BE49-F238E27FC236}">
              <a16:creationId xmlns:a16="http://schemas.microsoft.com/office/drawing/2014/main" id="{200B1F37-9C53-407E-98FD-9399FD6BC7DF}"/>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36C57685-DFE8-4F5F-8A9B-1D76686D3D23}"/>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36F0AEC0-6315-4E9E-BD04-A9715626C8DC}"/>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808E103B-4768-479F-A12A-9E059068AEA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4A022C6A-67A4-4C79-820C-047143145C65}"/>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617" name="フローチャート: 判断 616">
          <a:extLst>
            <a:ext uri="{FF2B5EF4-FFF2-40B4-BE49-F238E27FC236}">
              <a16:creationId xmlns:a16="http://schemas.microsoft.com/office/drawing/2014/main" id="{36EB851E-1BA9-4241-BE57-B238C4E4D140}"/>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C3961772-0FFC-4429-B517-5BB1E6D5D21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7F5AB447-2722-43CF-92DC-B2020F9FB33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67579BC8-E4D5-4D94-9E23-A9871907EAF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EB89090F-6611-4F3A-8EF2-A5AC5065962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8B37A406-2136-445B-9697-E6782571B72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139700</xdr:rowOff>
    </xdr:from>
    <xdr:to>
      <xdr:col>116</xdr:col>
      <xdr:colOff>114300</xdr:colOff>
      <xdr:row>80</xdr:row>
      <xdr:rowOff>69850</xdr:rowOff>
    </xdr:to>
    <xdr:sp macro="" textlink="">
      <xdr:nvSpPr>
        <xdr:cNvPr id="623" name="楕円 622">
          <a:extLst>
            <a:ext uri="{FF2B5EF4-FFF2-40B4-BE49-F238E27FC236}">
              <a16:creationId xmlns:a16="http://schemas.microsoft.com/office/drawing/2014/main" id="{3B444289-390B-4449-932A-DF780CCEABBF}"/>
            </a:ext>
          </a:extLst>
        </xdr:cNvPr>
        <xdr:cNvSpPr/>
      </xdr:nvSpPr>
      <xdr:spPr>
        <a:xfrm>
          <a:off x="221107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162577</xdr:rowOff>
    </xdr:from>
    <xdr:ext cx="469744" cy="259045"/>
    <xdr:sp macro="" textlink="">
      <xdr:nvSpPr>
        <xdr:cNvPr id="624" name="【児童館】&#10;一人当たり面積該当値テキスト">
          <a:extLst>
            <a:ext uri="{FF2B5EF4-FFF2-40B4-BE49-F238E27FC236}">
              <a16:creationId xmlns:a16="http://schemas.microsoft.com/office/drawing/2014/main" id="{C7108D9B-BD63-4C30-BD26-09750D361627}"/>
            </a:ext>
          </a:extLst>
        </xdr:cNvPr>
        <xdr:cNvSpPr txBox="1"/>
      </xdr:nvSpPr>
      <xdr:spPr>
        <a:xfrm>
          <a:off x="22199600"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139700</xdr:rowOff>
    </xdr:from>
    <xdr:to>
      <xdr:col>112</xdr:col>
      <xdr:colOff>38100</xdr:colOff>
      <xdr:row>80</xdr:row>
      <xdr:rowOff>69850</xdr:rowOff>
    </xdr:to>
    <xdr:sp macro="" textlink="">
      <xdr:nvSpPr>
        <xdr:cNvPr id="625" name="楕円 624">
          <a:extLst>
            <a:ext uri="{FF2B5EF4-FFF2-40B4-BE49-F238E27FC236}">
              <a16:creationId xmlns:a16="http://schemas.microsoft.com/office/drawing/2014/main" id="{D37F160E-2FF7-4CD6-9D44-960567328C8E}"/>
            </a:ext>
          </a:extLst>
        </xdr:cNvPr>
        <xdr:cNvSpPr/>
      </xdr:nvSpPr>
      <xdr:spPr>
        <a:xfrm>
          <a:off x="21272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19050</xdr:rowOff>
    </xdr:from>
    <xdr:to>
      <xdr:col>116</xdr:col>
      <xdr:colOff>63500</xdr:colOff>
      <xdr:row>80</xdr:row>
      <xdr:rowOff>19050</xdr:rowOff>
    </xdr:to>
    <xdr:cxnSp macro="">
      <xdr:nvCxnSpPr>
        <xdr:cNvPr id="626" name="直線コネクタ 625">
          <a:extLst>
            <a:ext uri="{FF2B5EF4-FFF2-40B4-BE49-F238E27FC236}">
              <a16:creationId xmlns:a16="http://schemas.microsoft.com/office/drawing/2014/main" id="{73FC8D68-E214-4701-97E6-B6C23AADA40D}"/>
            </a:ext>
          </a:extLst>
        </xdr:cNvPr>
        <xdr:cNvCxnSpPr/>
      </xdr:nvCxnSpPr>
      <xdr:spPr>
        <a:xfrm>
          <a:off x="21323300" y="13735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139700</xdr:rowOff>
    </xdr:from>
    <xdr:to>
      <xdr:col>107</xdr:col>
      <xdr:colOff>101600</xdr:colOff>
      <xdr:row>80</xdr:row>
      <xdr:rowOff>69850</xdr:rowOff>
    </xdr:to>
    <xdr:sp macro="" textlink="">
      <xdr:nvSpPr>
        <xdr:cNvPr id="627" name="楕円 626">
          <a:extLst>
            <a:ext uri="{FF2B5EF4-FFF2-40B4-BE49-F238E27FC236}">
              <a16:creationId xmlns:a16="http://schemas.microsoft.com/office/drawing/2014/main" id="{42247E06-DE47-4500-AD31-AD990346FC14}"/>
            </a:ext>
          </a:extLst>
        </xdr:cNvPr>
        <xdr:cNvSpPr/>
      </xdr:nvSpPr>
      <xdr:spPr>
        <a:xfrm>
          <a:off x="20383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19050</xdr:rowOff>
    </xdr:from>
    <xdr:to>
      <xdr:col>111</xdr:col>
      <xdr:colOff>177800</xdr:colOff>
      <xdr:row>80</xdr:row>
      <xdr:rowOff>19050</xdr:rowOff>
    </xdr:to>
    <xdr:cxnSp macro="">
      <xdr:nvCxnSpPr>
        <xdr:cNvPr id="628" name="直線コネクタ 627">
          <a:extLst>
            <a:ext uri="{FF2B5EF4-FFF2-40B4-BE49-F238E27FC236}">
              <a16:creationId xmlns:a16="http://schemas.microsoft.com/office/drawing/2014/main" id="{41A775E3-5ACA-483A-898C-157DB43FE12D}"/>
            </a:ext>
          </a:extLst>
        </xdr:cNvPr>
        <xdr:cNvCxnSpPr/>
      </xdr:nvCxnSpPr>
      <xdr:spPr>
        <a:xfrm>
          <a:off x="20434300" y="13735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63500</xdr:rowOff>
    </xdr:from>
    <xdr:to>
      <xdr:col>102</xdr:col>
      <xdr:colOff>165100</xdr:colOff>
      <xdr:row>80</xdr:row>
      <xdr:rowOff>165100</xdr:rowOff>
    </xdr:to>
    <xdr:sp macro="" textlink="">
      <xdr:nvSpPr>
        <xdr:cNvPr id="629" name="楕円 628">
          <a:extLst>
            <a:ext uri="{FF2B5EF4-FFF2-40B4-BE49-F238E27FC236}">
              <a16:creationId xmlns:a16="http://schemas.microsoft.com/office/drawing/2014/main" id="{B14AE708-3694-4353-8702-6CD923C6812D}"/>
            </a:ext>
          </a:extLst>
        </xdr:cNvPr>
        <xdr:cNvSpPr/>
      </xdr:nvSpPr>
      <xdr:spPr>
        <a:xfrm>
          <a:off x="19494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19050</xdr:rowOff>
    </xdr:from>
    <xdr:to>
      <xdr:col>107</xdr:col>
      <xdr:colOff>50800</xdr:colOff>
      <xdr:row>80</xdr:row>
      <xdr:rowOff>114300</xdr:rowOff>
    </xdr:to>
    <xdr:cxnSp macro="">
      <xdr:nvCxnSpPr>
        <xdr:cNvPr id="630" name="直線コネクタ 629">
          <a:extLst>
            <a:ext uri="{FF2B5EF4-FFF2-40B4-BE49-F238E27FC236}">
              <a16:creationId xmlns:a16="http://schemas.microsoft.com/office/drawing/2014/main" id="{E6B21627-F3EE-4066-ABF3-2C9AB961F0D6}"/>
            </a:ext>
          </a:extLst>
        </xdr:cNvPr>
        <xdr:cNvCxnSpPr/>
      </xdr:nvCxnSpPr>
      <xdr:spPr>
        <a:xfrm flipV="1">
          <a:off x="19545300" y="13735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63500</xdr:rowOff>
    </xdr:from>
    <xdr:to>
      <xdr:col>98</xdr:col>
      <xdr:colOff>38100</xdr:colOff>
      <xdr:row>80</xdr:row>
      <xdr:rowOff>165100</xdr:rowOff>
    </xdr:to>
    <xdr:sp macro="" textlink="">
      <xdr:nvSpPr>
        <xdr:cNvPr id="631" name="楕円 630">
          <a:extLst>
            <a:ext uri="{FF2B5EF4-FFF2-40B4-BE49-F238E27FC236}">
              <a16:creationId xmlns:a16="http://schemas.microsoft.com/office/drawing/2014/main" id="{F0CD826E-CD16-4398-89B1-D2FF06FF8DE2}"/>
            </a:ext>
          </a:extLst>
        </xdr:cNvPr>
        <xdr:cNvSpPr/>
      </xdr:nvSpPr>
      <xdr:spPr>
        <a:xfrm>
          <a:off x="18605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114300</xdr:rowOff>
    </xdr:from>
    <xdr:to>
      <xdr:col>102</xdr:col>
      <xdr:colOff>114300</xdr:colOff>
      <xdr:row>80</xdr:row>
      <xdr:rowOff>114300</xdr:rowOff>
    </xdr:to>
    <xdr:cxnSp macro="">
      <xdr:nvCxnSpPr>
        <xdr:cNvPr id="632" name="直線コネクタ 631">
          <a:extLst>
            <a:ext uri="{FF2B5EF4-FFF2-40B4-BE49-F238E27FC236}">
              <a16:creationId xmlns:a16="http://schemas.microsoft.com/office/drawing/2014/main" id="{0C34D613-FC05-4A54-AB86-AC5BC68FC6AA}"/>
            </a:ext>
          </a:extLst>
        </xdr:cNvPr>
        <xdr:cNvCxnSpPr/>
      </xdr:nvCxnSpPr>
      <xdr:spPr>
        <a:xfrm>
          <a:off x="18656300" y="13830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633" name="n_1aveValue【児童館】&#10;一人当たり面積">
          <a:extLst>
            <a:ext uri="{FF2B5EF4-FFF2-40B4-BE49-F238E27FC236}">
              <a16:creationId xmlns:a16="http://schemas.microsoft.com/office/drawing/2014/main" id="{B2417619-197A-4287-9D53-226E32498E9C}"/>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34" name="n_2aveValue【児童館】&#10;一人当たり面積">
          <a:extLst>
            <a:ext uri="{FF2B5EF4-FFF2-40B4-BE49-F238E27FC236}">
              <a16:creationId xmlns:a16="http://schemas.microsoft.com/office/drawing/2014/main" id="{7A089AB5-DE8C-4468-8837-BDA954DD3B9B}"/>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635" name="n_3aveValue【児童館】&#10;一人当たり面積">
          <a:extLst>
            <a:ext uri="{FF2B5EF4-FFF2-40B4-BE49-F238E27FC236}">
              <a16:creationId xmlns:a16="http://schemas.microsoft.com/office/drawing/2014/main" id="{1EB7DF28-DC31-4408-8BFF-E0B16F52DBCF}"/>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636" name="n_4aveValue【児童館】&#10;一人当たり面積">
          <a:extLst>
            <a:ext uri="{FF2B5EF4-FFF2-40B4-BE49-F238E27FC236}">
              <a16:creationId xmlns:a16="http://schemas.microsoft.com/office/drawing/2014/main" id="{8BEE5F4C-724A-4D6A-A067-303158CE349F}"/>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86377</xdr:rowOff>
    </xdr:from>
    <xdr:ext cx="469744" cy="259045"/>
    <xdr:sp macro="" textlink="">
      <xdr:nvSpPr>
        <xdr:cNvPr id="637" name="n_1mainValue【児童館】&#10;一人当たり面積">
          <a:extLst>
            <a:ext uri="{FF2B5EF4-FFF2-40B4-BE49-F238E27FC236}">
              <a16:creationId xmlns:a16="http://schemas.microsoft.com/office/drawing/2014/main" id="{74288E02-62B2-4F9E-A3BA-036D9F7B4725}"/>
            </a:ext>
          </a:extLst>
        </xdr:cNvPr>
        <xdr:cNvSpPr txBox="1"/>
      </xdr:nvSpPr>
      <xdr:spPr>
        <a:xfrm>
          <a:off x="21075727"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86377</xdr:rowOff>
    </xdr:from>
    <xdr:ext cx="469744" cy="259045"/>
    <xdr:sp macro="" textlink="">
      <xdr:nvSpPr>
        <xdr:cNvPr id="638" name="n_2mainValue【児童館】&#10;一人当たり面積">
          <a:extLst>
            <a:ext uri="{FF2B5EF4-FFF2-40B4-BE49-F238E27FC236}">
              <a16:creationId xmlns:a16="http://schemas.microsoft.com/office/drawing/2014/main" id="{2F0F947D-17A5-477B-91B6-5944CE9FF3DE}"/>
            </a:ext>
          </a:extLst>
        </xdr:cNvPr>
        <xdr:cNvSpPr txBox="1"/>
      </xdr:nvSpPr>
      <xdr:spPr>
        <a:xfrm>
          <a:off x="20199427"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10177</xdr:rowOff>
    </xdr:from>
    <xdr:ext cx="469744" cy="259045"/>
    <xdr:sp macro="" textlink="">
      <xdr:nvSpPr>
        <xdr:cNvPr id="639" name="n_3mainValue【児童館】&#10;一人当たり面積">
          <a:extLst>
            <a:ext uri="{FF2B5EF4-FFF2-40B4-BE49-F238E27FC236}">
              <a16:creationId xmlns:a16="http://schemas.microsoft.com/office/drawing/2014/main" id="{8E0D5EDD-8A2A-4C81-B337-F958A555415F}"/>
            </a:ext>
          </a:extLst>
        </xdr:cNvPr>
        <xdr:cNvSpPr txBox="1"/>
      </xdr:nvSpPr>
      <xdr:spPr>
        <a:xfrm>
          <a:off x="19310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10177</xdr:rowOff>
    </xdr:from>
    <xdr:ext cx="469744" cy="259045"/>
    <xdr:sp macro="" textlink="">
      <xdr:nvSpPr>
        <xdr:cNvPr id="640" name="n_4mainValue【児童館】&#10;一人当たり面積">
          <a:extLst>
            <a:ext uri="{FF2B5EF4-FFF2-40B4-BE49-F238E27FC236}">
              <a16:creationId xmlns:a16="http://schemas.microsoft.com/office/drawing/2014/main" id="{3E59888B-4A50-41BF-BFB9-82E1F0C654AC}"/>
            </a:ext>
          </a:extLst>
        </xdr:cNvPr>
        <xdr:cNvSpPr txBox="1"/>
      </xdr:nvSpPr>
      <xdr:spPr>
        <a:xfrm>
          <a:off x="18421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306AF892-396D-4A1E-8133-6DEA8F874E7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BD09181B-5768-4920-B77D-C4DFF3405FB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89662ACE-689F-49ED-8021-6A41857CF1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58BB4AC8-599C-4A54-B9E8-DC54FDF0959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5758975E-7783-4205-BF2E-E9FA929110F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7D3ECF98-0359-43C7-ADC6-2C23F6332AE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8499C431-7D18-449B-A9CC-2FCFBFA66DA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B754845B-AEF9-401E-885C-D758540B5AC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FD7DD5F9-4758-4BB2-8732-74BBFB256B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1D777FD0-DD7E-40A0-93DD-A0863D6118A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130FAB93-000A-43F0-A708-05975FB35DC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1C095049-8066-4355-A594-CDAD518B208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E40B23C1-89F2-4048-9259-3131733307D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29F9D65B-8AB9-42D3-80C1-E5341453EB6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EF097B9A-1B43-4EDE-9BA3-1B21114E145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A511883B-022D-4114-ADF8-D1531FC0180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44211F43-CDBF-4BBD-9E47-4C155751425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CD0E3656-A235-43BD-AE1C-2615FEC69BE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80FE8025-865E-4040-8448-25D0F0E0F66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2F72F82C-D1AA-456F-AB6F-60BC9FE3527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A1D9EC19-F4EF-4841-B452-E13B95FA09B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6B71BEC9-DA7C-473D-8A9F-12BA854983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147A7079-F99C-45E6-8E11-ABE732369E4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EA106C9D-F7EE-46F6-8D9E-52101F91C59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7AF0F7ED-55CF-4BCF-BE8D-67AF06812A1D}"/>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F000843A-A9AF-4A25-9CA9-C45E49A96E6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107E8EF5-A1C2-4AB9-BF9B-2336EAA3B8F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A406D1E5-2537-41A1-A2B3-835E98CCC5E1}"/>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CD9F2E92-0317-4BFA-BCBE-27C766B122A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70" name="【公民館】&#10;有形固定資産減価償却率平均値テキスト">
          <a:extLst>
            <a:ext uri="{FF2B5EF4-FFF2-40B4-BE49-F238E27FC236}">
              <a16:creationId xmlns:a16="http://schemas.microsoft.com/office/drawing/2014/main" id="{512FCE89-39CC-4675-9E7F-8EC37EDE7DC0}"/>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B6DCD775-BCCA-4626-900F-B4A5272306F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74423A7F-C211-4770-B614-73DBB85671DA}"/>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757AD1AD-22A6-49F0-A2E2-AB9040D1B015}"/>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254EAD09-D519-47AF-8F08-03D1545D1C05}"/>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5" name="フローチャート: 判断 674">
          <a:extLst>
            <a:ext uri="{FF2B5EF4-FFF2-40B4-BE49-F238E27FC236}">
              <a16:creationId xmlns:a16="http://schemas.microsoft.com/office/drawing/2014/main" id="{130A08A1-EE02-4CD7-B420-0D441DA54531}"/>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217A00F0-25D5-4A75-881C-B8ABA8C918F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5CD47176-BD59-4905-8BC3-F70A76A491D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E91CB63-25B4-445F-80A2-D27EB462791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66FF7B4-2F7D-4C88-98A3-6933827548F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B54FFD8B-BD19-4C9D-8A82-B039E94B001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80645</xdr:rowOff>
    </xdr:from>
    <xdr:to>
      <xdr:col>85</xdr:col>
      <xdr:colOff>177800</xdr:colOff>
      <xdr:row>104</xdr:row>
      <xdr:rowOff>10795</xdr:rowOff>
    </xdr:to>
    <xdr:sp macro="" textlink="">
      <xdr:nvSpPr>
        <xdr:cNvPr id="681" name="楕円 680">
          <a:extLst>
            <a:ext uri="{FF2B5EF4-FFF2-40B4-BE49-F238E27FC236}">
              <a16:creationId xmlns:a16="http://schemas.microsoft.com/office/drawing/2014/main" id="{36D91507-5B3E-4D91-B128-8EC23E6FFA04}"/>
            </a:ext>
          </a:extLst>
        </xdr:cNvPr>
        <xdr:cNvSpPr/>
      </xdr:nvSpPr>
      <xdr:spPr>
        <a:xfrm>
          <a:off x="16268700" y="1773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103522</xdr:rowOff>
    </xdr:from>
    <xdr:ext cx="405111" cy="259045"/>
    <xdr:sp macro="" textlink="">
      <xdr:nvSpPr>
        <xdr:cNvPr id="682" name="【公民館】&#10;有形固定資産減価償却率該当値テキスト">
          <a:extLst>
            <a:ext uri="{FF2B5EF4-FFF2-40B4-BE49-F238E27FC236}">
              <a16:creationId xmlns:a16="http://schemas.microsoft.com/office/drawing/2014/main" id="{F4D7E490-8980-4937-B45D-4313296A2E9E}"/>
            </a:ext>
          </a:extLst>
        </xdr:cNvPr>
        <xdr:cNvSpPr txBox="1"/>
      </xdr:nvSpPr>
      <xdr:spPr>
        <a:xfrm>
          <a:off x="16357600" y="1759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113030</xdr:rowOff>
    </xdr:from>
    <xdr:to>
      <xdr:col>81</xdr:col>
      <xdr:colOff>101600</xdr:colOff>
      <xdr:row>104</xdr:row>
      <xdr:rowOff>43180</xdr:rowOff>
    </xdr:to>
    <xdr:sp macro="" textlink="">
      <xdr:nvSpPr>
        <xdr:cNvPr id="683" name="楕円 682">
          <a:extLst>
            <a:ext uri="{FF2B5EF4-FFF2-40B4-BE49-F238E27FC236}">
              <a16:creationId xmlns:a16="http://schemas.microsoft.com/office/drawing/2014/main" id="{E638EF56-A9B7-4FB3-8E19-246B967E17E1}"/>
            </a:ext>
          </a:extLst>
        </xdr:cNvPr>
        <xdr:cNvSpPr/>
      </xdr:nvSpPr>
      <xdr:spPr>
        <a:xfrm>
          <a:off x="154305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131445</xdr:rowOff>
    </xdr:from>
    <xdr:to>
      <xdr:col>85</xdr:col>
      <xdr:colOff>127000</xdr:colOff>
      <xdr:row>103</xdr:row>
      <xdr:rowOff>163830</xdr:rowOff>
    </xdr:to>
    <xdr:cxnSp macro="">
      <xdr:nvCxnSpPr>
        <xdr:cNvPr id="684" name="直線コネクタ 683">
          <a:extLst>
            <a:ext uri="{FF2B5EF4-FFF2-40B4-BE49-F238E27FC236}">
              <a16:creationId xmlns:a16="http://schemas.microsoft.com/office/drawing/2014/main" id="{5BDADE85-99C0-442F-81F9-E6D82C50026B}"/>
            </a:ext>
          </a:extLst>
        </xdr:cNvPr>
        <xdr:cNvCxnSpPr/>
      </xdr:nvCxnSpPr>
      <xdr:spPr>
        <a:xfrm flipV="1">
          <a:off x="15481300" y="1779079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84455</xdr:rowOff>
    </xdr:from>
    <xdr:to>
      <xdr:col>76</xdr:col>
      <xdr:colOff>165100</xdr:colOff>
      <xdr:row>104</xdr:row>
      <xdr:rowOff>14605</xdr:rowOff>
    </xdr:to>
    <xdr:sp macro="" textlink="">
      <xdr:nvSpPr>
        <xdr:cNvPr id="685" name="楕円 684">
          <a:extLst>
            <a:ext uri="{FF2B5EF4-FFF2-40B4-BE49-F238E27FC236}">
              <a16:creationId xmlns:a16="http://schemas.microsoft.com/office/drawing/2014/main" id="{57E2302F-7516-4C4B-B61C-7B308E0927D6}"/>
            </a:ext>
          </a:extLst>
        </xdr:cNvPr>
        <xdr:cNvSpPr/>
      </xdr:nvSpPr>
      <xdr:spPr>
        <a:xfrm>
          <a:off x="14541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135255</xdr:rowOff>
    </xdr:from>
    <xdr:to>
      <xdr:col>81</xdr:col>
      <xdr:colOff>50800</xdr:colOff>
      <xdr:row>103</xdr:row>
      <xdr:rowOff>163830</xdr:rowOff>
    </xdr:to>
    <xdr:cxnSp macro="">
      <xdr:nvCxnSpPr>
        <xdr:cNvPr id="686" name="直線コネクタ 685">
          <a:extLst>
            <a:ext uri="{FF2B5EF4-FFF2-40B4-BE49-F238E27FC236}">
              <a16:creationId xmlns:a16="http://schemas.microsoft.com/office/drawing/2014/main" id="{F83447F4-BDA0-400F-B89F-96A498FB5D4E}"/>
            </a:ext>
          </a:extLst>
        </xdr:cNvPr>
        <xdr:cNvCxnSpPr/>
      </xdr:nvCxnSpPr>
      <xdr:spPr>
        <a:xfrm>
          <a:off x="14592300" y="177946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84455</xdr:rowOff>
    </xdr:from>
    <xdr:to>
      <xdr:col>72</xdr:col>
      <xdr:colOff>38100</xdr:colOff>
      <xdr:row>103</xdr:row>
      <xdr:rowOff>14605</xdr:rowOff>
    </xdr:to>
    <xdr:sp macro="" textlink="">
      <xdr:nvSpPr>
        <xdr:cNvPr id="687" name="楕円 686">
          <a:extLst>
            <a:ext uri="{FF2B5EF4-FFF2-40B4-BE49-F238E27FC236}">
              <a16:creationId xmlns:a16="http://schemas.microsoft.com/office/drawing/2014/main" id="{CD8C2894-2E99-4F85-802B-4FA971D4EC3B}"/>
            </a:ext>
          </a:extLst>
        </xdr:cNvPr>
        <xdr:cNvSpPr/>
      </xdr:nvSpPr>
      <xdr:spPr>
        <a:xfrm>
          <a:off x="13652500" y="175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135255</xdr:rowOff>
    </xdr:from>
    <xdr:to>
      <xdr:col>76</xdr:col>
      <xdr:colOff>114300</xdr:colOff>
      <xdr:row>103</xdr:row>
      <xdr:rowOff>135255</xdr:rowOff>
    </xdr:to>
    <xdr:cxnSp macro="">
      <xdr:nvCxnSpPr>
        <xdr:cNvPr id="688" name="直線コネクタ 687">
          <a:extLst>
            <a:ext uri="{FF2B5EF4-FFF2-40B4-BE49-F238E27FC236}">
              <a16:creationId xmlns:a16="http://schemas.microsoft.com/office/drawing/2014/main" id="{2F9C04A7-B27C-4E5C-B292-FF5AD044C31F}"/>
            </a:ext>
          </a:extLst>
        </xdr:cNvPr>
        <xdr:cNvCxnSpPr/>
      </xdr:nvCxnSpPr>
      <xdr:spPr>
        <a:xfrm>
          <a:off x="13703300" y="1762315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78739</xdr:rowOff>
    </xdr:from>
    <xdr:to>
      <xdr:col>67</xdr:col>
      <xdr:colOff>101600</xdr:colOff>
      <xdr:row>103</xdr:row>
      <xdr:rowOff>8889</xdr:rowOff>
    </xdr:to>
    <xdr:sp macro="" textlink="">
      <xdr:nvSpPr>
        <xdr:cNvPr id="689" name="楕円 688">
          <a:extLst>
            <a:ext uri="{FF2B5EF4-FFF2-40B4-BE49-F238E27FC236}">
              <a16:creationId xmlns:a16="http://schemas.microsoft.com/office/drawing/2014/main" id="{15E92686-101B-4D02-80F6-8BF57D098A3C}"/>
            </a:ext>
          </a:extLst>
        </xdr:cNvPr>
        <xdr:cNvSpPr/>
      </xdr:nvSpPr>
      <xdr:spPr>
        <a:xfrm>
          <a:off x="12763500" y="1756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129539</xdr:rowOff>
    </xdr:from>
    <xdr:to>
      <xdr:col>71</xdr:col>
      <xdr:colOff>177800</xdr:colOff>
      <xdr:row>102</xdr:row>
      <xdr:rowOff>135255</xdr:rowOff>
    </xdr:to>
    <xdr:cxnSp macro="">
      <xdr:nvCxnSpPr>
        <xdr:cNvPr id="690" name="直線コネクタ 689">
          <a:extLst>
            <a:ext uri="{FF2B5EF4-FFF2-40B4-BE49-F238E27FC236}">
              <a16:creationId xmlns:a16="http://schemas.microsoft.com/office/drawing/2014/main" id="{06F8F193-4C49-4A24-B5C1-8B2D2AFAF820}"/>
            </a:ext>
          </a:extLst>
        </xdr:cNvPr>
        <xdr:cNvCxnSpPr/>
      </xdr:nvCxnSpPr>
      <xdr:spPr>
        <a:xfrm>
          <a:off x="12814300" y="176174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1" name="n_1aveValue【公民館】&#10;有形固定資産減価償却率">
          <a:extLst>
            <a:ext uri="{FF2B5EF4-FFF2-40B4-BE49-F238E27FC236}">
              <a16:creationId xmlns:a16="http://schemas.microsoft.com/office/drawing/2014/main" id="{4C899792-561A-4471-A97C-A07303B628A7}"/>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2" name="n_2aveValue【公民館】&#10;有形固定資産減価償却率">
          <a:extLst>
            <a:ext uri="{FF2B5EF4-FFF2-40B4-BE49-F238E27FC236}">
              <a16:creationId xmlns:a16="http://schemas.microsoft.com/office/drawing/2014/main" id="{802E4295-56E3-48B8-AFBB-C4288DA46FD5}"/>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3" name="n_3aveValue【公民館】&#10;有形固定資産減価償却率">
          <a:extLst>
            <a:ext uri="{FF2B5EF4-FFF2-40B4-BE49-F238E27FC236}">
              <a16:creationId xmlns:a16="http://schemas.microsoft.com/office/drawing/2014/main" id="{3BC3A8BE-9C2B-4A08-84B8-A9626B186258}"/>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694" name="n_4aveValue【公民館】&#10;有形固定資産減価償却率">
          <a:extLst>
            <a:ext uri="{FF2B5EF4-FFF2-40B4-BE49-F238E27FC236}">
              <a16:creationId xmlns:a16="http://schemas.microsoft.com/office/drawing/2014/main" id="{F3CDBA9A-1B45-4FF3-B6BC-19533AABF588}"/>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59707</xdr:rowOff>
    </xdr:from>
    <xdr:ext cx="405111" cy="259045"/>
    <xdr:sp macro="" textlink="">
      <xdr:nvSpPr>
        <xdr:cNvPr id="695" name="n_1mainValue【公民館】&#10;有形固定資産減価償却率">
          <a:extLst>
            <a:ext uri="{FF2B5EF4-FFF2-40B4-BE49-F238E27FC236}">
              <a16:creationId xmlns:a16="http://schemas.microsoft.com/office/drawing/2014/main" id="{B45AE146-246E-4D58-A10C-D83EBCF3251D}"/>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31132</xdr:rowOff>
    </xdr:from>
    <xdr:ext cx="405111" cy="259045"/>
    <xdr:sp macro="" textlink="">
      <xdr:nvSpPr>
        <xdr:cNvPr id="696" name="n_2mainValue【公民館】&#10;有形固定資産減価償却率">
          <a:extLst>
            <a:ext uri="{FF2B5EF4-FFF2-40B4-BE49-F238E27FC236}">
              <a16:creationId xmlns:a16="http://schemas.microsoft.com/office/drawing/2014/main" id="{FD9B9BB7-1FFD-4A3A-81B9-BCBE659212F1}"/>
            </a:ext>
          </a:extLst>
        </xdr:cNvPr>
        <xdr:cNvSpPr txBox="1"/>
      </xdr:nvSpPr>
      <xdr:spPr>
        <a:xfrm>
          <a:off x="14389744" y="1751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31132</xdr:rowOff>
    </xdr:from>
    <xdr:ext cx="405111" cy="259045"/>
    <xdr:sp macro="" textlink="">
      <xdr:nvSpPr>
        <xdr:cNvPr id="697" name="n_3mainValue【公民館】&#10;有形固定資産減価償却率">
          <a:extLst>
            <a:ext uri="{FF2B5EF4-FFF2-40B4-BE49-F238E27FC236}">
              <a16:creationId xmlns:a16="http://schemas.microsoft.com/office/drawing/2014/main" id="{C4C8B8DA-A106-459A-B0F1-76761BE6FA15}"/>
            </a:ext>
          </a:extLst>
        </xdr:cNvPr>
        <xdr:cNvSpPr txBox="1"/>
      </xdr:nvSpPr>
      <xdr:spPr>
        <a:xfrm>
          <a:off x="13500744" y="1734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25416</xdr:rowOff>
    </xdr:from>
    <xdr:ext cx="405111" cy="259045"/>
    <xdr:sp macro="" textlink="">
      <xdr:nvSpPr>
        <xdr:cNvPr id="698" name="n_4mainValue【公民館】&#10;有形固定資産減価償却率">
          <a:extLst>
            <a:ext uri="{FF2B5EF4-FFF2-40B4-BE49-F238E27FC236}">
              <a16:creationId xmlns:a16="http://schemas.microsoft.com/office/drawing/2014/main" id="{B31E526F-A9DA-4662-B1F9-4C023F43C94C}"/>
            </a:ext>
          </a:extLst>
        </xdr:cNvPr>
        <xdr:cNvSpPr txBox="1"/>
      </xdr:nvSpPr>
      <xdr:spPr>
        <a:xfrm>
          <a:off x="12611744" y="1734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E1125EDD-586C-4BE9-A613-4E7E8CC0EB2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B0728768-C8C8-457F-AE83-751B5F54E3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E9E7B0F4-57BE-4CFE-9D54-CA0B32C87CD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9D41A0B4-D0A1-4D2A-B5DA-23FD2EF88FE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1A02129B-973B-4033-9C35-FB53E80002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D03121E9-E821-4E95-88A4-4225496FDED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EB58F21D-94D6-43A7-A122-AA9911AAD25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5871305E-1B9F-4E84-9827-DD667D95F7D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F49E266C-DC94-4E6C-9834-239429122A4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8CA8EDB9-F01F-48DB-8B50-C4EE92EF088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65F1D6F2-EED8-4294-80C4-B8D5B95C804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8514CD67-D44A-4813-9012-CC032721B07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128F38E2-5D5C-4590-8156-C49ED9CBB3B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E55FF56E-6278-4E1B-BBCF-09D191E6DE0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541181A3-C016-44EB-9627-6FDB9C92D92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90C9B376-AE6F-47D8-8933-0ADEFEFBC54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982CAB58-B17D-4AF8-BF87-9F670F8C73C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1EAF80E3-1FB0-4823-9F76-ACA034A6EAE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C39421A5-DAF3-436D-A1FE-8A4699D283E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1EFBA6DC-39C7-40E7-9977-15540F07DF5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54784169-A428-4435-A5C2-64C6400977D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7C034703-4FC8-4955-A9A1-0036FC7FE351}"/>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D984E6BD-3252-4760-AADB-3FB33802C452}"/>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D67F8257-13DF-442A-B07A-B9F5B48086A2}"/>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D987ADBD-A5B2-41AB-AFC6-3826EFE159B5}"/>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9E8A9D5C-87AB-4182-B399-6C4A64C3CB4E}"/>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a:extLst>
            <a:ext uri="{FF2B5EF4-FFF2-40B4-BE49-F238E27FC236}">
              <a16:creationId xmlns:a16="http://schemas.microsoft.com/office/drawing/2014/main" id="{0488E0C6-CC60-4B72-86AD-B530FFB9BBE9}"/>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3BE068CD-9BE9-4D41-BEDB-C0D3A3A29FA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C72C9BFE-7F99-43DE-B9A8-007461A809C4}"/>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63573CB3-68D3-4A3D-B627-D28B146EF09A}"/>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B649EFB7-0A7B-4B50-B608-8E7B4E2D1EE9}"/>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30" name="フローチャート: 判断 729">
          <a:extLst>
            <a:ext uri="{FF2B5EF4-FFF2-40B4-BE49-F238E27FC236}">
              <a16:creationId xmlns:a16="http://schemas.microsoft.com/office/drawing/2014/main" id="{A8DEAABD-70C0-40AF-9B47-EA1D6F75A177}"/>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D1805833-18F3-4349-A99D-F9A195E632A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9C90C4AC-212C-43CB-B94F-1B727A9953A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5F95CE6-472A-4523-820A-CB83538DE11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1DBD1E0-CBDA-414B-A512-59E6B5E3CF2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F80A339-F3D5-47F3-8E55-46146F61918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27687</xdr:rowOff>
    </xdr:from>
    <xdr:to>
      <xdr:col>116</xdr:col>
      <xdr:colOff>114300</xdr:colOff>
      <xdr:row>107</xdr:row>
      <xdr:rowOff>129287</xdr:rowOff>
    </xdr:to>
    <xdr:sp macro="" textlink="">
      <xdr:nvSpPr>
        <xdr:cNvPr id="736" name="楕円 735">
          <a:extLst>
            <a:ext uri="{FF2B5EF4-FFF2-40B4-BE49-F238E27FC236}">
              <a16:creationId xmlns:a16="http://schemas.microsoft.com/office/drawing/2014/main" id="{CFB9DCF5-854D-4F1F-A42E-EFDCBA3DFC80}"/>
            </a:ext>
          </a:extLst>
        </xdr:cNvPr>
        <xdr:cNvSpPr/>
      </xdr:nvSpPr>
      <xdr:spPr>
        <a:xfrm>
          <a:off x="221107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6114</xdr:rowOff>
    </xdr:from>
    <xdr:ext cx="469744" cy="259045"/>
    <xdr:sp macro="" textlink="">
      <xdr:nvSpPr>
        <xdr:cNvPr id="737" name="【公民館】&#10;一人当たり面積該当値テキスト">
          <a:extLst>
            <a:ext uri="{FF2B5EF4-FFF2-40B4-BE49-F238E27FC236}">
              <a16:creationId xmlns:a16="http://schemas.microsoft.com/office/drawing/2014/main" id="{7430046B-35E5-41EE-B14D-1CA5DCA68C8B}"/>
            </a:ext>
          </a:extLst>
        </xdr:cNvPr>
        <xdr:cNvSpPr txBox="1"/>
      </xdr:nvSpPr>
      <xdr:spPr>
        <a:xfrm>
          <a:off x="22199600"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27687</xdr:rowOff>
    </xdr:from>
    <xdr:to>
      <xdr:col>112</xdr:col>
      <xdr:colOff>38100</xdr:colOff>
      <xdr:row>107</xdr:row>
      <xdr:rowOff>129287</xdr:rowOff>
    </xdr:to>
    <xdr:sp macro="" textlink="">
      <xdr:nvSpPr>
        <xdr:cNvPr id="738" name="楕円 737">
          <a:extLst>
            <a:ext uri="{FF2B5EF4-FFF2-40B4-BE49-F238E27FC236}">
              <a16:creationId xmlns:a16="http://schemas.microsoft.com/office/drawing/2014/main" id="{EFF5850D-A27F-4D3A-931D-05FE5B60C54B}"/>
            </a:ext>
          </a:extLst>
        </xdr:cNvPr>
        <xdr:cNvSpPr/>
      </xdr:nvSpPr>
      <xdr:spPr>
        <a:xfrm>
          <a:off x="21272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78487</xdr:rowOff>
    </xdr:from>
    <xdr:to>
      <xdr:col>116</xdr:col>
      <xdr:colOff>63500</xdr:colOff>
      <xdr:row>107</xdr:row>
      <xdr:rowOff>78487</xdr:rowOff>
    </xdr:to>
    <xdr:cxnSp macro="">
      <xdr:nvCxnSpPr>
        <xdr:cNvPr id="739" name="直線コネクタ 738">
          <a:extLst>
            <a:ext uri="{FF2B5EF4-FFF2-40B4-BE49-F238E27FC236}">
              <a16:creationId xmlns:a16="http://schemas.microsoft.com/office/drawing/2014/main" id="{E581D46F-5D96-45F4-AFAA-CF024DD00923}"/>
            </a:ext>
          </a:extLst>
        </xdr:cNvPr>
        <xdr:cNvCxnSpPr/>
      </xdr:nvCxnSpPr>
      <xdr:spPr>
        <a:xfrm>
          <a:off x="21323300" y="184236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41402</xdr:rowOff>
    </xdr:from>
    <xdr:to>
      <xdr:col>107</xdr:col>
      <xdr:colOff>101600</xdr:colOff>
      <xdr:row>106</xdr:row>
      <xdr:rowOff>143002</xdr:rowOff>
    </xdr:to>
    <xdr:sp macro="" textlink="">
      <xdr:nvSpPr>
        <xdr:cNvPr id="740" name="楕円 739">
          <a:extLst>
            <a:ext uri="{FF2B5EF4-FFF2-40B4-BE49-F238E27FC236}">
              <a16:creationId xmlns:a16="http://schemas.microsoft.com/office/drawing/2014/main" id="{615DB3B3-B441-45EB-98D4-12A1C4912144}"/>
            </a:ext>
          </a:extLst>
        </xdr:cNvPr>
        <xdr:cNvSpPr/>
      </xdr:nvSpPr>
      <xdr:spPr>
        <a:xfrm>
          <a:off x="20383500" y="1821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92202</xdr:rowOff>
    </xdr:from>
    <xdr:to>
      <xdr:col>111</xdr:col>
      <xdr:colOff>177800</xdr:colOff>
      <xdr:row>107</xdr:row>
      <xdr:rowOff>78487</xdr:rowOff>
    </xdr:to>
    <xdr:cxnSp macro="">
      <xdr:nvCxnSpPr>
        <xdr:cNvPr id="741" name="直線コネクタ 740">
          <a:extLst>
            <a:ext uri="{FF2B5EF4-FFF2-40B4-BE49-F238E27FC236}">
              <a16:creationId xmlns:a16="http://schemas.microsoft.com/office/drawing/2014/main" id="{D9CE2F31-7674-4626-A059-EE9E56314109}"/>
            </a:ext>
          </a:extLst>
        </xdr:cNvPr>
        <xdr:cNvCxnSpPr/>
      </xdr:nvCxnSpPr>
      <xdr:spPr>
        <a:xfrm>
          <a:off x="20434300" y="18265902"/>
          <a:ext cx="889000" cy="15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119126</xdr:rowOff>
    </xdr:from>
    <xdr:to>
      <xdr:col>102</xdr:col>
      <xdr:colOff>165100</xdr:colOff>
      <xdr:row>107</xdr:row>
      <xdr:rowOff>49276</xdr:rowOff>
    </xdr:to>
    <xdr:sp macro="" textlink="">
      <xdr:nvSpPr>
        <xdr:cNvPr id="742" name="楕円 741">
          <a:extLst>
            <a:ext uri="{FF2B5EF4-FFF2-40B4-BE49-F238E27FC236}">
              <a16:creationId xmlns:a16="http://schemas.microsoft.com/office/drawing/2014/main" id="{DFD0F95C-CB28-483D-A103-D954AFF76287}"/>
            </a:ext>
          </a:extLst>
        </xdr:cNvPr>
        <xdr:cNvSpPr/>
      </xdr:nvSpPr>
      <xdr:spPr>
        <a:xfrm>
          <a:off x="19494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92202</xdr:rowOff>
    </xdr:from>
    <xdr:to>
      <xdr:col>107</xdr:col>
      <xdr:colOff>50800</xdr:colOff>
      <xdr:row>106</xdr:row>
      <xdr:rowOff>169926</xdr:rowOff>
    </xdr:to>
    <xdr:cxnSp macro="">
      <xdr:nvCxnSpPr>
        <xdr:cNvPr id="743" name="直線コネクタ 742">
          <a:extLst>
            <a:ext uri="{FF2B5EF4-FFF2-40B4-BE49-F238E27FC236}">
              <a16:creationId xmlns:a16="http://schemas.microsoft.com/office/drawing/2014/main" id="{050627F2-76C2-4E11-83DF-8E44944B4180}"/>
            </a:ext>
          </a:extLst>
        </xdr:cNvPr>
        <xdr:cNvCxnSpPr/>
      </xdr:nvCxnSpPr>
      <xdr:spPr>
        <a:xfrm flipV="1">
          <a:off x="19545300" y="1826590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119126</xdr:rowOff>
    </xdr:from>
    <xdr:to>
      <xdr:col>98</xdr:col>
      <xdr:colOff>38100</xdr:colOff>
      <xdr:row>107</xdr:row>
      <xdr:rowOff>49276</xdr:rowOff>
    </xdr:to>
    <xdr:sp macro="" textlink="">
      <xdr:nvSpPr>
        <xdr:cNvPr id="744" name="楕円 743">
          <a:extLst>
            <a:ext uri="{FF2B5EF4-FFF2-40B4-BE49-F238E27FC236}">
              <a16:creationId xmlns:a16="http://schemas.microsoft.com/office/drawing/2014/main" id="{4CFE23C6-CEE7-4048-AB45-966705F11CDC}"/>
            </a:ext>
          </a:extLst>
        </xdr:cNvPr>
        <xdr:cNvSpPr/>
      </xdr:nvSpPr>
      <xdr:spPr>
        <a:xfrm>
          <a:off x="18605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169926</xdr:rowOff>
    </xdr:from>
    <xdr:to>
      <xdr:col>102</xdr:col>
      <xdr:colOff>114300</xdr:colOff>
      <xdr:row>106</xdr:row>
      <xdr:rowOff>169926</xdr:rowOff>
    </xdr:to>
    <xdr:cxnSp macro="">
      <xdr:nvCxnSpPr>
        <xdr:cNvPr id="745" name="直線コネクタ 744">
          <a:extLst>
            <a:ext uri="{FF2B5EF4-FFF2-40B4-BE49-F238E27FC236}">
              <a16:creationId xmlns:a16="http://schemas.microsoft.com/office/drawing/2014/main" id="{87279220-9244-4E51-B08E-0F47CE83ECEE}"/>
            </a:ext>
          </a:extLst>
        </xdr:cNvPr>
        <xdr:cNvCxnSpPr/>
      </xdr:nvCxnSpPr>
      <xdr:spPr>
        <a:xfrm>
          <a:off x="18656300" y="183436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a:extLst>
            <a:ext uri="{FF2B5EF4-FFF2-40B4-BE49-F238E27FC236}">
              <a16:creationId xmlns:a16="http://schemas.microsoft.com/office/drawing/2014/main" id="{81206729-20EC-4867-8A95-F030B31BD3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747" name="n_2aveValue【公民館】&#10;一人当たり面積">
          <a:extLst>
            <a:ext uri="{FF2B5EF4-FFF2-40B4-BE49-F238E27FC236}">
              <a16:creationId xmlns:a16="http://schemas.microsoft.com/office/drawing/2014/main" id="{F055B278-AB22-4178-B4A1-D85AD0CFA06C}"/>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748" name="n_3aveValue【公民館】&#10;一人当たり面積">
          <a:extLst>
            <a:ext uri="{FF2B5EF4-FFF2-40B4-BE49-F238E27FC236}">
              <a16:creationId xmlns:a16="http://schemas.microsoft.com/office/drawing/2014/main" id="{E5AA93B3-CB27-4A53-8ADF-639B95FB351A}"/>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749" name="n_4aveValue【公民館】&#10;一人当たり面積">
          <a:extLst>
            <a:ext uri="{FF2B5EF4-FFF2-40B4-BE49-F238E27FC236}">
              <a16:creationId xmlns:a16="http://schemas.microsoft.com/office/drawing/2014/main" id="{BE88E596-9FCC-4CE5-AA21-1A0E99AB44AC}"/>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120414</xdr:rowOff>
    </xdr:from>
    <xdr:ext cx="469744" cy="259045"/>
    <xdr:sp macro="" textlink="">
      <xdr:nvSpPr>
        <xdr:cNvPr id="750" name="n_1mainValue【公民館】&#10;一人当たり面積">
          <a:extLst>
            <a:ext uri="{FF2B5EF4-FFF2-40B4-BE49-F238E27FC236}">
              <a16:creationId xmlns:a16="http://schemas.microsoft.com/office/drawing/2014/main" id="{77A0D136-6032-4F9D-94CE-1CA8DA65D8BD}"/>
            </a:ext>
          </a:extLst>
        </xdr:cNvPr>
        <xdr:cNvSpPr txBox="1"/>
      </xdr:nvSpPr>
      <xdr:spPr>
        <a:xfrm>
          <a:off x="210757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159529</xdr:rowOff>
    </xdr:from>
    <xdr:ext cx="469744" cy="259045"/>
    <xdr:sp macro="" textlink="">
      <xdr:nvSpPr>
        <xdr:cNvPr id="751" name="n_2mainValue【公民館】&#10;一人当たり面積">
          <a:extLst>
            <a:ext uri="{FF2B5EF4-FFF2-40B4-BE49-F238E27FC236}">
              <a16:creationId xmlns:a16="http://schemas.microsoft.com/office/drawing/2014/main" id="{4482E783-F75C-4475-B083-30E3F599DF89}"/>
            </a:ext>
          </a:extLst>
        </xdr:cNvPr>
        <xdr:cNvSpPr txBox="1"/>
      </xdr:nvSpPr>
      <xdr:spPr>
        <a:xfrm>
          <a:off x="20199427" y="1799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65803</xdr:rowOff>
    </xdr:from>
    <xdr:ext cx="469744" cy="259045"/>
    <xdr:sp macro="" textlink="">
      <xdr:nvSpPr>
        <xdr:cNvPr id="752" name="n_3mainValue【公民館】&#10;一人当たり面積">
          <a:extLst>
            <a:ext uri="{FF2B5EF4-FFF2-40B4-BE49-F238E27FC236}">
              <a16:creationId xmlns:a16="http://schemas.microsoft.com/office/drawing/2014/main" id="{50220634-19D4-4A20-ADD0-E9DD39ABCE74}"/>
            </a:ext>
          </a:extLst>
        </xdr:cNvPr>
        <xdr:cNvSpPr txBox="1"/>
      </xdr:nvSpPr>
      <xdr:spPr>
        <a:xfrm>
          <a:off x="19310427" y="1806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40403</xdr:rowOff>
    </xdr:from>
    <xdr:ext cx="469744" cy="259045"/>
    <xdr:sp macro="" textlink="">
      <xdr:nvSpPr>
        <xdr:cNvPr id="753" name="n_4mainValue【公民館】&#10;一人当たり面積">
          <a:extLst>
            <a:ext uri="{FF2B5EF4-FFF2-40B4-BE49-F238E27FC236}">
              <a16:creationId xmlns:a16="http://schemas.microsoft.com/office/drawing/2014/main" id="{AA6F0FB1-6CD4-437B-8374-05D85095F8C8}"/>
            </a:ext>
          </a:extLst>
        </xdr:cNvPr>
        <xdr:cNvSpPr txBox="1"/>
      </xdr:nvSpPr>
      <xdr:spPr>
        <a:xfrm>
          <a:off x="18421427" y="1838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EC5DFEE1-991F-4B0A-BBC1-FE65A368932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58239161-E7DF-485A-B10B-CECE20D4679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7DC0F263-7BAD-4BD9-A545-D2D8F79D041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道路について、一人当たり延長はおおむね横ばいであるにもかかわらず、有形固定資産減価償却率は増加傾向にあり、類似団体内平均値を上回っていることから、老朽化が進行しているといえる。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一方で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、橋りょうの有形固定資産減価償却率について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、計画的な耐震補強等を進めてきたことにより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しており、類似団体内平均値と比較して低い状況となっている。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5EB3B2-7566-449D-8682-B84229FCF45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B04A5B-31F3-4CED-B5F8-6D38EDD8296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D999A5D-9471-4C8F-9C54-FC70C137B43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7E14291-602F-42D1-B0F7-E8375A514C2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愛知県清須市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EEA8BE1-5A22-45E6-A8FF-DEF8E0020A4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2E5404-0CC2-4B13-8CF5-73A9DB6063E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0DDF69-043C-46BA-9121-26682FBB2D8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2AB5BC-3C62-4090-B851-4730C815605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2A01D00-F1C1-4C7B-A67B-03D7D3AE893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092CC63-8436-42A8-97B6-A573B80CE14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68,707
66,498
17.35
33,386,205
32,123,540
1,169,821
17,805,824
19,484,528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85DF92-EAF3-4DFE-B397-70DC6F2C3A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29B69D7-B2BE-4504-BB01-38D46954075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3017E00-F584-4F21-86DC-66F423F4A84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90B512A-EAB4-4173-8329-D3D9655CB6C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0AD4D7E-114D-4FAF-852F-02C2BC9FDE4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95FF7C6-C258-4C14-B869-0C66D8F2B17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05CE389-11F6-44C6-AAF7-2A3399BAFD8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8B7225-4C09-4255-AB62-2C097558C1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BA71B23-7AD5-40F2-AA56-BA50FE61B4F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BE6D4D3-DC2C-4237-8037-2F5E90E7A88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8801A2C-86D1-4822-8F70-8D5B5CC33E0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54C96EE-B27D-4D9B-B8CE-8D5162CF7CA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7AAD10-DD97-4428-B2DF-5C15E3FF1EB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1C977B-553F-4073-BF5D-71900C2651B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A7B81F0-1EAD-4B7B-89FF-D5091801AB2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718CA1-8C84-41B6-ACAE-DF899637889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A0B7FB-5A58-4F89-A9C6-9963854FFD2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920DE9E-95FC-404A-88B9-D94D072E9A2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2558D6-791D-44D0-BB9C-7F8BC03C722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FD7E27E-BB01-429C-95C4-E5524D6A8E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14B342-D3A0-4667-9CD5-01D5054E03E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F3CB8F3-ECB8-49C2-827A-2FEAC0A3C33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B9D8FFA-26F3-43FA-8C75-AAB308F79A4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9C00B4-044A-4679-AE01-0F6F2E6033E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01CAC57-69FC-4651-AAFD-C46691EBEE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9C8AD77-3840-4EC6-887D-2E71393EC09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485D6D-3D5B-4965-8472-4559FCA9A7C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4D76004-BC13-40F2-B672-8C6613E2945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95EED2-29C4-4C1E-A488-EDB7412161C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E15D1D8-A05E-4473-9074-D27794C81CB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B1AC017-746F-4CCF-8478-ABFC2C48AE4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052D23-8011-43C6-885F-0111727959C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120E146-C166-4739-AE65-5C6C66DF273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28C2549-5A65-4A82-90C9-05D9F354A76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A5E644-0D61-4B86-B0B6-11D2D1B8EA1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CC689D4-BA6C-413C-AEDD-3B657E9D009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5665F41-46B3-4F16-8E8C-ED705EADDB5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A9A80AB-24B3-4F46-9158-C3BFD2ACEDA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ECDA776-772D-45FA-A52A-97C9FDE7BA6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B666934-46F5-486D-BC2B-C3026D1A445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7ED7743-B107-47B7-9578-D49DB932FE6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0E3F7CE-3628-40DC-B414-3681CF27914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6C8DD0B-C3C1-4692-827C-8175314149A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16C519F-1D14-4D79-B02E-F44EA938F49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5F8D12B-D3F4-46BB-8C4C-A6C6B2AED4D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60C4FFD-1A0C-4121-BD07-799BC7B65CE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A8D40A73-D241-4BC0-8933-A0597DD8B67D}"/>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397FF344-2093-4D2A-9DB6-3BE013D04038}"/>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8DF24287-D678-42B9-85A1-EE8B781EA462}"/>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80EDA5A-C300-45E3-B126-D88E1A12CF91}"/>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57D0B411-4CBD-438C-B9DE-6A9DE7C334E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62086E40-9E51-450C-A710-CC04FD4146B4}"/>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B54C3221-1E21-45DB-901D-A04F87BDD9B2}"/>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56DA787A-3FAF-4B73-B107-371840D61D9F}"/>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1536CD07-D930-4A31-8D78-5C50CCD60694}"/>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63D11A5D-FCB4-4A7B-97B4-28A36A232826}"/>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AA954E0B-1CC4-4D82-9CBF-C11B9C867DD7}"/>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2ADF64E-1531-422D-8605-BE399265422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A492757-09F4-499E-A41C-1C69FC2716F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C1CAF5-AC66-4E7E-B457-58309CCA06B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251F689-D8E1-4F54-AFAE-941A44F03B9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71EDB76-1339-4481-9342-95125F7EF36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74" name="楕円 73">
          <a:extLst>
            <a:ext uri="{FF2B5EF4-FFF2-40B4-BE49-F238E27FC236}">
              <a16:creationId xmlns:a16="http://schemas.microsoft.com/office/drawing/2014/main" id="{5185FFC5-0909-41BA-834D-D111CAA1BC13}"/>
            </a:ext>
          </a:extLst>
        </xdr:cNvPr>
        <xdr:cNvSpPr/>
      </xdr:nvSpPr>
      <xdr:spPr>
        <a:xfrm>
          <a:off x="4584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2557</xdr:rowOff>
    </xdr:from>
    <xdr:ext cx="405111" cy="259045"/>
    <xdr:sp macro="" textlink="">
      <xdr:nvSpPr>
        <xdr:cNvPr id="75" name="【図書館】&#10;有形固定資産減価償却率該当値テキスト">
          <a:extLst>
            <a:ext uri="{FF2B5EF4-FFF2-40B4-BE49-F238E27FC236}">
              <a16:creationId xmlns:a16="http://schemas.microsoft.com/office/drawing/2014/main" id="{1D9B24C0-FF50-479A-966C-AE3017338F1A}"/>
            </a:ext>
          </a:extLst>
        </xdr:cNvPr>
        <xdr:cNvSpPr txBox="1"/>
      </xdr:nvSpPr>
      <xdr:spPr>
        <a:xfrm>
          <a:off x="4673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28666</xdr:rowOff>
    </xdr:from>
    <xdr:to>
      <xdr:col>20</xdr:col>
      <xdr:colOff>38100</xdr:colOff>
      <xdr:row>37</xdr:row>
      <xdr:rowOff>130266</xdr:rowOff>
    </xdr:to>
    <xdr:sp macro="" textlink="">
      <xdr:nvSpPr>
        <xdr:cNvPr id="76" name="楕円 75">
          <a:extLst>
            <a:ext uri="{FF2B5EF4-FFF2-40B4-BE49-F238E27FC236}">
              <a16:creationId xmlns:a16="http://schemas.microsoft.com/office/drawing/2014/main" id="{1F9BAFFF-5870-4829-A218-C5982CD03CBF}"/>
            </a:ext>
          </a:extLst>
        </xdr:cNvPr>
        <xdr:cNvSpPr/>
      </xdr:nvSpPr>
      <xdr:spPr>
        <a:xfrm>
          <a:off x="3746500" y="637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30480</xdr:rowOff>
    </xdr:from>
    <xdr:to>
      <xdr:col>24</xdr:col>
      <xdr:colOff>63500</xdr:colOff>
      <xdr:row>37</xdr:row>
      <xdr:rowOff>79466</xdr:rowOff>
    </xdr:to>
    <xdr:cxnSp macro="">
      <xdr:nvCxnSpPr>
        <xdr:cNvPr id="77" name="直線コネクタ 76">
          <a:extLst>
            <a:ext uri="{FF2B5EF4-FFF2-40B4-BE49-F238E27FC236}">
              <a16:creationId xmlns:a16="http://schemas.microsoft.com/office/drawing/2014/main" id="{14DD3182-3E48-465A-9778-67EF8601F5DE}"/>
            </a:ext>
          </a:extLst>
        </xdr:cNvPr>
        <xdr:cNvCxnSpPr/>
      </xdr:nvCxnSpPr>
      <xdr:spPr>
        <a:xfrm flipV="1">
          <a:off x="3797300" y="6202680"/>
          <a:ext cx="8382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35197</xdr:rowOff>
    </xdr:from>
    <xdr:to>
      <xdr:col>15</xdr:col>
      <xdr:colOff>101600</xdr:colOff>
      <xdr:row>37</xdr:row>
      <xdr:rowOff>136797</xdr:rowOff>
    </xdr:to>
    <xdr:sp macro="" textlink="">
      <xdr:nvSpPr>
        <xdr:cNvPr id="78" name="楕円 77">
          <a:extLst>
            <a:ext uri="{FF2B5EF4-FFF2-40B4-BE49-F238E27FC236}">
              <a16:creationId xmlns:a16="http://schemas.microsoft.com/office/drawing/2014/main" id="{1D06F052-F2FD-4F11-8DE0-B89FA59C90FD}"/>
            </a:ext>
          </a:extLst>
        </xdr:cNvPr>
        <xdr:cNvSpPr/>
      </xdr:nvSpPr>
      <xdr:spPr>
        <a:xfrm>
          <a:off x="2857500" y="6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79466</xdr:rowOff>
    </xdr:from>
    <xdr:to>
      <xdr:col>19</xdr:col>
      <xdr:colOff>177800</xdr:colOff>
      <xdr:row>37</xdr:row>
      <xdr:rowOff>85997</xdr:rowOff>
    </xdr:to>
    <xdr:cxnSp macro="">
      <xdr:nvCxnSpPr>
        <xdr:cNvPr id="79" name="直線コネクタ 78">
          <a:extLst>
            <a:ext uri="{FF2B5EF4-FFF2-40B4-BE49-F238E27FC236}">
              <a16:creationId xmlns:a16="http://schemas.microsoft.com/office/drawing/2014/main" id="{50848476-FD66-4152-A55F-99E3D7058637}"/>
            </a:ext>
          </a:extLst>
        </xdr:cNvPr>
        <xdr:cNvCxnSpPr/>
      </xdr:nvCxnSpPr>
      <xdr:spPr>
        <a:xfrm flipV="1">
          <a:off x="2908300" y="642311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141333</xdr:rowOff>
    </xdr:from>
    <xdr:to>
      <xdr:col>10</xdr:col>
      <xdr:colOff>165100</xdr:colOff>
      <xdr:row>37</xdr:row>
      <xdr:rowOff>71483</xdr:rowOff>
    </xdr:to>
    <xdr:sp macro="" textlink="">
      <xdr:nvSpPr>
        <xdr:cNvPr id="80" name="楕円 79">
          <a:extLst>
            <a:ext uri="{FF2B5EF4-FFF2-40B4-BE49-F238E27FC236}">
              <a16:creationId xmlns:a16="http://schemas.microsoft.com/office/drawing/2014/main" id="{BFC51E4A-4DC1-4752-8CFE-63F255E72CE3}"/>
            </a:ext>
          </a:extLst>
        </xdr:cNvPr>
        <xdr:cNvSpPr/>
      </xdr:nvSpPr>
      <xdr:spPr>
        <a:xfrm>
          <a:off x="1968500" y="631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20683</xdr:rowOff>
    </xdr:from>
    <xdr:to>
      <xdr:col>15</xdr:col>
      <xdr:colOff>50800</xdr:colOff>
      <xdr:row>37</xdr:row>
      <xdr:rowOff>85997</xdr:rowOff>
    </xdr:to>
    <xdr:cxnSp macro="">
      <xdr:nvCxnSpPr>
        <xdr:cNvPr id="81" name="直線コネクタ 80">
          <a:extLst>
            <a:ext uri="{FF2B5EF4-FFF2-40B4-BE49-F238E27FC236}">
              <a16:creationId xmlns:a16="http://schemas.microsoft.com/office/drawing/2014/main" id="{6E7F7C38-DA78-4FF3-BEC5-647E2F16AB90}"/>
            </a:ext>
          </a:extLst>
        </xdr:cNvPr>
        <xdr:cNvCxnSpPr/>
      </xdr:nvCxnSpPr>
      <xdr:spPr>
        <a:xfrm>
          <a:off x="2019300" y="636433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103777</xdr:rowOff>
    </xdr:from>
    <xdr:to>
      <xdr:col>6</xdr:col>
      <xdr:colOff>38100</xdr:colOff>
      <xdr:row>37</xdr:row>
      <xdr:rowOff>33927</xdr:rowOff>
    </xdr:to>
    <xdr:sp macro="" textlink="">
      <xdr:nvSpPr>
        <xdr:cNvPr id="82" name="楕円 81">
          <a:extLst>
            <a:ext uri="{FF2B5EF4-FFF2-40B4-BE49-F238E27FC236}">
              <a16:creationId xmlns:a16="http://schemas.microsoft.com/office/drawing/2014/main" id="{1FE1577C-E54B-42ED-9709-A412D6267086}"/>
            </a:ext>
          </a:extLst>
        </xdr:cNvPr>
        <xdr:cNvSpPr/>
      </xdr:nvSpPr>
      <xdr:spPr>
        <a:xfrm>
          <a:off x="1079500" y="62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154577</xdr:rowOff>
    </xdr:from>
    <xdr:to>
      <xdr:col>10</xdr:col>
      <xdr:colOff>114300</xdr:colOff>
      <xdr:row>37</xdr:row>
      <xdr:rowOff>20683</xdr:rowOff>
    </xdr:to>
    <xdr:cxnSp macro="">
      <xdr:nvCxnSpPr>
        <xdr:cNvPr id="83" name="直線コネクタ 82">
          <a:extLst>
            <a:ext uri="{FF2B5EF4-FFF2-40B4-BE49-F238E27FC236}">
              <a16:creationId xmlns:a16="http://schemas.microsoft.com/office/drawing/2014/main" id="{F7FE343F-3BF9-4C35-BFC6-515D9305E74E}"/>
            </a:ext>
          </a:extLst>
        </xdr:cNvPr>
        <xdr:cNvCxnSpPr/>
      </xdr:nvCxnSpPr>
      <xdr:spPr>
        <a:xfrm>
          <a:off x="1130300" y="63267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40B10744-7C66-4550-A1FE-806D6F11A850}"/>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A4D4B454-2318-46AA-807A-2C251E6659AF}"/>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E42B4D85-4A31-4206-B9EA-82C89EF46E28}"/>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6DE45C90-598C-4B00-8526-F0872871EE28}"/>
            </a:ext>
          </a:extLst>
        </xdr:cNvPr>
        <xdr:cNvSpPr txBox="1"/>
      </xdr:nvSpPr>
      <xdr:spPr>
        <a:xfrm>
          <a:off x="927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146793</xdr:rowOff>
    </xdr:from>
    <xdr:ext cx="405111" cy="259045"/>
    <xdr:sp macro="" textlink="">
      <xdr:nvSpPr>
        <xdr:cNvPr id="88" name="n_1mainValue【図書館】&#10;有形固定資産減価償却率">
          <a:extLst>
            <a:ext uri="{FF2B5EF4-FFF2-40B4-BE49-F238E27FC236}">
              <a16:creationId xmlns:a16="http://schemas.microsoft.com/office/drawing/2014/main" id="{00B7AAE4-507A-4855-B699-0A84B9059EB8}"/>
            </a:ext>
          </a:extLst>
        </xdr:cNvPr>
        <xdr:cNvSpPr txBox="1"/>
      </xdr:nvSpPr>
      <xdr:spPr>
        <a:xfrm>
          <a:off x="3582044" y="614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153324</xdr:rowOff>
    </xdr:from>
    <xdr:ext cx="405111" cy="259045"/>
    <xdr:sp macro="" textlink="">
      <xdr:nvSpPr>
        <xdr:cNvPr id="89" name="n_2mainValue【図書館】&#10;有形固定資産減価償却率">
          <a:extLst>
            <a:ext uri="{FF2B5EF4-FFF2-40B4-BE49-F238E27FC236}">
              <a16:creationId xmlns:a16="http://schemas.microsoft.com/office/drawing/2014/main" id="{44AFE158-EA12-4A87-A211-FF999A54E56A}"/>
            </a:ext>
          </a:extLst>
        </xdr:cNvPr>
        <xdr:cNvSpPr txBox="1"/>
      </xdr:nvSpPr>
      <xdr:spPr>
        <a:xfrm>
          <a:off x="27057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88010</xdr:rowOff>
    </xdr:from>
    <xdr:ext cx="405111" cy="259045"/>
    <xdr:sp macro="" textlink="">
      <xdr:nvSpPr>
        <xdr:cNvPr id="90" name="n_3mainValue【図書館】&#10;有形固定資産減価償却率">
          <a:extLst>
            <a:ext uri="{FF2B5EF4-FFF2-40B4-BE49-F238E27FC236}">
              <a16:creationId xmlns:a16="http://schemas.microsoft.com/office/drawing/2014/main" id="{66A87D00-4694-48EE-90F0-DE77131E76AD}"/>
            </a:ext>
          </a:extLst>
        </xdr:cNvPr>
        <xdr:cNvSpPr txBox="1"/>
      </xdr:nvSpPr>
      <xdr:spPr>
        <a:xfrm>
          <a:off x="1816744"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50454</xdr:rowOff>
    </xdr:from>
    <xdr:ext cx="405111" cy="259045"/>
    <xdr:sp macro="" textlink="">
      <xdr:nvSpPr>
        <xdr:cNvPr id="91" name="n_4mainValue【図書館】&#10;有形固定資産減価償却率">
          <a:extLst>
            <a:ext uri="{FF2B5EF4-FFF2-40B4-BE49-F238E27FC236}">
              <a16:creationId xmlns:a16="http://schemas.microsoft.com/office/drawing/2014/main" id="{2CF3434F-1185-4BB1-A809-353B59F6BFF5}"/>
            </a:ext>
          </a:extLst>
        </xdr:cNvPr>
        <xdr:cNvSpPr txBox="1"/>
      </xdr:nvSpPr>
      <xdr:spPr>
        <a:xfrm>
          <a:off x="927744" y="605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C8CE5F6-61E6-47A7-B925-8ACD46CDA96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08FD9D5-100C-46B4-A73C-2C2EC606B86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3A28FF8-5E15-4158-8329-6131D5F852B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1BA856B-52AA-4BC7-8464-3E83601E58A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E0386EF-60D9-4001-B26B-6C63CD1E985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2D77E29-EC53-4777-B7CE-22EBC05C5CE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9B235C6-11C2-4D39-A32A-372B9A99A10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C3E71A9-1BC3-4EDE-8D65-D3D07DF1442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8389034-C078-4697-822D-99666AC576A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0314409-7697-45A2-A7A8-6279935AC53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ADD77C5-7172-464B-8353-635286DECB2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42A7944-78A6-45E0-B7DC-23C0F0CE9D7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46A6202-CC22-421A-AAF4-F12D9D3C9B0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E7EF823-2AB4-497F-8E99-F51ABE20804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082AADD-32FE-42E6-BC04-D1702032C39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0E65710-54B6-4E1D-9DE9-461AF66AA4F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9CDDF75-CFA5-47FA-8891-8D993270D62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C1F9F76-D251-4654-B1A6-759EF6C3610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21D0B8B-8550-4E7E-9572-B6CD2ED8DBE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9E346A4-DD95-4407-AD50-D3D7C6A5D58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238CD6F-3E22-45E5-9BF1-73CDD081D1F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54DEF42-75AB-4857-BE9A-9B9325238EF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A7844A8-C07B-4217-8023-0896AE4FDC8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70927BF1-1262-419C-B2CD-D275BA96B938}"/>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A3E932A3-3259-490C-8E14-E2C6297EB1CD}"/>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56D3383C-1D40-46BC-AD65-23AD0EFADA4E}"/>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3932A68-EF57-43E0-B03C-8ED81E829BE9}"/>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3616B2C1-902A-416B-965B-E9414D372914}"/>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B719B5F7-0EA4-4C55-B24C-EAC29CC1C35B}"/>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C292D130-8980-4986-B858-DDFCE547EEC6}"/>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E4750457-FF92-44C3-9F4F-4A7921669DAA}"/>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EF781BB1-E221-49BA-AAFC-0AC2D598D65D}"/>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347426CA-E1AC-4FFA-9C37-841726B90CE2}"/>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8A3C39E8-126C-4262-992A-0C859D72CE37}"/>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2CCF9C1-8EDB-4F8A-9CD0-AEC8DAD9B2E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BCD6E02-D123-4A4F-A085-99352A3F1E0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35049B6-35FD-447E-B8AD-E8FD0FA1C75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16D4E54-C8C5-4C94-96CC-86285EE1E55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54C8F2F-99C8-4295-AD78-48BB90AA20A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31" name="楕円 130">
          <a:extLst>
            <a:ext uri="{FF2B5EF4-FFF2-40B4-BE49-F238E27FC236}">
              <a16:creationId xmlns:a16="http://schemas.microsoft.com/office/drawing/2014/main" id="{D0DB2A06-BEF7-4832-8658-D472A8050F4B}"/>
            </a:ext>
          </a:extLst>
        </xdr:cNvPr>
        <xdr:cNvSpPr/>
      </xdr:nvSpPr>
      <xdr:spPr>
        <a:xfrm>
          <a:off x="104267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20C91287-5390-4E22-8060-BBFEAF8D7B26}"/>
            </a:ext>
          </a:extLst>
        </xdr:cNvPr>
        <xdr:cNvSpPr txBox="1"/>
      </xdr:nvSpPr>
      <xdr:spPr>
        <a:xfrm>
          <a:off x="10515600"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3" name="楕円 132">
          <a:extLst>
            <a:ext uri="{FF2B5EF4-FFF2-40B4-BE49-F238E27FC236}">
              <a16:creationId xmlns:a16="http://schemas.microsoft.com/office/drawing/2014/main" id="{0385A703-32E4-4F36-85F6-6F71DC6B6DE6}"/>
            </a:ext>
          </a:extLst>
        </xdr:cNvPr>
        <xdr:cNvSpPr/>
      </xdr:nvSpPr>
      <xdr:spPr>
        <a:xfrm>
          <a:off x="9588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101600</xdr:rowOff>
    </xdr:from>
    <xdr:to>
      <xdr:col>55</xdr:col>
      <xdr:colOff>0</xdr:colOff>
      <xdr:row>38</xdr:row>
      <xdr:rowOff>101600</xdr:rowOff>
    </xdr:to>
    <xdr:cxnSp macro="">
      <xdr:nvCxnSpPr>
        <xdr:cNvPr id="134" name="直線コネクタ 133">
          <a:extLst>
            <a:ext uri="{FF2B5EF4-FFF2-40B4-BE49-F238E27FC236}">
              <a16:creationId xmlns:a16="http://schemas.microsoft.com/office/drawing/2014/main" id="{4BD5E048-9D16-4CA7-A995-A87570F3252F}"/>
            </a:ext>
          </a:extLst>
        </xdr:cNvPr>
        <xdr:cNvCxnSpPr/>
      </xdr:nvCxnSpPr>
      <xdr:spPr>
        <a:xfrm>
          <a:off x="9639300" y="6616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5" name="楕円 134">
          <a:extLst>
            <a:ext uri="{FF2B5EF4-FFF2-40B4-BE49-F238E27FC236}">
              <a16:creationId xmlns:a16="http://schemas.microsoft.com/office/drawing/2014/main" id="{FB900212-6F02-421B-B0A0-75C84EC711EC}"/>
            </a:ext>
          </a:extLst>
        </xdr:cNvPr>
        <xdr:cNvSpPr/>
      </xdr:nvSpPr>
      <xdr:spPr>
        <a:xfrm>
          <a:off x="8699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6" name="直線コネクタ 135">
          <a:extLst>
            <a:ext uri="{FF2B5EF4-FFF2-40B4-BE49-F238E27FC236}">
              <a16:creationId xmlns:a16="http://schemas.microsoft.com/office/drawing/2014/main" id="{510001B7-7010-49F9-BC29-0C0AEA519755}"/>
            </a:ext>
          </a:extLst>
        </xdr:cNvPr>
        <xdr:cNvCxnSpPr/>
      </xdr:nvCxnSpPr>
      <xdr:spPr>
        <a:xfrm>
          <a:off x="8750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38100</xdr:rowOff>
    </xdr:from>
    <xdr:to>
      <xdr:col>41</xdr:col>
      <xdr:colOff>101600</xdr:colOff>
      <xdr:row>38</xdr:row>
      <xdr:rowOff>139700</xdr:rowOff>
    </xdr:to>
    <xdr:sp macro="" textlink="">
      <xdr:nvSpPr>
        <xdr:cNvPr id="137" name="楕円 136">
          <a:extLst>
            <a:ext uri="{FF2B5EF4-FFF2-40B4-BE49-F238E27FC236}">
              <a16:creationId xmlns:a16="http://schemas.microsoft.com/office/drawing/2014/main" id="{061AFECC-3941-4BC0-BCDD-03F3B16AA4B0}"/>
            </a:ext>
          </a:extLst>
        </xdr:cNvPr>
        <xdr:cNvSpPr/>
      </xdr:nvSpPr>
      <xdr:spPr>
        <a:xfrm>
          <a:off x="78105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88900</xdr:rowOff>
    </xdr:from>
    <xdr:to>
      <xdr:col>45</xdr:col>
      <xdr:colOff>177800</xdr:colOff>
      <xdr:row>38</xdr:row>
      <xdr:rowOff>101600</xdr:rowOff>
    </xdr:to>
    <xdr:cxnSp macro="">
      <xdr:nvCxnSpPr>
        <xdr:cNvPr id="138" name="直線コネクタ 137">
          <a:extLst>
            <a:ext uri="{FF2B5EF4-FFF2-40B4-BE49-F238E27FC236}">
              <a16:creationId xmlns:a16="http://schemas.microsoft.com/office/drawing/2014/main" id="{F186BC7C-4684-4D24-9A59-D7882ADA7250}"/>
            </a:ext>
          </a:extLst>
        </xdr:cNvPr>
        <xdr:cNvCxnSpPr/>
      </xdr:nvCxnSpPr>
      <xdr:spPr>
        <a:xfrm>
          <a:off x="7861300" y="6604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50800</xdr:rowOff>
    </xdr:from>
    <xdr:to>
      <xdr:col>36</xdr:col>
      <xdr:colOff>165100</xdr:colOff>
      <xdr:row>38</xdr:row>
      <xdr:rowOff>152400</xdr:rowOff>
    </xdr:to>
    <xdr:sp macro="" textlink="">
      <xdr:nvSpPr>
        <xdr:cNvPr id="139" name="楕円 138">
          <a:extLst>
            <a:ext uri="{FF2B5EF4-FFF2-40B4-BE49-F238E27FC236}">
              <a16:creationId xmlns:a16="http://schemas.microsoft.com/office/drawing/2014/main" id="{096FEA86-F77E-44F6-8DCA-36B19AE6A7C3}"/>
            </a:ext>
          </a:extLst>
        </xdr:cNvPr>
        <xdr:cNvSpPr/>
      </xdr:nvSpPr>
      <xdr:spPr>
        <a:xfrm>
          <a:off x="6921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88900</xdr:rowOff>
    </xdr:from>
    <xdr:to>
      <xdr:col>41</xdr:col>
      <xdr:colOff>50800</xdr:colOff>
      <xdr:row>38</xdr:row>
      <xdr:rowOff>101600</xdr:rowOff>
    </xdr:to>
    <xdr:cxnSp macro="">
      <xdr:nvCxnSpPr>
        <xdr:cNvPr id="140" name="直線コネクタ 139">
          <a:extLst>
            <a:ext uri="{FF2B5EF4-FFF2-40B4-BE49-F238E27FC236}">
              <a16:creationId xmlns:a16="http://schemas.microsoft.com/office/drawing/2014/main" id="{5B03BBE8-F70A-4649-810D-8ED4FEB279E3}"/>
            </a:ext>
          </a:extLst>
        </xdr:cNvPr>
        <xdr:cNvCxnSpPr/>
      </xdr:nvCxnSpPr>
      <xdr:spPr>
        <a:xfrm flipV="1">
          <a:off x="6972300" y="6604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50756D2B-EBC2-49D0-B1C2-FB497EDD67DE}"/>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5E22E27E-CE25-4221-A11C-F863D9C5E3B9}"/>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8756104F-C7F1-4133-859F-B9657A659C72}"/>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6F84895E-E89A-43A2-8466-B9A3F9ADB216}"/>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168927</xdr:rowOff>
    </xdr:from>
    <xdr:ext cx="469744" cy="259045"/>
    <xdr:sp macro="" textlink="">
      <xdr:nvSpPr>
        <xdr:cNvPr id="145" name="n_1mainValue【図書館】&#10;一人当たり面積">
          <a:extLst>
            <a:ext uri="{FF2B5EF4-FFF2-40B4-BE49-F238E27FC236}">
              <a16:creationId xmlns:a16="http://schemas.microsoft.com/office/drawing/2014/main" id="{427052BC-73C9-4A1B-B4DB-14DA44346BD0}"/>
            </a:ext>
          </a:extLst>
        </xdr:cNvPr>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6" name="n_2mainValue【図書館】&#10;一人当たり面積">
          <a:extLst>
            <a:ext uri="{FF2B5EF4-FFF2-40B4-BE49-F238E27FC236}">
              <a16:creationId xmlns:a16="http://schemas.microsoft.com/office/drawing/2014/main" id="{5D74FB6E-5A9E-467E-9FA3-A9F53B03902B}"/>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156227</xdr:rowOff>
    </xdr:from>
    <xdr:ext cx="469744" cy="259045"/>
    <xdr:sp macro="" textlink="">
      <xdr:nvSpPr>
        <xdr:cNvPr id="147" name="n_3mainValue【図書館】&#10;一人当たり面積">
          <a:extLst>
            <a:ext uri="{FF2B5EF4-FFF2-40B4-BE49-F238E27FC236}">
              <a16:creationId xmlns:a16="http://schemas.microsoft.com/office/drawing/2014/main" id="{E532C66D-2688-416E-BA71-A2E65BC66FC1}"/>
            </a:ext>
          </a:extLst>
        </xdr:cNvPr>
        <xdr:cNvSpPr txBox="1"/>
      </xdr:nvSpPr>
      <xdr:spPr>
        <a:xfrm>
          <a:off x="7626427" y="632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168927</xdr:rowOff>
    </xdr:from>
    <xdr:ext cx="469744" cy="259045"/>
    <xdr:sp macro="" textlink="">
      <xdr:nvSpPr>
        <xdr:cNvPr id="148" name="n_4mainValue【図書館】&#10;一人当たり面積">
          <a:extLst>
            <a:ext uri="{FF2B5EF4-FFF2-40B4-BE49-F238E27FC236}">
              <a16:creationId xmlns:a16="http://schemas.microsoft.com/office/drawing/2014/main" id="{20F3CD79-BEBA-4A02-83AF-A8FC824A9C76}"/>
            </a:ext>
          </a:extLst>
        </xdr:cNvPr>
        <xdr:cNvSpPr txBox="1"/>
      </xdr:nvSpPr>
      <xdr:spPr>
        <a:xfrm>
          <a:off x="6737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D86ABC4-FE71-41DB-878E-067DBA52118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A341B92-147B-460D-A46E-AB82543A09A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688AE13-13E7-4A6F-A5AD-83F193D3E90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6F29B83-071C-4DA1-AFCB-1B4C1A0B6AB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CDC994D-233C-43B4-8B61-F928C45A16E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5E50FBC-20C3-4106-A832-ABC140FE78A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74FFD25-632A-48A8-82F8-1D48D6B53EF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1D315C0-AFD8-46D8-92AD-0F6BCABEB3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C918694-4156-4724-89B0-C36D4E5C8DD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645C502-3885-451D-9679-4AF814C8965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53C29B8-5672-42E8-8B11-AC1C630261A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08AD9E6-2A3C-44A0-B291-A3CC2E3E20A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757B6D49-1B3A-4C71-B1E9-48FF5267FF8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56EEF53-FA58-488F-BFBB-8B6FA633523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132A29C-D6E0-4A54-AB3E-027B4C95E23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C9543CA-6A4E-4718-BA51-F40154E23D7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C23CB570-E1CF-4D90-B73B-54D60060E58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6663D55-1E17-4E8C-A8B8-EA89DB9E2DE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6EEA230-6465-462E-AB61-4FBFB910869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3066E80-EF8D-4F68-8A1B-D6DCE7309E7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788AFB5-D08C-408A-BFE0-D1C6E435353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2AB91F6-C10B-4283-B0D7-18C6503E22A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2548121-F57D-4F98-AD29-E0478309EC8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8211C4F-6891-4BE3-A6AA-C9C01855525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D57C2D29-B3C6-48EF-8134-FBA88F1C0134}"/>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2E6D75EE-81FE-4690-BC41-BB26E18843A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34AB5BE2-29ED-4F40-84B9-37A7BBFFF91D}"/>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9B9CD0CA-DCC1-44C3-9257-D4FB45DCA0A8}"/>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F7173F78-FE94-48CD-8615-80FE78B0B0F7}"/>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24969BB-A441-4BC5-8381-16AAC9E7573E}"/>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384A0986-563B-4B31-A54E-60DADFCF28F1}"/>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A1591C53-1FEF-42C5-9208-E62B9215BB93}"/>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C483672A-E8E9-49E5-8F01-73183FD38C5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A347B08-1E37-434C-8DED-9BADDD64B389}"/>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C0E5BD74-5C25-49C0-94F1-49EFCA70EB7E}"/>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0C0F8C-E0E4-40CD-9BBA-DAD54813856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D6F91A1-7C71-4B5F-AA28-F2077C90F1E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6186D0-C1DA-4B47-AB8E-E0C0D167C4B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39C3724-3E8F-49B8-AA8E-D5DD95F13CD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176345E-32B1-48D8-B1B6-06A7FAE16E2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27305</xdr:rowOff>
    </xdr:from>
    <xdr:to>
      <xdr:col>24</xdr:col>
      <xdr:colOff>114300</xdr:colOff>
      <xdr:row>59</xdr:row>
      <xdr:rowOff>128905</xdr:rowOff>
    </xdr:to>
    <xdr:sp macro="" textlink="">
      <xdr:nvSpPr>
        <xdr:cNvPr id="189" name="楕円 188">
          <a:extLst>
            <a:ext uri="{FF2B5EF4-FFF2-40B4-BE49-F238E27FC236}">
              <a16:creationId xmlns:a16="http://schemas.microsoft.com/office/drawing/2014/main" id="{FA6BBF6D-DA08-4D19-AE90-935A07FE3D43}"/>
            </a:ext>
          </a:extLst>
        </xdr:cNvPr>
        <xdr:cNvSpPr/>
      </xdr:nvSpPr>
      <xdr:spPr>
        <a:xfrm>
          <a:off x="45847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50182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A4AD8E8-168B-42DD-B632-348E232D63C5}"/>
            </a:ext>
          </a:extLst>
        </xdr:cNvPr>
        <xdr:cNvSpPr txBox="1"/>
      </xdr:nvSpPr>
      <xdr:spPr>
        <a:xfrm>
          <a:off x="4673600"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145415</xdr:rowOff>
    </xdr:from>
    <xdr:to>
      <xdr:col>20</xdr:col>
      <xdr:colOff>38100</xdr:colOff>
      <xdr:row>59</xdr:row>
      <xdr:rowOff>75565</xdr:rowOff>
    </xdr:to>
    <xdr:sp macro="" textlink="">
      <xdr:nvSpPr>
        <xdr:cNvPr id="191" name="楕円 190">
          <a:extLst>
            <a:ext uri="{FF2B5EF4-FFF2-40B4-BE49-F238E27FC236}">
              <a16:creationId xmlns:a16="http://schemas.microsoft.com/office/drawing/2014/main" id="{64C76584-7133-46FD-AB94-E20E613F7DDD}"/>
            </a:ext>
          </a:extLst>
        </xdr:cNvPr>
        <xdr:cNvSpPr/>
      </xdr:nvSpPr>
      <xdr:spPr>
        <a:xfrm>
          <a:off x="37465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24765</xdr:rowOff>
    </xdr:from>
    <xdr:to>
      <xdr:col>24</xdr:col>
      <xdr:colOff>63500</xdr:colOff>
      <xdr:row>59</xdr:row>
      <xdr:rowOff>78105</xdr:rowOff>
    </xdr:to>
    <xdr:cxnSp macro="">
      <xdr:nvCxnSpPr>
        <xdr:cNvPr id="192" name="直線コネクタ 191">
          <a:extLst>
            <a:ext uri="{FF2B5EF4-FFF2-40B4-BE49-F238E27FC236}">
              <a16:creationId xmlns:a16="http://schemas.microsoft.com/office/drawing/2014/main" id="{7702088E-9A6C-411D-B6C5-D7ABDFCE2175}"/>
            </a:ext>
          </a:extLst>
        </xdr:cNvPr>
        <xdr:cNvCxnSpPr/>
      </xdr:nvCxnSpPr>
      <xdr:spPr>
        <a:xfrm>
          <a:off x="3797300" y="1014031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133985</xdr:rowOff>
    </xdr:from>
    <xdr:to>
      <xdr:col>15</xdr:col>
      <xdr:colOff>101600</xdr:colOff>
      <xdr:row>59</xdr:row>
      <xdr:rowOff>64135</xdr:rowOff>
    </xdr:to>
    <xdr:sp macro="" textlink="">
      <xdr:nvSpPr>
        <xdr:cNvPr id="193" name="楕円 192">
          <a:extLst>
            <a:ext uri="{FF2B5EF4-FFF2-40B4-BE49-F238E27FC236}">
              <a16:creationId xmlns:a16="http://schemas.microsoft.com/office/drawing/2014/main" id="{E072A195-0818-493C-8375-85F94A139511}"/>
            </a:ext>
          </a:extLst>
        </xdr:cNvPr>
        <xdr:cNvSpPr/>
      </xdr:nvSpPr>
      <xdr:spPr>
        <a:xfrm>
          <a:off x="28575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13335</xdr:rowOff>
    </xdr:from>
    <xdr:to>
      <xdr:col>19</xdr:col>
      <xdr:colOff>177800</xdr:colOff>
      <xdr:row>59</xdr:row>
      <xdr:rowOff>24765</xdr:rowOff>
    </xdr:to>
    <xdr:cxnSp macro="">
      <xdr:nvCxnSpPr>
        <xdr:cNvPr id="194" name="直線コネクタ 193">
          <a:extLst>
            <a:ext uri="{FF2B5EF4-FFF2-40B4-BE49-F238E27FC236}">
              <a16:creationId xmlns:a16="http://schemas.microsoft.com/office/drawing/2014/main" id="{9BC76D7B-31EA-4065-8330-8630B6F940EA}"/>
            </a:ext>
          </a:extLst>
        </xdr:cNvPr>
        <xdr:cNvCxnSpPr/>
      </xdr:nvCxnSpPr>
      <xdr:spPr>
        <a:xfrm>
          <a:off x="2908300" y="101288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158750</xdr:rowOff>
    </xdr:from>
    <xdr:to>
      <xdr:col>10</xdr:col>
      <xdr:colOff>165100</xdr:colOff>
      <xdr:row>60</xdr:row>
      <xdr:rowOff>88900</xdr:rowOff>
    </xdr:to>
    <xdr:sp macro="" textlink="">
      <xdr:nvSpPr>
        <xdr:cNvPr id="195" name="楕円 194">
          <a:extLst>
            <a:ext uri="{FF2B5EF4-FFF2-40B4-BE49-F238E27FC236}">
              <a16:creationId xmlns:a16="http://schemas.microsoft.com/office/drawing/2014/main" id="{86B7DDEC-8FA7-4C77-8E2A-0318770E23BA}"/>
            </a:ext>
          </a:extLst>
        </xdr:cNvPr>
        <xdr:cNvSpPr/>
      </xdr:nvSpPr>
      <xdr:spPr>
        <a:xfrm>
          <a:off x="1968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13335</xdr:rowOff>
    </xdr:from>
    <xdr:to>
      <xdr:col>15</xdr:col>
      <xdr:colOff>50800</xdr:colOff>
      <xdr:row>60</xdr:row>
      <xdr:rowOff>38100</xdr:rowOff>
    </xdr:to>
    <xdr:cxnSp macro="">
      <xdr:nvCxnSpPr>
        <xdr:cNvPr id="196" name="直線コネクタ 195">
          <a:extLst>
            <a:ext uri="{FF2B5EF4-FFF2-40B4-BE49-F238E27FC236}">
              <a16:creationId xmlns:a16="http://schemas.microsoft.com/office/drawing/2014/main" id="{9B5CAC54-5594-4024-B5B4-BF0CBAC9962B}"/>
            </a:ext>
          </a:extLst>
        </xdr:cNvPr>
        <xdr:cNvCxnSpPr/>
      </xdr:nvCxnSpPr>
      <xdr:spPr>
        <a:xfrm flipV="1">
          <a:off x="2019300" y="10128885"/>
          <a:ext cx="8890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17780</xdr:rowOff>
    </xdr:from>
    <xdr:to>
      <xdr:col>6</xdr:col>
      <xdr:colOff>38100</xdr:colOff>
      <xdr:row>60</xdr:row>
      <xdr:rowOff>119380</xdr:rowOff>
    </xdr:to>
    <xdr:sp macro="" textlink="">
      <xdr:nvSpPr>
        <xdr:cNvPr id="197" name="楕円 196">
          <a:extLst>
            <a:ext uri="{FF2B5EF4-FFF2-40B4-BE49-F238E27FC236}">
              <a16:creationId xmlns:a16="http://schemas.microsoft.com/office/drawing/2014/main" id="{29E7FCAB-EBF8-4EE7-920B-A0F7555C4E38}"/>
            </a:ext>
          </a:extLst>
        </xdr:cNvPr>
        <xdr:cNvSpPr/>
      </xdr:nvSpPr>
      <xdr:spPr>
        <a:xfrm>
          <a:off x="1079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38100</xdr:rowOff>
    </xdr:from>
    <xdr:to>
      <xdr:col>10</xdr:col>
      <xdr:colOff>114300</xdr:colOff>
      <xdr:row>60</xdr:row>
      <xdr:rowOff>68580</xdr:rowOff>
    </xdr:to>
    <xdr:cxnSp macro="">
      <xdr:nvCxnSpPr>
        <xdr:cNvPr id="198" name="直線コネクタ 197">
          <a:extLst>
            <a:ext uri="{FF2B5EF4-FFF2-40B4-BE49-F238E27FC236}">
              <a16:creationId xmlns:a16="http://schemas.microsoft.com/office/drawing/2014/main" id="{449C367A-0133-478E-9248-B18B11F3DAFD}"/>
            </a:ext>
          </a:extLst>
        </xdr:cNvPr>
        <xdr:cNvCxnSpPr/>
      </xdr:nvCxnSpPr>
      <xdr:spPr>
        <a:xfrm flipV="1">
          <a:off x="1130300" y="10325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FEB8F074-F5B6-4EC7-9BD6-8B328C3B1AEA}"/>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9A3ACDC1-4F3A-4E48-B0A2-C7824B2131DA}"/>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9393BE68-3859-4C29-8887-7A4ED4602CD2}"/>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D499224C-46FC-4087-96E8-3C548B010911}"/>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92092</xdr:rowOff>
    </xdr:from>
    <xdr:ext cx="405111" cy="259045"/>
    <xdr:sp macro="" textlink="">
      <xdr:nvSpPr>
        <xdr:cNvPr id="203" name="n_1mainValue【体育館・プール】&#10;有形固定資産減価償却率">
          <a:extLst>
            <a:ext uri="{FF2B5EF4-FFF2-40B4-BE49-F238E27FC236}">
              <a16:creationId xmlns:a16="http://schemas.microsoft.com/office/drawing/2014/main" id="{C42060BD-8D99-49DE-B70D-54CD617856D6}"/>
            </a:ext>
          </a:extLst>
        </xdr:cNvPr>
        <xdr:cNvSpPr txBox="1"/>
      </xdr:nvSpPr>
      <xdr:spPr>
        <a:xfrm>
          <a:off x="35820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80662</xdr:rowOff>
    </xdr:from>
    <xdr:ext cx="405111" cy="259045"/>
    <xdr:sp macro="" textlink="">
      <xdr:nvSpPr>
        <xdr:cNvPr id="204" name="n_2mainValue【体育館・プール】&#10;有形固定資産減価償却率">
          <a:extLst>
            <a:ext uri="{FF2B5EF4-FFF2-40B4-BE49-F238E27FC236}">
              <a16:creationId xmlns:a16="http://schemas.microsoft.com/office/drawing/2014/main" id="{B7D319A1-EF54-4E8B-A36E-71651A7F8811}"/>
            </a:ext>
          </a:extLst>
        </xdr:cNvPr>
        <xdr:cNvSpPr txBox="1"/>
      </xdr:nvSpPr>
      <xdr:spPr>
        <a:xfrm>
          <a:off x="270574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105427</xdr:rowOff>
    </xdr:from>
    <xdr:ext cx="405111" cy="259045"/>
    <xdr:sp macro="" textlink="">
      <xdr:nvSpPr>
        <xdr:cNvPr id="205" name="n_3mainValue【体育館・プール】&#10;有形固定資産減価償却率">
          <a:extLst>
            <a:ext uri="{FF2B5EF4-FFF2-40B4-BE49-F238E27FC236}">
              <a16:creationId xmlns:a16="http://schemas.microsoft.com/office/drawing/2014/main" id="{CB060C06-04C4-4D29-ACEF-EB611B9A7E1F}"/>
            </a:ext>
          </a:extLst>
        </xdr:cNvPr>
        <xdr:cNvSpPr txBox="1"/>
      </xdr:nvSpPr>
      <xdr:spPr>
        <a:xfrm>
          <a:off x="1816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206" name="n_4mainValue【体育館・プール】&#10;有形固定資産減価償却率">
          <a:extLst>
            <a:ext uri="{FF2B5EF4-FFF2-40B4-BE49-F238E27FC236}">
              <a16:creationId xmlns:a16="http://schemas.microsoft.com/office/drawing/2014/main" id="{D7474677-74A7-4C1C-8D40-60D9CD8FD648}"/>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6AED0D2-47E4-484B-8B35-5923EF97C77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3F2E7E5-E96B-4666-9624-AA4E5050974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B982DD6-F8AF-45FA-9BD6-6767D30F260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CF8BD23-AF15-441D-8D67-F3D1FE7C398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9019169-435C-4C82-8B0F-4EC3E2E04C4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4E53937-2291-4736-9814-88FFA039964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A674284-E8B0-4BA3-A1C1-D5952C09733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31EE533-D9C6-4F1C-9C51-FD2B39E8CDC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7E91808-6507-4CDF-B4F9-5EC5A0A7EBB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A53B218-9E42-43D1-A4DD-A8549B5009D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9E4D1CD-C5E2-49AD-A86E-C1CECA36813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7FBDBAE-C611-47E6-9D99-079996066AE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C2772AD-4CBA-4DD1-BC91-1DA80701F5C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14792055-89C8-4C5E-B21F-CB637F89F51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7A83375-9900-40A8-8EFB-C5F760AE896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4CBCFF6-E364-42D0-B6FB-F18A92EF5B2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8F8C5DF-34CB-43D0-BB00-539357998B5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95CD5704-3CB8-4881-ABD6-3E15C73C2AF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B66B31D-C227-4F8E-852E-C25CF7944D5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93EB5EE-92F9-4FF0-88FF-119DF751BAE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F72030D-6E38-4BA0-8A5F-30E7F633488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F9FC4CC2-02CA-4ABF-926B-1D003A70647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B987CA9-4243-489A-8CE7-4F9167AC05A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9AEB04BF-AC97-4ECB-B706-62B48D6E0B04}"/>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3E8A74F8-CFA6-442F-88AB-7A495C628BFE}"/>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2C1EDEE5-F2FC-4F25-9B53-54FD06CFFBFF}"/>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881D35A6-200F-45F6-8D98-D08EA6F38C6E}"/>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766E42E5-0835-4C29-B9FD-12A4BC6501A5}"/>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3DEEFED8-A0ED-4643-A48E-3A34A682C7C2}"/>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959BFB90-086C-4E7F-A861-E854962D0DD4}"/>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CCC204E4-17DE-4C43-B457-87476925F51A}"/>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CEE66FD3-F2DC-444E-B378-20CF16DEC55F}"/>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924A63CF-E720-46D7-AFCC-F756812447DC}"/>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34CD87DC-DB98-4C43-AA75-8CB94F172F47}"/>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FEEB231-9CE3-49DF-A91F-D23C8BF9A8A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CCDCC8-D8AB-4D50-A8D3-9BB3644A089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929536-D563-40DE-A721-29F0CAC2B95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54B3DC1-495D-49E0-9856-AC6A22A7E55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FBBECB0-0AE6-44A2-9CCA-48FC23C53FF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132080</xdr:rowOff>
    </xdr:from>
    <xdr:to>
      <xdr:col>55</xdr:col>
      <xdr:colOff>50800</xdr:colOff>
      <xdr:row>62</xdr:row>
      <xdr:rowOff>62230</xdr:rowOff>
    </xdr:to>
    <xdr:sp macro="" textlink="">
      <xdr:nvSpPr>
        <xdr:cNvPr id="246" name="楕円 245">
          <a:extLst>
            <a:ext uri="{FF2B5EF4-FFF2-40B4-BE49-F238E27FC236}">
              <a16:creationId xmlns:a16="http://schemas.microsoft.com/office/drawing/2014/main" id="{8B8560BB-0E6A-44C0-8979-1246221D05A6}"/>
            </a:ext>
          </a:extLst>
        </xdr:cNvPr>
        <xdr:cNvSpPr/>
      </xdr:nvSpPr>
      <xdr:spPr>
        <a:xfrm>
          <a:off x="10426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154957</xdr:rowOff>
    </xdr:from>
    <xdr:ext cx="469744" cy="259045"/>
    <xdr:sp macro="" textlink="">
      <xdr:nvSpPr>
        <xdr:cNvPr id="247" name="【体育館・プール】&#10;一人当たり面積該当値テキスト">
          <a:extLst>
            <a:ext uri="{FF2B5EF4-FFF2-40B4-BE49-F238E27FC236}">
              <a16:creationId xmlns:a16="http://schemas.microsoft.com/office/drawing/2014/main" id="{8C2DEA91-EE65-45EB-85F0-9F9E31E74960}"/>
            </a:ext>
          </a:extLst>
        </xdr:cNvPr>
        <xdr:cNvSpPr txBox="1"/>
      </xdr:nvSpPr>
      <xdr:spPr>
        <a:xfrm>
          <a:off x="10515600"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133985</xdr:rowOff>
    </xdr:from>
    <xdr:to>
      <xdr:col>50</xdr:col>
      <xdr:colOff>165100</xdr:colOff>
      <xdr:row>62</xdr:row>
      <xdr:rowOff>64135</xdr:rowOff>
    </xdr:to>
    <xdr:sp macro="" textlink="">
      <xdr:nvSpPr>
        <xdr:cNvPr id="248" name="楕円 247">
          <a:extLst>
            <a:ext uri="{FF2B5EF4-FFF2-40B4-BE49-F238E27FC236}">
              <a16:creationId xmlns:a16="http://schemas.microsoft.com/office/drawing/2014/main" id="{308EF551-0CBA-49E3-A34D-CBF7667D6266}"/>
            </a:ext>
          </a:extLst>
        </xdr:cNvPr>
        <xdr:cNvSpPr/>
      </xdr:nvSpPr>
      <xdr:spPr>
        <a:xfrm>
          <a:off x="9588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11430</xdr:rowOff>
    </xdr:from>
    <xdr:to>
      <xdr:col>55</xdr:col>
      <xdr:colOff>0</xdr:colOff>
      <xdr:row>62</xdr:row>
      <xdr:rowOff>13335</xdr:rowOff>
    </xdr:to>
    <xdr:cxnSp macro="">
      <xdr:nvCxnSpPr>
        <xdr:cNvPr id="249" name="直線コネクタ 248">
          <a:extLst>
            <a:ext uri="{FF2B5EF4-FFF2-40B4-BE49-F238E27FC236}">
              <a16:creationId xmlns:a16="http://schemas.microsoft.com/office/drawing/2014/main" id="{F63EF776-0E23-4036-ABBB-D92BFB0DE54E}"/>
            </a:ext>
          </a:extLst>
        </xdr:cNvPr>
        <xdr:cNvCxnSpPr/>
      </xdr:nvCxnSpPr>
      <xdr:spPr>
        <a:xfrm flipV="1">
          <a:off x="9639300" y="1064133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135890</xdr:rowOff>
    </xdr:from>
    <xdr:to>
      <xdr:col>46</xdr:col>
      <xdr:colOff>38100</xdr:colOff>
      <xdr:row>62</xdr:row>
      <xdr:rowOff>66040</xdr:rowOff>
    </xdr:to>
    <xdr:sp macro="" textlink="">
      <xdr:nvSpPr>
        <xdr:cNvPr id="250" name="楕円 249">
          <a:extLst>
            <a:ext uri="{FF2B5EF4-FFF2-40B4-BE49-F238E27FC236}">
              <a16:creationId xmlns:a16="http://schemas.microsoft.com/office/drawing/2014/main" id="{013FB324-8D37-4C46-B168-4CEBA59D9E35}"/>
            </a:ext>
          </a:extLst>
        </xdr:cNvPr>
        <xdr:cNvSpPr/>
      </xdr:nvSpPr>
      <xdr:spPr>
        <a:xfrm>
          <a:off x="8699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13335</xdr:rowOff>
    </xdr:from>
    <xdr:to>
      <xdr:col>50</xdr:col>
      <xdr:colOff>114300</xdr:colOff>
      <xdr:row>62</xdr:row>
      <xdr:rowOff>15240</xdr:rowOff>
    </xdr:to>
    <xdr:cxnSp macro="">
      <xdr:nvCxnSpPr>
        <xdr:cNvPr id="251" name="直線コネクタ 250">
          <a:extLst>
            <a:ext uri="{FF2B5EF4-FFF2-40B4-BE49-F238E27FC236}">
              <a16:creationId xmlns:a16="http://schemas.microsoft.com/office/drawing/2014/main" id="{5CC3A014-9EC6-4D77-AC08-9678BD80455A}"/>
            </a:ext>
          </a:extLst>
        </xdr:cNvPr>
        <xdr:cNvCxnSpPr/>
      </xdr:nvCxnSpPr>
      <xdr:spPr>
        <a:xfrm flipV="1">
          <a:off x="8750300" y="106432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135890</xdr:rowOff>
    </xdr:from>
    <xdr:to>
      <xdr:col>41</xdr:col>
      <xdr:colOff>101600</xdr:colOff>
      <xdr:row>62</xdr:row>
      <xdr:rowOff>66040</xdr:rowOff>
    </xdr:to>
    <xdr:sp macro="" textlink="">
      <xdr:nvSpPr>
        <xdr:cNvPr id="252" name="楕円 251">
          <a:extLst>
            <a:ext uri="{FF2B5EF4-FFF2-40B4-BE49-F238E27FC236}">
              <a16:creationId xmlns:a16="http://schemas.microsoft.com/office/drawing/2014/main" id="{B736ABE7-A5AF-46D5-B6D1-8AAD07B36E7B}"/>
            </a:ext>
          </a:extLst>
        </xdr:cNvPr>
        <xdr:cNvSpPr/>
      </xdr:nvSpPr>
      <xdr:spPr>
        <a:xfrm>
          <a:off x="7810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15240</xdr:rowOff>
    </xdr:from>
    <xdr:to>
      <xdr:col>45</xdr:col>
      <xdr:colOff>177800</xdr:colOff>
      <xdr:row>62</xdr:row>
      <xdr:rowOff>15240</xdr:rowOff>
    </xdr:to>
    <xdr:cxnSp macro="">
      <xdr:nvCxnSpPr>
        <xdr:cNvPr id="253" name="直線コネクタ 252">
          <a:extLst>
            <a:ext uri="{FF2B5EF4-FFF2-40B4-BE49-F238E27FC236}">
              <a16:creationId xmlns:a16="http://schemas.microsoft.com/office/drawing/2014/main" id="{9ACBB825-0583-45EB-8A33-34752F3FD454}"/>
            </a:ext>
          </a:extLst>
        </xdr:cNvPr>
        <xdr:cNvCxnSpPr/>
      </xdr:nvCxnSpPr>
      <xdr:spPr>
        <a:xfrm>
          <a:off x="7861300" y="10645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135890</xdr:rowOff>
    </xdr:from>
    <xdr:to>
      <xdr:col>36</xdr:col>
      <xdr:colOff>165100</xdr:colOff>
      <xdr:row>62</xdr:row>
      <xdr:rowOff>66040</xdr:rowOff>
    </xdr:to>
    <xdr:sp macro="" textlink="">
      <xdr:nvSpPr>
        <xdr:cNvPr id="254" name="楕円 253">
          <a:extLst>
            <a:ext uri="{FF2B5EF4-FFF2-40B4-BE49-F238E27FC236}">
              <a16:creationId xmlns:a16="http://schemas.microsoft.com/office/drawing/2014/main" id="{F9C04FD2-F217-49AB-A690-613106CE5C4B}"/>
            </a:ext>
          </a:extLst>
        </xdr:cNvPr>
        <xdr:cNvSpPr/>
      </xdr:nvSpPr>
      <xdr:spPr>
        <a:xfrm>
          <a:off x="6921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15240</xdr:rowOff>
    </xdr:from>
    <xdr:to>
      <xdr:col>41</xdr:col>
      <xdr:colOff>50800</xdr:colOff>
      <xdr:row>62</xdr:row>
      <xdr:rowOff>15240</xdr:rowOff>
    </xdr:to>
    <xdr:cxnSp macro="">
      <xdr:nvCxnSpPr>
        <xdr:cNvPr id="255" name="直線コネクタ 254">
          <a:extLst>
            <a:ext uri="{FF2B5EF4-FFF2-40B4-BE49-F238E27FC236}">
              <a16:creationId xmlns:a16="http://schemas.microsoft.com/office/drawing/2014/main" id="{144B5BF8-6C98-411E-9C53-301F98856887}"/>
            </a:ext>
          </a:extLst>
        </xdr:cNvPr>
        <xdr:cNvCxnSpPr/>
      </xdr:nvCxnSpPr>
      <xdr:spPr>
        <a:xfrm>
          <a:off x="6972300" y="10645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AE5B6961-3D06-4FE4-928D-0F3C5ECA7E53}"/>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20241F90-2A37-4364-9D17-014D08FE5598}"/>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40B68782-4C8F-456F-888A-31ACD649E87B}"/>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FC039B17-BF70-4FDC-92B5-C5CD86C83501}"/>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80662</xdr:rowOff>
    </xdr:from>
    <xdr:ext cx="469744" cy="259045"/>
    <xdr:sp macro="" textlink="">
      <xdr:nvSpPr>
        <xdr:cNvPr id="260" name="n_1mainValue【体育館・プール】&#10;一人当たり面積">
          <a:extLst>
            <a:ext uri="{FF2B5EF4-FFF2-40B4-BE49-F238E27FC236}">
              <a16:creationId xmlns:a16="http://schemas.microsoft.com/office/drawing/2014/main" id="{A94388CF-9899-454E-86F5-DB8C37E2EEE6}"/>
            </a:ext>
          </a:extLst>
        </xdr:cNvPr>
        <xdr:cNvSpPr txBox="1"/>
      </xdr:nvSpPr>
      <xdr:spPr>
        <a:xfrm>
          <a:off x="9391727" y="1036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82567</xdr:rowOff>
    </xdr:from>
    <xdr:ext cx="469744" cy="259045"/>
    <xdr:sp macro="" textlink="">
      <xdr:nvSpPr>
        <xdr:cNvPr id="261" name="n_2mainValue【体育館・プール】&#10;一人当たり面積">
          <a:extLst>
            <a:ext uri="{FF2B5EF4-FFF2-40B4-BE49-F238E27FC236}">
              <a16:creationId xmlns:a16="http://schemas.microsoft.com/office/drawing/2014/main" id="{89A3F240-62D4-468C-8425-0A5ABDD41594}"/>
            </a:ext>
          </a:extLst>
        </xdr:cNvPr>
        <xdr:cNvSpPr txBox="1"/>
      </xdr:nvSpPr>
      <xdr:spPr>
        <a:xfrm>
          <a:off x="8515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82567</xdr:rowOff>
    </xdr:from>
    <xdr:ext cx="469744" cy="259045"/>
    <xdr:sp macro="" textlink="">
      <xdr:nvSpPr>
        <xdr:cNvPr id="262" name="n_3mainValue【体育館・プール】&#10;一人当たり面積">
          <a:extLst>
            <a:ext uri="{FF2B5EF4-FFF2-40B4-BE49-F238E27FC236}">
              <a16:creationId xmlns:a16="http://schemas.microsoft.com/office/drawing/2014/main" id="{D70FA94B-57E8-40D1-8232-4BCA43CBD944}"/>
            </a:ext>
          </a:extLst>
        </xdr:cNvPr>
        <xdr:cNvSpPr txBox="1"/>
      </xdr:nvSpPr>
      <xdr:spPr>
        <a:xfrm>
          <a:off x="7626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82567</xdr:rowOff>
    </xdr:from>
    <xdr:ext cx="469744" cy="259045"/>
    <xdr:sp macro="" textlink="">
      <xdr:nvSpPr>
        <xdr:cNvPr id="263" name="n_4mainValue【体育館・プール】&#10;一人当たり面積">
          <a:extLst>
            <a:ext uri="{FF2B5EF4-FFF2-40B4-BE49-F238E27FC236}">
              <a16:creationId xmlns:a16="http://schemas.microsoft.com/office/drawing/2014/main" id="{681560DA-2731-42A4-97C2-2C975748F9D9}"/>
            </a:ext>
          </a:extLst>
        </xdr:cNvPr>
        <xdr:cNvSpPr txBox="1"/>
      </xdr:nvSpPr>
      <xdr:spPr>
        <a:xfrm>
          <a:off x="6737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AFDF975-774E-43A5-B970-FC2A48577F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41C1095-6D4E-4B6E-8CD8-0AFC3E14910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1B95DB1-E2A0-4D38-9C4D-2851AFECA1E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EE27EC1-6C89-470B-BACC-27AAAE8DE36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B445D8E-1125-40A0-BD8E-ABA90AB7177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1511853-B2AC-4F4E-8675-BEFB79B92D3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B05BC4F-6C5C-4DCC-97A6-438535FA968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AA78DE5-0A58-49B2-A0D2-708F32F02A2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3F75DB5-B847-4F52-BAB3-2ED2CE3D814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802BA5A-0F47-4259-8AE6-1D14D91520A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FB6684F-4751-4C81-B738-574E05E1089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5B787C96-49E5-4EB0-BCB3-FD43C318B78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E6719FCC-4094-4B6C-BEA7-6B38E0B217C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48D2ABBB-3A57-4294-B979-4B70B70BE07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2290CA70-8FE1-4D76-A408-514F6D854A5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D4A5935-7FCD-4091-B6E5-1EBBB8B88E4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553B0A9D-DC79-4900-9443-A1C0A777619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DFC28367-8DF4-4C4C-B4F7-CC4D2CCC044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25CCCFD3-8D72-49AE-8343-1BC44253A24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DCE845F0-5AB9-4494-99C3-CD3AFED6CFD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817EBD4C-DF8C-4A71-832E-973E6967EF9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3095631E-6458-41A5-8DA1-AC287B278C5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5E1704FD-762E-4E06-8D34-23D8D20E55F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412DE12-E65A-4D8A-BECB-9C1B97E0F4D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C18E5964-1BD3-4A19-BF18-1A91C8B816C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822A9A1E-8BAE-4F42-88E3-CCFF6815EE98}"/>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A41C443-B8FD-498D-BFB9-AC9D4887ACB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BC77E60A-9B1F-4F98-BD9C-4836B439319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B6880699-0997-47A8-BF8D-3241B96B30E7}"/>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C7B3BBD5-8DCC-4E50-811B-4AAABF4C47CD}"/>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F7DAE32B-DE32-4613-B623-43E91C93A587}"/>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7EF556EA-F080-4925-954C-9D1F1854FB9C}"/>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EF57D42D-41A6-4FF7-94BB-8644BE0493AD}"/>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7F26E7FD-4D00-47D8-8749-4FDD575BD502}"/>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32C7B749-3B93-47BB-9CB6-99AF3460F15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363</xdr:rowOff>
    </xdr:from>
    <xdr:to>
      <xdr:col>6</xdr:col>
      <xdr:colOff>38100</xdr:colOff>
      <xdr:row>83</xdr:row>
      <xdr:rowOff>101963</xdr:rowOff>
    </xdr:to>
    <xdr:sp macro="" textlink="">
      <xdr:nvSpPr>
        <xdr:cNvPr id="299" name="フローチャート: 判断 298">
          <a:extLst>
            <a:ext uri="{FF2B5EF4-FFF2-40B4-BE49-F238E27FC236}">
              <a16:creationId xmlns:a16="http://schemas.microsoft.com/office/drawing/2014/main" id="{B6A69052-9975-4624-88D5-92B16E199CCB}"/>
            </a:ext>
          </a:extLst>
        </xdr:cNvPr>
        <xdr:cNvSpPr/>
      </xdr:nvSpPr>
      <xdr:spPr>
        <a:xfrm>
          <a:off x="10795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AB5F3F2-08A8-4F03-BD5B-FBEB5B7C609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A5F47C9-03E4-49A0-89E2-0B4CA83A4D9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27FE61C-E5BE-46B9-838D-83B65EFF905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D1F13E3-24E0-4756-B53C-E84B30982CA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6B61550-EEFF-44F9-AD89-7D73FEDD2CE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305" name="楕円 304">
          <a:extLst>
            <a:ext uri="{FF2B5EF4-FFF2-40B4-BE49-F238E27FC236}">
              <a16:creationId xmlns:a16="http://schemas.microsoft.com/office/drawing/2014/main" id="{14CB7B3E-9454-45B1-BBBE-E967088F64A9}"/>
            </a:ext>
          </a:extLst>
        </xdr:cNvPr>
        <xdr:cNvSpPr/>
      </xdr:nvSpPr>
      <xdr:spPr>
        <a:xfrm>
          <a:off x="45847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60433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6091193D-2477-4899-8E34-9D11656E68BE}"/>
            </a:ext>
          </a:extLst>
        </xdr:cNvPr>
        <xdr:cNvSpPr txBox="1"/>
      </xdr:nvSpPr>
      <xdr:spPr>
        <a:xfrm>
          <a:off x="4673600"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46082</xdr:rowOff>
    </xdr:from>
    <xdr:to>
      <xdr:col>20</xdr:col>
      <xdr:colOff>38100</xdr:colOff>
      <xdr:row>83</xdr:row>
      <xdr:rowOff>147682</xdr:rowOff>
    </xdr:to>
    <xdr:sp macro="" textlink="">
      <xdr:nvSpPr>
        <xdr:cNvPr id="307" name="楕円 306">
          <a:extLst>
            <a:ext uri="{FF2B5EF4-FFF2-40B4-BE49-F238E27FC236}">
              <a16:creationId xmlns:a16="http://schemas.microsoft.com/office/drawing/2014/main" id="{B51D38BB-A0F5-4AE6-A11B-3CEF0DBB5ED0}"/>
            </a:ext>
          </a:extLst>
        </xdr:cNvPr>
        <xdr:cNvSpPr/>
      </xdr:nvSpPr>
      <xdr:spPr>
        <a:xfrm>
          <a:off x="3746500" y="1427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96882</xdr:rowOff>
    </xdr:from>
    <xdr:to>
      <xdr:col>24</xdr:col>
      <xdr:colOff>63500</xdr:colOff>
      <xdr:row>83</xdr:row>
      <xdr:rowOff>132806</xdr:rowOff>
    </xdr:to>
    <xdr:cxnSp macro="">
      <xdr:nvCxnSpPr>
        <xdr:cNvPr id="308" name="直線コネクタ 307">
          <a:extLst>
            <a:ext uri="{FF2B5EF4-FFF2-40B4-BE49-F238E27FC236}">
              <a16:creationId xmlns:a16="http://schemas.microsoft.com/office/drawing/2014/main" id="{59053093-8ACF-405E-81A9-EEB1E6DC53A2}"/>
            </a:ext>
          </a:extLst>
        </xdr:cNvPr>
        <xdr:cNvCxnSpPr/>
      </xdr:nvCxnSpPr>
      <xdr:spPr>
        <a:xfrm>
          <a:off x="3797300" y="14327232"/>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9" name="楕円 308">
          <a:extLst>
            <a:ext uri="{FF2B5EF4-FFF2-40B4-BE49-F238E27FC236}">
              <a16:creationId xmlns:a16="http://schemas.microsoft.com/office/drawing/2014/main" id="{B6A16C39-6099-4CCC-A7A4-1B878D9232E3}"/>
            </a:ext>
          </a:extLst>
        </xdr:cNvPr>
        <xdr:cNvSpPr/>
      </xdr:nvSpPr>
      <xdr:spPr>
        <a:xfrm>
          <a:off x="2857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83</xdr:row>
      <xdr:rowOff>96882</xdr:rowOff>
    </xdr:to>
    <xdr:cxnSp macro="">
      <xdr:nvCxnSpPr>
        <xdr:cNvPr id="310" name="直線コネクタ 309">
          <a:extLst>
            <a:ext uri="{FF2B5EF4-FFF2-40B4-BE49-F238E27FC236}">
              <a16:creationId xmlns:a16="http://schemas.microsoft.com/office/drawing/2014/main" id="{2B1B69B8-C439-4114-8664-08DC00ADC306}"/>
            </a:ext>
          </a:extLst>
        </xdr:cNvPr>
        <xdr:cNvCxnSpPr/>
      </xdr:nvCxnSpPr>
      <xdr:spPr>
        <a:xfrm>
          <a:off x="2908300" y="14165580"/>
          <a:ext cx="889000" cy="16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103232</xdr:rowOff>
    </xdr:from>
    <xdr:to>
      <xdr:col>10</xdr:col>
      <xdr:colOff>165100</xdr:colOff>
      <xdr:row>83</xdr:row>
      <xdr:rowOff>33382</xdr:rowOff>
    </xdr:to>
    <xdr:sp macro="" textlink="">
      <xdr:nvSpPr>
        <xdr:cNvPr id="311" name="楕円 310">
          <a:extLst>
            <a:ext uri="{FF2B5EF4-FFF2-40B4-BE49-F238E27FC236}">
              <a16:creationId xmlns:a16="http://schemas.microsoft.com/office/drawing/2014/main" id="{F52D2D37-1A6E-464C-A418-34EC8FEAA6C6}"/>
            </a:ext>
          </a:extLst>
        </xdr:cNvPr>
        <xdr:cNvSpPr/>
      </xdr:nvSpPr>
      <xdr:spPr>
        <a:xfrm>
          <a:off x="1968500" y="1416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106680</xdr:rowOff>
    </xdr:from>
    <xdr:to>
      <xdr:col>15</xdr:col>
      <xdr:colOff>50800</xdr:colOff>
      <xdr:row>82</xdr:row>
      <xdr:rowOff>154032</xdr:rowOff>
    </xdr:to>
    <xdr:cxnSp macro="">
      <xdr:nvCxnSpPr>
        <xdr:cNvPr id="312" name="直線コネクタ 311">
          <a:extLst>
            <a:ext uri="{FF2B5EF4-FFF2-40B4-BE49-F238E27FC236}">
              <a16:creationId xmlns:a16="http://schemas.microsoft.com/office/drawing/2014/main" id="{0D48EB59-B9FB-4D59-9907-C9912D9FBF46}"/>
            </a:ext>
          </a:extLst>
        </xdr:cNvPr>
        <xdr:cNvCxnSpPr/>
      </xdr:nvCxnSpPr>
      <xdr:spPr>
        <a:xfrm flipV="1">
          <a:off x="2019300" y="14165580"/>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83638</xdr:rowOff>
    </xdr:from>
    <xdr:to>
      <xdr:col>6</xdr:col>
      <xdr:colOff>38100</xdr:colOff>
      <xdr:row>83</xdr:row>
      <xdr:rowOff>13788</xdr:rowOff>
    </xdr:to>
    <xdr:sp macro="" textlink="">
      <xdr:nvSpPr>
        <xdr:cNvPr id="313" name="楕円 312">
          <a:extLst>
            <a:ext uri="{FF2B5EF4-FFF2-40B4-BE49-F238E27FC236}">
              <a16:creationId xmlns:a16="http://schemas.microsoft.com/office/drawing/2014/main" id="{39450C55-0F9A-4750-AD16-C0044B9D905F}"/>
            </a:ext>
          </a:extLst>
        </xdr:cNvPr>
        <xdr:cNvSpPr/>
      </xdr:nvSpPr>
      <xdr:spPr>
        <a:xfrm>
          <a:off x="1079500" y="1414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134438</xdr:rowOff>
    </xdr:from>
    <xdr:to>
      <xdr:col>10</xdr:col>
      <xdr:colOff>114300</xdr:colOff>
      <xdr:row>82</xdr:row>
      <xdr:rowOff>154032</xdr:rowOff>
    </xdr:to>
    <xdr:cxnSp macro="">
      <xdr:nvCxnSpPr>
        <xdr:cNvPr id="314" name="直線コネクタ 313">
          <a:extLst>
            <a:ext uri="{FF2B5EF4-FFF2-40B4-BE49-F238E27FC236}">
              <a16:creationId xmlns:a16="http://schemas.microsoft.com/office/drawing/2014/main" id="{25F3C846-BD1B-425B-99FF-870FA1AEE7B6}"/>
            </a:ext>
          </a:extLst>
        </xdr:cNvPr>
        <xdr:cNvCxnSpPr/>
      </xdr:nvCxnSpPr>
      <xdr:spPr>
        <a:xfrm>
          <a:off x="1130300" y="1419333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D1B54194-67B1-4B64-A17D-14F050BC5C7E}"/>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BB68BDC1-35B9-4FFD-B000-0E5880D72304}"/>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1057DFEC-4669-4F5D-824D-91CC89CE882E}"/>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93090</xdr:rowOff>
    </xdr:from>
    <xdr:ext cx="405111" cy="259045"/>
    <xdr:sp macro="" textlink="">
      <xdr:nvSpPr>
        <xdr:cNvPr id="318" name="n_4aveValue【福祉施設】&#10;有形固定資産減価償却率">
          <a:extLst>
            <a:ext uri="{FF2B5EF4-FFF2-40B4-BE49-F238E27FC236}">
              <a16:creationId xmlns:a16="http://schemas.microsoft.com/office/drawing/2014/main" id="{8C841562-857D-422F-9454-53F77F039E0C}"/>
            </a:ext>
          </a:extLst>
        </xdr:cNvPr>
        <xdr:cNvSpPr txBox="1"/>
      </xdr:nvSpPr>
      <xdr:spPr>
        <a:xfrm>
          <a:off x="927744"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138809</xdr:rowOff>
    </xdr:from>
    <xdr:ext cx="405111" cy="259045"/>
    <xdr:sp macro="" textlink="">
      <xdr:nvSpPr>
        <xdr:cNvPr id="319" name="n_1mainValue【福祉施設】&#10;有形固定資産減価償却率">
          <a:extLst>
            <a:ext uri="{FF2B5EF4-FFF2-40B4-BE49-F238E27FC236}">
              <a16:creationId xmlns:a16="http://schemas.microsoft.com/office/drawing/2014/main" id="{85A0FBCE-0EF7-466D-8ADC-1A8DAA4B984D}"/>
            </a:ext>
          </a:extLst>
        </xdr:cNvPr>
        <xdr:cNvSpPr txBox="1"/>
      </xdr:nvSpPr>
      <xdr:spPr>
        <a:xfrm>
          <a:off x="3582044"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320" name="n_2mainValue【福祉施設】&#10;有形固定資産減価償却率">
          <a:extLst>
            <a:ext uri="{FF2B5EF4-FFF2-40B4-BE49-F238E27FC236}">
              <a16:creationId xmlns:a16="http://schemas.microsoft.com/office/drawing/2014/main" id="{221B4131-5D66-44B1-A881-3639A7A9869C}"/>
            </a:ext>
          </a:extLst>
        </xdr:cNvPr>
        <xdr:cNvSpPr txBox="1"/>
      </xdr:nvSpPr>
      <xdr:spPr>
        <a:xfrm>
          <a:off x="2705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49909</xdr:rowOff>
    </xdr:from>
    <xdr:ext cx="405111" cy="259045"/>
    <xdr:sp macro="" textlink="">
      <xdr:nvSpPr>
        <xdr:cNvPr id="321" name="n_3mainValue【福祉施設】&#10;有形固定資産減価償却率">
          <a:extLst>
            <a:ext uri="{FF2B5EF4-FFF2-40B4-BE49-F238E27FC236}">
              <a16:creationId xmlns:a16="http://schemas.microsoft.com/office/drawing/2014/main" id="{3EE68347-D12B-4E73-8A8E-DCAE230F4102}"/>
            </a:ext>
          </a:extLst>
        </xdr:cNvPr>
        <xdr:cNvSpPr txBox="1"/>
      </xdr:nvSpPr>
      <xdr:spPr>
        <a:xfrm>
          <a:off x="18167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30315</xdr:rowOff>
    </xdr:from>
    <xdr:ext cx="405111" cy="259045"/>
    <xdr:sp macro="" textlink="">
      <xdr:nvSpPr>
        <xdr:cNvPr id="322" name="n_4mainValue【福祉施設】&#10;有形固定資産減価償却率">
          <a:extLst>
            <a:ext uri="{FF2B5EF4-FFF2-40B4-BE49-F238E27FC236}">
              <a16:creationId xmlns:a16="http://schemas.microsoft.com/office/drawing/2014/main" id="{1FCB6EDC-870E-4724-B8A8-9DAB95499B88}"/>
            </a:ext>
          </a:extLst>
        </xdr:cNvPr>
        <xdr:cNvSpPr txBox="1"/>
      </xdr:nvSpPr>
      <xdr:spPr>
        <a:xfrm>
          <a:off x="927744" y="1391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7838FAC-62B3-46B9-A42B-30BF113098A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5D18FFB-0AF6-4D51-A7F2-6E1BF93E279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B6312D3-9DE4-4AD4-A403-86777DC19FA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3BCEA1C-080A-4846-BDC2-D6B81106461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1EE61F2-CE1B-4714-A9A0-E674937CFEC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B4BD865-06EF-4812-8073-F9946572679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0DC815D-2B4D-4578-AEE8-B6BDF7DA996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636C356-00F4-4D24-91F2-5680A717745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4DC681A7-6917-4249-B9AB-37F2AEF9950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5ECE04B-0490-43FC-8D9B-4C55F0E8120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4ACE9402-EE3B-4482-B03C-99AEDA1AFF95}"/>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C8B1D376-4DA2-47BB-B199-B8193435D45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5EE98611-23D7-42BE-96EC-26B88CECECE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21E84E34-8E60-44F3-96BE-B6BB0B2EEAB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A566C472-B7B6-4102-BDA7-A753731AF218}"/>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42507C23-B6F1-4625-A077-31BBE14C538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DE5C1A1-A6EA-488E-B87B-06433AE9E77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F37B1AD7-FAF9-4861-9785-46326927977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B07CDC85-F6C0-4452-87EC-A4BC5D6589A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13CB6DFB-4FAF-4EC6-9482-9EFA3ADA3CFD}"/>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6A7A4205-12E7-4B9B-BA2D-060DEA1964A8}"/>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848E6F5D-553D-444F-A7E8-4E0172711239}"/>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6F7EFE70-668F-42C3-9BC0-3458B7E6274F}"/>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D92F21D5-63AB-4A4A-A2D1-C40D4411C81B}"/>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2E700E4B-2912-4FAA-A66A-3D04E506C4FB}"/>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ADC3C95F-8EEE-4D0C-96E3-D9EA8D329855}"/>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27E2E2A4-21C1-4FFE-80E9-7D73F6F3C0F5}"/>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C15C79A0-58A3-4AD8-A0C3-0AB06256EF85}"/>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DDECB828-08A9-459F-AEB8-5A8A3FF7950C}"/>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39889667-EE37-4156-B7C0-D92788D38D29}"/>
            </a:ext>
          </a:extLst>
        </xdr:cNvPr>
        <xdr:cNvSpPr/>
      </xdr:nvSpPr>
      <xdr:spPr>
        <a:xfrm>
          <a:off x="6921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3CD3183-E6EB-4DED-B510-869538C6125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D9F828B-E152-469C-9C21-ECAB96577FD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3904920-C71D-4040-99F6-035DE74254B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DD2BABB-212F-44D2-AD44-671DD9F0EFC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F701D26-4050-4B52-8E28-03DC386DFB7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170180</xdr:rowOff>
    </xdr:from>
    <xdr:to>
      <xdr:col>55</xdr:col>
      <xdr:colOff>50800</xdr:colOff>
      <xdr:row>81</xdr:row>
      <xdr:rowOff>100330</xdr:rowOff>
    </xdr:to>
    <xdr:sp macro="" textlink="">
      <xdr:nvSpPr>
        <xdr:cNvPr id="358" name="楕円 357">
          <a:extLst>
            <a:ext uri="{FF2B5EF4-FFF2-40B4-BE49-F238E27FC236}">
              <a16:creationId xmlns:a16="http://schemas.microsoft.com/office/drawing/2014/main" id="{0D783C3B-F9D9-4E3C-8FB0-681736DCEA5C}"/>
            </a:ext>
          </a:extLst>
        </xdr:cNvPr>
        <xdr:cNvSpPr/>
      </xdr:nvSpPr>
      <xdr:spPr>
        <a:xfrm>
          <a:off x="104267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21607</xdr:rowOff>
    </xdr:from>
    <xdr:ext cx="469744" cy="259045"/>
    <xdr:sp macro="" textlink="">
      <xdr:nvSpPr>
        <xdr:cNvPr id="359" name="【福祉施設】&#10;一人当たり面積該当値テキスト">
          <a:extLst>
            <a:ext uri="{FF2B5EF4-FFF2-40B4-BE49-F238E27FC236}">
              <a16:creationId xmlns:a16="http://schemas.microsoft.com/office/drawing/2014/main" id="{82AD3ED1-8724-4B4E-AE95-B7950A3E939E}"/>
            </a:ext>
          </a:extLst>
        </xdr:cNvPr>
        <xdr:cNvSpPr txBox="1"/>
      </xdr:nvSpPr>
      <xdr:spPr>
        <a:xfrm>
          <a:off x="10515600" y="1373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4445</xdr:rowOff>
    </xdr:from>
    <xdr:to>
      <xdr:col>50</xdr:col>
      <xdr:colOff>165100</xdr:colOff>
      <xdr:row>81</xdr:row>
      <xdr:rowOff>106045</xdr:rowOff>
    </xdr:to>
    <xdr:sp macro="" textlink="">
      <xdr:nvSpPr>
        <xdr:cNvPr id="360" name="楕円 359">
          <a:extLst>
            <a:ext uri="{FF2B5EF4-FFF2-40B4-BE49-F238E27FC236}">
              <a16:creationId xmlns:a16="http://schemas.microsoft.com/office/drawing/2014/main" id="{1F520F39-FBD5-49F8-8D2B-27FD35A94EC0}"/>
            </a:ext>
          </a:extLst>
        </xdr:cNvPr>
        <xdr:cNvSpPr/>
      </xdr:nvSpPr>
      <xdr:spPr>
        <a:xfrm>
          <a:off x="9588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49530</xdr:rowOff>
    </xdr:from>
    <xdr:to>
      <xdr:col>55</xdr:col>
      <xdr:colOff>0</xdr:colOff>
      <xdr:row>81</xdr:row>
      <xdr:rowOff>55245</xdr:rowOff>
    </xdr:to>
    <xdr:cxnSp macro="">
      <xdr:nvCxnSpPr>
        <xdr:cNvPr id="361" name="直線コネクタ 360">
          <a:extLst>
            <a:ext uri="{FF2B5EF4-FFF2-40B4-BE49-F238E27FC236}">
              <a16:creationId xmlns:a16="http://schemas.microsoft.com/office/drawing/2014/main" id="{FEB77C78-A2D0-4BCC-B141-2B4762C559B0}"/>
            </a:ext>
          </a:extLst>
        </xdr:cNvPr>
        <xdr:cNvCxnSpPr/>
      </xdr:nvCxnSpPr>
      <xdr:spPr>
        <a:xfrm flipV="1">
          <a:off x="9639300" y="139369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4445</xdr:rowOff>
    </xdr:from>
    <xdr:to>
      <xdr:col>46</xdr:col>
      <xdr:colOff>38100</xdr:colOff>
      <xdr:row>81</xdr:row>
      <xdr:rowOff>106045</xdr:rowOff>
    </xdr:to>
    <xdr:sp macro="" textlink="">
      <xdr:nvSpPr>
        <xdr:cNvPr id="362" name="楕円 361">
          <a:extLst>
            <a:ext uri="{FF2B5EF4-FFF2-40B4-BE49-F238E27FC236}">
              <a16:creationId xmlns:a16="http://schemas.microsoft.com/office/drawing/2014/main" id="{1A8B072E-D357-41FA-A4F5-624DA3F4F408}"/>
            </a:ext>
          </a:extLst>
        </xdr:cNvPr>
        <xdr:cNvSpPr/>
      </xdr:nvSpPr>
      <xdr:spPr>
        <a:xfrm>
          <a:off x="8699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55245</xdr:rowOff>
    </xdr:from>
    <xdr:to>
      <xdr:col>50</xdr:col>
      <xdr:colOff>114300</xdr:colOff>
      <xdr:row>81</xdr:row>
      <xdr:rowOff>55245</xdr:rowOff>
    </xdr:to>
    <xdr:cxnSp macro="">
      <xdr:nvCxnSpPr>
        <xdr:cNvPr id="363" name="直線コネクタ 362">
          <a:extLst>
            <a:ext uri="{FF2B5EF4-FFF2-40B4-BE49-F238E27FC236}">
              <a16:creationId xmlns:a16="http://schemas.microsoft.com/office/drawing/2014/main" id="{76CCC211-9418-4BFB-9624-A26CD15844C6}"/>
            </a:ext>
          </a:extLst>
        </xdr:cNvPr>
        <xdr:cNvCxnSpPr/>
      </xdr:nvCxnSpPr>
      <xdr:spPr>
        <a:xfrm>
          <a:off x="8750300" y="13942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4445</xdr:rowOff>
    </xdr:from>
    <xdr:to>
      <xdr:col>41</xdr:col>
      <xdr:colOff>101600</xdr:colOff>
      <xdr:row>81</xdr:row>
      <xdr:rowOff>106045</xdr:rowOff>
    </xdr:to>
    <xdr:sp macro="" textlink="">
      <xdr:nvSpPr>
        <xdr:cNvPr id="364" name="楕円 363">
          <a:extLst>
            <a:ext uri="{FF2B5EF4-FFF2-40B4-BE49-F238E27FC236}">
              <a16:creationId xmlns:a16="http://schemas.microsoft.com/office/drawing/2014/main" id="{370B2FA9-6E27-4D1E-8E95-8F34EA3AC60D}"/>
            </a:ext>
          </a:extLst>
        </xdr:cNvPr>
        <xdr:cNvSpPr/>
      </xdr:nvSpPr>
      <xdr:spPr>
        <a:xfrm>
          <a:off x="7810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55245</xdr:rowOff>
    </xdr:from>
    <xdr:to>
      <xdr:col>45</xdr:col>
      <xdr:colOff>177800</xdr:colOff>
      <xdr:row>81</xdr:row>
      <xdr:rowOff>55245</xdr:rowOff>
    </xdr:to>
    <xdr:cxnSp macro="">
      <xdr:nvCxnSpPr>
        <xdr:cNvPr id="365" name="直線コネクタ 364">
          <a:extLst>
            <a:ext uri="{FF2B5EF4-FFF2-40B4-BE49-F238E27FC236}">
              <a16:creationId xmlns:a16="http://schemas.microsoft.com/office/drawing/2014/main" id="{5CC44EBC-2C72-491D-9EFC-51804BCB3AB3}"/>
            </a:ext>
          </a:extLst>
        </xdr:cNvPr>
        <xdr:cNvCxnSpPr/>
      </xdr:nvCxnSpPr>
      <xdr:spPr>
        <a:xfrm>
          <a:off x="7861300" y="13942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10161</xdr:rowOff>
    </xdr:from>
    <xdr:to>
      <xdr:col>36</xdr:col>
      <xdr:colOff>165100</xdr:colOff>
      <xdr:row>81</xdr:row>
      <xdr:rowOff>111761</xdr:rowOff>
    </xdr:to>
    <xdr:sp macro="" textlink="">
      <xdr:nvSpPr>
        <xdr:cNvPr id="366" name="楕円 365">
          <a:extLst>
            <a:ext uri="{FF2B5EF4-FFF2-40B4-BE49-F238E27FC236}">
              <a16:creationId xmlns:a16="http://schemas.microsoft.com/office/drawing/2014/main" id="{B0982FB9-36E3-489B-BFD3-4FB64ED367A0}"/>
            </a:ext>
          </a:extLst>
        </xdr:cNvPr>
        <xdr:cNvSpPr/>
      </xdr:nvSpPr>
      <xdr:spPr>
        <a:xfrm>
          <a:off x="6921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55245</xdr:rowOff>
    </xdr:from>
    <xdr:to>
      <xdr:col>41</xdr:col>
      <xdr:colOff>50800</xdr:colOff>
      <xdr:row>81</xdr:row>
      <xdr:rowOff>60961</xdr:rowOff>
    </xdr:to>
    <xdr:cxnSp macro="">
      <xdr:nvCxnSpPr>
        <xdr:cNvPr id="367" name="直線コネクタ 366">
          <a:extLst>
            <a:ext uri="{FF2B5EF4-FFF2-40B4-BE49-F238E27FC236}">
              <a16:creationId xmlns:a16="http://schemas.microsoft.com/office/drawing/2014/main" id="{7F4897D6-E6D7-4CCF-9B9C-C582D5B75620}"/>
            </a:ext>
          </a:extLst>
        </xdr:cNvPr>
        <xdr:cNvCxnSpPr/>
      </xdr:nvCxnSpPr>
      <xdr:spPr>
        <a:xfrm flipV="1">
          <a:off x="6972300" y="139426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17E94905-40FB-4C51-8E74-843D9311216B}"/>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73FEB143-21A9-4476-A629-5E47460308F0}"/>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81527476-612F-4DF2-B42F-98F985789853}"/>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34307</xdr:rowOff>
    </xdr:from>
    <xdr:ext cx="469744" cy="259045"/>
    <xdr:sp macro="" textlink="">
      <xdr:nvSpPr>
        <xdr:cNvPr id="371" name="n_4aveValue【福祉施設】&#10;一人当たり面積">
          <a:extLst>
            <a:ext uri="{FF2B5EF4-FFF2-40B4-BE49-F238E27FC236}">
              <a16:creationId xmlns:a16="http://schemas.microsoft.com/office/drawing/2014/main" id="{D554036A-0F2B-465D-AE1E-A92849805600}"/>
            </a:ext>
          </a:extLst>
        </xdr:cNvPr>
        <xdr:cNvSpPr txBox="1"/>
      </xdr:nvSpPr>
      <xdr:spPr>
        <a:xfrm>
          <a:off x="673742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122572</xdr:rowOff>
    </xdr:from>
    <xdr:ext cx="469744" cy="259045"/>
    <xdr:sp macro="" textlink="">
      <xdr:nvSpPr>
        <xdr:cNvPr id="372" name="n_1mainValue【福祉施設】&#10;一人当たり面積">
          <a:extLst>
            <a:ext uri="{FF2B5EF4-FFF2-40B4-BE49-F238E27FC236}">
              <a16:creationId xmlns:a16="http://schemas.microsoft.com/office/drawing/2014/main" id="{A5B4E7CE-1899-4A3C-BCD4-72A21EA900D3}"/>
            </a:ext>
          </a:extLst>
        </xdr:cNvPr>
        <xdr:cNvSpPr txBox="1"/>
      </xdr:nvSpPr>
      <xdr:spPr>
        <a:xfrm>
          <a:off x="9391727" y="1366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122572</xdr:rowOff>
    </xdr:from>
    <xdr:ext cx="469744" cy="259045"/>
    <xdr:sp macro="" textlink="">
      <xdr:nvSpPr>
        <xdr:cNvPr id="373" name="n_2mainValue【福祉施設】&#10;一人当たり面積">
          <a:extLst>
            <a:ext uri="{FF2B5EF4-FFF2-40B4-BE49-F238E27FC236}">
              <a16:creationId xmlns:a16="http://schemas.microsoft.com/office/drawing/2014/main" id="{AEC89E25-D181-49C5-AEFF-6634EAFDF5CC}"/>
            </a:ext>
          </a:extLst>
        </xdr:cNvPr>
        <xdr:cNvSpPr txBox="1"/>
      </xdr:nvSpPr>
      <xdr:spPr>
        <a:xfrm>
          <a:off x="8515427" y="1366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122572</xdr:rowOff>
    </xdr:from>
    <xdr:ext cx="469744" cy="259045"/>
    <xdr:sp macro="" textlink="">
      <xdr:nvSpPr>
        <xdr:cNvPr id="374" name="n_3mainValue【福祉施設】&#10;一人当たり面積">
          <a:extLst>
            <a:ext uri="{FF2B5EF4-FFF2-40B4-BE49-F238E27FC236}">
              <a16:creationId xmlns:a16="http://schemas.microsoft.com/office/drawing/2014/main" id="{6C89450F-AE71-4675-AF6B-C65E222576E0}"/>
            </a:ext>
          </a:extLst>
        </xdr:cNvPr>
        <xdr:cNvSpPr txBox="1"/>
      </xdr:nvSpPr>
      <xdr:spPr>
        <a:xfrm>
          <a:off x="7626427" y="1366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128288</xdr:rowOff>
    </xdr:from>
    <xdr:ext cx="469744" cy="259045"/>
    <xdr:sp macro="" textlink="">
      <xdr:nvSpPr>
        <xdr:cNvPr id="375" name="n_4mainValue【福祉施設】&#10;一人当たり面積">
          <a:extLst>
            <a:ext uri="{FF2B5EF4-FFF2-40B4-BE49-F238E27FC236}">
              <a16:creationId xmlns:a16="http://schemas.microsoft.com/office/drawing/2014/main" id="{A183279B-E2D9-4849-B254-EB8001C159BC}"/>
            </a:ext>
          </a:extLst>
        </xdr:cNvPr>
        <xdr:cNvSpPr txBox="1"/>
      </xdr:nvSpPr>
      <xdr:spPr>
        <a:xfrm>
          <a:off x="6737427" y="1367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8C32764-7B67-4CDD-8951-F4FB6F4676B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008E58C-8F7E-4A7D-9F05-C3FEC0E6A49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B2F97CE-FDCB-4F0A-A877-771BA7867C8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54D2035-9FBC-4859-A4C5-2FF5FD05C6D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2177579-8C66-4CB9-B625-19752DED223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FC4F635-9F6D-4F70-8176-F40D2652D12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EEC276C-E973-4B27-BAA2-69E1AB89E48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DDFC53F-EA50-4748-B59E-8878E909D1A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45B53A8-A1D3-4596-B806-30C34B186C4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EAD94DB8-A374-485F-A5B9-F2C9F06544C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C6F19F3-9DA2-4E7F-8A65-130C2721885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1EB1B50-CF12-478E-8F1C-8B3E1D077C4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190B7DC-BE44-4586-977F-77DADA40DE0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0ABAD61-70F3-4588-AC7B-2B71E9B2E0E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381D07F2-6539-411B-8276-A670734DAF5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E9AEA73F-CA5A-4C5C-820A-E425516D956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C7612F4-EF21-44ED-B3B4-B3999AC3170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6C69A1D-1575-40C3-B4F9-EC1948C0742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348A8A5-F886-4971-9BF1-135463EE0F9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F92CAD8-EFEB-4515-BA6B-D17BEC9F425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D1E32E33-3471-4C21-828F-5610B151F15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24C83F5-0503-40C5-BD62-411353B79F5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3661A32B-63DA-46EB-B265-131943DBDDE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479985BA-98D1-4A74-9E59-EF77197D253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0C77DB1-19CE-4B0A-BF99-CFB9C03691E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BF51221-A662-4F59-BCB1-1D7ADCFB4E9B}"/>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488F6AD2-7BFE-41D4-AFDC-43E85E0F49B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FD926473-3679-4A1D-9794-CBB776C794A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B44A58D7-1FF0-4381-8BF3-2D0F2433DB7F}"/>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600E8CF2-9CFA-4423-AE21-6615678C4525}"/>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E80E566E-276C-4C1B-AA9D-4391E57D76FF}"/>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F6DA54EA-605E-46B3-99B9-99249228DEEE}"/>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72654B61-3660-44E9-9919-A82DE8B2AA6B}"/>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BD15B789-FE3D-4E16-B4C9-9292C143578E}"/>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E6A7B680-5806-4B49-9B42-D7EBBBFDE3CC}"/>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11" name="フローチャート: 判断 410">
          <a:extLst>
            <a:ext uri="{FF2B5EF4-FFF2-40B4-BE49-F238E27FC236}">
              <a16:creationId xmlns:a16="http://schemas.microsoft.com/office/drawing/2014/main" id="{32E25ED4-E337-4FA0-9FB2-8961A37C0A3A}"/>
            </a:ext>
          </a:extLst>
        </xdr:cNvPr>
        <xdr:cNvSpPr/>
      </xdr:nvSpPr>
      <xdr:spPr>
        <a:xfrm>
          <a:off x="1079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539BC03-3545-4461-8938-3BAD7D955C2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E6EEC89-724D-4353-917A-1D0DF0F4A9E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F7C98C7-97D1-4753-A0C3-BECCC9AAC57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6315ED8-0D87-4699-9E72-35520B4BF75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EE5DD5C-E7D6-4440-B5E7-D0D82B75429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49893</xdr:rowOff>
    </xdr:from>
    <xdr:to>
      <xdr:col>24</xdr:col>
      <xdr:colOff>114300</xdr:colOff>
      <xdr:row>105</xdr:row>
      <xdr:rowOff>151493</xdr:rowOff>
    </xdr:to>
    <xdr:sp macro="" textlink="">
      <xdr:nvSpPr>
        <xdr:cNvPr id="417" name="楕円 416">
          <a:extLst>
            <a:ext uri="{FF2B5EF4-FFF2-40B4-BE49-F238E27FC236}">
              <a16:creationId xmlns:a16="http://schemas.microsoft.com/office/drawing/2014/main" id="{40C63C37-FC33-485D-88F3-294206A22367}"/>
            </a:ext>
          </a:extLst>
        </xdr:cNvPr>
        <xdr:cNvSpPr/>
      </xdr:nvSpPr>
      <xdr:spPr>
        <a:xfrm>
          <a:off x="45847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72770</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CA5B9043-2A97-42B8-A4E2-E3824DAE3AF4}"/>
            </a:ext>
          </a:extLst>
        </xdr:cNvPr>
        <xdr:cNvSpPr txBox="1"/>
      </xdr:nvSpPr>
      <xdr:spPr>
        <a:xfrm>
          <a:off x="4673600" y="1790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10705</xdr:rowOff>
    </xdr:from>
    <xdr:to>
      <xdr:col>20</xdr:col>
      <xdr:colOff>38100</xdr:colOff>
      <xdr:row>105</xdr:row>
      <xdr:rowOff>112305</xdr:rowOff>
    </xdr:to>
    <xdr:sp macro="" textlink="">
      <xdr:nvSpPr>
        <xdr:cNvPr id="419" name="楕円 418">
          <a:extLst>
            <a:ext uri="{FF2B5EF4-FFF2-40B4-BE49-F238E27FC236}">
              <a16:creationId xmlns:a16="http://schemas.microsoft.com/office/drawing/2014/main" id="{E9C989BA-6007-4FAA-9102-970EF3AFC6BB}"/>
            </a:ext>
          </a:extLst>
        </xdr:cNvPr>
        <xdr:cNvSpPr/>
      </xdr:nvSpPr>
      <xdr:spPr>
        <a:xfrm>
          <a:off x="3746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61505</xdr:rowOff>
    </xdr:from>
    <xdr:to>
      <xdr:col>24</xdr:col>
      <xdr:colOff>63500</xdr:colOff>
      <xdr:row>105</xdr:row>
      <xdr:rowOff>100693</xdr:rowOff>
    </xdr:to>
    <xdr:cxnSp macro="">
      <xdr:nvCxnSpPr>
        <xdr:cNvPr id="420" name="直線コネクタ 419">
          <a:extLst>
            <a:ext uri="{FF2B5EF4-FFF2-40B4-BE49-F238E27FC236}">
              <a16:creationId xmlns:a16="http://schemas.microsoft.com/office/drawing/2014/main" id="{B5D81D92-09E5-427D-83AE-563CA5E21645}"/>
            </a:ext>
          </a:extLst>
        </xdr:cNvPr>
        <xdr:cNvCxnSpPr/>
      </xdr:nvCxnSpPr>
      <xdr:spPr>
        <a:xfrm>
          <a:off x="3797300" y="18063755"/>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128270</xdr:rowOff>
    </xdr:from>
    <xdr:to>
      <xdr:col>15</xdr:col>
      <xdr:colOff>101600</xdr:colOff>
      <xdr:row>106</xdr:row>
      <xdr:rowOff>58420</xdr:rowOff>
    </xdr:to>
    <xdr:sp macro="" textlink="">
      <xdr:nvSpPr>
        <xdr:cNvPr id="421" name="楕円 420">
          <a:extLst>
            <a:ext uri="{FF2B5EF4-FFF2-40B4-BE49-F238E27FC236}">
              <a16:creationId xmlns:a16="http://schemas.microsoft.com/office/drawing/2014/main" id="{331630EE-1EC0-41BF-A6DF-9EAED4974604}"/>
            </a:ext>
          </a:extLst>
        </xdr:cNvPr>
        <xdr:cNvSpPr/>
      </xdr:nvSpPr>
      <xdr:spPr>
        <a:xfrm>
          <a:off x="2857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61505</xdr:rowOff>
    </xdr:from>
    <xdr:to>
      <xdr:col>19</xdr:col>
      <xdr:colOff>177800</xdr:colOff>
      <xdr:row>106</xdr:row>
      <xdr:rowOff>7620</xdr:rowOff>
    </xdr:to>
    <xdr:cxnSp macro="">
      <xdr:nvCxnSpPr>
        <xdr:cNvPr id="422" name="直線コネクタ 421">
          <a:extLst>
            <a:ext uri="{FF2B5EF4-FFF2-40B4-BE49-F238E27FC236}">
              <a16:creationId xmlns:a16="http://schemas.microsoft.com/office/drawing/2014/main" id="{2781F8E9-286D-4A76-AA52-FA7DE2CD80F9}"/>
            </a:ext>
          </a:extLst>
        </xdr:cNvPr>
        <xdr:cNvCxnSpPr/>
      </xdr:nvCxnSpPr>
      <xdr:spPr>
        <a:xfrm flipV="1">
          <a:off x="2908300" y="18063755"/>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151130</xdr:rowOff>
    </xdr:from>
    <xdr:to>
      <xdr:col>10</xdr:col>
      <xdr:colOff>165100</xdr:colOff>
      <xdr:row>107</xdr:row>
      <xdr:rowOff>81280</xdr:rowOff>
    </xdr:to>
    <xdr:sp macro="" textlink="">
      <xdr:nvSpPr>
        <xdr:cNvPr id="423" name="楕円 422">
          <a:extLst>
            <a:ext uri="{FF2B5EF4-FFF2-40B4-BE49-F238E27FC236}">
              <a16:creationId xmlns:a16="http://schemas.microsoft.com/office/drawing/2014/main" id="{71E6F149-DEDF-478D-A1ED-73FFB3619F69}"/>
            </a:ext>
          </a:extLst>
        </xdr:cNvPr>
        <xdr:cNvSpPr/>
      </xdr:nvSpPr>
      <xdr:spPr>
        <a:xfrm>
          <a:off x="1968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7620</xdr:rowOff>
    </xdr:from>
    <xdr:to>
      <xdr:col>15</xdr:col>
      <xdr:colOff>50800</xdr:colOff>
      <xdr:row>107</xdr:row>
      <xdr:rowOff>30480</xdr:rowOff>
    </xdr:to>
    <xdr:cxnSp macro="">
      <xdr:nvCxnSpPr>
        <xdr:cNvPr id="424" name="直線コネクタ 423">
          <a:extLst>
            <a:ext uri="{FF2B5EF4-FFF2-40B4-BE49-F238E27FC236}">
              <a16:creationId xmlns:a16="http://schemas.microsoft.com/office/drawing/2014/main" id="{C285E86F-19F1-4D87-A3EE-7FAFBBFD0329}"/>
            </a:ext>
          </a:extLst>
        </xdr:cNvPr>
        <xdr:cNvCxnSpPr/>
      </xdr:nvCxnSpPr>
      <xdr:spPr>
        <a:xfrm flipV="1">
          <a:off x="2019300" y="1818132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142966</xdr:rowOff>
    </xdr:from>
    <xdr:to>
      <xdr:col>6</xdr:col>
      <xdr:colOff>38100</xdr:colOff>
      <xdr:row>106</xdr:row>
      <xdr:rowOff>73116</xdr:rowOff>
    </xdr:to>
    <xdr:sp macro="" textlink="">
      <xdr:nvSpPr>
        <xdr:cNvPr id="425" name="楕円 424">
          <a:extLst>
            <a:ext uri="{FF2B5EF4-FFF2-40B4-BE49-F238E27FC236}">
              <a16:creationId xmlns:a16="http://schemas.microsoft.com/office/drawing/2014/main" id="{B2893813-2CCB-41EE-9102-760E946534FF}"/>
            </a:ext>
          </a:extLst>
        </xdr:cNvPr>
        <xdr:cNvSpPr/>
      </xdr:nvSpPr>
      <xdr:spPr>
        <a:xfrm>
          <a:off x="1079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22316</xdr:rowOff>
    </xdr:from>
    <xdr:to>
      <xdr:col>10</xdr:col>
      <xdr:colOff>114300</xdr:colOff>
      <xdr:row>107</xdr:row>
      <xdr:rowOff>30480</xdr:rowOff>
    </xdr:to>
    <xdr:cxnSp macro="">
      <xdr:nvCxnSpPr>
        <xdr:cNvPr id="426" name="直線コネクタ 425">
          <a:extLst>
            <a:ext uri="{FF2B5EF4-FFF2-40B4-BE49-F238E27FC236}">
              <a16:creationId xmlns:a16="http://schemas.microsoft.com/office/drawing/2014/main" id="{62AE902E-B1DA-4618-866C-19D73C4CE4DA}"/>
            </a:ext>
          </a:extLst>
        </xdr:cNvPr>
        <xdr:cNvCxnSpPr/>
      </xdr:nvCxnSpPr>
      <xdr:spPr>
        <a:xfrm>
          <a:off x="1130300" y="18196016"/>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4F60F739-A2FD-4B3A-9B13-614B45C96DBD}"/>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AA46D2BF-522E-4E45-893B-EA9997DAEC4A}"/>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136E9DCB-2462-4F37-9306-127E05BE2229}"/>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11265</xdr:rowOff>
    </xdr:from>
    <xdr:ext cx="405111" cy="259045"/>
    <xdr:sp macro="" textlink="">
      <xdr:nvSpPr>
        <xdr:cNvPr id="430" name="n_4aveValue【市民会館】&#10;有形固定資産減価償却率">
          <a:extLst>
            <a:ext uri="{FF2B5EF4-FFF2-40B4-BE49-F238E27FC236}">
              <a16:creationId xmlns:a16="http://schemas.microsoft.com/office/drawing/2014/main" id="{543A5FC7-EE03-4A6B-8DDE-9B0ABE110B0E}"/>
            </a:ext>
          </a:extLst>
        </xdr:cNvPr>
        <xdr:cNvSpPr txBox="1"/>
      </xdr:nvSpPr>
      <xdr:spPr>
        <a:xfrm>
          <a:off x="927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128832</xdr:rowOff>
    </xdr:from>
    <xdr:ext cx="405111" cy="259045"/>
    <xdr:sp macro="" textlink="">
      <xdr:nvSpPr>
        <xdr:cNvPr id="431" name="n_1mainValue【市民会館】&#10;有形固定資産減価償却率">
          <a:extLst>
            <a:ext uri="{FF2B5EF4-FFF2-40B4-BE49-F238E27FC236}">
              <a16:creationId xmlns:a16="http://schemas.microsoft.com/office/drawing/2014/main" id="{F48E42E3-3F25-489E-970A-E36ADB285D6A}"/>
            </a:ext>
          </a:extLst>
        </xdr:cNvPr>
        <xdr:cNvSpPr txBox="1"/>
      </xdr:nvSpPr>
      <xdr:spPr>
        <a:xfrm>
          <a:off x="3582044" y="1778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49547</xdr:rowOff>
    </xdr:from>
    <xdr:ext cx="405111" cy="259045"/>
    <xdr:sp macro="" textlink="">
      <xdr:nvSpPr>
        <xdr:cNvPr id="432" name="n_2mainValue【市民会館】&#10;有形固定資産減価償却率">
          <a:extLst>
            <a:ext uri="{FF2B5EF4-FFF2-40B4-BE49-F238E27FC236}">
              <a16:creationId xmlns:a16="http://schemas.microsoft.com/office/drawing/2014/main" id="{DBB159DD-83BD-4652-A729-E4D3AF4AF704}"/>
            </a:ext>
          </a:extLst>
        </xdr:cNvPr>
        <xdr:cNvSpPr txBox="1"/>
      </xdr:nvSpPr>
      <xdr:spPr>
        <a:xfrm>
          <a:off x="2705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72407</xdr:rowOff>
    </xdr:from>
    <xdr:ext cx="405111" cy="259045"/>
    <xdr:sp macro="" textlink="">
      <xdr:nvSpPr>
        <xdr:cNvPr id="433" name="n_3mainValue【市民会館】&#10;有形固定資産減価償却率">
          <a:extLst>
            <a:ext uri="{FF2B5EF4-FFF2-40B4-BE49-F238E27FC236}">
              <a16:creationId xmlns:a16="http://schemas.microsoft.com/office/drawing/2014/main" id="{A22175A7-C0B1-40F8-9447-C8B63CE58A15}"/>
            </a:ext>
          </a:extLst>
        </xdr:cNvPr>
        <xdr:cNvSpPr txBox="1"/>
      </xdr:nvSpPr>
      <xdr:spPr>
        <a:xfrm>
          <a:off x="181674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64243</xdr:rowOff>
    </xdr:from>
    <xdr:ext cx="405111" cy="259045"/>
    <xdr:sp macro="" textlink="">
      <xdr:nvSpPr>
        <xdr:cNvPr id="434" name="n_4mainValue【市民会館】&#10;有形固定資産減価償却率">
          <a:extLst>
            <a:ext uri="{FF2B5EF4-FFF2-40B4-BE49-F238E27FC236}">
              <a16:creationId xmlns:a16="http://schemas.microsoft.com/office/drawing/2014/main" id="{EB6161B0-29F5-4EC5-AEB3-154C49C20B2B}"/>
            </a:ext>
          </a:extLst>
        </xdr:cNvPr>
        <xdr:cNvSpPr txBox="1"/>
      </xdr:nvSpPr>
      <xdr:spPr>
        <a:xfrm>
          <a:off x="927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7F9DDC0-A58B-4350-A86E-6F194FE63CF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C9A4797-4D16-40F2-A926-206159DAF02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95606A0-9EFC-48F5-BF00-81FE8BDC794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469F30C-2858-48EB-95FD-82EF3023330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1AE8E12-27FE-4DAF-ADC9-2AF860486F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C4D6C1D-BB23-43B7-94B6-A6C5D2F7D8F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722B3C3-52AB-4496-BD7F-63E10CEE109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B314C6D-E4D5-4B7E-ADF4-F7984D15BDF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3A86466-9347-48C1-ACD5-2A58D9BEFF0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14FC549-0676-4377-AD9B-EC8DC5F33A4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819787FD-8B7D-454F-963B-BD4445E334E3}"/>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1C54E30D-9FB0-4874-A4A1-FED4C53DA6D9}"/>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AD996E86-222C-4EDA-AC93-7154007BBFCA}"/>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E7DB9977-3A26-459C-BAC7-F637B3489238}"/>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5BF89767-08C1-436D-B47E-00200573B23A}"/>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8BE395E3-7FB4-468C-A1AE-EB24566A7F0E}"/>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8FB5F6E3-E835-4DF1-B3C4-086AC7D7355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4755C953-579D-4241-BD02-3FD49B7F5291}"/>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F77E29E4-AD6F-4AC3-9328-BB6107D07EB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427778B2-063B-458A-B9CC-52AB4BB26E1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34CEC914-E928-49FB-B4D1-9A15FFC7F28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B5A3C249-0D15-4669-9A0C-12BDF7A27FB2}"/>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42C472A6-DD6A-4AEC-A643-E1DD219A9A1D}"/>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DECB8C0F-59DC-4986-AD20-89C727FED0A5}"/>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A1D460D1-16D0-4E12-B2D2-CA8719049599}"/>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347AA307-48A3-4B95-B1D3-DEF0F210F127}"/>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747F79F4-3567-45DE-8C75-ACA4C10E4BB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59D0EF8E-E77E-46FC-99D9-6227121182C7}"/>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33C571BD-D057-446A-A397-A0E816601AE4}"/>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E947C78-9FF7-4B06-8CCA-ACDA12F19F4C}"/>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3262A4EC-2B70-494A-AD05-3D02A664D271}"/>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466" name="フローチャート: 判断 465">
          <a:extLst>
            <a:ext uri="{FF2B5EF4-FFF2-40B4-BE49-F238E27FC236}">
              <a16:creationId xmlns:a16="http://schemas.microsoft.com/office/drawing/2014/main" id="{69EEFDA5-ADF8-46AF-85D7-284AF4CF9465}"/>
            </a:ext>
          </a:extLst>
        </xdr:cNvPr>
        <xdr:cNvSpPr/>
      </xdr:nvSpPr>
      <xdr:spPr>
        <a:xfrm>
          <a:off x="6921500" y="1822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4309296-2445-4691-9A96-FFB91D510D6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E1ACAFD-E1AC-4B2C-A0D4-89791FD78AB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128AEE7-B6AF-4572-BD66-E7337EFBEEA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917B1F4-3DC3-49D3-B3FA-E4690646B2C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70A93E8-C88A-4F00-8B82-AF8767D79B8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84837</xdr:rowOff>
    </xdr:from>
    <xdr:to>
      <xdr:col>55</xdr:col>
      <xdr:colOff>50800</xdr:colOff>
      <xdr:row>107</xdr:row>
      <xdr:rowOff>14987</xdr:rowOff>
    </xdr:to>
    <xdr:sp macro="" textlink="">
      <xdr:nvSpPr>
        <xdr:cNvPr id="472" name="楕円 471">
          <a:extLst>
            <a:ext uri="{FF2B5EF4-FFF2-40B4-BE49-F238E27FC236}">
              <a16:creationId xmlns:a16="http://schemas.microsoft.com/office/drawing/2014/main" id="{EB777546-272A-4DA8-8B1D-DAE3D87FF1BE}"/>
            </a:ext>
          </a:extLst>
        </xdr:cNvPr>
        <xdr:cNvSpPr/>
      </xdr:nvSpPr>
      <xdr:spPr>
        <a:xfrm>
          <a:off x="104267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107714</xdr:rowOff>
    </xdr:from>
    <xdr:ext cx="469744" cy="259045"/>
    <xdr:sp macro="" textlink="">
      <xdr:nvSpPr>
        <xdr:cNvPr id="473" name="【市民会館】&#10;一人当たり面積該当値テキスト">
          <a:extLst>
            <a:ext uri="{FF2B5EF4-FFF2-40B4-BE49-F238E27FC236}">
              <a16:creationId xmlns:a16="http://schemas.microsoft.com/office/drawing/2014/main" id="{7F40C99C-2FFA-41D4-8370-F09A170E510D}"/>
            </a:ext>
          </a:extLst>
        </xdr:cNvPr>
        <xdr:cNvSpPr txBox="1"/>
      </xdr:nvSpPr>
      <xdr:spPr>
        <a:xfrm>
          <a:off x="10515600" y="1810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84837</xdr:rowOff>
    </xdr:from>
    <xdr:to>
      <xdr:col>50</xdr:col>
      <xdr:colOff>165100</xdr:colOff>
      <xdr:row>107</xdr:row>
      <xdr:rowOff>14987</xdr:rowOff>
    </xdr:to>
    <xdr:sp macro="" textlink="">
      <xdr:nvSpPr>
        <xdr:cNvPr id="474" name="楕円 473">
          <a:extLst>
            <a:ext uri="{FF2B5EF4-FFF2-40B4-BE49-F238E27FC236}">
              <a16:creationId xmlns:a16="http://schemas.microsoft.com/office/drawing/2014/main" id="{3EF4FC56-2F58-4F19-9A4E-27C06F808F87}"/>
            </a:ext>
          </a:extLst>
        </xdr:cNvPr>
        <xdr:cNvSpPr/>
      </xdr:nvSpPr>
      <xdr:spPr>
        <a:xfrm>
          <a:off x="9588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135637</xdr:rowOff>
    </xdr:from>
    <xdr:to>
      <xdr:col>55</xdr:col>
      <xdr:colOff>0</xdr:colOff>
      <xdr:row>106</xdr:row>
      <xdr:rowOff>135637</xdr:rowOff>
    </xdr:to>
    <xdr:cxnSp macro="">
      <xdr:nvCxnSpPr>
        <xdr:cNvPr id="475" name="直線コネクタ 474">
          <a:extLst>
            <a:ext uri="{FF2B5EF4-FFF2-40B4-BE49-F238E27FC236}">
              <a16:creationId xmlns:a16="http://schemas.microsoft.com/office/drawing/2014/main" id="{95327A04-F28A-4932-8280-649ECA305B57}"/>
            </a:ext>
          </a:extLst>
        </xdr:cNvPr>
        <xdr:cNvCxnSpPr/>
      </xdr:nvCxnSpPr>
      <xdr:spPr>
        <a:xfrm>
          <a:off x="9639300" y="183093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11685</xdr:rowOff>
    </xdr:from>
    <xdr:to>
      <xdr:col>46</xdr:col>
      <xdr:colOff>38100</xdr:colOff>
      <xdr:row>107</xdr:row>
      <xdr:rowOff>113285</xdr:rowOff>
    </xdr:to>
    <xdr:sp macro="" textlink="">
      <xdr:nvSpPr>
        <xdr:cNvPr id="476" name="楕円 475">
          <a:extLst>
            <a:ext uri="{FF2B5EF4-FFF2-40B4-BE49-F238E27FC236}">
              <a16:creationId xmlns:a16="http://schemas.microsoft.com/office/drawing/2014/main" id="{8B0E826C-4134-4B6A-A450-07937993866D}"/>
            </a:ext>
          </a:extLst>
        </xdr:cNvPr>
        <xdr:cNvSpPr/>
      </xdr:nvSpPr>
      <xdr:spPr>
        <a:xfrm>
          <a:off x="8699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135637</xdr:rowOff>
    </xdr:from>
    <xdr:to>
      <xdr:col>50</xdr:col>
      <xdr:colOff>114300</xdr:colOff>
      <xdr:row>107</xdr:row>
      <xdr:rowOff>62485</xdr:rowOff>
    </xdr:to>
    <xdr:cxnSp macro="">
      <xdr:nvCxnSpPr>
        <xdr:cNvPr id="477" name="直線コネクタ 476">
          <a:extLst>
            <a:ext uri="{FF2B5EF4-FFF2-40B4-BE49-F238E27FC236}">
              <a16:creationId xmlns:a16="http://schemas.microsoft.com/office/drawing/2014/main" id="{BDC77D83-E69F-43AC-B2AE-2CDD4C43C3CF}"/>
            </a:ext>
          </a:extLst>
        </xdr:cNvPr>
        <xdr:cNvCxnSpPr/>
      </xdr:nvCxnSpPr>
      <xdr:spPr>
        <a:xfrm flipV="1">
          <a:off x="8750300" y="18309337"/>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29972</xdr:rowOff>
    </xdr:from>
    <xdr:to>
      <xdr:col>41</xdr:col>
      <xdr:colOff>101600</xdr:colOff>
      <xdr:row>107</xdr:row>
      <xdr:rowOff>131572</xdr:rowOff>
    </xdr:to>
    <xdr:sp macro="" textlink="">
      <xdr:nvSpPr>
        <xdr:cNvPr id="478" name="楕円 477">
          <a:extLst>
            <a:ext uri="{FF2B5EF4-FFF2-40B4-BE49-F238E27FC236}">
              <a16:creationId xmlns:a16="http://schemas.microsoft.com/office/drawing/2014/main" id="{A71C3D61-8E35-4061-B1AD-D11DCB05AFF9}"/>
            </a:ext>
          </a:extLst>
        </xdr:cNvPr>
        <xdr:cNvSpPr/>
      </xdr:nvSpPr>
      <xdr:spPr>
        <a:xfrm>
          <a:off x="78105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62485</xdr:rowOff>
    </xdr:from>
    <xdr:to>
      <xdr:col>45</xdr:col>
      <xdr:colOff>177800</xdr:colOff>
      <xdr:row>107</xdr:row>
      <xdr:rowOff>80772</xdr:rowOff>
    </xdr:to>
    <xdr:cxnSp macro="">
      <xdr:nvCxnSpPr>
        <xdr:cNvPr id="479" name="直線コネクタ 478">
          <a:extLst>
            <a:ext uri="{FF2B5EF4-FFF2-40B4-BE49-F238E27FC236}">
              <a16:creationId xmlns:a16="http://schemas.microsoft.com/office/drawing/2014/main" id="{C0237D8A-3127-4EF6-B555-A20E9D04FEC5}"/>
            </a:ext>
          </a:extLst>
        </xdr:cNvPr>
        <xdr:cNvCxnSpPr/>
      </xdr:nvCxnSpPr>
      <xdr:spPr>
        <a:xfrm flipV="1">
          <a:off x="7861300" y="1840763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29972</xdr:rowOff>
    </xdr:from>
    <xdr:to>
      <xdr:col>36</xdr:col>
      <xdr:colOff>165100</xdr:colOff>
      <xdr:row>107</xdr:row>
      <xdr:rowOff>131572</xdr:rowOff>
    </xdr:to>
    <xdr:sp macro="" textlink="">
      <xdr:nvSpPr>
        <xdr:cNvPr id="480" name="楕円 479">
          <a:extLst>
            <a:ext uri="{FF2B5EF4-FFF2-40B4-BE49-F238E27FC236}">
              <a16:creationId xmlns:a16="http://schemas.microsoft.com/office/drawing/2014/main" id="{DD5AE40C-4CF8-4BED-BD49-1F648E85C54A}"/>
            </a:ext>
          </a:extLst>
        </xdr:cNvPr>
        <xdr:cNvSpPr/>
      </xdr:nvSpPr>
      <xdr:spPr>
        <a:xfrm>
          <a:off x="69215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80772</xdr:rowOff>
    </xdr:from>
    <xdr:to>
      <xdr:col>41</xdr:col>
      <xdr:colOff>50800</xdr:colOff>
      <xdr:row>107</xdr:row>
      <xdr:rowOff>80772</xdr:rowOff>
    </xdr:to>
    <xdr:cxnSp macro="">
      <xdr:nvCxnSpPr>
        <xdr:cNvPr id="481" name="直線コネクタ 480">
          <a:extLst>
            <a:ext uri="{FF2B5EF4-FFF2-40B4-BE49-F238E27FC236}">
              <a16:creationId xmlns:a16="http://schemas.microsoft.com/office/drawing/2014/main" id="{6AA288AC-E99C-412C-B807-B3DA4F1BDA95}"/>
            </a:ext>
          </a:extLst>
        </xdr:cNvPr>
        <xdr:cNvCxnSpPr/>
      </xdr:nvCxnSpPr>
      <xdr:spPr>
        <a:xfrm>
          <a:off x="6972300" y="184259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3C650904-0C90-40D9-AFC6-CA30DC7E63B1}"/>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DC82C6BD-56F0-4AAC-B851-1493849F0931}"/>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C9A1A375-06E8-45BD-81C6-A4CDE0ED9486}"/>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168673</xdr:rowOff>
    </xdr:from>
    <xdr:ext cx="469744" cy="259045"/>
    <xdr:sp macro="" textlink="">
      <xdr:nvSpPr>
        <xdr:cNvPr id="485" name="n_4aveValue【市民会館】&#10;一人当たり面積">
          <a:extLst>
            <a:ext uri="{FF2B5EF4-FFF2-40B4-BE49-F238E27FC236}">
              <a16:creationId xmlns:a16="http://schemas.microsoft.com/office/drawing/2014/main" id="{3EE60BC1-2ABA-48CF-9836-05303461F97D}"/>
            </a:ext>
          </a:extLst>
        </xdr:cNvPr>
        <xdr:cNvSpPr txBox="1"/>
      </xdr:nvSpPr>
      <xdr:spPr>
        <a:xfrm>
          <a:off x="6737427"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31514</xdr:rowOff>
    </xdr:from>
    <xdr:ext cx="469744" cy="259045"/>
    <xdr:sp macro="" textlink="">
      <xdr:nvSpPr>
        <xdr:cNvPr id="486" name="n_1mainValue【市民会館】&#10;一人当たり面積">
          <a:extLst>
            <a:ext uri="{FF2B5EF4-FFF2-40B4-BE49-F238E27FC236}">
              <a16:creationId xmlns:a16="http://schemas.microsoft.com/office/drawing/2014/main" id="{C1FA2BDC-FFFC-4181-A63A-515F725DF42E}"/>
            </a:ext>
          </a:extLst>
        </xdr:cNvPr>
        <xdr:cNvSpPr txBox="1"/>
      </xdr:nvSpPr>
      <xdr:spPr>
        <a:xfrm>
          <a:off x="9391727" y="1803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104412</xdr:rowOff>
    </xdr:from>
    <xdr:ext cx="469744" cy="259045"/>
    <xdr:sp macro="" textlink="">
      <xdr:nvSpPr>
        <xdr:cNvPr id="487" name="n_2mainValue【市民会館】&#10;一人当たり面積">
          <a:extLst>
            <a:ext uri="{FF2B5EF4-FFF2-40B4-BE49-F238E27FC236}">
              <a16:creationId xmlns:a16="http://schemas.microsoft.com/office/drawing/2014/main" id="{37E46526-8E48-42C0-A12E-F1E7CFF03A49}"/>
            </a:ext>
          </a:extLst>
        </xdr:cNvPr>
        <xdr:cNvSpPr txBox="1"/>
      </xdr:nvSpPr>
      <xdr:spPr>
        <a:xfrm>
          <a:off x="85154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122699</xdr:rowOff>
    </xdr:from>
    <xdr:ext cx="469744" cy="259045"/>
    <xdr:sp macro="" textlink="">
      <xdr:nvSpPr>
        <xdr:cNvPr id="488" name="n_3mainValue【市民会館】&#10;一人当たり面積">
          <a:extLst>
            <a:ext uri="{FF2B5EF4-FFF2-40B4-BE49-F238E27FC236}">
              <a16:creationId xmlns:a16="http://schemas.microsoft.com/office/drawing/2014/main" id="{B04FE000-6457-411F-A532-207181AB2EEB}"/>
            </a:ext>
          </a:extLst>
        </xdr:cNvPr>
        <xdr:cNvSpPr txBox="1"/>
      </xdr:nvSpPr>
      <xdr:spPr>
        <a:xfrm>
          <a:off x="7626427" y="1846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122699</xdr:rowOff>
    </xdr:from>
    <xdr:ext cx="469744" cy="259045"/>
    <xdr:sp macro="" textlink="">
      <xdr:nvSpPr>
        <xdr:cNvPr id="489" name="n_4mainValue【市民会館】&#10;一人当たり面積">
          <a:extLst>
            <a:ext uri="{FF2B5EF4-FFF2-40B4-BE49-F238E27FC236}">
              <a16:creationId xmlns:a16="http://schemas.microsoft.com/office/drawing/2014/main" id="{DFDD7C6C-6224-405B-942E-299C851DEB06}"/>
            </a:ext>
          </a:extLst>
        </xdr:cNvPr>
        <xdr:cNvSpPr txBox="1"/>
      </xdr:nvSpPr>
      <xdr:spPr>
        <a:xfrm>
          <a:off x="6737427" y="1846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4B3A1592-DDBD-4CF8-8B62-40D5AF6FB46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780FD01D-6CEB-4855-9F4E-6726D22034E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4EC1CB64-C121-47A4-B582-37F053D8BFA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82A1E635-061F-43FF-8639-9E429A5B607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E8448D9-FDE4-4A58-B3D2-CD47343DF6D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D96952B2-9BF9-4FE5-924C-F3B9C80532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6E60AC1-8779-4FE3-A00D-973463CD5BF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67361F5E-2279-4F1D-9B9D-E450CE5D9F0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7E5FA7B5-7233-4CCD-931E-FEEF38A3B91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841915D6-2BFB-41F8-A1C5-7E12D488BA3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F6829814-BC46-46A1-8C91-B9E78CA3B64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285C63B4-C683-45E4-A01B-020ECE9B6D9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FB470A55-1B89-41EF-ACEA-89965C7F576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F653C0F2-47BB-4464-A74D-35DAF413D4A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3E7749CB-8D5F-4A70-A521-D4C3BDE8E7C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6DFCA2DE-5F19-4518-82C7-E5ECE0E98CD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75FFF726-F63F-494D-9F61-3CF84EC5D7F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8116E97E-F8CC-4017-9BBC-2F2ACD80AA1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1BE3CD2F-DB1E-4FE4-A2B2-FB8FD0221C5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D2922C6-88D8-4C3A-B02B-4E9A0956514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43BE0C01-8141-4F27-A170-2FB5C2E7DE3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D05C06A6-2F70-4D5E-BC65-3F0AD6A5787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E6975D27-C1F0-47DC-A584-467384CC201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7D57C86-2305-4BAF-A1BD-65AD6E4961E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ABF488F6-0751-4439-BD90-56AACF319E4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78897498-D468-43E1-9CDC-071FDFB4921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BB463B91-084A-4D62-B5CC-690BDD5A6744}"/>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947EC9CF-F822-46A1-A4FB-02AC9E690381}"/>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83A23B3D-6A2E-48BC-A72A-C934DA0D5F58}"/>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93B217F2-44BB-4AAC-83D2-B4FEAF6FEBF5}"/>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702DDB19-52B9-47E7-A866-E891B02080BF}"/>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3B8B8E3F-9878-4C78-A941-D378D239615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282A441D-4759-4A18-A8BF-C6271F73F1D4}"/>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675F82D8-FB45-4A1F-80C4-E915FA9CA5B7}"/>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FDF66D83-55D3-42EA-B965-2DBB3886C7A9}"/>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5" name="フローチャート: 判断 524">
          <a:extLst>
            <a:ext uri="{FF2B5EF4-FFF2-40B4-BE49-F238E27FC236}">
              <a16:creationId xmlns:a16="http://schemas.microsoft.com/office/drawing/2014/main" id="{0523146D-3D98-4F90-BC14-F20FEF05C04B}"/>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B5F855E-25BB-49A7-B8FD-283E20A6033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3AB904C-694D-400C-93F0-4631A6BFE5A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BD27889-5072-4D8C-85A1-D28868863CA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895C295-D681-44C3-9D2D-DFC9DB6C7A4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F40CD84-3169-42FD-895F-0A093C34115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142966</xdr:rowOff>
    </xdr:from>
    <xdr:to>
      <xdr:col>85</xdr:col>
      <xdr:colOff>177800</xdr:colOff>
      <xdr:row>41</xdr:row>
      <xdr:rowOff>73116</xdr:rowOff>
    </xdr:to>
    <xdr:sp macro="" textlink="">
      <xdr:nvSpPr>
        <xdr:cNvPr id="531" name="楕円 530">
          <a:extLst>
            <a:ext uri="{FF2B5EF4-FFF2-40B4-BE49-F238E27FC236}">
              <a16:creationId xmlns:a16="http://schemas.microsoft.com/office/drawing/2014/main" id="{30C47B7B-B526-4F2C-B393-CA5964A08A3B}"/>
            </a:ext>
          </a:extLst>
        </xdr:cNvPr>
        <xdr:cNvSpPr/>
      </xdr:nvSpPr>
      <xdr:spPr>
        <a:xfrm>
          <a:off x="162687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121393</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C907CAE5-CBCA-45DF-870C-B3142777C6EE}"/>
            </a:ext>
          </a:extLst>
        </xdr:cNvPr>
        <xdr:cNvSpPr txBox="1"/>
      </xdr:nvSpPr>
      <xdr:spPr>
        <a:xfrm>
          <a:off x="16357600" y="697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138067</xdr:rowOff>
    </xdr:from>
    <xdr:to>
      <xdr:col>81</xdr:col>
      <xdr:colOff>101600</xdr:colOff>
      <xdr:row>41</xdr:row>
      <xdr:rowOff>68217</xdr:rowOff>
    </xdr:to>
    <xdr:sp macro="" textlink="">
      <xdr:nvSpPr>
        <xdr:cNvPr id="533" name="楕円 532">
          <a:extLst>
            <a:ext uri="{FF2B5EF4-FFF2-40B4-BE49-F238E27FC236}">
              <a16:creationId xmlns:a16="http://schemas.microsoft.com/office/drawing/2014/main" id="{1BBE5124-CFFB-4711-8C95-3DA877DC9D67}"/>
            </a:ext>
          </a:extLst>
        </xdr:cNvPr>
        <xdr:cNvSpPr/>
      </xdr:nvSpPr>
      <xdr:spPr>
        <a:xfrm>
          <a:off x="15430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17417</xdr:rowOff>
    </xdr:from>
    <xdr:to>
      <xdr:col>85</xdr:col>
      <xdr:colOff>127000</xdr:colOff>
      <xdr:row>41</xdr:row>
      <xdr:rowOff>22316</xdr:rowOff>
    </xdr:to>
    <xdr:cxnSp macro="">
      <xdr:nvCxnSpPr>
        <xdr:cNvPr id="534" name="直線コネクタ 533">
          <a:extLst>
            <a:ext uri="{FF2B5EF4-FFF2-40B4-BE49-F238E27FC236}">
              <a16:creationId xmlns:a16="http://schemas.microsoft.com/office/drawing/2014/main" id="{E7211968-654D-4F51-9A69-57BD893F5991}"/>
            </a:ext>
          </a:extLst>
        </xdr:cNvPr>
        <xdr:cNvCxnSpPr/>
      </xdr:nvCxnSpPr>
      <xdr:spPr>
        <a:xfrm>
          <a:off x="15481300" y="704686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79284</xdr:rowOff>
    </xdr:from>
    <xdr:to>
      <xdr:col>76</xdr:col>
      <xdr:colOff>165100</xdr:colOff>
      <xdr:row>41</xdr:row>
      <xdr:rowOff>9434</xdr:rowOff>
    </xdr:to>
    <xdr:sp macro="" textlink="">
      <xdr:nvSpPr>
        <xdr:cNvPr id="535" name="楕円 534">
          <a:extLst>
            <a:ext uri="{FF2B5EF4-FFF2-40B4-BE49-F238E27FC236}">
              <a16:creationId xmlns:a16="http://schemas.microsoft.com/office/drawing/2014/main" id="{2F5C7AC4-5549-4DC5-BE44-7CF44F88B56C}"/>
            </a:ext>
          </a:extLst>
        </xdr:cNvPr>
        <xdr:cNvSpPr/>
      </xdr:nvSpPr>
      <xdr:spPr>
        <a:xfrm>
          <a:off x="14541500" y="693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130084</xdr:rowOff>
    </xdr:from>
    <xdr:to>
      <xdr:col>81</xdr:col>
      <xdr:colOff>50800</xdr:colOff>
      <xdr:row>41</xdr:row>
      <xdr:rowOff>17417</xdr:rowOff>
    </xdr:to>
    <xdr:cxnSp macro="">
      <xdr:nvCxnSpPr>
        <xdr:cNvPr id="536" name="直線コネクタ 535">
          <a:extLst>
            <a:ext uri="{FF2B5EF4-FFF2-40B4-BE49-F238E27FC236}">
              <a16:creationId xmlns:a16="http://schemas.microsoft.com/office/drawing/2014/main" id="{DAEFBDCA-DABE-4752-8F1F-9EC885D1FDEB}"/>
            </a:ext>
          </a:extLst>
        </xdr:cNvPr>
        <xdr:cNvCxnSpPr/>
      </xdr:nvCxnSpPr>
      <xdr:spPr>
        <a:xfrm>
          <a:off x="14592300" y="698808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12337</xdr:rowOff>
    </xdr:from>
    <xdr:to>
      <xdr:col>72</xdr:col>
      <xdr:colOff>38100</xdr:colOff>
      <xdr:row>40</xdr:row>
      <xdr:rowOff>113937</xdr:rowOff>
    </xdr:to>
    <xdr:sp macro="" textlink="">
      <xdr:nvSpPr>
        <xdr:cNvPr id="537" name="楕円 536">
          <a:extLst>
            <a:ext uri="{FF2B5EF4-FFF2-40B4-BE49-F238E27FC236}">
              <a16:creationId xmlns:a16="http://schemas.microsoft.com/office/drawing/2014/main" id="{D8CF52D6-F4D1-460F-BDDF-F38AC31675BD}"/>
            </a:ext>
          </a:extLst>
        </xdr:cNvPr>
        <xdr:cNvSpPr/>
      </xdr:nvSpPr>
      <xdr:spPr>
        <a:xfrm>
          <a:off x="13652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63137</xdr:rowOff>
    </xdr:from>
    <xdr:to>
      <xdr:col>76</xdr:col>
      <xdr:colOff>114300</xdr:colOff>
      <xdr:row>40</xdr:row>
      <xdr:rowOff>130084</xdr:rowOff>
    </xdr:to>
    <xdr:cxnSp macro="">
      <xdr:nvCxnSpPr>
        <xdr:cNvPr id="538" name="直線コネクタ 537">
          <a:extLst>
            <a:ext uri="{FF2B5EF4-FFF2-40B4-BE49-F238E27FC236}">
              <a16:creationId xmlns:a16="http://schemas.microsoft.com/office/drawing/2014/main" id="{3F15C663-4F16-4EC1-9AA3-BEAFEF2EFF69}"/>
            </a:ext>
          </a:extLst>
        </xdr:cNvPr>
        <xdr:cNvCxnSpPr/>
      </xdr:nvCxnSpPr>
      <xdr:spPr>
        <a:xfrm>
          <a:off x="13703300" y="6921137"/>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97246</xdr:rowOff>
    </xdr:from>
    <xdr:to>
      <xdr:col>67</xdr:col>
      <xdr:colOff>101600</xdr:colOff>
      <xdr:row>40</xdr:row>
      <xdr:rowOff>27396</xdr:rowOff>
    </xdr:to>
    <xdr:sp macro="" textlink="">
      <xdr:nvSpPr>
        <xdr:cNvPr id="539" name="楕円 538">
          <a:extLst>
            <a:ext uri="{FF2B5EF4-FFF2-40B4-BE49-F238E27FC236}">
              <a16:creationId xmlns:a16="http://schemas.microsoft.com/office/drawing/2014/main" id="{581661C1-46F6-42BE-89BE-F9AD36821D8F}"/>
            </a:ext>
          </a:extLst>
        </xdr:cNvPr>
        <xdr:cNvSpPr/>
      </xdr:nvSpPr>
      <xdr:spPr>
        <a:xfrm>
          <a:off x="127635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148046</xdr:rowOff>
    </xdr:from>
    <xdr:to>
      <xdr:col>71</xdr:col>
      <xdr:colOff>177800</xdr:colOff>
      <xdr:row>40</xdr:row>
      <xdr:rowOff>63137</xdr:rowOff>
    </xdr:to>
    <xdr:cxnSp macro="">
      <xdr:nvCxnSpPr>
        <xdr:cNvPr id="540" name="直線コネクタ 539">
          <a:extLst>
            <a:ext uri="{FF2B5EF4-FFF2-40B4-BE49-F238E27FC236}">
              <a16:creationId xmlns:a16="http://schemas.microsoft.com/office/drawing/2014/main" id="{57387930-B54B-4B95-81B6-BB2312338F13}"/>
            </a:ext>
          </a:extLst>
        </xdr:cNvPr>
        <xdr:cNvCxnSpPr/>
      </xdr:nvCxnSpPr>
      <xdr:spPr>
        <a:xfrm>
          <a:off x="12814300" y="6834596"/>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C0F0FBDF-49B6-4C89-9149-8B6363069724}"/>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9E85F3DD-562E-4004-A267-56D5AF5B79A3}"/>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6E4C3881-9BE8-4A3B-8F72-2EAA652C7E4D}"/>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7932F4D1-8F3B-4B0C-B2A8-17B0D78F0621}"/>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59344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3E9DA5AA-5445-4DFC-BD87-94B073832263}"/>
            </a:ext>
          </a:extLst>
        </xdr:cNvPr>
        <xdr:cNvSpPr txBox="1"/>
      </xdr:nvSpPr>
      <xdr:spPr>
        <a:xfrm>
          <a:off x="152660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561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46B484-2758-4247-AF2E-48F67980FD6E}"/>
            </a:ext>
          </a:extLst>
        </xdr:cNvPr>
        <xdr:cNvSpPr txBox="1"/>
      </xdr:nvSpPr>
      <xdr:spPr>
        <a:xfrm>
          <a:off x="14389744" y="703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105064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F31FB784-4F30-4683-9227-564E8BAC2CC5}"/>
            </a:ext>
          </a:extLst>
        </xdr:cNvPr>
        <xdr:cNvSpPr txBox="1"/>
      </xdr:nvSpPr>
      <xdr:spPr>
        <a:xfrm>
          <a:off x="13500744" y="696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18523</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3F7AF72-33E9-4626-96D6-20A8D84C449C}"/>
            </a:ext>
          </a:extLst>
        </xdr:cNvPr>
        <xdr:cNvSpPr txBox="1"/>
      </xdr:nvSpPr>
      <xdr:spPr>
        <a:xfrm>
          <a:off x="12611744" y="687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C206193-BDFE-4BA0-BE05-82F5FE18532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7B8A839-BF80-4EC3-8A5A-BBBBE554EA1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A0682982-C51D-41F0-9C1B-92661532722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C7C0D41-4994-47A0-BD1A-1F975EC80EA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29C6F47-3440-48F2-A4AD-A4ED3F6994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7E5B2A7-94C8-4349-83D7-C019DD5D186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06ECFB2-7281-4D6F-BCFE-F4A445F0B0C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AD875D9-6A8A-4CC3-BAAF-D36EC1DB130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24621C41-26B0-4FB0-ADE4-FCE2364BF53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D407AF0-A202-43EC-8AD3-58C458FB2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9F6A5DB7-3D01-46AB-8F2D-DFFF70F1858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FB8A97A7-2C49-4F21-8E19-C394E2CD165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14C4D233-CE6A-4B4E-AC9E-7286CE7B715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1D7CC3D0-3A4D-45FD-B8BA-424B7D9E403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B360EBE-BF4D-458B-81FF-BCE4D42C997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534F5428-8641-4CE4-93C3-5A8634BB69D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9E3335E-F2EC-45A8-AC91-9A19395DF77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923E0FE8-2A95-4C30-BAA4-05D4271B7AF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2A417E4-7CB5-41A1-B7E5-499E4A4257C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E1890CD8-B3C0-4F38-9F8F-04B81887D6A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1CB1DB0F-5502-4AA1-8DAB-CE570C942C0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90A444B9-4130-4F1E-BACF-4F57A3EF81DD}"/>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FC7B3BE3-385A-4D4B-A0D9-5EE61EB497E5}"/>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3A70AAB9-D9AA-41AE-840C-48AEC1587D52}"/>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10ABA18-ECD0-44EC-8CF2-055A7772F69E}"/>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B3F67CE8-A7DB-47ED-AF51-854EA6DDA97E}"/>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68BEB66F-31E5-4250-942F-0DDFB89783DE}"/>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1E36D90E-772C-47C4-BD79-1B258B0E660E}"/>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81300145-6AFE-454D-9B77-463075EDDDA7}"/>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E19FE3EA-BEB6-4C5D-BE99-A439C79CD10A}"/>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F66C85C9-935A-4D2B-85AB-9410975A13C5}"/>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580" name="フローチャート: 判断 579">
          <a:extLst>
            <a:ext uri="{FF2B5EF4-FFF2-40B4-BE49-F238E27FC236}">
              <a16:creationId xmlns:a16="http://schemas.microsoft.com/office/drawing/2014/main" id="{6D3DAD43-4CBF-4C0E-BC09-5BA696648F78}"/>
            </a:ext>
          </a:extLst>
        </xdr:cNvPr>
        <xdr:cNvSpPr/>
      </xdr:nvSpPr>
      <xdr:spPr>
        <a:xfrm>
          <a:off x="18605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ECD5B52-B483-47B3-8AFB-D1F18D46769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13C09A5-441A-461C-95D5-C4641BA19DC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7CC7896-D1ED-4052-9F69-AA15FBE21EB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609975B-1214-4C1A-AA04-6837FD65FCF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B3C5FFD-9A76-42F3-97E9-1422FFD9943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128211</xdr:rowOff>
    </xdr:from>
    <xdr:to>
      <xdr:col>116</xdr:col>
      <xdr:colOff>114300</xdr:colOff>
      <xdr:row>40</xdr:row>
      <xdr:rowOff>58361</xdr:rowOff>
    </xdr:to>
    <xdr:sp macro="" textlink="">
      <xdr:nvSpPr>
        <xdr:cNvPr id="586" name="楕円 585">
          <a:extLst>
            <a:ext uri="{FF2B5EF4-FFF2-40B4-BE49-F238E27FC236}">
              <a16:creationId xmlns:a16="http://schemas.microsoft.com/office/drawing/2014/main" id="{C3630355-56A4-4102-9DB1-B0F4D19BF0D2}"/>
            </a:ext>
          </a:extLst>
        </xdr:cNvPr>
        <xdr:cNvSpPr/>
      </xdr:nvSpPr>
      <xdr:spPr>
        <a:xfrm>
          <a:off x="22110700" y="681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106638</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B1243A45-824D-467E-A544-B5FC008E6D68}"/>
            </a:ext>
          </a:extLst>
        </xdr:cNvPr>
        <xdr:cNvSpPr txBox="1"/>
      </xdr:nvSpPr>
      <xdr:spPr>
        <a:xfrm>
          <a:off x="22199600" y="679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131315</xdr:rowOff>
    </xdr:from>
    <xdr:to>
      <xdr:col>112</xdr:col>
      <xdr:colOff>38100</xdr:colOff>
      <xdr:row>40</xdr:row>
      <xdr:rowOff>61465</xdr:rowOff>
    </xdr:to>
    <xdr:sp macro="" textlink="">
      <xdr:nvSpPr>
        <xdr:cNvPr id="588" name="楕円 587">
          <a:extLst>
            <a:ext uri="{FF2B5EF4-FFF2-40B4-BE49-F238E27FC236}">
              <a16:creationId xmlns:a16="http://schemas.microsoft.com/office/drawing/2014/main" id="{937BB8B2-2FE6-4B43-95C1-13C17978E08A}"/>
            </a:ext>
          </a:extLst>
        </xdr:cNvPr>
        <xdr:cNvSpPr/>
      </xdr:nvSpPr>
      <xdr:spPr>
        <a:xfrm>
          <a:off x="21272500" y="681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7561</xdr:rowOff>
    </xdr:from>
    <xdr:to>
      <xdr:col>116</xdr:col>
      <xdr:colOff>63500</xdr:colOff>
      <xdr:row>40</xdr:row>
      <xdr:rowOff>10665</xdr:rowOff>
    </xdr:to>
    <xdr:cxnSp macro="">
      <xdr:nvCxnSpPr>
        <xdr:cNvPr id="589" name="直線コネクタ 588">
          <a:extLst>
            <a:ext uri="{FF2B5EF4-FFF2-40B4-BE49-F238E27FC236}">
              <a16:creationId xmlns:a16="http://schemas.microsoft.com/office/drawing/2014/main" id="{84FA21E8-4640-434E-A726-E6E0E19B7CBB}"/>
            </a:ext>
          </a:extLst>
        </xdr:cNvPr>
        <xdr:cNvCxnSpPr/>
      </xdr:nvCxnSpPr>
      <xdr:spPr>
        <a:xfrm flipV="1">
          <a:off x="21323300" y="6865561"/>
          <a:ext cx="838200" cy="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134076</xdr:rowOff>
    </xdr:from>
    <xdr:to>
      <xdr:col>107</xdr:col>
      <xdr:colOff>101600</xdr:colOff>
      <xdr:row>40</xdr:row>
      <xdr:rowOff>64226</xdr:rowOff>
    </xdr:to>
    <xdr:sp macro="" textlink="">
      <xdr:nvSpPr>
        <xdr:cNvPr id="590" name="楕円 589">
          <a:extLst>
            <a:ext uri="{FF2B5EF4-FFF2-40B4-BE49-F238E27FC236}">
              <a16:creationId xmlns:a16="http://schemas.microsoft.com/office/drawing/2014/main" id="{9165F985-B781-4175-975E-A797C4396025}"/>
            </a:ext>
          </a:extLst>
        </xdr:cNvPr>
        <xdr:cNvSpPr/>
      </xdr:nvSpPr>
      <xdr:spPr>
        <a:xfrm>
          <a:off x="20383500" y="682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10665</xdr:rowOff>
    </xdr:from>
    <xdr:to>
      <xdr:col>111</xdr:col>
      <xdr:colOff>177800</xdr:colOff>
      <xdr:row>40</xdr:row>
      <xdr:rowOff>13426</xdr:rowOff>
    </xdr:to>
    <xdr:cxnSp macro="">
      <xdr:nvCxnSpPr>
        <xdr:cNvPr id="591" name="直線コネクタ 590">
          <a:extLst>
            <a:ext uri="{FF2B5EF4-FFF2-40B4-BE49-F238E27FC236}">
              <a16:creationId xmlns:a16="http://schemas.microsoft.com/office/drawing/2014/main" id="{CF459026-DCC0-4F30-A79F-AFA56AD04B1E}"/>
            </a:ext>
          </a:extLst>
        </xdr:cNvPr>
        <xdr:cNvCxnSpPr/>
      </xdr:nvCxnSpPr>
      <xdr:spPr>
        <a:xfrm flipV="1">
          <a:off x="20434300" y="6868665"/>
          <a:ext cx="889000" cy="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134524</xdr:rowOff>
    </xdr:from>
    <xdr:to>
      <xdr:col>102</xdr:col>
      <xdr:colOff>165100</xdr:colOff>
      <xdr:row>40</xdr:row>
      <xdr:rowOff>64674</xdr:rowOff>
    </xdr:to>
    <xdr:sp macro="" textlink="">
      <xdr:nvSpPr>
        <xdr:cNvPr id="592" name="楕円 591">
          <a:extLst>
            <a:ext uri="{FF2B5EF4-FFF2-40B4-BE49-F238E27FC236}">
              <a16:creationId xmlns:a16="http://schemas.microsoft.com/office/drawing/2014/main" id="{EC3ABAA0-CBD1-44A1-8BCA-07ECC401EC0B}"/>
            </a:ext>
          </a:extLst>
        </xdr:cNvPr>
        <xdr:cNvSpPr/>
      </xdr:nvSpPr>
      <xdr:spPr>
        <a:xfrm>
          <a:off x="19494500" y="682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13426</xdr:rowOff>
    </xdr:from>
    <xdr:to>
      <xdr:col>107</xdr:col>
      <xdr:colOff>50800</xdr:colOff>
      <xdr:row>40</xdr:row>
      <xdr:rowOff>13874</xdr:rowOff>
    </xdr:to>
    <xdr:cxnSp macro="">
      <xdr:nvCxnSpPr>
        <xdr:cNvPr id="593" name="直線コネクタ 592">
          <a:extLst>
            <a:ext uri="{FF2B5EF4-FFF2-40B4-BE49-F238E27FC236}">
              <a16:creationId xmlns:a16="http://schemas.microsoft.com/office/drawing/2014/main" id="{E2C166BB-E25D-4790-9761-F148B7A84167}"/>
            </a:ext>
          </a:extLst>
        </xdr:cNvPr>
        <xdr:cNvCxnSpPr/>
      </xdr:nvCxnSpPr>
      <xdr:spPr>
        <a:xfrm flipV="1">
          <a:off x="19545300" y="6871426"/>
          <a:ext cx="889000" cy="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135032</xdr:rowOff>
    </xdr:from>
    <xdr:to>
      <xdr:col>98</xdr:col>
      <xdr:colOff>38100</xdr:colOff>
      <xdr:row>40</xdr:row>
      <xdr:rowOff>65182</xdr:rowOff>
    </xdr:to>
    <xdr:sp macro="" textlink="">
      <xdr:nvSpPr>
        <xdr:cNvPr id="594" name="楕円 593">
          <a:extLst>
            <a:ext uri="{FF2B5EF4-FFF2-40B4-BE49-F238E27FC236}">
              <a16:creationId xmlns:a16="http://schemas.microsoft.com/office/drawing/2014/main" id="{EC6E5C87-08A8-4674-87DE-0850E41DC6FA}"/>
            </a:ext>
          </a:extLst>
        </xdr:cNvPr>
        <xdr:cNvSpPr/>
      </xdr:nvSpPr>
      <xdr:spPr>
        <a:xfrm>
          <a:off x="18605500" y="682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13874</xdr:rowOff>
    </xdr:from>
    <xdr:to>
      <xdr:col>102</xdr:col>
      <xdr:colOff>114300</xdr:colOff>
      <xdr:row>40</xdr:row>
      <xdr:rowOff>14382</xdr:rowOff>
    </xdr:to>
    <xdr:cxnSp macro="">
      <xdr:nvCxnSpPr>
        <xdr:cNvPr id="595" name="直線コネクタ 594">
          <a:extLst>
            <a:ext uri="{FF2B5EF4-FFF2-40B4-BE49-F238E27FC236}">
              <a16:creationId xmlns:a16="http://schemas.microsoft.com/office/drawing/2014/main" id="{7FE967EC-3C0F-4A12-B99D-8E1DD53D99B3}"/>
            </a:ext>
          </a:extLst>
        </xdr:cNvPr>
        <xdr:cNvCxnSpPr/>
      </xdr:nvCxnSpPr>
      <xdr:spPr>
        <a:xfrm flipV="1">
          <a:off x="18656300" y="6871874"/>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7BF4362E-AB43-4BC3-8DAC-75F56BD1EB5D}"/>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9FA7154B-BCB7-4C40-BDB1-2CB7C1BEED6D}"/>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8953C297-A973-4625-AE01-414252B7E277}"/>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125020</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51972B20-A8B7-4BDC-90E7-A3376D569644}"/>
            </a:ext>
          </a:extLst>
        </xdr:cNvPr>
        <xdr:cNvSpPr txBox="1"/>
      </xdr:nvSpPr>
      <xdr:spPr>
        <a:xfrm>
          <a:off x="18389111" y="64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52592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89A18D1E-DC8A-44E2-9100-B9C01CDAE79B}"/>
            </a:ext>
          </a:extLst>
        </xdr:cNvPr>
        <xdr:cNvSpPr txBox="1"/>
      </xdr:nvSpPr>
      <xdr:spPr>
        <a:xfrm>
          <a:off x="21043411" y="691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55353</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F1386D38-1A21-4E31-8AD0-613BD3452B76}"/>
            </a:ext>
          </a:extLst>
        </xdr:cNvPr>
        <xdr:cNvSpPr txBox="1"/>
      </xdr:nvSpPr>
      <xdr:spPr>
        <a:xfrm>
          <a:off x="20167111" y="691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55801</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74D55369-041E-448A-8400-2E56EA652787}"/>
            </a:ext>
          </a:extLst>
        </xdr:cNvPr>
        <xdr:cNvSpPr txBox="1"/>
      </xdr:nvSpPr>
      <xdr:spPr>
        <a:xfrm>
          <a:off x="19278111" y="691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56309</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B89A4E4D-2E61-4FFD-A112-B50ED13B92D5}"/>
            </a:ext>
          </a:extLst>
        </xdr:cNvPr>
        <xdr:cNvSpPr txBox="1"/>
      </xdr:nvSpPr>
      <xdr:spPr>
        <a:xfrm>
          <a:off x="18389111" y="691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7B89246C-869A-41F2-8C77-E70F4BC3EFD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23FEDED-E106-4F91-8CC1-44223D976E0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C4616FFC-DE7E-4016-9591-E0B6D70BCE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B511920F-F2E4-44D4-AFA6-7787F325DCC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63CDCEB2-6D3F-4AC4-8CF2-BB14A340798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EFFFE16B-4EB2-4273-8192-D0AD0E605CC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8E64F95-4BCA-4D26-B72C-DC1EBFD8BC7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24E3D365-8CAC-40A6-82A3-FC76703993E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5C82FC5A-2606-4A85-8C52-4D07D1A5FC4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419FB799-CCB6-43C6-AFF7-AF777FFA405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F5B89539-BB3A-4EB8-928A-EC57E110246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479821F2-89C7-4A56-BB78-CE00AF6D8A7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AB52438D-7155-4E8D-A7F1-A87F12FFBBA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49C3A952-59A2-4057-9E95-F42EC40A0CF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7CD19DBE-6494-456A-A47D-FFBA10F9E92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42E87C27-4A81-48F7-9DB7-D8AB188898D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D321342E-8930-40BB-BEA3-754EC4BE8BD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C2D23695-0713-4CDE-B669-49EC756E1FA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841732F9-CBDF-4C5E-A6BA-CD5C75692A3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5A7DC0D4-1B2F-433D-AE6F-AC8D6F8A23E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1B41B1A6-7FB7-491C-9D3C-5D128A066E6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3894268A-3341-44A9-A8A3-74A42998466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7CE0C9B3-5EB8-4EB9-B531-D63671AE521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E7977976-8B04-450D-868C-2FE06EC6C61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357281A3-4219-420D-A5E8-25CF7275ABA7}"/>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FF6E05FB-C2CA-485F-95EE-E6D2887883D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6B9247B9-D283-4BDB-88D3-5594E44933B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F2ACD5A5-262A-4258-BDCC-C399284E903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68309348-0706-44F2-8B6E-2ED430178BE9}"/>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F5E78567-DAD7-4235-BB20-F0C8A851672D}"/>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6E386B52-4D0C-4F0A-95BE-505BDD4BDB54}"/>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3EBAD3A9-90FE-4756-A6BF-48C0B66308A1}"/>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BF3B59C0-0F8A-491A-996C-6BA94F6C2AAC}"/>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A036611F-4176-4556-BFD0-78251BC4CA22}"/>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638" name="フローチャート: 判断 637">
          <a:extLst>
            <a:ext uri="{FF2B5EF4-FFF2-40B4-BE49-F238E27FC236}">
              <a16:creationId xmlns:a16="http://schemas.microsoft.com/office/drawing/2014/main" id="{8B96A0CD-F45C-4B7B-8541-9A13ABB5032C}"/>
            </a:ext>
          </a:extLst>
        </xdr:cNvPr>
        <xdr:cNvSpPr/>
      </xdr:nvSpPr>
      <xdr:spPr>
        <a:xfrm>
          <a:off x="127635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796F9040-9B85-424D-B645-45599282F98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C618212-A07B-473A-B550-A6055A63091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CE97D49D-A37C-495B-8D4B-4CB35564BEA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C1DC421-6A6D-4798-86DF-4D6500EA6C4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DB1B440-F6E3-4AF4-8674-AE77E436576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61595</xdr:rowOff>
    </xdr:from>
    <xdr:to>
      <xdr:col>85</xdr:col>
      <xdr:colOff>177800</xdr:colOff>
      <xdr:row>60</xdr:row>
      <xdr:rowOff>163195</xdr:rowOff>
    </xdr:to>
    <xdr:sp macro="" textlink="">
      <xdr:nvSpPr>
        <xdr:cNvPr id="644" name="楕円 643">
          <a:extLst>
            <a:ext uri="{FF2B5EF4-FFF2-40B4-BE49-F238E27FC236}">
              <a16:creationId xmlns:a16="http://schemas.microsoft.com/office/drawing/2014/main" id="{3E12E0C6-92CB-4FB2-BE86-7253C24BCA94}"/>
            </a:ext>
          </a:extLst>
        </xdr:cNvPr>
        <xdr:cNvSpPr/>
      </xdr:nvSpPr>
      <xdr:spPr>
        <a:xfrm>
          <a:off x="162687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40022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7C72D5F2-8194-41BB-89D1-E1F359FD9825}"/>
            </a:ext>
          </a:extLst>
        </xdr:cNvPr>
        <xdr:cNvSpPr txBox="1"/>
      </xdr:nvSpPr>
      <xdr:spPr>
        <a:xfrm>
          <a:off x="16357600"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23495</xdr:rowOff>
    </xdr:from>
    <xdr:to>
      <xdr:col>81</xdr:col>
      <xdr:colOff>101600</xdr:colOff>
      <xdr:row>60</xdr:row>
      <xdr:rowOff>125095</xdr:rowOff>
    </xdr:to>
    <xdr:sp macro="" textlink="">
      <xdr:nvSpPr>
        <xdr:cNvPr id="646" name="楕円 645">
          <a:extLst>
            <a:ext uri="{FF2B5EF4-FFF2-40B4-BE49-F238E27FC236}">
              <a16:creationId xmlns:a16="http://schemas.microsoft.com/office/drawing/2014/main" id="{0CEE9068-D25C-48C3-B02F-B8366A569AAF}"/>
            </a:ext>
          </a:extLst>
        </xdr:cNvPr>
        <xdr:cNvSpPr/>
      </xdr:nvSpPr>
      <xdr:spPr>
        <a:xfrm>
          <a:off x="15430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74295</xdr:rowOff>
    </xdr:from>
    <xdr:to>
      <xdr:col>85</xdr:col>
      <xdr:colOff>127000</xdr:colOff>
      <xdr:row>60</xdr:row>
      <xdr:rowOff>112395</xdr:rowOff>
    </xdr:to>
    <xdr:cxnSp macro="">
      <xdr:nvCxnSpPr>
        <xdr:cNvPr id="647" name="直線コネクタ 646">
          <a:extLst>
            <a:ext uri="{FF2B5EF4-FFF2-40B4-BE49-F238E27FC236}">
              <a16:creationId xmlns:a16="http://schemas.microsoft.com/office/drawing/2014/main" id="{198EA15F-95C2-45D0-81CD-1271887DE6F4}"/>
            </a:ext>
          </a:extLst>
        </xdr:cNvPr>
        <xdr:cNvCxnSpPr/>
      </xdr:nvCxnSpPr>
      <xdr:spPr>
        <a:xfrm>
          <a:off x="15481300" y="103612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46355</xdr:rowOff>
    </xdr:from>
    <xdr:to>
      <xdr:col>76</xdr:col>
      <xdr:colOff>165100</xdr:colOff>
      <xdr:row>60</xdr:row>
      <xdr:rowOff>147955</xdr:rowOff>
    </xdr:to>
    <xdr:sp macro="" textlink="">
      <xdr:nvSpPr>
        <xdr:cNvPr id="648" name="楕円 647">
          <a:extLst>
            <a:ext uri="{FF2B5EF4-FFF2-40B4-BE49-F238E27FC236}">
              <a16:creationId xmlns:a16="http://schemas.microsoft.com/office/drawing/2014/main" id="{D04638E9-2CC9-4DAF-AFBE-D31E1E86228C}"/>
            </a:ext>
          </a:extLst>
        </xdr:cNvPr>
        <xdr:cNvSpPr/>
      </xdr:nvSpPr>
      <xdr:spPr>
        <a:xfrm>
          <a:off x="14541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74295</xdr:rowOff>
    </xdr:from>
    <xdr:to>
      <xdr:col>81</xdr:col>
      <xdr:colOff>50800</xdr:colOff>
      <xdr:row>60</xdr:row>
      <xdr:rowOff>97155</xdr:rowOff>
    </xdr:to>
    <xdr:cxnSp macro="">
      <xdr:nvCxnSpPr>
        <xdr:cNvPr id="649" name="直線コネクタ 648">
          <a:extLst>
            <a:ext uri="{FF2B5EF4-FFF2-40B4-BE49-F238E27FC236}">
              <a16:creationId xmlns:a16="http://schemas.microsoft.com/office/drawing/2014/main" id="{23A390E5-D852-41E1-B526-DBD16C6843A8}"/>
            </a:ext>
          </a:extLst>
        </xdr:cNvPr>
        <xdr:cNvCxnSpPr/>
      </xdr:nvCxnSpPr>
      <xdr:spPr>
        <a:xfrm flipV="1">
          <a:off x="14592300" y="103612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15875</xdr:rowOff>
    </xdr:from>
    <xdr:to>
      <xdr:col>72</xdr:col>
      <xdr:colOff>38100</xdr:colOff>
      <xdr:row>60</xdr:row>
      <xdr:rowOff>117475</xdr:rowOff>
    </xdr:to>
    <xdr:sp macro="" textlink="">
      <xdr:nvSpPr>
        <xdr:cNvPr id="650" name="楕円 649">
          <a:extLst>
            <a:ext uri="{FF2B5EF4-FFF2-40B4-BE49-F238E27FC236}">
              <a16:creationId xmlns:a16="http://schemas.microsoft.com/office/drawing/2014/main" id="{A0473BC9-EB0A-4827-A18C-60BEEC7E7577}"/>
            </a:ext>
          </a:extLst>
        </xdr:cNvPr>
        <xdr:cNvSpPr/>
      </xdr:nvSpPr>
      <xdr:spPr>
        <a:xfrm>
          <a:off x="13652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66675</xdr:rowOff>
    </xdr:from>
    <xdr:to>
      <xdr:col>76</xdr:col>
      <xdr:colOff>114300</xdr:colOff>
      <xdr:row>60</xdr:row>
      <xdr:rowOff>97155</xdr:rowOff>
    </xdr:to>
    <xdr:cxnSp macro="">
      <xdr:nvCxnSpPr>
        <xdr:cNvPr id="651" name="直線コネクタ 650">
          <a:extLst>
            <a:ext uri="{FF2B5EF4-FFF2-40B4-BE49-F238E27FC236}">
              <a16:creationId xmlns:a16="http://schemas.microsoft.com/office/drawing/2014/main" id="{5E747E52-322D-4970-BC38-B963469A3C22}"/>
            </a:ext>
          </a:extLst>
        </xdr:cNvPr>
        <xdr:cNvCxnSpPr/>
      </xdr:nvCxnSpPr>
      <xdr:spPr>
        <a:xfrm>
          <a:off x="13703300" y="103536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15875</xdr:rowOff>
    </xdr:from>
    <xdr:to>
      <xdr:col>67</xdr:col>
      <xdr:colOff>101600</xdr:colOff>
      <xdr:row>60</xdr:row>
      <xdr:rowOff>117475</xdr:rowOff>
    </xdr:to>
    <xdr:sp macro="" textlink="">
      <xdr:nvSpPr>
        <xdr:cNvPr id="652" name="楕円 651">
          <a:extLst>
            <a:ext uri="{FF2B5EF4-FFF2-40B4-BE49-F238E27FC236}">
              <a16:creationId xmlns:a16="http://schemas.microsoft.com/office/drawing/2014/main" id="{EE7A2B43-5AD5-4728-A313-BD2EDFA338D5}"/>
            </a:ext>
          </a:extLst>
        </xdr:cNvPr>
        <xdr:cNvSpPr/>
      </xdr:nvSpPr>
      <xdr:spPr>
        <a:xfrm>
          <a:off x="12763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66675</xdr:rowOff>
    </xdr:from>
    <xdr:to>
      <xdr:col>71</xdr:col>
      <xdr:colOff>177800</xdr:colOff>
      <xdr:row>60</xdr:row>
      <xdr:rowOff>66675</xdr:rowOff>
    </xdr:to>
    <xdr:cxnSp macro="">
      <xdr:nvCxnSpPr>
        <xdr:cNvPr id="653" name="直線コネクタ 652">
          <a:extLst>
            <a:ext uri="{FF2B5EF4-FFF2-40B4-BE49-F238E27FC236}">
              <a16:creationId xmlns:a16="http://schemas.microsoft.com/office/drawing/2014/main" id="{C9A7DCE7-01BE-4CF4-9F5C-B5A5AB4D550D}"/>
            </a:ext>
          </a:extLst>
        </xdr:cNvPr>
        <xdr:cNvCxnSpPr/>
      </xdr:nvCxnSpPr>
      <xdr:spPr>
        <a:xfrm>
          <a:off x="12814300" y="103536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C729EDA5-8D43-4E31-AB2D-94FAF085CE37}"/>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A4BEFC50-5D5A-4989-9F21-C69B3D790783}"/>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EAB775D0-04BD-4778-8154-5745A860C40D}"/>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109237</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B4DD7ABF-340D-4886-9507-6C565179736F}"/>
            </a:ext>
          </a:extLst>
        </xdr:cNvPr>
        <xdr:cNvSpPr txBox="1"/>
      </xdr:nvSpPr>
      <xdr:spPr>
        <a:xfrm>
          <a:off x="126117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116222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ECEBEEC2-CA49-4995-98D5-64DA274B6549}"/>
            </a:ext>
          </a:extLst>
        </xdr:cNvPr>
        <xdr:cNvSpPr txBox="1"/>
      </xdr:nvSpPr>
      <xdr:spPr>
        <a:xfrm>
          <a:off x="152660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139082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2944B8E7-FDB0-4E9F-864F-03D63C9A2E6C}"/>
            </a:ext>
          </a:extLst>
        </xdr:cNvPr>
        <xdr:cNvSpPr txBox="1"/>
      </xdr:nvSpPr>
      <xdr:spPr>
        <a:xfrm>
          <a:off x="14389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108602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90D480A3-9AE7-4028-A77E-F509413EFBA8}"/>
            </a:ext>
          </a:extLst>
        </xdr:cNvPr>
        <xdr:cNvSpPr txBox="1"/>
      </xdr:nvSpPr>
      <xdr:spPr>
        <a:xfrm>
          <a:off x="13500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108602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FF6122BE-B50B-4E35-9909-CB7639B75C60}"/>
            </a:ext>
          </a:extLst>
        </xdr:cNvPr>
        <xdr:cNvSpPr txBox="1"/>
      </xdr:nvSpPr>
      <xdr:spPr>
        <a:xfrm>
          <a:off x="12611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408DCD08-9F82-482D-88A0-4E0F4309B00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93FC4922-CF79-484D-B11C-6F4C8E8565C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4E1D1F45-8A6B-426B-ABB2-DC71BF7E9DA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7FFAD0A0-68B9-4647-B2E6-71C6C7081AD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309D9F98-3E05-4164-A58E-A95F5EBC158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BA36FAF5-60AD-483E-B964-22AD14766FC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611910BE-23EB-47C3-8553-B202336C5C2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EAC1590C-0C6C-4384-9D7D-467EA78467D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8688398E-9C0B-4AEB-986E-2BA4D41EEBF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192A5733-B70F-4EB4-87D2-4BEF486C50E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8887F85E-E9DC-46F4-9231-779D74E3B1B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ED033927-F1A9-496C-9E14-7DCC03FD421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97F6BEAC-7B56-4963-9A82-08500AA7CE3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1C9E1B10-6FE6-42C2-B123-1E95176F38D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C4C71E07-6646-4C3B-92AC-0B6BA2AB328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AFB632B9-2475-42E1-A8E7-532D919D6D5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AF31838C-2044-4F7F-99ED-A1C8B245C09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32F10A-B048-4712-AD34-069D96F75C8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DF9ED90F-38EE-4790-BBD9-0D3D18F37BB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7AA79335-DA16-4A1E-BE1A-4C145B14B4C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AF0138E4-7869-4648-B6A9-E07CF138CC4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EE9D3A86-3800-4710-A2C0-FE3F8D733E49}"/>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4499F55B-9BFA-4DF6-B287-E558666EF35F}"/>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EB43DDA2-4638-4D84-93CF-5AB349AF5361}"/>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92D78589-A0BA-4355-B95F-EEEACE47549D}"/>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40E96846-524F-49B4-A302-4A1D2E25E14D}"/>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AEAECF4A-4255-4409-9EE5-FF1DCE5D8C1A}"/>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774DBBA-46F6-40BF-BB1C-5F68CB838556}"/>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38F6C45-6D8F-40EB-AA13-98B8B17B1906}"/>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7ED6C94E-C19E-4DCE-9630-4BE166244584}"/>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CB793729-90FA-4C54-8FEA-95BFB508787D}"/>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693" name="フローチャート: 判断 692">
          <a:extLst>
            <a:ext uri="{FF2B5EF4-FFF2-40B4-BE49-F238E27FC236}">
              <a16:creationId xmlns:a16="http://schemas.microsoft.com/office/drawing/2014/main" id="{AA2D5F8E-8869-4CD4-9A38-B010AA20717D}"/>
            </a:ext>
          </a:extLst>
        </xdr:cNvPr>
        <xdr:cNvSpPr/>
      </xdr:nvSpPr>
      <xdr:spPr>
        <a:xfrm>
          <a:off x="18605500" y="1072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ED3A2125-A10A-4FF4-98C1-4CD336A48DB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7A0FF45-78EB-4DD5-9854-DF9C0CAACEC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50CAAB4-8AD4-4C9D-8292-D7E8743BDE5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C5000E5-8C34-4144-AD1E-502B03A4D22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D987824-A281-4BD9-864D-BEB9E15FC29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168656</xdr:rowOff>
    </xdr:from>
    <xdr:to>
      <xdr:col>116</xdr:col>
      <xdr:colOff>114300</xdr:colOff>
      <xdr:row>63</xdr:row>
      <xdr:rowOff>98806</xdr:rowOff>
    </xdr:to>
    <xdr:sp macro="" textlink="">
      <xdr:nvSpPr>
        <xdr:cNvPr id="699" name="楕円 698">
          <a:extLst>
            <a:ext uri="{FF2B5EF4-FFF2-40B4-BE49-F238E27FC236}">
              <a16:creationId xmlns:a16="http://schemas.microsoft.com/office/drawing/2014/main" id="{07B8E0DC-4F25-4E40-A2C5-AB0386AB7D3A}"/>
            </a:ext>
          </a:extLst>
        </xdr:cNvPr>
        <xdr:cNvSpPr/>
      </xdr:nvSpPr>
      <xdr:spPr>
        <a:xfrm>
          <a:off x="221107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93ECB19-94A3-4F0C-AAD4-F266C490FB8C}"/>
            </a:ext>
          </a:extLst>
        </xdr:cNvPr>
        <xdr:cNvSpPr txBox="1"/>
      </xdr:nvSpPr>
      <xdr:spPr>
        <a:xfrm>
          <a:off x="22199600"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701" name="楕円 700">
          <a:extLst>
            <a:ext uri="{FF2B5EF4-FFF2-40B4-BE49-F238E27FC236}">
              <a16:creationId xmlns:a16="http://schemas.microsoft.com/office/drawing/2014/main" id="{67EFCDF4-804C-4EDA-B96E-CBCB9FC000D2}"/>
            </a:ext>
          </a:extLst>
        </xdr:cNvPr>
        <xdr:cNvSpPr/>
      </xdr:nvSpPr>
      <xdr:spPr>
        <a:xfrm>
          <a:off x="21272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xdr:rowOff>
    </xdr:from>
    <xdr:to>
      <xdr:col>116</xdr:col>
      <xdr:colOff>63500</xdr:colOff>
      <xdr:row>63</xdr:row>
      <xdr:rowOff>48006</xdr:rowOff>
    </xdr:to>
    <xdr:cxnSp macro="">
      <xdr:nvCxnSpPr>
        <xdr:cNvPr id="702" name="直線コネクタ 701">
          <a:extLst>
            <a:ext uri="{FF2B5EF4-FFF2-40B4-BE49-F238E27FC236}">
              <a16:creationId xmlns:a16="http://schemas.microsoft.com/office/drawing/2014/main" id="{0BD2AEF0-7C51-4BD0-BE3C-4C3AF0EAE4E9}"/>
            </a:ext>
          </a:extLst>
        </xdr:cNvPr>
        <xdr:cNvCxnSpPr/>
      </xdr:nvCxnSpPr>
      <xdr:spPr>
        <a:xfrm>
          <a:off x="21323300" y="108127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703" name="楕円 702">
          <a:extLst>
            <a:ext uri="{FF2B5EF4-FFF2-40B4-BE49-F238E27FC236}">
              <a16:creationId xmlns:a16="http://schemas.microsoft.com/office/drawing/2014/main" id="{DB17CE06-E8B4-4D65-A930-C7CF361D7FA0}"/>
            </a:ext>
          </a:extLst>
        </xdr:cNvPr>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11430</xdr:rowOff>
    </xdr:to>
    <xdr:cxnSp macro="">
      <xdr:nvCxnSpPr>
        <xdr:cNvPr id="704" name="直線コネクタ 703">
          <a:extLst>
            <a:ext uri="{FF2B5EF4-FFF2-40B4-BE49-F238E27FC236}">
              <a16:creationId xmlns:a16="http://schemas.microsoft.com/office/drawing/2014/main" id="{13C8B2C4-2ACF-46D0-8291-5EFBF6F07F21}"/>
            </a:ext>
          </a:extLst>
        </xdr:cNvPr>
        <xdr:cNvCxnSpPr/>
      </xdr:nvCxnSpPr>
      <xdr:spPr>
        <a:xfrm>
          <a:off x="20434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100076</xdr:rowOff>
    </xdr:from>
    <xdr:to>
      <xdr:col>102</xdr:col>
      <xdr:colOff>165100</xdr:colOff>
      <xdr:row>63</xdr:row>
      <xdr:rowOff>30226</xdr:rowOff>
    </xdr:to>
    <xdr:sp macro="" textlink="">
      <xdr:nvSpPr>
        <xdr:cNvPr id="705" name="楕円 704">
          <a:extLst>
            <a:ext uri="{FF2B5EF4-FFF2-40B4-BE49-F238E27FC236}">
              <a16:creationId xmlns:a16="http://schemas.microsoft.com/office/drawing/2014/main" id="{9D7347F3-8357-4E5E-90D7-33DB5DA922BB}"/>
            </a:ext>
          </a:extLst>
        </xdr:cNvPr>
        <xdr:cNvSpPr/>
      </xdr:nvSpPr>
      <xdr:spPr>
        <a:xfrm>
          <a:off x="19494500" y="1072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150876</xdr:rowOff>
    </xdr:from>
    <xdr:to>
      <xdr:col>107</xdr:col>
      <xdr:colOff>50800</xdr:colOff>
      <xdr:row>63</xdr:row>
      <xdr:rowOff>11430</xdr:rowOff>
    </xdr:to>
    <xdr:cxnSp macro="">
      <xdr:nvCxnSpPr>
        <xdr:cNvPr id="706" name="直線コネクタ 705">
          <a:extLst>
            <a:ext uri="{FF2B5EF4-FFF2-40B4-BE49-F238E27FC236}">
              <a16:creationId xmlns:a16="http://schemas.microsoft.com/office/drawing/2014/main" id="{44BE6D48-E568-469C-A136-F64B172399D3}"/>
            </a:ext>
          </a:extLst>
        </xdr:cNvPr>
        <xdr:cNvCxnSpPr/>
      </xdr:nvCxnSpPr>
      <xdr:spPr>
        <a:xfrm>
          <a:off x="19545300" y="107807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104648</xdr:rowOff>
    </xdr:from>
    <xdr:to>
      <xdr:col>98</xdr:col>
      <xdr:colOff>38100</xdr:colOff>
      <xdr:row>63</xdr:row>
      <xdr:rowOff>34798</xdr:rowOff>
    </xdr:to>
    <xdr:sp macro="" textlink="">
      <xdr:nvSpPr>
        <xdr:cNvPr id="707" name="楕円 706">
          <a:extLst>
            <a:ext uri="{FF2B5EF4-FFF2-40B4-BE49-F238E27FC236}">
              <a16:creationId xmlns:a16="http://schemas.microsoft.com/office/drawing/2014/main" id="{B6F48705-7326-4C96-834A-AF33230A5174}"/>
            </a:ext>
          </a:extLst>
        </xdr:cNvPr>
        <xdr:cNvSpPr/>
      </xdr:nvSpPr>
      <xdr:spPr>
        <a:xfrm>
          <a:off x="186055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150876</xdr:rowOff>
    </xdr:from>
    <xdr:to>
      <xdr:col>102</xdr:col>
      <xdr:colOff>114300</xdr:colOff>
      <xdr:row>62</xdr:row>
      <xdr:rowOff>155448</xdr:rowOff>
    </xdr:to>
    <xdr:cxnSp macro="">
      <xdr:nvCxnSpPr>
        <xdr:cNvPr id="708" name="直線コネクタ 707">
          <a:extLst>
            <a:ext uri="{FF2B5EF4-FFF2-40B4-BE49-F238E27FC236}">
              <a16:creationId xmlns:a16="http://schemas.microsoft.com/office/drawing/2014/main" id="{A9F4EC70-2B09-4229-8AFD-3BBDF8C62BBD}"/>
            </a:ext>
          </a:extLst>
        </xdr:cNvPr>
        <xdr:cNvCxnSpPr/>
      </xdr:nvCxnSpPr>
      <xdr:spPr>
        <a:xfrm flipV="1">
          <a:off x="18656300" y="10780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60C286D2-E7E8-40E2-8D16-704FB2AFD412}"/>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8F6703D0-8EBE-4A10-AAEA-4C344110752A}"/>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2AF03F42-4B27-447C-A9B1-66CD2E5F32DF}"/>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46753</xdr:rowOff>
    </xdr:from>
    <xdr:ext cx="469744" cy="259045"/>
    <xdr:sp macro="" textlink="">
      <xdr:nvSpPr>
        <xdr:cNvPr id="712" name="n_4aveValue【保健センター・保健所】&#10;一人当たり面積">
          <a:extLst>
            <a:ext uri="{FF2B5EF4-FFF2-40B4-BE49-F238E27FC236}">
              <a16:creationId xmlns:a16="http://schemas.microsoft.com/office/drawing/2014/main" id="{DB8E6860-913F-4A43-A930-E0547E010881}"/>
            </a:ext>
          </a:extLst>
        </xdr:cNvPr>
        <xdr:cNvSpPr txBox="1"/>
      </xdr:nvSpPr>
      <xdr:spPr>
        <a:xfrm>
          <a:off x="18421427"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78757</xdr:rowOff>
    </xdr:from>
    <xdr:ext cx="469744" cy="259045"/>
    <xdr:sp macro="" textlink="">
      <xdr:nvSpPr>
        <xdr:cNvPr id="713" name="n_1mainValue【保健センター・保健所】&#10;一人当たり面積">
          <a:extLst>
            <a:ext uri="{FF2B5EF4-FFF2-40B4-BE49-F238E27FC236}">
              <a16:creationId xmlns:a16="http://schemas.microsoft.com/office/drawing/2014/main" id="{38B1D22D-73A9-4629-AACF-A46790442085}"/>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4" name="n_2mainValue【保健センター・保健所】&#10;一人当たり面積">
          <a:extLst>
            <a:ext uri="{FF2B5EF4-FFF2-40B4-BE49-F238E27FC236}">
              <a16:creationId xmlns:a16="http://schemas.microsoft.com/office/drawing/2014/main" id="{41981052-CD78-4600-A9CF-F0CC033BFD07}"/>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46753</xdr:rowOff>
    </xdr:from>
    <xdr:ext cx="469744" cy="259045"/>
    <xdr:sp macro="" textlink="">
      <xdr:nvSpPr>
        <xdr:cNvPr id="715" name="n_3mainValue【保健センター・保健所】&#10;一人当たり面積">
          <a:extLst>
            <a:ext uri="{FF2B5EF4-FFF2-40B4-BE49-F238E27FC236}">
              <a16:creationId xmlns:a16="http://schemas.microsoft.com/office/drawing/2014/main" id="{CD263915-7452-4650-92F6-F7679C004420}"/>
            </a:ext>
          </a:extLst>
        </xdr:cNvPr>
        <xdr:cNvSpPr txBox="1"/>
      </xdr:nvSpPr>
      <xdr:spPr>
        <a:xfrm>
          <a:off x="19310427"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25925</xdr:rowOff>
    </xdr:from>
    <xdr:ext cx="469744" cy="259045"/>
    <xdr:sp macro="" textlink="">
      <xdr:nvSpPr>
        <xdr:cNvPr id="716" name="n_4mainValue【保健センター・保健所】&#10;一人当たり面積">
          <a:extLst>
            <a:ext uri="{FF2B5EF4-FFF2-40B4-BE49-F238E27FC236}">
              <a16:creationId xmlns:a16="http://schemas.microsoft.com/office/drawing/2014/main" id="{E2C877D0-63E5-4CB7-88C2-05E60D726CA8}"/>
            </a:ext>
          </a:extLst>
        </xdr:cNvPr>
        <xdr:cNvSpPr txBox="1"/>
      </xdr:nvSpPr>
      <xdr:spPr>
        <a:xfrm>
          <a:off x="18421427" y="1082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D555EAD-92B2-4E3F-BF98-5F4AB3CCD59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D33CE00D-AFFC-45C6-9BBC-84F6DAD1599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F3E7A5E5-02BB-4F92-8C2C-3BE0FE9A398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F1A68914-7B1F-4018-8CAC-1AAD48C6A03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2D3013A2-B5F8-41AA-990E-4C4AD0D38A8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A7D12111-CAA0-4657-B5B0-59A5443206B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2B7A48A-AF35-419F-92E9-24E52432366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6AD8C875-1F62-4CCB-BAA9-C45BEE6981C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96B6CA3C-94C3-4353-8F9A-3411CC6F69F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D0C72D5C-8C12-4166-B112-9FACBD27505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BB3C86CC-1080-4998-95BF-D2C82AF0741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16FCFB9B-2F93-4F71-A6C7-48E291C277F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AF2C88BF-DD20-4A18-9E0B-5291B3CB07C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C83A44D1-A4ED-4424-9235-1789F083BE6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8151F846-3D14-4016-B8C9-C5846FFFF34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54ADEB68-30DA-4DDC-A7D8-AD04D38E254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56123EC1-7DBE-4D3F-9C69-BAFE6AC8F92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4D2BF1D2-72D4-43FD-B2AF-21BE3825241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613E1EBB-3F12-4508-B40F-110549A4809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5A327CF1-B57C-4F77-A0ED-0CBB77C1E5E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124F2D5A-DA07-4F43-BBE7-1819E82E903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F845FF03-226B-45BA-A829-93987BD3923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348CF65B-DAB2-4377-BA4D-B481C115F7E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270DF7F-60E6-4407-A761-4A194FF842B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974B2F2-CB7A-488C-98B0-EFC910293909}"/>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36878F36-DB33-41A8-80A1-CE44FB3A8F22}"/>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DA683ADE-ABAB-49BD-852C-1352A2EDED33}"/>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9BB545BF-F6E4-48BB-82A5-C66871F7685A}"/>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F5C9C3D2-F053-46BA-AD89-03135811433B}"/>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E2C6C07E-7165-44BA-BA57-A1785A4C9DAD}"/>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437C20B4-4C23-40E9-AA54-129E090651A3}"/>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7381DE73-4997-4D4D-92E4-31B17B402246}"/>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3D8E8C51-5705-4ABC-82FC-B4DDD9CC79C4}"/>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F2CDCBEC-7199-4C0E-BD98-DAC252C73516}"/>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51" name="フローチャート: 判断 750">
          <a:extLst>
            <a:ext uri="{FF2B5EF4-FFF2-40B4-BE49-F238E27FC236}">
              <a16:creationId xmlns:a16="http://schemas.microsoft.com/office/drawing/2014/main" id="{B5DE4B89-A4F1-43FD-AB5E-F5F82B9814C5}"/>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7EF4B2CA-8FBF-4777-BE4B-194F44B37DA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7E7EED26-B32C-49D6-A685-A724A26933A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1E6FC8D-7563-46CB-8A49-6850D4D23A1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FC012152-A6F1-401C-9D1C-BF56DDE8C57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BBEB35-493D-4668-B897-B5F040CEAA4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74930</xdr:rowOff>
    </xdr:from>
    <xdr:to>
      <xdr:col>85</xdr:col>
      <xdr:colOff>177800</xdr:colOff>
      <xdr:row>83</xdr:row>
      <xdr:rowOff>5080</xdr:rowOff>
    </xdr:to>
    <xdr:sp macro="" textlink="">
      <xdr:nvSpPr>
        <xdr:cNvPr id="757" name="楕円 756">
          <a:extLst>
            <a:ext uri="{FF2B5EF4-FFF2-40B4-BE49-F238E27FC236}">
              <a16:creationId xmlns:a16="http://schemas.microsoft.com/office/drawing/2014/main" id="{EC4589F6-7D88-45A3-A7C0-2A07A12CBEB6}"/>
            </a:ext>
          </a:extLst>
        </xdr:cNvPr>
        <xdr:cNvSpPr/>
      </xdr:nvSpPr>
      <xdr:spPr>
        <a:xfrm>
          <a:off x="162687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97807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EBCE9FE8-1350-4FCB-BE19-86A0A93F5130}"/>
            </a:ext>
          </a:extLst>
        </xdr:cNvPr>
        <xdr:cNvSpPr txBox="1"/>
      </xdr:nvSpPr>
      <xdr:spPr>
        <a:xfrm>
          <a:off x="16357600"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154939</xdr:rowOff>
    </xdr:from>
    <xdr:to>
      <xdr:col>81</xdr:col>
      <xdr:colOff>101600</xdr:colOff>
      <xdr:row>83</xdr:row>
      <xdr:rowOff>85089</xdr:rowOff>
    </xdr:to>
    <xdr:sp macro="" textlink="">
      <xdr:nvSpPr>
        <xdr:cNvPr id="759" name="楕円 758">
          <a:extLst>
            <a:ext uri="{FF2B5EF4-FFF2-40B4-BE49-F238E27FC236}">
              <a16:creationId xmlns:a16="http://schemas.microsoft.com/office/drawing/2014/main" id="{C8A13BBF-C88A-4DBB-A272-8A29B83DBD0C}"/>
            </a:ext>
          </a:extLst>
        </xdr:cNvPr>
        <xdr:cNvSpPr/>
      </xdr:nvSpPr>
      <xdr:spPr>
        <a:xfrm>
          <a:off x="15430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125730</xdr:rowOff>
    </xdr:from>
    <xdr:to>
      <xdr:col>85</xdr:col>
      <xdr:colOff>127000</xdr:colOff>
      <xdr:row>83</xdr:row>
      <xdr:rowOff>34289</xdr:rowOff>
    </xdr:to>
    <xdr:cxnSp macro="">
      <xdr:nvCxnSpPr>
        <xdr:cNvPr id="760" name="直線コネクタ 759">
          <a:extLst>
            <a:ext uri="{FF2B5EF4-FFF2-40B4-BE49-F238E27FC236}">
              <a16:creationId xmlns:a16="http://schemas.microsoft.com/office/drawing/2014/main" id="{628D286A-2099-4B97-BC4C-5EF7476A0A85}"/>
            </a:ext>
          </a:extLst>
        </xdr:cNvPr>
        <xdr:cNvCxnSpPr/>
      </xdr:nvCxnSpPr>
      <xdr:spPr>
        <a:xfrm flipV="1">
          <a:off x="15481300" y="1418463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151130</xdr:rowOff>
    </xdr:from>
    <xdr:to>
      <xdr:col>76</xdr:col>
      <xdr:colOff>165100</xdr:colOff>
      <xdr:row>80</xdr:row>
      <xdr:rowOff>81280</xdr:rowOff>
    </xdr:to>
    <xdr:sp macro="" textlink="">
      <xdr:nvSpPr>
        <xdr:cNvPr id="761" name="楕円 760">
          <a:extLst>
            <a:ext uri="{FF2B5EF4-FFF2-40B4-BE49-F238E27FC236}">
              <a16:creationId xmlns:a16="http://schemas.microsoft.com/office/drawing/2014/main" id="{29934A9D-999C-4AC7-99A1-9F9F818A4446}"/>
            </a:ext>
          </a:extLst>
        </xdr:cNvPr>
        <xdr:cNvSpPr/>
      </xdr:nvSpPr>
      <xdr:spPr>
        <a:xfrm>
          <a:off x="14541500" y="13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30480</xdr:rowOff>
    </xdr:from>
    <xdr:to>
      <xdr:col>81</xdr:col>
      <xdr:colOff>50800</xdr:colOff>
      <xdr:row>83</xdr:row>
      <xdr:rowOff>34289</xdr:rowOff>
    </xdr:to>
    <xdr:cxnSp macro="">
      <xdr:nvCxnSpPr>
        <xdr:cNvPr id="762" name="直線コネクタ 761">
          <a:extLst>
            <a:ext uri="{FF2B5EF4-FFF2-40B4-BE49-F238E27FC236}">
              <a16:creationId xmlns:a16="http://schemas.microsoft.com/office/drawing/2014/main" id="{BF476AB3-0E9B-4D0A-8278-E557311D5E11}"/>
            </a:ext>
          </a:extLst>
        </xdr:cNvPr>
        <xdr:cNvCxnSpPr/>
      </xdr:nvCxnSpPr>
      <xdr:spPr>
        <a:xfrm>
          <a:off x="14592300" y="13746480"/>
          <a:ext cx="889000" cy="51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126364</xdr:rowOff>
    </xdr:from>
    <xdr:to>
      <xdr:col>72</xdr:col>
      <xdr:colOff>38100</xdr:colOff>
      <xdr:row>83</xdr:row>
      <xdr:rowOff>56514</xdr:rowOff>
    </xdr:to>
    <xdr:sp macro="" textlink="">
      <xdr:nvSpPr>
        <xdr:cNvPr id="763" name="楕円 762">
          <a:extLst>
            <a:ext uri="{FF2B5EF4-FFF2-40B4-BE49-F238E27FC236}">
              <a16:creationId xmlns:a16="http://schemas.microsoft.com/office/drawing/2014/main" id="{95B28CA3-A0B2-4A6F-A9C9-F7E6B9DDE7C1}"/>
            </a:ext>
          </a:extLst>
        </xdr:cNvPr>
        <xdr:cNvSpPr/>
      </xdr:nvSpPr>
      <xdr:spPr>
        <a:xfrm>
          <a:off x="13652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30480</xdr:rowOff>
    </xdr:from>
    <xdr:to>
      <xdr:col>76</xdr:col>
      <xdr:colOff>114300</xdr:colOff>
      <xdr:row>83</xdr:row>
      <xdr:rowOff>5714</xdr:rowOff>
    </xdr:to>
    <xdr:cxnSp macro="">
      <xdr:nvCxnSpPr>
        <xdr:cNvPr id="764" name="直線コネクタ 763">
          <a:extLst>
            <a:ext uri="{FF2B5EF4-FFF2-40B4-BE49-F238E27FC236}">
              <a16:creationId xmlns:a16="http://schemas.microsoft.com/office/drawing/2014/main" id="{AFDA1EB5-D5A2-4F39-923D-6C70A02C1D8E}"/>
            </a:ext>
          </a:extLst>
        </xdr:cNvPr>
        <xdr:cNvCxnSpPr/>
      </xdr:nvCxnSpPr>
      <xdr:spPr>
        <a:xfrm flipV="1">
          <a:off x="13703300" y="13746480"/>
          <a:ext cx="889000" cy="48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132080</xdr:rowOff>
    </xdr:from>
    <xdr:to>
      <xdr:col>67</xdr:col>
      <xdr:colOff>101600</xdr:colOff>
      <xdr:row>83</xdr:row>
      <xdr:rowOff>62230</xdr:rowOff>
    </xdr:to>
    <xdr:sp macro="" textlink="">
      <xdr:nvSpPr>
        <xdr:cNvPr id="765" name="楕円 764">
          <a:extLst>
            <a:ext uri="{FF2B5EF4-FFF2-40B4-BE49-F238E27FC236}">
              <a16:creationId xmlns:a16="http://schemas.microsoft.com/office/drawing/2014/main" id="{553ACCA5-0F6D-4D1E-BBDC-8595DE3D7CC4}"/>
            </a:ext>
          </a:extLst>
        </xdr:cNvPr>
        <xdr:cNvSpPr/>
      </xdr:nvSpPr>
      <xdr:spPr>
        <a:xfrm>
          <a:off x="12763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5714</xdr:rowOff>
    </xdr:from>
    <xdr:to>
      <xdr:col>71</xdr:col>
      <xdr:colOff>177800</xdr:colOff>
      <xdr:row>83</xdr:row>
      <xdr:rowOff>11430</xdr:rowOff>
    </xdr:to>
    <xdr:cxnSp macro="">
      <xdr:nvCxnSpPr>
        <xdr:cNvPr id="766" name="直線コネクタ 765">
          <a:extLst>
            <a:ext uri="{FF2B5EF4-FFF2-40B4-BE49-F238E27FC236}">
              <a16:creationId xmlns:a16="http://schemas.microsoft.com/office/drawing/2014/main" id="{1A0C31AE-EADA-4F48-91B9-E36B9D69F7A4}"/>
            </a:ext>
          </a:extLst>
        </xdr:cNvPr>
        <xdr:cNvCxnSpPr/>
      </xdr:nvCxnSpPr>
      <xdr:spPr>
        <a:xfrm flipV="1">
          <a:off x="12814300" y="142360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651F3BD1-CBED-4789-A832-A4AF2E32875A}"/>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32627203-92D0-4D52-B4F9-3FBF660349C6}"/>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4A00A60A-5E2F-48FC-96E3-31A7927543B1}"/>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70" name="n_4aveValue【消防施設】&#10;有形固定資産減価償却率">
          <a:extLst>
            <a:ext uri="{FF2B5EF4-FFF2-40B4-BE49-F238E27FC236}">
              <a16:creationId xmlns:a16="http://schemas.microsoft.com/office/drawing/2014/main" id="{51CA0CD3-656C-4102-BBE0-B9C3A555FA6C}"/>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76216</xdr:rowOff>
    </xdr:from>
    <xdr:ext cx="405111" cy="259045"/>
    <xdr:sp macro="" textlink="">
      <xdr:nvSpPr>
        <xdr:cNvPr id="771" name="n_1mainValue【消防施設】&#10;有形固定資産減価償却率">
          <a:extLst>
            <a:ext uri="{FF2B5EF4-FFF2-40B4-BE49-F238E27FC236}">
              <a16:creationId xmlns:a16="http://schemas.microsoft.com/office/drawing/2014/main" id="{DBBAF5F0-F50B-43F0-A0D0-8EF099BF04AB}"/>
            </a:ext>
          </a:extLst>
        </xdr:cNvPr>
        <xdr:cNvSpPr txBox="1"/>
      </xdr:nvSpPr>
      <xdr:spPr>
        <a:xfrm>
          <a:off x="1526604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97807</xdr:rowOff>
    </xdr:from>
    <xdr:ext cx="405111" cy="259045"/>
    <xdr:sp macro="" textlink="">
      <xdr:nvSpPr>
        <xdr:cNvPr id="772" name="n_2mainValue【消防施設】&#10;有形固定資産減価償却率">
          <a:extLst>
            <a:ext uri="{FF2B5EF4-FFF2-40B4-BE49-F238E27FC236}">
              <a16:creationId xmlns:a16="http://schemas.microsoft.com/office/drawing/2014/main" id="{448EC394-BE13-4FAA-AED8-D993564B14A0}"/>
            </a:ext>
          </a:extLst>
        </xdr:cNvPr>
        <xdr:cNvSpPr txBox="1"/>
      </xdr:nvSpPr>
      <xdr:spPr>
        <a:xfrm>
          <a:off x="1438974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47641</xdr:rowOff>
    </xdr:from>
    <xdr:ext cx="405111" cy="259045"/>
    <xdr:sp macro="" textlink="">
      <xdr:nvSpPr>
        <xdr:cNvPr id="773" name="n_3mainValue【消防施設】&#10;有形固定資産減価償却率">
          <a:extLst>
            <a:ext uri="{FF2B5EF4-FFF2-40B4-BE49-F238E27FC236}">
              <a16:creationId xmlns:a16="http://schemas.microsoft.com/office/drawing/2014/main" id="{D1A2F354-E018-4B56-BC30-FD79A7F1F217}"/>
            </a:ext>
          </a:extLst>
        </xdr:cNvPr>
        <xdr:cNvSpPr txBox="1"/>
      </xdr:nvSpPr>
      <xdr:spPr>
        <a:xfrm>
          <a:off x="13500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53357</xdr:rowOff>
    </xdr:from>
    <xdr:ext cx="405111" cy="259045"/>
    <xdr:sp macro="" textlink="">
      <xdr:nvSpPr>
        <xdr:cNvPr id="774" name="n_4mainValue【消防施設】&#10;有形固定資産減価償却率">
          <a:extLst>
            <a:ext uri="{FF2B5EF4-FFF2-40B4-BE49-F238E27FC236}">
              <a16:creationId xmlns:a16="http://schemas.microsoft.com/office/drawing/2014/main" id="{B8620D8C-CD24-45A3-8238-B9BF374A6A52}"/>
            </a:ext>
          </a:extLst>
        </xdr:cNvPr>
        <xdr:cNvSpPr txBox="1"/>
      </xdr:nvSpPr>
      <xdr:spPr>
        <a:xfrm>
          <a:off x="12611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A1E4CA70-E6F3-4CD3-BBFB-38ED9120CE3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36D276B1-B1FE-4D38-ADC1-CCC3DF15934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516665C3-691C-4F71-A827-392E67A6D2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806A4C60-BB1E-4B68-9466-3B5CB03FC2A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8049671C-AAFE-4D50-9866-FC021F4534F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E148C612-6A66-4F89-AF67-A96E450CDFD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2A9115F0-A189-4FB9-9B03-FF988022FE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589EB6CA-0D66-4222-84B2-C884A18D4DA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15BBA1F6-258D-42A6-A128-8D94578B736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99F68E91-D576-4420-B7FF-E06FC427BF4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C3F75816-3272-4F8E-85C3-7CE5249A976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D5EA8182-6CAC-4882-ABBC-970361C19ED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566249F9-E3EE-4F2F-A561-567FABC23D8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C9172D76-2C2D-4344-8CA3-8CA97EFD0D5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192BDFC9-3712-4966-9AAB-ADA8295631A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D60BB41B-F130-4FC0-9FA1-3DC9103E60E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26973095-F58C-4145-B769-1EA8242395D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B14277B4-5AAF-4C41-821A-45768F85BAC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7A028FD5-C551-440E-B70D-21994702498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CC744745-BE31-4F90-926F-9EBB2BB648A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53511C7A-4927-43C0-AED8-DBBB67FC714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1D9069BB-9891-424F-A89D-898AAA601C6E}"/>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C48D7D0A-A99B-4A92-BFA9-BC7B400FBEF1}"/>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9BDF5640-7F24-4A0A-A21D-93FA2BC01599}"/>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18139961-26CD-4B77-B06A-1D6D0313C058}"/>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600498A8-7495-40B5-AFE9-514CF8E62CB8}"/>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CA4B4DF1-D288-4F21-A2B9-84626FD53D05}"/>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105B2613-1902-4302-8E56-4A6F49B4CC2A}"/>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67E24BEF-A81E-4579-AC55-A10AF8C182EE}"/>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A9478623-B9F0-42D5-8C6B-F079557B2814}"/>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CEBDBDAC-DBC0-4F27-884E-296C69B8992E}"/>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06" name="フローチャート: 判断 805">
          <a:extLst>
            <a:ext uri="{FF2B5EF4-FFF2-40B4-BE49-F238E27FC236}">
              <a16:creationId xmlns:a16="http://schemas.microsoft.com/office/drawing/2014/main" id="{911DD000-7F4F-43A0-B20E-824F24BAC17E}"/>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2BD1347F-DE70-42F8-85E7-F941A66CB45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550E09E3-6D66-450C-AFBA-5B393A77DE2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6F3EF419-333A-4189-B888-BA6D8D91FF4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8F911EF2-777B-4F93-99B0-C155909BAE0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4134189-5F11-43A9-836D-A258D6A45DC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812" name="楕円 811">
          <a:extLst>
            <a:ext uri="{FF2B5EF4-FFF2-40B4-BE49-F238E27FC236}">
              <a16:creationId xmlns:a16="http://schemas.microsoft.com/office/drawing/2014/main" id="{5E4D5887-6B7E-4E2B-8646-452539005C42}"/>
            </a:ext>
          </a:extLst>
        </xdr:cNvPr>
        <xdr:cNvSpPr/>
      </xdr:nvSpPr>
      <xdr:spPr>
        <a:xfrm>
          <a:off x="22110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80027</xdr:rowOff>
    </xdr:from>
    <xdr:ext cx="469744" cy="259045"/>
    <xdr:sp macro="" textlink="">
      <xdr:nvSpPr>
        <xdr:cNvPr id="813" name="【消防施設】&#10;一人当たり面積該当値テキスト">
          <a:extLst>
            <a:ext uri="{FF2B5EF4-FFF2-40B4-BE49-F238E27FC236}">
              <a16:creationId xmlns:a16="http://schemas.microsoft.com/office/drawing/2014/main" id="{7FB66EDD-F87B-4481-8C7F-5ACCB283032A}"/>
            </a:ext>
          </a:extLst>
        </xdr:cNvPr>
        <xdr:cNvSpPr txBox="1"/>
      </xdr:nvSpPr>
      <xdr:spPr>
        <a:xfrm>
          <a:off x="22199600"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814" name="楕円 813">
          <a:extLst>
            <a:ext uri="{FF2B5EF4-FFF2-40B4-BE49-F238E27FC236}">
              <a16:creationId xmlns:a16="http://schemas.microsoft.com/office/drawing/2014/main" id="{81CAF6E3-EAF2-431B-BFDA-8F0B47BD9782}"/>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152400</xdr:rowOff>
    </xdr:to>
    <xdr:cxnSp macro="">
      <xdr:nvCxnSpPr>
        <xdr:cNvPr id="815" name="直線コネクタ 814">
          <a:extLst>
            <a:ext uri="{FF2B5EF4-FFF2-40B4-BE49-F238E27FC236}">
              <a16:creationId xmlns:a16="http://schemas.microsoft.com/office/drawing/2014/main" id="{E68AD631-BB3D-409B-8567-7B62BDFC952B}"/>
            </a:ext>
          </a:extLst>
        </xdr:cNvPr>
        <xdr:cNvCxnSpPr/>
      </xdr:nvCxnSpPr>
      <xdr:spPr>
        <a:xfrm>
          <a:off x="21323300" y="1455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106172</xdr:rowOff>
    </xdr:from>
    <xdr:to>
      <xdr:col>107</xdr:col>
      <xdr:colOff>101600</xdr:colOff>
      <xdr:row>85</xdr:row>
      <xdr:rowOff>36322</xdr:rowOff>
    </xdr:to>
    <xdr:sp macro="" textlink="">
      <xdr:nvSpPr>
        <xdr:cNvPr id="816" name="楕円 815">
          <a:extLst>
            <a:ext uri="{FF2B5EF4-FFF2-40B4-BE49-F238E27FC236}">
              <a16:creationId xmlns:a16="http://schemas.microsoft.com/office/drawing/2014/main" id="{280D6B82-F5B1-4A2D-8599-38635043E177}"/>
            </a:ext>
          </a:extLst>
        </xdr:cNvPr>
        <xdr:cNvSpPr/>
      </xdr:nvSpPr>
      <xdr:spPr>
        <a:xfrm>
          <a:off x="20383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156972</xdr:rowOff>
    </xdr:to>
    <xdr:cxnSp macro="">
      <xdr:nvCxnSpPr>
        <xdr:cNvPr id="817" name="直線コネクタ 816">
          <a:extLst>
            <a:ext uri="{FF2B5EF4-FFF2-40B4-BE49-F238E27FC236}">
              <a16:creationId xmlns:a16="http://schemas.microsoft.com/office/drawing/2014/main" id="{9111F9D2-9759-441D-A480-61F0AE4290C0}"/>
            </a:ext>
          </a:extLst>
        </xdr:cNvPr>
        <xdr:cNvCxnSpPr/>
      </xdr:nvCxnSpPr>
      <xdr:spPr>
        <a:xfrm flipV="1">
          <a:off x="20434300" y="1455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106172</xdr:rowOff>
    </xdr:from>
    <xdr:to>
      <xdr:col>102</xdr:col>
      <xdr:colOff>165100</xdr:colOff>
      <xdr:row>85</xdr:row>
      <xdr:rowOff>36322</xdr:rowOff>
    </xdr:to>
    <xdr:sp macro="" textlink="">
      <xdr:nvSpPr>
        <xdr:cNvPr id="818" name="楕円 817">
          <a:extLst>
            <a:ext uri="{FF2B5EF4-FFF2-40B4-BE49-F238E27FC236}">
              <a16:creationId xmlns:a16="http://schemas.microsoft.com/office/drawing/2014/main" id="{066C5323-583D-475D-BB5C-DFC0BABFDABF}"/>
            </a:ext>
          </a:extLst>
        </xdr:cNvPr>
        <xdr:cNvSpPr/>
      </xdr:nvSpPr>
      <xdr:spPr>
        <a:xfrm>
          <a:off x="19494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156972</xdr:rowOff>
    </xdr:from>
    <xdr:to>
      <xdr:col>107</xdr:col>
      <xdr:colOff>50800</xdr:colOff>
      <xdr:row>84</xdr:row>
      <xdr:rowOff>156972</xdr:rowOff>
    </xdr:to>
    <xdr:cxnSp macro="">
      <xdr:nvCxnSpPr>
        <xdr:cNvPr id="819" name="直線コネクタ 818">
          <a:extLst>
            <a:ext uri="{FF2B5EF4-FFF2-40B4-BE49-F238E27FC236}">
              <a16:creationId xmlns:a16="http://schemas.microsoft.com/office/drawing/2014/main" id="{EB9ADAF8-1BF9-4F3D-8EDE-F77CAA9A2232}"/>
            </a:ext>
          </a:extLst>
        </xdr:cNvPr>
        <xdr:cNvCxnSpPr/>
      </xdr:nvCxnSpPr>
      <xdr:spPr>
        <a:xfrm>
          <a:off x="19545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820" name="楕円 819">
          <a:extLst>
            <a:ext uri="{FF2B5EF4-FFF2-40B4-BE49-F238E27FC236}">
              <a16:creationId xmlns:a16="http://schemas.microsoft.com/office/drawing/2014/main" id="{3B6376C0-1A84-43C1-BA47-899C283176D1}"/>
            </a:ext>
          </a:extLst>
        </xdr:cNvPr>
        <xdr:cNvSpPr/>
      </xdr:nvSpPr>
      <xdr:spPr>
        <a:xfrm>
          <a:off x="18605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156972</xdr:rowOff>
    </xdr:from>
    <xdr:to>
      <xdr:col>102</xdr:col>
      <xdr:colOff>114300</xdr:colOff>
      <xdr:row>84</xdr:row>
      <xdr:rowOff>156972</xdr:rowOff>
    </xdr:to>
    <xdr:cxnSp macro="">
      <xdr:nvCxnSpPr>
        <xdr:cNvPr id="821" name="直線コネクタ 820">
          <a:extLst>
            <a:ext uri="{FF2B5EF4-FFF2-40B4-BE49-F238E27FC236}">
              <a16:creationId xmlns:a16="http://schemas.microsoft.com/office/drawing/2014/main" id="{5A122208-254C-4B1B-8189-F3880913384D}"/>
            </a:ext>
          </a:extLst>
        </xdr:cNvPr>
        <xdr:cNvCxnSpPr/>
      </xdr:nvCxnSpPr>
      <xdr:spPr>
        <a:xfrm>
          <a:off x="18656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C0D59F9B-1FC2-4DB0-B148-C5206A915FB7}"/>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015805A2-3D29-47FE-8B0E-14E9A922BD2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5115A5B0-7155-4B29-8ED4-3333DE1065F3}"/>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25" name="n_4aveValue【消防施設】&#10;一人当たり面積">
          <a:extLst>
            <a:ext uri="{FF2B5EF4-FFF2-40B4-BE49-F238E27FC236}">
              <a16:creationId xmlns:a16="http://schemas.microsoft.com/office/drawing/2014/main" id="{06733154-29EC-41F7-8FC1-A450A463715F}"/>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826" name="n_1mainValue【消防施設】&#10;一人当たり面積">
          <a:extLst>
            <a:ext uri="{FF2B5EF4-FFF2-40B4-BE49-F238E27FC236}">
              <a16:creationId xmlns:a16="http://schemas.microsoft.com/office/drawing/2014/main" id="{26DA0984-383E-411A-B952-CADB2D7FA917}"/>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27449</xdr:rowOff>
    </xdr:from>
    <xdr:ext cx="469744" cy="259045"/>
    <xdr:sp macro="" textlink="">
      <xdr:nvSpPr>
        <xdr:cNvPr id="827" name="n_2mainValue【消防施設】&#10;一人当たり面積">
          <a:extLst>
            <a:ext uri="{FF2B5EF4-FFF2-40B4-BE49-F238E27FC236}">
              <a16:creationId xmlns:a16="http://schemas.microsoft.com/office/drawing/2014/main" id="{8B71B966-CDCF-4245-B23E-25E8CDC5F443}"/>
            </a:ext>
          </a:extLst>
        </xdr:cNvPr>
        <xdr:cNvSpPr txBox="1"/>
      </xdr:nvSpPr>
      <xdr:spPr>
        <a:xfrm>
          <a:off x="20199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27449</xdr:rowOff>
    </xdr:from>
    <xdr:ext cx="469744" cy="259045"/>
    <xdr:sp macro="" textlink="">
      <xdr:nvSpPr>
        <xdr:cNvPr id="828" name="n_3mainValue【消防施設】&#10;一人当たり面積">
          <a:extLst>
            <a:ext uri="{FF2B5EF4-FFF2-40B4-BE49-F238E27FC236}">
              <a16:creationId xmlns:a16="http://schemas.microsoft.com/office/drawing/2014/main" id="{EC4B072D-2957-4AD7-AF72-B68F7090C1E2}"/>
            </a:ext>
          </a:extLst>
        </xdr:cNvPr>
        <xdr:cNvSpPr txBox="1"/>
      </xdr:nvSpPr>
      <xdr:spPr>
        <a:xfrm>
          <a:off x="19310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27449</xdr:rowOff>
    </xdr:from>
    <xdr:ext cx="469744" cy="259045"/>
    <xdr:sp macro="" textlink="">
      <xdr:nvSpPr>
        <xdr:cNvPr id="829" name="n_4mainValue【消防施設】&#10;一人当たり面積">
          <a:extLst>
            <a:ext uri="{FF2B5EF4-FFF2-40B4-BE49-F238E27FC236}">
              <a16:creationId xmlns:a16="http://schemas.microsoft.com/office/drawing/2014/main" id="{18FB58AF-37CB-4770-B8EE-20F657DB22BB}"/>
            </a:ext>
          </a:extLst>
        </xdr:cNvPr>
        <xdr:cNvSpPr txBox="1"/>
      </xdr:nvSpPr>
      <xdr:spPr>
        <a:xfrm>
          <a:off x="18421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9252D918-6A38-4E7B-9BCF-3977F3A7CD7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EEC8F308-F0F3-4FEA-880C-3BFC325C821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E4E17AD8-FFA2-4BFC-BC04-0EE395BE416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94C00673-4C34-4DBE-B1E6-170CCF7AA3B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C0D81995-3A6B-4344-A7FC-BF8EA5F72E7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441DAE0A-04FF-4EEC-A12C-91FE038CBB8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897E1A3D-D67C-49CA-B82A-E69A1F59F2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3496C84D-7F13-4C96-9ACA-4A98512572F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FF1B8CDD-FA47-48EC-A93D-D3EF3712C0F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2D834DB7-DFAD-49E9-B52F-81F17FC186C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4D349865-0EFF-4BB4-B8AF-77EED7B8C3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BA8D54E0-C0A4-4859-9A93-ED4A480EA44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781D7DD6-7565-4490-8054-90C13EAB8FF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7E9A5B06-6A8E-416E-9A65-B03F6B94A84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3E28830E-9D2B-4DC9-B2E2-41E7672CDE4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98B45FE8-DDFE-453E-B09F-92878FD9B4A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DAFA05DC-E70F-4275-B267-000E1450B5F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483C0DE9-4FAF-48E4-A0C1-B2ED43BBF33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4EEB1C17-8A55-4962-B96F-77534F492CB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A3BECA40-EA31-499B-B816-40BB2251DE5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EE6E3D6C-ECCC-4956-9C3F-A021A4F2054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7B44B2E-8C31-47F5-AC52-2281C983733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B03A16C6-EE3F-40CD-BC8F-D713FC19E77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E2F6F5F9-DDF9-48AB-8A29-06ED2AF202F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D7292316-10B0-42D1-87ED-EA0808052A6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DCA529D4-8E99-46CD-8029-0515027F4CC9}"/>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561875EB-1E44-4E4D-A033-72FA5756DE51}"/>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6C52CB25-276C-45DA-9746-41A1CF85A50E}"/>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E269CCA7-4AAE-429D-A91C-C61766C7FD47}"/>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F095569-39A2-4CC4-A979-22E90340E349}"/>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B1C0E4E6-DCF1-4C29-B614-308B990FCF21}"/>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52904C78-3974-469D-8769-3219F47CECDA}"/>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5AAC7F0E-6B89-4D28-93C4-9DD37E3E5213}"/>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CBAA3B3A-4C64-4ED5-B869-E00B0F6DC6AB}"/>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586007C5-EFFD-42B9-9A07-F3ED3B188801}"/>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65" name="フローチャート: 判断 864">
          <a:extLst>
            <a:ext uri="{FF2B5EF4-FFF2-40B4-BE49-F238E27FC236}">
              <a16:creationId xmlns:a16="http://schemas.microsoft.com/office/drawing/2014/main" id="{90935A12-5A30-4A3C-98EA-060523B5F56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43092599-B090-4952-9515-347C6A403D7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149C3C05-4747-41A7-8568-1AFF3E31E28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26BADC6-0702-4D3E-BBD6-29F37DC991F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FA27C80-F57F-4DC6-9CDD-083F3175154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75E99632-A601-41F9-AE49-D4D9CFA0DA8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58057</xdr:rowOff>
    </xdr:from>
    <xdr:to>
      <xdr:col>85</xdr:col>
      <xdr:colOff>177800</xdr:colOff>
      <xdr:row>103</xdr:row>
      <xdr:rowOff>159657</xdr:rowOff>
    </xdr:to>
    <xdr:sp macro="" textlink="">
      <xdr:nvSpPr>
        <xdr:cNvPr id="871" name="楕円 870">
          <a:extLst>
            <a:ext uri="{FF2B5EF4-FFF2-40B4-BE49-F238E27FC236}">
              <a16:creationId xmlns:a16="http://schemas.microsoft.com/office/drawing/2014/main" id="{06C998E9-1708-4B4D-BA0D-008B88988317}"/>
            </a:ext>
          </a:extLst>
        </xdr:cNvPr>
        <xdr:cNvSpPr/>
      </xdr:nvSpPr>
      <xdr:spPr>
        <a:xfrm>
          <a:off x="16268700" y="1771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80934</xdr:rowOff>
    </xdr:from>
    <xdr:ext cx="405111" cy="259045"/>
    <xdr:sp macro="" textlink="">
      <xdr:nvSpPr>
        <xdr:cNvPr id="872" name="【庁舎】&#10;有形固定資産減価償却率該当値テキスト">
          <a:extLst>
            <a:ext uri="{FF2B5EF4-FFF2-40B4-BE49-F238E27FC236}">
              <a16:creationId xmlns:a16="http://schemas.microsoft.com/office/drawing/2014/main" id="{1C4BAAF4-B87F-4F35-A7DD-E5C5D88B00B1}"/>
            </a:ext>
          </a:extLst>
        </xdr:cNvPr>
        <xdr:cNvSpPr txBox="1"/>
      </xdr:nvSpPr>
      <xdr:spPr>
        <a:xfrm>
          <a:off x="16357600" y="1756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35198</xdr:rowOff>
    </xdr:from>
    <xdr:to>
      <xdr:col>81</xdr:col>
      <xdr:colOff>101600</xdr:colOff>
      <xdr:row>103</xdr:row>
      <xdr:rowOff>136798</xdr:rowOff>
    </xdr:to>
    <xdr:sp macro="" textlink="">
      <xdr:nvSpPr>
        <xdr:cNvPr id="873" name="楕円 872">
          <a:extLst>
            <a:ext uri="{FF2B5EF4-FFF2-40B4-BE49-F238E27FC236}">
              <a16:creationId xmlns:a16="http://schemas.microsoft.com/office/drawing/2014/main" id="{884657D1-7FF3-4E21-ABA1-EC20662AE00D}"/>
            </a:ext>
          </a:extLst>
        </xdr:cNvPr>
        <xdr:cNvSpPr/>
      </xdr:nvSpPr>
      <xdr:spPr>
        <a:xfrm>
          <a:off x="15430500" y="1769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85998</xdr:rowOff>
    </xdr:from>
    <xdr:to>
      <xdr:col>85</xdr:col>
      <xdr:colOff>127000</xdr:colOff>
      <xdr:row>103</xdr:row>
      <xdr:rowOff>108857</xdr:rowOff>
    </xdr:to>
    <xdr:cxnSp macro="">
      <xdr:nvCxnSpPr>
        <xdr:cNvPr id="874" name="直線コネクタ 873">
          <a:extLst>
            <a:ext uri="{FF2B5EF4-FFF2-40B4-BE49-F238E27FC236}">
              <a16:creationId xmlns:a16="http://schemas.microsoft.com/office/drawing/2014/main" id="{46FA4335-28D2-472B-9272-DAF450EA8CD9}"/>
            </a:ext>
          </a:extLst>
        </xdr:cNvPr>
        <xdr:cNvCxnSpPr/>
      </xdr:nvCxnSpPr>
      <xdr:spPr>
        <a:xfrm>
          <a:off x="15481300" y="1774534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33564</xdr:rowOff>
    </xdr:from>
    <xdr:to>
      <xdr:col>76</xdr:col>
      <xdr:colOff>165100</xdr:colOff>
      <xdr:row>103</xdr:row>
      <xdr:rowOff>135164</xdr:rowOff>
    </xdr:to>
    <xdr:sp macro="" textlink="">
      <xdr:nvSpPr>
        <xdr:cNvPr id="875" name="楕円 874">
          <a:extLst>
            <a:ext uri="{FF2B5EF4-FFF2-40B4-BE49-F238E27FC236}">
              <a16:creationId xmlns:a16="http://schemas.microsoft.com/office/drawing/2014/main" id="{AE49D7DB-7EDE-4553-B18C-00E38092BE45}"/>
            </a:ext>
          </a:extLst>
        </xdr:cNvPr>
        <xdr:cNvSpPr/>
      </xdr:nvSpPr>
      <xdr:spPr>
        <a:xfrm>
          <a:off x="14541500" y="1769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84364</xdr:rowOff>
    </xdr:from>
    <xdr:to>
      <xdr:col>81</xdr:col>
      <xdr:colOff>50800</xdr:colOff>
      <xdr:row>103</xdr:row>
      <xdr:rowOff>85998</xdr:rowOff>
    </xdr:to>
    <xdr:cxnSp macro="">
      <xdr:nvCxnSpPr>
        <xdr:cNvPr id="876" name="直線コネクタ 875">
          <a:extLst>
            <a:ext uri="{FF2B5EF4-FFF2-40B4-BE49-F238E27FC236}">
              <a16:creationId xmlns:a16="http://schemas.microsoft.com/office/drawing/2014/main" id="{4BAAE2E8-7837-47BC-A60F-EADB812E43E8}"/>
            </a:ext>
          </a:extLst>
        </xdr:cNvPr>
        <xdr:cNvCxnSpPr/>
      </xdr:nvCxnSpPr>
      <xdr:spPr>
        <a:xfrm>
          <a:off x="14592300" y="1774371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877" name="楕円 876">
          <a:extLst>
            <a:ext uri="{FF2B5EF4-FFF2-40B4-BE49-F238E27FC236}">
              <a16:creationId xmlns:a16="http://schemas.microsoft.com/office/drawing/2014/main" id="{C69A5608-C43A-405E-82A9-0DC8B23F6C96}"/>
            </a:ext>
          </a:extLst>
        </xdr:cNvPr>
        <xdr:cNvSpPr/>
      </xdr:nvSpPr>
      <xdr:spPr>
        <a:xfrm>
          <a:off x="13652500" y="174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46808</xdr:rowOff>
    </xdr:from>
    <xdr:to>
      <xdr:col>76</xdr:col>
      <xdr:colOff>114300</xdr:colOff>
      <xdr:row>103</xdr:row>
      <xdr:rowOff>84364</xdr:rowOff>
    </xdr:to>
    <xdr:cxnSp macro="">
      <xdr:nvCxnSpPr>
        <xdr:cNvPr id="878" name="直線コネクタ 877">
          <a:extLst>
            <a:ext uri="{FF2B5EF4-FFF2-40B4-BE49-F238E27FC236}">
              <a16:creationId xmlns:a16="http://schemas.microsoft.com/office/drawing/2014/main" id="{BBD10166-BE8D-4261-929C-29A20F213C75}"/>
            </a:ext>
          </a:extLst>
        </xdr:cNvPr>
        <xdr:cNvCxnSpPr/>
      </xdr:nvCxnSpPr>
      <xdr:spPr>
        <a:xfrm>
          <a:off x="13703300" y="17534708"/>
          <a:ext cx="8890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156029</xdr:rowOff>
    </xdr:from>
    <xdr:to>
      <xdr:col>67</xdr:col>
      <xdr:colOff>101600</xdr:colOff>
      <xdr:row>102</xdr:row>
      <xdr:rowOff>86179</xdr:rowOff>
    </xdr:to>
    <xdr:sp macro="" textlink="">
      <xdr:nvSpPr>
        <xdr:cNvPr id="879" name="楕円 878">
          <a:extLst>
            <a:ext uri="{FF2B5EF4-FFF2-40B4-BE49-F238E27FC236}">
              <a16:creationId xmlns:a16="http://schemas.microsoft.com/office/drawing/2014/main" id="{D14F2612-3500-462E-9592-3C1C7465AB4E}"/>
            </a:ext>
          </a:extLst>
        </xdr:cNvPr>
        <xdr:cNvSpPr/>
      </xdr:nvSpPr>
      <xdr:spPr>
        <a:xfrm>
          <a:off x="12763500" y="1747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35379</xdr:rowOff>
    </xdr:from>
    <xdr:to>
      <xdr:col>71</xdr:col>
      <xdr:colOff>177800</xdr:colOff>
      <xdr:row>102</xdr:row>
      <xdr:rowOff>46808</xdr:rowOff>
    </xdr:to>
    <xdr:cxnSp macro="">
      <xdr:nvCxnSpPr>
        <xdr:cNvPr id="880" name="直線コネクタ 879">
          <a:extLst>
            <a:ext uri="{FF2B5EF4-FFF2-40B4-BE49-F238E27FC236}">
              <a16:creationId xmlns:a16="http://schemas.microsoft.com/office/drawing/2014/main" id="{3497EE5B-6F9B-4BA2-AD46-7A9A0DC8A96F}"/>
            </a:ext>
          </a:extLst>
        </xdr:cNvPr>
        <xdr:cNvCxnSpPr/>
      </xdr:nvCxnSpPr>
      <xdr:spPr>
        <a:xfrm>
          <a:off x="12814300" y="1752327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0B4BF12E-5CFD-4AB6-A67D-338CBF6110A5}"/>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CC27B5A8-4F6A-4926-96AB-0B399AB85039}"/>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BE5B35E5-0F80-427E-8E8B-BFD393F8C53B}"/>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84" name="n_4aveValue【庁舎】&#10;有形固定資産減価償却率">
          <a:extLst>
            <a:ext uri="{FF2B5EF4-FFF2-40B4-BE49-F238E27FC236}">
              <a16:creationId xmlns:a16="http://schemas.microsoft.com/office/drawing/2014/main" id="{9438ED9B-FA09-48E3-99B5-1203B1289B07}"/>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153325</xdr:rowOff>
    </xdr:from>
    <xdr:ext cx="405111" cy="259045"/>
    <xdr:sp macro="" textlink="">
      <xdr:nvSpPr>
        <xdr:cNvPr id="885" name="n_1mainValue【庁舎】&#10;有形固定資産減価償却率">
          <a:extLst>
            <a:ext uri="{FF2B5EF4-FFF2-40B4-BE49-F238E27FC236}">
              <a16:creationId xmlns:a16="http://schemas.microsoft.com/office/drawing/2014/main" id="{187F89B4-0F18-45DF-ACA1-02B1B9416436}"/>
            </a:ext>
          </a:extLst>
        </xdr:cNvPr>
        <xdr:cNvSpPr txBox="1"/>
      </xdr:nvSpPr>
      <xdr:spPr>
        <a:xfrm>
          <a:off x="15266044" y="1746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151691</xdr:rowOff>
    </xdr:from>
    <xdr:ext cx="405111" cy="259045"/>
    <xdr:sp macro="" textlink="">
      <xdr:nvSpPr>
        <xdr:cNvPr id="886" name="n_2mainValue【庁舎】&#10;有形固定資産減価償却率">
          <a:extLst>
            <a:ext uri="{FF2B5EF4-FFF2-40B4-BE49-F238E27FC236}">
              <a16:creationId xmlns:a16="http://schemas.microsoft.com/office/drawing/2014/main" id="{F8DDCD17-7AD3-4889-9B39-AE73F772768F}"/>
            </a:ext>
          </a:extLst>
        </xdr:cNvPr>
        <xdr:cNvSpPr txBox="1"/>
      </xdr:nvSpPr>
      <xdr:spPr>
        <a:xfrm>
          <a:off x="14389744" y="1746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114135</xdr:rowOff>
    </xdr:from>
    <xdr:ext cx="405111" cy="259045"/>
    <xdr:sp macro="" textlink="">
      <xdr:nvSpPr>
        <xdr:cNvPr id="887" name="n_3mainValue【庁舎】&#10;有形固定資産減価償却率">
          <a:extLst>
            <a:ext uri="{FF2B5EF4-FFF2-40B4-BE49-F238E27FC236}">
              <a16:creationId xmlns:a16="http://schemas.microsoft.com/office/drawing/2014/main" id="{8940847C-50FD-4FB4-BCBD-8C5D99AFFF7B}"/>
            </a:ext>
          </a:extLst>
        </xdr:cNvPr>
        <xdr:cNvSpPr txBox="1"/>
      </xdr:nvSpPr>
      <xdr:spPr>
        <a:xfrm>
          <a:off x="13500744" y="1725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102706</xdr:rowOff>
    </xdr:from>
    <xdr:ext cx="405111" cy="259045"/>
    <xdr:sp macro="" textlink="">
      <xdr:nvSpPr>
        <xdr:cNvPr id="888" name="n_4mainValue【庁舎】&#10;有形固定資産減価償却率">
          <a:extLst>
            <a:ext uri="{FF2B5EF4-FFF2-40B4-BE49-F238E27FC236}">
              <a16:creationId xmlns:a16="http://schemas.microsoft.com/office/drawing/2014/main" id="{6B2256CA-F332-45D7-9867-326ECF8C7EF7}"/>
            </a:ext>
          </a:extLst>
        </xdr:cNvPr>
        <xdr:cNvSpPr txBox="1"/>
      </xdr:nvSpPr>
      <xdr:spPr>
        <a:xfrm>
          <a:off x="12611744" y="1724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68E2E175-6FCE-4C78-B9A0-2647B32CCA7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8772E91C-9270-464D-9D66-9B3A8D90552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BBB968F6-8E12-42E7-A057-0DF4C540064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B2B84D72-CE90-43CC-B12B-A3AB63F8461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9B0E915F-2C7E-433D-B317-301A0D798D9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5D19E4F7-6DF9-4E9A-A6B1-B2AD4E69413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D6A2151D-F308-4A30-A0E4-1B5AB965EFF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35165980-50AF-4FF5-8795-EA266E9E4A5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797DBA88-4EB1-4526-B7E1-1E7973589A2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49389347-9B81-4261-96C9-B02AD39FAC1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CB33E146-4EFC-4D1E-9B4F-358AA65524E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FFAFB4D2-EF77-4D52-B141-07534AA4F0A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C1499F27-6B98-4AEF-9351-65D9B48BD5E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D7E03932-8A31-441C-9C9A-F90E2494A96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EF6DD5F9-3EEA-452F-8417-F2D0E2557AA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75A74C7B-68FE-4822-A034-464DB705DEF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9C91C419-1DA0-4C7A-8C0B-A100CD0FEA9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F4EED642-7656-4E02-9722-6F26C57BAB8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28E72EC3-D8D1-4151-A17F-BEFD10EF690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3D716B08-B7E4-4BC6-B88D-0C5205C354B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64DE9C77-592B-4A88-B2DE-244FAFA32A2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EDA22A19-7506-4586-B551-691C5B7B4FE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C3870980-6E81-4BF7-88E2-34B7BB325BB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6FB73584-4C33-44D2-BB19-07BCB5E7493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9FA97814-DE6A-43A4-A2D0-D8B01F7CE8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53A8B97F-51F7-48D3-B973-14EAD63F812D}"/>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ED2BF22F-F972-4678-8020-8BE4C81DFCAB}"/>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B21D08C3-59D4-4DDC-A8F8-A9B3F8BF709E}"/>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1F36112B-45FF-466C-B257-0C172C77C214}"/>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A63BEEDF-E43C-4842-BE24-C8FCD9D4CA8D}"/>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7AB3B6A5-22ED-42BB-8329-45B92EF6050A}"/>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6D993A10-CB45-421F-A399-B66C5071C421}"/>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9885CBEC-23F7-4879-91E3-82ED6BDD1A61}"/>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5B54A407-0B3F-4772-BD91-77C67997F277}"/>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FB806ABB-1433-4EFC-BC2A-5FC0323165F6}"/>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924" name="フローチャート: 判断 923">
          <a:extLst>
            <a:ext uri="{FF2B5EF4-FFF2-40B4-BE49-F238E27FC236}">
              <a16:creationId xmlns:a16="http://schemas.microsoft.com/office/drawing/2014/main" id="{F84EE111-1FD0-491D-8FDC-87E5CF2EA224}"/>
            </a:ext>
          </a:extLst>
        </xdr:cNvPr>
        <xdr:cNvSpPr/>
      </xdr:nvSpPr>
      <xdr:spPr>
        <a:xfrm>
          <a:off x="18605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C3CF87C-80AF-430E-B1D5-BB8DEF9D416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76539523-EB37-42F0-AC4E-5F302DC7C2C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5556991C-E0D3-4715-9BED-34C0FD2BD08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F8DA273A-2AC2-4D94-8730-ECDCC9B4DE7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82D8E19A-4E72-4462-A753-B88E5E4C0C6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92348</xdr:rowOff>
    </xdr:from>
    <xdr:to>
      <xdr:col>116</xdr:col>
      <xdr:colOff>114300</xdr:colOff>
      <xdr:row>106</xdr:row>
      <xdr:rowOff>22498</xdr:rowOff>
    </xdr:to>
    <xdr:sp macro="" textlink="">
      <xdr:nvSpPr>
        <xdr:cNvPr id="930" name="楕円 929">
          <a:extLst>
            <a:ext uri="{FF2B5EF4-FFF2-40B4-BE49-F238E27FC236}">
              <a16:creationId xmlns:a16="http://schemas.microsoft.com/office/drawing/2014/main" id="{04B8CA16-2A93-4944-BD47-BA74188CA69C}"/>
            </a:ext>
          </a:extLst>
        </xdr:cNvPr>
        <xdr:cNvSpPr/>
      </xdr:nvSpPr>
      <xdr:spPr>
        <a:xfrm>
          <a:off x="221107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70775</xdr:rowOff>
    </xdr:from>
    <xdr:ext cx="469744" cy="259045"/>
    <xdr:sp macro="" textlink="">
      <xdr:nvSpPr>
        <xdr:cNvPr id="931" name="【庁舎】&#10;一人当たり面積該当値テキスト">
          <a:extLst>
            <a:ext uri="{FF2B5EF4-FFF2-40B4-BE49-F238E27FC236}">
              <a16:creationId xmlns:a16="http://schemas.microsoft.com/office/drawing/2014/main" id="{DD310528-A686-4DA3-952B-2EDE45684795}"/>
            </a:ext>
          </a:extLst>
        </xdr:cNvPr>
        <xdr:cNvSpPr txBox="1"/>
      </xdr:nvSpPr>
      <xdr:spPr>
        <a:xfrm>
          <a:off x="22199600" y="1807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95613</xdr:rowOff>
    </xdr:from>
    <xdr:to>
      <xdr:col>112</xdr:col>
      <xdr:colOff>38100</xdr:colOff>
      <xdr:row>106</xdr:row>
      <xdr:rowOff>25763</xdr:rowOff>
    </xdr:to>
    <xdr:sp macro="" textlink="">
      <xdr:nvSpPr>
        <xdr:cNvPr id="932" name="楕円 931">
          <a:extLst>
            <a:ext uri="{FF2B5EF4-FFF2-40B4-BE49-F238E27FC236}">
              <a16:creationId xmlns:a16="http://schemas.microsoft.com/office/drawing/2014/main" id="{CC900B65-8B5B-4760-B8BE-5C121A675EA1}"/>
            </a:ext>
          </a:extLst>
        </xdr:cNvPr>
        <xdr:cNvSpPr/>
      </xdr:nvSpPr>
      <xdr:spPr>
        <a:xfrm>
          <a:off x="21272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143148</xdr:rowOff>
    </xdr:from>
    <xdr:to>
      <xdr:col>116</xdr:col>
      <xdr:colOff>63500</xdr:colOff>
      <xdr:row>105</xdr:row>
      <xdr:rowOff>146413</xdr:rowOff>
    </xdr:to>
    <xdr:cxnSp macro="">
      <xdr:nvCxnSpPr>
        <xdr:cNvPr id="933" name="直線コネクタ 932">
          <a:extLst>
            <a:ext uri="{FF2B5EF4-FFF2-40B4-BE49-F238E27FC236}">
              <a16:creationId xmlns:a16="http://schemas.microsoft.com/office/drawing/2014/main" id="{F8933AEA-1213-4227-9349-3427209BE974}"/>
            </a:ext>
          </a:extLst>
        </xdr:cNvPr>
        <xdr:cNvCxnSpPr/>
      </xdr:nvCxnSpPr>
      <xdr:spPr>
        <a:xfrm flipV="1">
          <a:off x="21323300" y="18145398"/>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95613</xdr:rowOff>
    </xdr:from>
    <xdr:to>
      <xdr:col>107</xdr:col>
      <xdr:colOff>101600</xdr:colOff>
      <xdr:row>106</xdr:row>
      <xdr:rowOff>25763</xdr:rowOff>
    </xdr:to>
    <xdr:sp macro="" textlink="">
      <xdr:nvSpPr>
        <xdr:cNvPr id="934" name="楕円 933">
          <a:extLst>
            <a:ext uri="{FF2B5EF4-FFF2-40B4-BE49-F238E27FC236}">
              <a16:creationId xmlns:a16="http://schemas.microsoft.com/office/drawing/2014/main" id="{EA6A800C-47CA-4A95-BBBE-C8F49F0C9C85}"/>
            </a:ext>
          </a:extLst>
        </xdr:cNvPr>
        <xdr:cNvSpPr/>
      </xdr:nvSpPr>
      <xdr:spPr>
        <a:xfrm>
          <a:off x="20383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146413</xdr:rowOff>
    </xdr:from>
    <xdr:to>
      <xdr:col>111</xdr:col>
      <xdr:colOff>177800</xdr:colOff>
      <xdr:row>105</xdr:row>
      <xdr:rowOff>146413</xdr:rowOff>
    </xdr:to>
    <xdr:cxnSp macro="">
      <xdr:nvCxnSpPr>
        <xdr:cNvPr id="935" name="直線コネクタ 934">
          <a:extLst>
            <a:ext uri="{FF2B5EF4-FFF2-40B4-BE49-F238E27FC236}">
              <a16:creationId xmlns:a16="http://schemas.microsoft.com/office/drawing/2014/main" id="{2FD04A54-3528-41AA-A359-24BFDFDBB67A}"/>
            </a:ext>
          </a:extLst>
        </xdr:cNvPr>
        <xdr:cNvCxnSpPr/>
      </xdr:nvCxnSpPr>
      <xdr:spPr>
        <a:xfrm>
          <a:off x="20434300" y="181486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98879</xdr:rowOff>
    </xdr:from>
    <xdr:to>
      <xdr:col>102</xdr:col>
      <xdr:colOff>165100</xdr:colOff>
      <xdr:row>106</xdr:row>
      <xdr:rowOff>29029</xdr:rowOff>
    </xdr:to>
    <xdr:sp macro="" textlink="">
      <xdr:nvSpPr>
        <xdr:cNvPr id="936" name="楕円 935">
          <a:extLst>
            <a:ext uri="{FF2B5EF4-FFF2-40B4-BE49-F238E27FC236}">
              <a16:creationId xmlns:a16="http://schemas.microsoft.com/office/drawing/2014/main" id="{2075212D-151B-43D9-9016-2BA51069FBB7}"/>
            </a:ext>
          </a:extLst>
        </xdr:cNvPr>
        <xdr:cNvSpPr/>
      </xdr:nvSpPr>
      <xdr:spPr>
        <a:xfrm>
          <a:off x="19494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146413</xdr:rowOff>
    </xdr:from>
    <xdr:to>
      <xdr:col>107</xdr:col>
      <xdr:colOff>50800</xdr:colOff>
      <xdr:row>105</xdr:row>
      <xdr:rowOff>149679</xdr:rowOff>
    </xdr:to>
    <xdr:cxnSp macro="">
      <xdr:nvCxnSpPr>
        <xdr:cNvPr id="937" name="直線コネクタ 936">
          <a:extLst>
            <a:ext uri="{FF2B5EF4-FFF2-40B4-BE49-F238E27FC236}">
              <a16:creationId xmlns:a16="http://schemas.microsoft.com/office/drawing/2014/main" id="{8116CC2F-E573-47F3-8FCF-CB822E6083DA}"/>
            </a:ext>
          </a:extLst>
        </xdr:cNvPr>
        <xdr:cNvCxnSpPr/>
      </xdr:nvCxnSpPr>
      <xdr:spPr>
        <a:xfrm flipV="1">
          <a:off x="19545300" y="181486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8" name="楕円 937">
          <a:extLst>
            <a:ext uri="{FF2B5EF4-FFF2-40B4-BE49-F238E27FC236}">
              <a16:creationId xmlns:a16="http://schemas.microsoft.com/office/drawing/2014/main" id="{F9D88930-590C-4886-87B1-5C7E50BCFD8C}"/>
            </a:ext>
          </a:extLst>
        </xdr:cNvPr>
        <xdr:cNvSpPr/>
      </xdr:nvSpPr>
      <xdr:spPr>
        <a:xfrm>
          <a:off x="18605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149679</xdr:rowOff>
    </xdr:from>
    <xdr:to>
      <xdr:col>102</xdr:col>
      <xdr:colOff>114300</xdr:colOff>
      <xdr:row>105</xdr:row>
      <xdr:rowOff>149679</xdr:rowOff>
    </xdr:to>
    <xdr:cxnSp macro="">
      <xdr:nvCxnSpPr>
        <xdr:cNvPr id="939" name="直線コネクタ 938">
          <a:extLst>
            <a:ext uri="{FF2B5EF4-FFF2-40B4-BE49-F238E27FC236}">
              <a16:creationId xmlns:a16="http://schemas.microsoft.com/office/drawing/2014/main" id="{0EF094AD-FB11-4288-AD7B-4A54626110EA}"/>
            </a:ext>
          </a:extLst>
        </xdr:cNvPr>
        <xdr:cNvCxnSpPr/>
      </xdr:nvCxnSpPr>
      <xdr:spPr>
        <a:xfrm>
          <a:off x="18656300" y="18151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562EC6E6-F1C4-4BD6-89C2-8CA7D2525FDA}"/>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6186BDA2-D5C8-4609-8E78-AC191FF870AC}"/>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A91FEDB7-3BED-48EA-A166-98FBA9A17094}"/>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83111</xdr:rowOff>
    </xdr:from>
    <xdr:ext cx="469744" cy="259045"/>
    <xdr:sp macro="" textlink="">
      <xdr:nvSpPr>
        <xdr:cNvPr id="943" name="n_4aveValue【庁舎】&#10;一人当たり面積">
          <a:extLst>
            <a:ext uri="{FF2B5EF4-FFF2-40B4-BE49-F238E27FC236}">
              <a16:creationId xmlns:a16="http://schemas.microsoft.com/office/drawing/2014/main" id="{58E940ED-1BB6-4E50-A6D4-0BA1BAAA560C}"/>
            </a:ext>
          </a:extLst>
        </xdr:cNvPr>
        <xdr:cNvSpPr txBox="1"/>
      </xdr:nvSpPr>
      <xdr:spPr>
        <a:xfrm>
          <a:off x="18421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16890</xdr:rowOff>
    </xdr:from>
    <xdr:ext cx="469744" cy="259045"/>
    <xdr:sp macro="" textlink="">
      <xdr:nvSpPr>
        <xdr:cNvPr id="944" name="n_1mainValue【庁舎】&#10;一人当たり面積">
          <a:extLst>
            <a:ext uri="{FF2B5EF4-FFF2-40B4-BE49-F238E27FC236}">
              <a16:creationId xmlns:a16="http://schemas.microsoft.com/office/drawing/2014/main" id="{FE09BE58-3965-40C1-8ABD-78B2DB8BBD0E}"/>
            </a:ext>
          </a:extLst>
        </xdr:cNvPr>
        <xdr:cNvSpPr txBox="1"/>
      </xdr:nvSpPr>
      <xdr:spPr>
        <a:xfrm>
          <a:off x="210757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16890</xdr:rowOff>
    </xdr:from>
    <xdr:ext cx="469744" cy="259045"/>
    <xdr:sp macro="" textlink="">
      <xdr:nvSpPr>
        <xdr:cNvPr id="945" name="n_2mainValue【庁舎】&#10;一人当たり面積">
          <a:extLst>
            <a:ext uri="{FF2B5EF4-FFF2-40B4-BE49-F238E27FC236}">
              <a16:creationId xmlns:a16="http://schemas.microsoft.com/office/drawing/2014/main" id="{6D6E8107-D4BC-4753-B662-A83C6AD3874B}"/>
            </a:ext>
          </a:extLst>
        </xdr:cNvPr>
        <xdr:cNvSpPr txBox="1"/>
      </xdr:nvSpPr>
      <xdr:spPr>
        <a:xfrm>
          <a:off x="201994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20156</xdr:rowOff>
    </xdr:from>
    <xdr:ext cx="469744" cy="259045"/>
    <xdr:sp macro="" textlink="">
      <xdr:nvSpPr>
        <xdr:cNvPr id="946" name="n_3mainValue【庁舎】&#10;一人当たり面積">
          <a:extLst>
            <a:ext uri="{FF2B5EF4-FFF2-40B4-BE49-F238E27FC236}">
              <a16:creationId xmlns:a16="http://schemas.microsoft.com/office/drawing/2014/main" id="{3CD4B2E5-21BF-4841-884A-A9F79EA649A8}"/>
            </a:ext>
          </a:extLst>
        </xdr:cNvPr>
        <xdr:cNvSpPr txBox="1"/>
      </xdr:nvSpPr>
      <xdr:spPr>
        <a:xfrm>
          <a:off x="19310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20156</xdr:rowOff>
    </xdr:from>
    <xdr:ext cx="469744" cy="259045"/>
    <xdr:sp macro="" textlink="">
      <xdr:nvSpPr>
        <xdr:cNvPr id="947" name="n_4mainValue【庁舎】&#10;一人当たり面積">
          <a:extLst>
            <a:ext uri="{FF2B5EF4-FFF2-40B4-BE49-F238E27FC236}">
              <a16:creationId xmlns:a16="http://schemas.microsoft.com/office/drawing/2014/main" id="{A860BCFC-EDEA-4CB1-98FB-23C6711B6E1A}"/>
            </a:ext>
          </a:extLst>
        </xdr:cNvPr>
        <xdr:cNvSpPr txBox="1"/>
      </xdr:nvSpPr>
      <xdr:spPr>
        <a:xfrm>
          <a:off x="18421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3EAD3099-0DC2-4195-9510-6D4C7877E86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5532833E-95CE-4885-BAAB-5141EE6E630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C5BE6714-B473-4C7C-A4A8-9FD01B950C2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一般廃棄物処理施設（全て五条広域事務組合の施設）の有形固定資産減価償却率は、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年々</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増加し、類似団体内平均値を上回っており、老朽化が進んでいるといえる。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図書館</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の有形固定資産減価償却率は、対前年度比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し、類似団体内平均値を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下回った。主な要因は、空調設備や外壁などの大規模改修工事を行ったことによるものである。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消防施設の有形固定資産減価償却率は、対前年度比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ポイント減少し、類似団体内平均値を下回った。主な要因は、五条川防災センターの新築工事を行ったことにより、資産額が増加したことによるものである。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74" t="s">
        <v>119</v>
      </c>
      <c r="C1" s="374"/>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374"/>
      <c r="AJ1" s="374"/>
      <c r="AK1" s="374"/>
      <c r="AL1" s="374"/>
      <c r="AM1" s="374"/>
      <c r="AN1" s="374"/>
      <c r="AO1" s="374"/>
      <c r="AP1" s="374"/>
      <c r="AQ1" s="374"/>
      <c r="AR1" s="374"/>
      <c r="AS1" s="374"/>
      <c r="AT1" s="374"/>
      <c r="AU1" s="374"/>
      <c r="AV1" s="374"/>
      <c r="AW1" s="374"/>
      <c r="AX1" s="374"/>
      <c r="AY1" s="374"/>
      <c r="AZ1" s="374"/>
      <c r="BA1" s="374"/>
      <c r="BB1" s="374"/>
      <c r="BC1" s="374"/>
      <c r="BD1" s="374"/>
      <c r="BE1" s="374"/>
      <c r="BF1" s="374"/>
      <c r="BG1" s="374"/>
      <c r="BH1" s="374"/>
      <c r="BI1" s="374"/>
      <c r="BJ1" s="374"/>
      <c r="BK1" s="374"/>
      <c r="BL1" s="374"/>
      <c r="BM1" s="374"/>
      <c r="BN1" s="374"/>
      <c r="BO1" s="374"/>
      <c r="BP1" s="374"/>
      <c r="BQ1" s="374"/>
      <c r="BR1" s="374"/>
      <c r="BS1" s="374"/>
      <c r="BT1" s="374"/>
      <c r="BU1" s="374"/>
      <c r="BV1" s="374"/>
      <c r="BW1" s="374"/>
      <c r="BX1" s="374"/>
      <c r="BY1" s="374"/>
      <c r="BZ1" s="374"/>
      <c r="CA1" s="374"/>
      <c r="CB1" s="374"/>
      <c r="CC1" s="374"/>
      <c r="CD1" s="374"/>
      <c r="CE1" s="374"/>
      <c r="CF1" s="374"/>
      <c r="CG1" s="374"/>
      <c r="CH1" s="374"/>
      <c r="CI1" s="374"/>
      <c r="CJ1" s="374"/>
      <c r="CK1" s="374"/>
      <c r="CL1" s="374"/>
      <c r="CM1" s="374"/>
      <c r="CN1" s="374"/>
      <c r="CO1" s="374"/>
      <c r="CP1" s="374"/>
      <c r="CQ1" s="374"/>
      <c r="CR1" s="374"/>
      <c r="CS1" s="374"/>
      <c r="CT1" s="374"/>
      <c r="CU1" s="374"/>
      <c r="CV1" s="374"/>
      <c r="CW1" s="374"/>
      <c r="CX1" s="374"/>
      <c r="CY1" s="374"/>
      <c r="CZ1" s="374"/>
      <c r="DA1" s="374"/>
      <c r="DB1" s="374"/>
      <c r="DC1" s="374"/>
      <c r="DD1" s="374"/>
      <c r="DE1" s="374"/>
      <c r="DF1" s="374"/>
      <c r="DG1" s="374"/>
      <c r="DH1" s="374"/>
      <c r="DI1" s="374"/>
      <c r="DJ1" s="2"/>
      <c r="DK1" s="2"/>
      <c r="DL1" s="2"/>
      <c r="DM1" s="2"/>
      <c r="DN1" s="2"/>
      <c r="DO1" s="2"/>
    </row>
    <row r="2" spans="1:119" ht="23.4" x14ac:dyDescent="0.2">
      <c r="B2" s="3" t="s">
        <v>120</v>
      </c>
      <c r="C2" s="3"/>
      <c r="D2" s="10"/>
    </row>
    <row r="3" spans="1:119" ht="18.75" customHeight="1" x14ac:dyDescent="0.2">
      <c r="A3" s="2"/>
      <c r="B3" s="529" t="s">
        <v>121</v>
      </c>
      <c r="C3" s="530"/>
      <c r="D3" s="530"/>
      <c r="E3" s="531"/>
      <c r="F3" s="531"/>
      <c r="G3" s="531"/>
      <c r="H3" s="531"/>
      <c r="I3" s="531"/>
      <c r="J3" s="531"/>
      <c r="K3" s="531"/>
      <c r="L3" s="531" t="s">
        <v>122</v>
      </c>
      <c r="M3" s="531"/>
      <c r="N3" s="531"/>
      <c r="O3" s="531"/>
      <c r="P3" s="531"/>
      <c r="Q3" s="531"/>
      <c r="R3" s="538"/>
      <c r="S3" s="538"/>
      <c r="T3" s="538"/>
      <c r="U3" s="538"/>
      <c r="V3" s="539"/>
      <c r="W3" s="378" t="s">
        <v>124</v>
      </c>
      <c r="X3" s="379"/>
      <c r="Y3" s="379"/>
      <c r="Z3" s="379"/>
      <c r="AA3" s="379"/>
      <c r="AB3" s="530"/>
      <c r="AC3" s="538" t="s">
        <v>125</v>
      </c>
      <c r="AD3" s="379"/>
      <c r="AE3" s="379"/>
      <c r="AF3" s="379"/>
      <c r="AG3" s="379"/>
      <c r="AH3" s="379"/>
      <c r="AI3" s="379"/>
      <c r="AJ3" s="379"/>
      <c r="AK3" s="379"/>
      <c r="AL3" s="380"/>
      <c r="AM3" s="378" t="s">
        <v>128</v>
      </c>
      <c r="AN3" s="379"/>
      <c r="AO3" s="379"/>
      <c r="AP3" s="379"/>
      <c r="AQ3" s="379"/>
      <c r="AR3" s="379"/>
      <c r="AS3" s="379"/>
      <c r="AT3" s="379"/>
      <c r="AU3" s="379"/>
      <c r="AV3" s="379"/>
      <c r="AW3" s="379"/>
      <c r="AX3" s="380"/>
      <c r="AY3" s="375" t="s">
        <v>4</v>
      </c>
      <c r="AZ3" s="376"/>
      <c r="BA3" s="376"/>
      <c r="BB3" s="376"/>
      <c r="BC3" s="376"/>
      <c r="BD3" s="376"/>
      <c r="BE3" s="376"/>
      <c r="BF3" s="376"/>
      <c r="BG3" s="376"/>
      <c r="BH3" s="376"/>
      <c r="BI3" s="376"/>
      <c r="BJ3" s="376"/>
      <c r="BK3" s="376"/>
      <c r="BL3" s="376"/>
      <c r="BM3" s="377"/>
      <c r="BN3" s="378" t="s">
        <v>57</v>
      </c>
      <c r="BO3" s="379"/>
      <c r="BP3" s="379"/>
      <c r="BQ3" s="379"/>
      <c r="BR3" s="379"/>
      <c r="BS3" s="379"/>
      <c r="BT3" s="379"/>
      <c r="BU3" s="380"/>
      <c r="BV3" s="378" t="s">
        <v>132</v>
      </c>
      <c r="BW3" s="379"/>
      <c r="BX3" s="379"/>
      <c r="BY3" s="379"/>
      <c r="BZ3" s="379"/>
      <c r="CA3" s="379"/>
      <c r="CB3" s="379"/>
      <c r="CC3" s="380"/>
      <c r="CD3" s="375" t="s">
        <v>4</v>
      </c>
      <c r="CE3" s="376"/>
      <c r="CF3" s="376"/>
      <c r="CG3" s="376"/>
      <c r="CH3" s="376"/>
      <c r="CI3" s="376"/>
      <c r="CJ3" s="376"/>
      <c r="CK3" s="376"/>
      <c r="CL3" s="376"/>
      <c r="CM3" s="376"/>
      <c r="CN3" s="376"/>
      <c r="CO3" s="376"/>
      <c r="CP3" s="376"/>
      <c r="CQ3" s="376"/>
      <c r="CR3" s="376"/>
      <c r="CS3" s="377"/>
      <c r="CT3" s="378" t="s">
        <v>134</v>
      </c>
      <c r="CU3" s="379"/>
      <c r="CV3" s="379"/>
      <c r="CW3" s="379"/>
      <c r="CX3" s="379"/>
      <c r="CY3" s="379"/>
      <c r="CZ3" s="379"/>
      <c r="DA3" s="380"/>
      <c r="DB3" s="378" t="s">
        <v>136</v>
      </c>
      <c r="DC3" s="379"/>
      <c r="DD3" s="379"/>
      <c r="DE3" s="379"/>
      <c r="DF3" s="379"/>
      <c r="DG3" s="379"/>
      <c r="DH3" s="379"/>
      <c r="DI3" s="380"/>
    </row>
    <row r="4" spans="1:119" ht="18.75" customHeight="1" x14ac:dyDescent="0.2">
      <c r="A4" s="2"/>
      <c r="B4" s="532"/>
      <c r="C4" s="533"/>
      <c r="D4" s="533"/>
      <c r="E4" s="534"/>
      <c r="F4" s="534"/>
      <c r="G4" s="534"/>
      <c r="H4" s="534"/>
      <c r="I4" s="534"/>
      <c r="J4" s="534"/>
      <c r="K4" s="534"/>
      <c r="L4" s="534"/>
      <c r="M4" s="534"/>
      <c r="N4" s="534"/>
      <c r="O4" s="534"/>
      <c r="P4" s="534"/>
      <c r="Q4" s="534"/>
      <c r="R4" s="540"/>
      <c r="S4" s="540"/>
      <c r="T4" s="540"/>
      <c r="U4" s="540"/>
      <c r="V4" s="541"/>
      <c r="W4" s="544"/>
      <c r="X4" s="523"/>
      <c r="Y4" s="523"/>
      <c r="Z4" s="523"/>
      <c r="AA4" s="523"/>
      <c r="AB4" s="533"/>
      <c r="AC4" s="540"/>
      <c r="AD4" s="523"/>
      <c r="AE4" s="523"/>
      <c r="AF4" s="523"/>
      <c r="AG4" s="523"/>
      <c r="AH4" s="523"/>
      <c r="AI4" s="523"/>
      <c r="AJ4" s="523"/>
      <c r="AK4" s="523"/>
      <c r="AL4" s="547"/>
      <c r="AM4" s="545"/>
      <c r="AN4" s="546"/>
      <c r="AO4" s="546"/>
      <c r="AP4" s="546"/>
      <c r="AQ4" s="546"/>
      <c r="AR4" s="546"/>
      <c r="AS4" s="546"/>
      <c r="AT4" s="546"/>
      <c r="AU4" s="546"/>
      <c r="AV4" s="546"/>
      <c r="AW4" s="546"/>
      <c r="AX4" s="548"/>
      <c r="AY4" s="381" t="s">
        <v>137</v>
      </c>
      <c r="AZ4" s="382"/>
      <c r="BA4" s="382"/>
      <c r="BB4" s="382"/>
      <c r="BC4" s="382"/>
      <c r="BD4" s="382"/>
      <c r="BE4" s="382"/>
      <c r="BF4" s="382"/>
      <c r="BG4" s="382"/>
      <c r="BH4" s="382"/>
      <c r="BI4" s="382"/>
      <c r="BJ4" s="382"/>
      <c r="BK4" s="382"/>
      <c r="BL4" s="382"/>
      <c r="BM4" s="383"/>
      <c r="BN4" s="384">
        <v>33386205</v>
      </c>
      <c r="BO4" s="385"/>
      <c r="BP4" s="385"/>
      <c r="BQ4" s="385"/>
      <c r="BR4" s="385"/>
      <c r="BS4" s="385"/>
      <c r="BT4" s="385"/>
      <c r="BU4" s="386"/>
      <c r="BV4" s="384">
        <v>31504281</v>
      </c>
      <c r="BW4" s="385"/>
      <c r="BX4" s="385"/>
      <c r="BY4" s="385"/>
      <c r="BZ4" s="385"/>
      <c r="CA4" s="385"/>
      <c r="CB4" s="385"/>
      <c r="CC4" s="386"/>
      <c r="CD4" s="387" t="s">
        <v>138</v>
      </c>
      <c r="CE4" s="388"/>
      <c r="CF4" s="388"/>
      <c r="CG4" s="388"/>
      <c r="CH4" s="388"/>
      <c r="CI4" s="388"/>
      <c r="CJ4" s="388"/>
      <c r="CK4" s="388"/>
      <c r="CL4" s="388"/>
      <c r="CM4" s="388"/>
      <c r="CN4" s="388"/>
      <c r="CO4" s="388"/>
      <c r="CP4" s="388"/>
      <c r="CQ4" s="388"/>
      <c r="CR4" s="388"/>
      <c r="CS4" s="389"/>
      <c r="CT4" s="390">
        <v>6.6</v>
      </c>
      <c r="CU4" s="391"/>
      <c r="CV4" s="391"/>
      <c r="CW4" s="391"/>
      <c r="CX4" s="391"/>
      <c r="CY4" s="391"/>
      <c r="CZ4" s="391"/>
      <c r="DA4" s="392"/>
      <c r="DB4" s="390">
        <v>5.6</v>
      </c>
      <c r="DC4" s="391"/>
      <c r="DD4" s="391"/>
      <c r="DE4" s="391"/>
      <c r="DF4" s="391"/>
      <c r="DG4" s="391"/>
      <c r="DH4" s="391"/>
      <c r="DI4" s="392"/>
    </row>
    <row r="5" spans="1:119" ht="18.75" customHeight="1" x14ac:dyDescent="0.2">
      <c r="A5" s="2"/>
      <c r="B5" s="535"/>
      <c r="C5" s="536"/>
      <c r="D5" s="536"/>
      <c r="E5" s="537"/>
      <c r="F5" s="537"/>
      <c r="G5" s="537"/>
      <c r="H5" s="537"/>
      <c r="I5" s="537"/>
      <c r="J5" s="537"/>
      <c r="K5" s="537"/>
      <c r="L5" s="537"/>
      <c r="M5" s="537"/>
      <c r="N5" s="537"/>
      <c r="O5" s="537"/>
      <c r="P5" s="537"/>
      <c r="Q5" s="537"/>
      <c r="R5" s="542"/>
      <c r="S5" s="542"/>
      <c r="T5" s="542"/>
      <c r="U5" s="542"/>
      <c r="V5" s="543"/>
      <c r="W5" s="545"/>
      <c r="X5" s="546"/>
      <c r="Y5" s="546"/>
      <c r="Z5" s="546"/>
      <c r="AA5" s="546"/>
      <c r="AB5" s="536"/>
      <c r="AC5" s="542"/>
      <c r="AD5" s="546"/>
      <c r="AE5" s="546"/>
      <c r="AF5" s="546"/>
      <c r="AG5" s="546"/>
      <c r="AH5" s="546"/>
      <c r="AI5" s="546"/>
      <c r="AJ5" s="546"/>
      <c r="AK5" s="546"/>
      <c r="AL5" s="548"/>
      <c r="AM5" s="393" t="s">
        <v>140</v>
      </c>
      <c r="AN5" s="394"/>
      <c r="AO5" s="394"/>
      <c r="AP5" s="394"/>
      <c r="AQ5" s="394"/>
      <c r="AR5" s="394"/>
      <c r="AS5" s="394"/>
      <c r="AT5" s="395"/>
      <c r="AU5" s="396" t="s">
        <v>141</v>
      </c>
      <c r="AV5" s="397"/>
      <c r="AW5" s="397"/>
      <c r="AX5" s="397"/>
      <c r="AY5" s="398" t="s">
        <v>142</v>
      </c>
      <c r="AZ5" s="399"/>
      <c r="BA5" s="399"/>
      <c r="BB5" s="399"/>
      <c r="BC5" s="399"/>
      <c r="BD5" s="399"/>
      <c r="BE5" s="399"/>
      <c r="BF5" s="399"/>
      <c r="BG5" s="399"/>
      <c r="BH5" s="399"/>
      <c r="BI5" s="399"/>
      <c r="BJ5" s="399"/>
      <c r="BK5" s="399"/>
      <c r="BL5" s="399"/>
      <c r="BM5" s="400"/>
      <c r="BN5" s="401">
        <v>32123540</v>
      </c>
      <c r="BO5" s="402"/>
      <c r="BP5" s="402"/>
      <c r="BQ5" s="402"/>
      <c r="BR5" s="402"/>
      <c r="BS5" s="402"/>
      <c r="BT5" s="402"/>
      <c r="BU5" s="403"/>
      <c r="BV5" s="401">
        <v>30250141</v>
      </c>
      <c r="BW5" s="402"/>
      <c r="BX5" s="402"/>
      <c r="BY5" s="402"/>
      <c r="BZ5" s="402"/>
      <c r="CA5" s="402"/>
      <c r="CB5" s="402"/>
      <c r="CC5" s="403"/>
      <c r="CD5" s="404" t="s">
        <v>143</v>
      </c>
      <c r="CE5" s="405"/>
      <c r="CF5" s="405"/>
      <c r="CG5" s="405"/>
      <c r="CH5" s="405"/>
      <c r="CI5" s="405"/>
      <c r="CJ5" s="405"/>
      <c r="CK5" s="405"/>
      <c r="CL5" s="405"/>
      <c r="CM5" s="405"/>
      <c r="CN5" s="405"/>
      <c r="CO5" s="405"/>
      <c r="CP5" s="405"/>
      <c r="CQ5" s="405"/>
      <c r="CR5" s="405"/>
      <c r="CS5" s="406"/>
      <c r="CT5" s="407">
        <v>93.1</v>
      </c>
      <c r="CU5" s="408"/>
      <c r="CV5" s="408"/>
      <c r="CW5" s="408"/>
      <c r="CX5" s="408"/>
      <c r="CY5" s="408"/>
      <c r="CZ5" s="408"/>
      <c r="DA5" s="409"/>
      <c r="DB5" s="407">
        <v>91.8</v>
      </c>
      <c r="DC5" s="408"/>
      <c r="DD5" s="408"/>
      <c r="DE5" s="408"/>
      <c r="DF5" s="408"/>
      <c r="DG5" s="408"/>
      <c r="DH5" s="408"/>
      <c r="DI5" s="409"/>
    </row>
    <row r="6" spans="1:119" ht="18.75" customHeight="1" x14ac:dyDescent="0.2">
      <c r="A6" s="2"/>
      <c r="B6" s="549" t="s">
        <v>146</v>
      </c>
      <c r="C6" s="550"/>
      <c r="D6" s="550"/>
      <c r="E6" s="551"/>
      <c r="F6" s="551"/>
      <c r="G6" s="551"/>
      <c r="H6" s="551"/>
      <c r="I6" s="551"/>
      <c r="J6" s="551"/>
      <c r="K6" s="551"/>
      <c r="L6" s="551" t="s">
        <v>147</v>
      </c>
      <c r="M6" s="551"/>
      <c r="N6" s="551"/>
      <c r="O6" s="551"/>
      <c r="P6" s="551"/>
      <c r="Q6" s="551"/>
      <c r="R6" s="555"/>
      <c r="S6" s="555"/>
      <c r="T6" s="555"/>
      <c r="U6" s="555"/>
      <c r="V6" s="556"/>
      <c r="W6" s="559" t="s">
        <v>148</v>
      </c>
      <c r="X6" s="560"/>
      <c r="Y6" s="560"/>
      <c r="Z6" s="560"/>
      <c r="AA6" s="560"/>
      <c r="AB6" s="550"/>
      <c r="AC6" s="561" t="s">
        <v>150</v>
      </c>
      <c r="AD6" s="562"/>
      <c r="AE6" s="562"/>
      <c r="AF6" s="562"/>
      <c r="AG6" s="562"/>
      <c r="AH6" s="562"/>
      <c r="AI6" s="562"/>
      <c r="AJ6" s="562"/>
      <c r="AK6" s="562"/>
      <c r="AL6" s="563"/>
      <c r="AM6" s="393" t="s">
        <v>152</v>
      </c>
      <c r="AN6" s="394"/>
      <c r="AO6" s="394"/>
      <c r="AP6" s="394"/>
      <c r="AQ6" s="394"/>
      <c r="AR6" s="394"/>
      <c r="AS6" s="394"/>
      <c r="AT6" s="395"/>
      <c r="AU6" s="396" t="s">
        <v>141</v>
      </c>
      <c r="AV6" s="397"/>
      <c r="AW6" s="397"/>
      <c r="AX6" s="397"/>
      <c r="AY6" s="398" t="s">
        <v>154</v>
      </c>
      <c r="AZ6" s="399"/>
      <c r="BA6" s="399"/>
      <c r="BB6" s="399"/>
      <c r="BC6" s="399"/>
      <c r="BD6" s="399"/>
      <c r="BE6" s="399"/>
      <c r="BF6" s="399"/>
      <c r="BG6" s="399"/>
      <c r="BH6" s="399"/>
      <c r="BI6" s="399"/>
      <c r="BJ6" s="399"/>
      <c r="BK6" s="399"/>
      <c r="BL6" s="399"/>
      <c r="BM6" s="400"/>
      <c r="BN6" s="401">
        <v>1262665</v>
      </c>
      <c r="BO6" s="402"/>
      <c r="BP6" s="402"/>
      <c r="BQ6" s="402"/>
      <c r="BR6" s="402"/>
      <c r="BS6" s="402"/>
      <c r="BT6" s="402"/>
      <c r="BU6" s="403"/>
      <c r="BV6" s="401">
        <v>1254140</v>
      </c>
      <c r="BW6" s="402"/>
      <c r="BX6" s="402"/>
      <c r="BY6" s="402"/>
      <c r="BZ6" s="402"/>
      <c r="CA6" s="402"/>
      <c r="CB6" s="402"/>
      <c r="CC6" s="403"/>
      <c r="CD6" s="404" t="s">
        <v>156</v>
      </c>
      <c r="CE6" s="405"/>
      <c r="CF6" s="405"/>
      <c r="CG6" s="405"/>
      <c r="CH6" s="405"/>
      <c r="CI6" s="405"/>
      <c r="CJ6" s="405"/>
      <c r="CK6" s="405"/>
      <c r="CL6" s="405"/>
      <c r="CM6" s="405"/>
      <c r="CN6" s="405"/>
      <c r="CO6" s="405"/>
      <c r="CP6" s="405"/>
      <c r="CQ6" s="405"/>
      <c r="CR6" s="405"/>
      <c r="CS6" s="406"/>
      <c r="CT6" s="410">
        <v>93.6</v>
      </c>
      <c r="CU6" s="411"/>
      <c r="CV6" s="411"/>
      <c r="CW6" s="411"/>
      <c r="CX6" s="411"/>
      <c r="CY6" s="411"/>
      <c r="CZ6" s="411"/>
      <c r="DA6" s="412"/>
      <c r="DB6" s="410">
        <v>92.8</v>
      </c>
      <c r="DC6" s="411"/>
      <c r="DD6" s="411"/>
      <c r="DE6" s="411"/>
      <c r="DF6" s="411"/>
      <c r="DG6" s="411"/>
      <c r="DH6" s="411"/>
      <c r="DI6" s="412"/>
    </row>
    <row r="7" spans="1:119" ht="18.75" customHeight="1" x14ac:dyDescent="0.2">
      <c r="A7" s="2"/>
      <c r="B7" s="532"/>
      <c r="C7" s="533"/>
      <c r="D7" s="533"/>
      <c r="E7" s="534"/>
      <c r="F7" s="534"/>
      <c r="G7" s="534"/>
      <c r="H7" s="534"/>
      <c r="I7" s="534"/>
      <c r="J7" s="534"/>
      <c r="K7" s="534"/>
      <c r="L7" s="534"/>
      <c r="M7" s="534"/>
      <c r="N7" s="534"/>
      <c r="O7" s="534"/>
      <c r="P7" s="534"/>
      <c r="Q7" s="534"/>
      <c r="R7" s="540"/>
      <c r="S7" s="540"/>
      <c r="T7" s="540"/>
      <c r="U7" s="540"/>
      <c r="V7" s="541"/>
      <c r="W7" s="544"/>
      <c r="X7" s="523"/>
      <c r="Y7" s="523"/>
      <c r="Z7" s="523"/>
      <c r="AA7" s="523"/>
      <c r="AB7" s="533"/>
      <c r="AC7" s="564"/>
      <c r="AD7" s="522"/>
      <c r="AE7" s="522"/>
      <c r="AF7" s="522"/>
      <c r="AG7" s="522"/>
      <c r="AH7" s="522"/>
      <c r="AI7" s="522"/>
      <c r="AJ7" s="522"/>
      <c r="AK7" s="522"/>
      <c r="AL7" s="565"/>
      <c r="AM7" s="393" t="s">
        <v>64</v>
      </c>
      <c r="AN7" s="394"/>
      <c r="AO7" s="394"/>
      <c r="AP7" s="394"/>
      <c r="AQ7" s="394"/>
      <c r="AR7" s="394"/>
      <c r="AS7" s="394"/>
      <c r="AT7" s="395"/>
      <c r="AU7" s="396" t="s">
        <v>141</v>
      </c>
      <c r="AV7" s="397"/>
      <c r="AW7" s="397"/>
      <c r="AX7" s="397"/>
      <c r="AY7" s="398" t="s">
        <v>160</v>
      </c>
      <c r="AZ7" s="399"/>
      <c r="BA7" s="399"/>
      <c r="BB7" s="399"/>
      <c r="BC7" s="399"/>
      <c r="BD7" s="399"/>
      <c r="BE7" s="399"/>
      <c r="BF7" s="399"/>
      <c r="BG7" s="399"/>
      <c r="BH7" s="399"/>
      <c r="BI7" s="399"/>
      <c r="BJ7" s="399"/>
      <c r="BK7" s="399"/>
      <c r="BL7" s="399"/>
      <c r="BM7" s="400"/>
      <c r="BN7" s="401">
        <v>92844</v>
      </c>
      <c r="BO7" s="402"/>
      <c r="BP7" s="402"/>
      <c r="BQ7" s="402"/>
      <c r="BR7" s="402"/>
      <c r="BS7" s="402"/>
      <c r="BT7" s="402"/>
      <c r="BU7" s="403"/>
      <c r="BV7" s="401">
        <v>274089</v>
      </c>
      <c r="BW7" s="402"/>
      <c r="BX7" s="402"/>
      <c r="BY7" s="402"/>
      <c r="BZ7" s="402"/>
      <c r="CA7" s="402"/>
      <c r="CB7" s="402"/>
      <c r="CC7" s="403"/>
      <c r="CD7" s="404" t="s">
        <v>162</v>
      </c>
      <c r="CE7" s="405"/>
      <c r="CF7" s="405"/>
      <c r="CG7" s="405"/>
      <c r="CH7" s="405"/>
      <c r="CI7" s="405"/>
      <c r="CJ7" s="405"/>
      <c r="CK7" s="405"/>
      <c r="CL7" s="405"/>
      <c r="CM7" s="405"/>
      <c r="CN7" s="405"/>
      <c r="CO7" s="405"/>
      <c r="CP7" s="405"/>
      <c r="CQ7" s="405"/>
      <c r="CR7" s="405"/>
      <c r="CS7" s="406"/>
      <c r="CT7" s="401">
        <v>17805824</v>
      </c>
      <c r="CU7" s="402"/>
      <c r="CV7" s="402"/>
      <c r="CW7" s="402"/>
      <c r="CX7" s="402"/>
      <c r="CY7" s="402"/>
      <c r="CZ7" s="402"/>
      <c r="DA7" s="403"/>
      <c r="DB7" s="401">
        <v>17510231</v>
      </c>
      <c r="DC7" s="402"/>
      <c r="DD7" s="402"/>
      <c r="DE7" s="402"/>
      <c r="DF7" s="402"/>
      <c r="DG7" s="402"/>
      <c r="DH7" s="402"/>
      <c r="DI7" s="403"/>
    </row>
    <row r="8" spans="1:119" ht="18.75" customHeight="1" x14ac:dyDescent="0.2">
      <c r="A8" s="2"/>
      <c r="B8" s="552"/>
      <c r="C8" s="553"/>
      <c r="D8" s="553"/>
      <c r="E8" s="554"/>
      <c r="F8" s="554"/>
      <c r="G8" s="554"/>
      <c r="H8" s="554"/>
      <c r="I8" s="554"/>
      <c r="J8" s="554"/>
      <c r="K8" s="554"/>
      <c r="L8" s="554"/>
      <c r="M8" s="554"/>
      <c r="N8" s="554"/>
      <c r="O8" s="554"/>
      <c r="P8" s="554"/>
      <c r="Q8" s="554"/>
      <c r="R8" s="557"/>
      <c r="S8" s="557"/>
      <c r="T8" s="557"/>
      <c r="U8" s="557"/>
      <c r="V8" s="558"/>
      <c r="W8" s="491"/>
      <c r="X8" s="492"/>
      <c r="Y8" s="492"/>
      <c r="Z8" s="492"/>
      <c r="AA8" s="492"/>
      <c r="AB8" s="553"/>
      <c r="AC8" s="566"/>
      <c r="AD8" s="567"/>
      <c r="AE8" s="567"/>
      <c r="AF8" s="567"/>
      <c r="AG8" s="567"/>
      <c r="AH8" s="567"/>
      <c r="AI8" s="567"/>
      <c r="AJ8" s="567"/>
      <c r="AK8" s="567"/>
      <c r="AL8" s="568"/>
      <c r="AM8" s="393" t="s">
        <v>164</v>
      </c>
      <c r="AN8" s="394"/>
      <c r="AO8" s="394"/>
      <c r="AP8" s="394"/>
      <c r="AQ8" s="394"/>
      <c r="AR8" s="394"/>
      <c r="AS8" s="394"/>
      <c r="AT8" s="395"/>
      <c r="AU8" s="396" t="s">
        <v>141</v>
      </c>
      <c r="AV8" s="397"/>
      <c r="AW8" s="397"/>
      <c r="AX8" s="397"/>
      <c r="AY8" s="398" t="s">
        <v>167</v>
      </c>
      <c r="AZ8" s="399"/>
      <c r="BA8" s="399"/>
      <c r="BB8" s="399"/>
      <c r="BC8" s="399"/>
      <c r="BD8" s="399"/>
      <c r="BE8" s="399"/>
      <c r="BF8" s="399"/>
      <c r="BG8" s="399"/>
      <c r="BH8" s="399"/>
      <c r="BI8" s="399"/>
      <c r="BJ8" s="399"/>
      <c r="BK8" s="399"/>
      <c r="BL8" s="399"/>
      <c r="BM8" s="400"/>
      <c r="BN8" s="401">
        <v>1169821</v>
      </c>
      <c r="BO8" s="402"/>
      <c r="BP8" s="402"/>
      <c r="BQ8" s="402"/>
      <c r="BR8" s="402"/>
      <c r="BS8" s="402"/>
      <c r="BT8" s="402"/>
      <c r="BU8" s="403"/>
      <c r="BV8" s="401">
        <v>980051</v>
      </c>
      <c r="BW8" s="402"/>
      <c r="BX8" s="402"/>
      <c r="BY8" s="402"/>
      <c r="BZ8" s="402"/>
      <c r="CA8" s="402"/>
      <c r="CB8" s="402"/>
      <c r="CC8" s="403"/>
      <c r="CD8" s="404" t="s">
        <v>169</v>
      </c>
      <c r="CE8" s="405"/>
      <c r="CF8" s="405"/>
      <c r="CG8" s="405"/>
      <c r="CH8" s="405"/>
      <c r="CI8" s="405"/>
      <c r="CJ8" s="405"/>
      <c r="CK8" s="405"/>
      <c r="CL8" s="405"/>
      <c r="CM8" s="405"/>
      <c r="CN8" s="405"/>
      <c r="CO8" s="405"/>
      <c r="CP8" s="405"/>
      <c r="CQ8" s="405"/>
      <c r="CR8" s="405"/>
      <c r="CS8" s="406"/>
      <c r="CT8" s="413">
        <v>0.77</v>
      </c>
      <c r="CU8" s="414"/>
      <c r="CV8" s="414"/>
      <c r="CW8" s="414"/>
      <c r="CX8" s="414"/>
      <c r="CY8" s="414"/>
      <c r="CZ8" s="414"/>
      <c r="DA8" s="415"/>
      <c r="DB8" s="413">
        <v>0.78</v>
      </c>
      <c r="DC8" s="414"/>
      <c r="DD8" s="414"/>
      <c r="DE8" s="414"/>
      <c r="DF8" s="414"/>
      <c r="DG8" s="414"/>
      <c r="DH8" s="414"/>
      <c r="DI8" s="415"/>
    </row>
    <row r="9" spans="1:119" ht="18.75" customHeight="1" x14ac:dyDescent="0.2">
      <c r="A9" s="2"/>
      <c r="B9" s="375" t="s">
        <v>171</v>
      </c>
      <c r="C9" s="376"/>
      <c r="D9" s="376"/>
      <c r="E9" s="376"/>
      <c r="F9" s="376"/>
      <c r="G9" s="376"/>
      <c r="H9" s="376"/>
      <c r="I9" s="376"/>
      <c r="J9" s="376"/>
      <c r="K9" s="473"/>
      <c r="L9" s="426" t="s">
        <v>172</v>
      </c>
      <c r="M9" s="427"/>
      <c r="N9" s="427"/>
      <c r="O9" s="427"/>
      <c r="P9" s="427"/>
      <c r="Q9" s="428"/>
      <c r="R9" s="429">
        <v>67352</v>
      </c>
      <c r="S9" s="430"/>
      <c r="T9" s="430"/>
      <c r="U9" s="430"/>
      <c r="V9" s="431"/>
      <c r="W9" s="378" t="s">
        <v>176</v>
      </c>
      <c r="X9" s="379"/>
      <c r="Y9" s="379"/>
      <c r="Z9" s="379"/>
      <c r="AA9" s="379"/>
      <c r="AB9" s="379"/>
      <c r="AC9" s="379"/>
      <c r="AD9" s="379"/>
      <c r="AE9" s="379"/>
      <c r="AF9" s="379"/>
      <c r="AG9" s="379"/>
      <c r="AH9" s="379"/>
      <c r="AI9" s="379"/>
      <c r="AJ9" s="379"/>
      <c r="AK9" s="379"/>
      <c r="AL9" s="380"/>
      <c r="AM9" s="393" t="s">
        <v>178</v>
      </c>
      <c r="AN9" s="394"/>
      <c r="AO9" s="394"/>
      <c r="AP9" s="394"/>
      <c r="AQ9" s="394"/>
      <c r="AR9" s="394"/>
      <c r="AS9" s="394"/>
      <c r="AT9" s="395"/>
      <c r="AU9" s="396" t="s">
        <v>180</v>
      </c>
      <c r="AV9" s="397"/>
      <c r="AW9" s="397"/>
      <c r="AX9" s="397"/>
      <c r="AY9" s="398" t="s">
        <v>181</v>
      </c>
      <c r="AZ9" s="399"/>
      <c r="BA9" s="399"/>
      <c r="BB9" s="399"/>
      <c r="BC9" s="399"/>
      <c r="BD9" s="399"/>
      <c r="BE9" s="399"/>
      <c r="BF9" s="399"/>
      <c r="BG9" s="399"/>
      <c r="BH9" s="399"/>
      <c r="BI9" s="399"/>
      <c r="BJ9" s="399"/>
      <c r="BK9" s="399"/>
      <c r="BL9" s="399"/>
      <c r="BM9" s="400"/>
      <c r="BN9" s="401">
        <v>189770</v>
      </c>
      <c r="BO9" s="402"/>
      <c r="BP9" s="402"/>
      <c r="BQ9" s="402"/>
      <c r="BR9" s="402"/>
      <c r="BS9" s="402"/>
      <c r="BT9" s="402"/>
      <c r="BU9" s="403"/>
      <c r="BV9" s="401">
        <v>-310483</v>
      </c>
      <c r="BW9" s="402"/>
      <c r="BX9" s="402"/>
      <c r="BY9" s="402"/>
      <c r="BZ9" s="402"/>
      <c r="CA9" s="402"/>
      <c r="CB9" s="402"/>
      <c r="CC9" s="403"/>
      <c r="CD9" s="404" t="s">
        <v>46</v>
      </c>
      <c r="CE9" s="405"/>
      <c r="CF9" s="405"/>
      <c r="CG9" s="405"/>
      <c r="CH9" s="405"/>
      <c r="CI9" s="405"/>
      <c r="CJ9" s="405"/>
      <c r="CK9" s="405"/>
      <c r="CL9" s="405"/>
      <c r="CM9" s="405"/>
      <c r="CN9" s="405"/>
      <c r="CO9" s="405"/>
      <c r="CP9" s="405"/>
      <c r="CQ9" s="405"/>
      <c r="CR9" s="405"/>
      <c r="CS9" s="406"/>
      <c r="CT9" s="407">
        <v>9.5</v>
      </c>
      <c r="CU9" s="408"/>
      <c r="CV9" s="408"/>
      <c r="CW9" s="408"/>
      <c r="CX9" s="408"/>
      <c r="CY9" s="408"/>
      <c r="CZ9" s="408"/>
      <c r="DA9" s="409"/>
      <c r="DB9" s="407">
        <v>10.199999999999999</v>
      </c>
      <c r="DC9" s="408"/>
      <c r="DD9" s="408"/>
      <c r="DE9" s="408"/>
      <c r="DF9" s="408"/>
      <c r="DG9" s="408"/>
      <c r="DH9" s="408"/>
      <c r="DI9" s="409"/>
    </row>
    <row r="10" spans="1:119" ht="18.75" customHeight="1" x14ac:dyDescent="0.2">
      <c r="A10" s="2"/>
      <c r="B10" s="375"/>
      <c r="C10" s="376"/>
      <c r="D10" s="376"/>
      <c r="E10" s="376"/>
      <c r="F10" s="376"/>
      <c r="G10" s="376"/>
      <c r="H10" s="376"/>
      <c r="I10" s="376"/>
      <c r="J10" s="376"/>
      <c r="K10" s="473"/>
      <c r="L10" s="416" t="s">
        <v>183</v>
      </c>
      <c r="M10" s="394"/>
      <c r="N10" s="394"/>
      <c r="O10" s="394"/>
      <c r="P10" s="394"/>
      <c r="Q10" s="395"/>
      <c r="R10" s="417">
        <v>67327</v>
      </c>
      <c r="S10" s="418"/>
      <c r="T10" s="418"/>
      <c r="U10" s="418"/>
      <c r="V10" s="419"/>
      <c r="W10" s="544"/>
      <c r="X10" s="523"/>
      <c r="Y10" s="523"/>
      <c r="Z10" s="523"/>
      <c r="AA10" s="523"/>
      <c r="AB10" s="523"/>
      <c r="AC10" s="523"/>
      <c r="AD10" s="523"/>
      <c r="AE10" s="523"/>
      <c r="AF10" s="523"/>
      <c r="AG10" s="523"/>
      <c r="AH10" s="523"/>
      <c r="AI10" s="523"/>
      <c r="AJ10" s="523"/>
      <c r="AK10" s="523"/>
      <c r="AL10" s="547"/>
      <c r="AM10" s="393" t="s">
        <v>184</v>
      </c>
      <c r="AN10" s="394"/>
      <c r="AO10" s="394"/>
      <c r="AP10" s="394"/>
      <c r="AQ10" s="394"/>
      <c r="AR10" s="394"/>
      <c r="AS10" s="394"/>
      <c r="AT10" s="395"/>
      <c r="AU10" s="396" t="s">
        <v>141</v>
      </c>
      <c r="AV10" s="397"/>
      <c r="AW10" s="397"/>
      <c r="AX10" s="397"/>
      <c r="AY10" s="398" t="s">
        <v>185</v>
      </c>
      <c r="AZ10" s="399"/>
      <c r="BA10" s="399"/>
      <c r="BB10" s="399"/>
      <c r="BC10" s="399"/>
      <c r="BD10" s="399"/>
      <c r="BE10" s="399"/>
      <c r="BF10" s="399"/>
      <c r="BG10" s="399"/>
      <c r="BH10" s="399"/>
      <c r="BI10" s="399"/>
      <c r="BJ10" s="399"/>
      <c r="BK10" s="399"/>
      <c r="BL10" s="399"/>
      <c r="BM10" s="400"/>
      <c r="BN10" s="401">
        <v>167765</v>
      </c>
      <c r="BO10" s="402"/>
      <c r="BP10" s="402"/>
      <c r="BQ10" s="402"/>
      <c r="BR10" s="402"/>
      <c r="BS10" s="402"/>
      <c r="BT10" s="402"/>
      <c r="BU10" s="403"/>
      <c r="BV10" s="401">
        <v>58113</v>
      </c>
      <c r="BW10" s="402"/>
      <c r="BX10" s="402"/>
      <c r="BY10" s="402"/>
      <c r="BZ10" s="402"/>
      <c r="CA10" s="402"/>
      <c r="CB10" s="402"/>
      <c r="CC10" s="403"/>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75"/>
      <c r="C11" s="376"/>
      <c r="D11" s="376"/>
      <c r="E11" s="376"/>
      <c r="F11" s="376"/>
      <c r="G11" s="376"/>
      <c r="H11" s="376"/>
      <c r="I11" s="376"/>
      <c r="J11" s="376"/>
      <c r="K11" s="473"/>
      <c r="L11" s="420" t="s">
        <v>190</v>
      </c>
      <c r="M11" s="421"/>
      <c r="N11" s="421"/>
      <c r="O11" s="421"/>
      <c r="P11" s="421"/>
      <c r="Q11" s="422"/>
      <c r="R11" s="423" t="s">
        <v>2</v>
      </c>
      <c r="S11" s="424"/>
      <c r="T11" s="424"/>
      <c r="U11" s="424"/>
      <c r="V11" s="425"/>
      <c r="W11" s="544"/>
      <c r="X11" s="523"/>
      <c r="Y11" s="523"/>
      <c r="Z11" s="523"/>
      <c r="AA11" s="523"/>
      <c r="AB11" s="523"/>
      <c r="AC11" s="523"/>
      <c r="AD11" s="523"/>
      <c r="AE11" s="523"/>
      <c r="AF11" s="523"/>
      <c r="AG11" s="523"/>
      <c r="AH11" s="523"/>
      <c r="AI11" s="523"/>
      <c r="AJ11" s="523"/>
      <c r="AK11" s="523"/>
      <c r="AL11" s="547"/>
      <c r="AM11" s="393" t="s">
        <v>192</v>
      </c>
      <c r="AN11" s="394"/>
      <c r="AO11" s="394"/>
      <c r="AP11" s="394"/>
      <c r="AQ11" s="394"/>
      <c r="AR11" s="394"/>
      <c r="AS11" s="394"/>
      <c r="AT11" s="395"/>
      <c r="AU11" s="396" t="s">
        <v>141</v>
      </c>
      <c r="AV11" s="397"/>
      <c r="AW11" s="397"/>
      <c r="AX11" s="397"/>
      <c r="AY11" s="398" t="s">
        <v>193</v>
      </c>
      <c r="AZ11" s="399"/>
      <c r="BA11" s="399"/>
      <c r="BB11" s="399"/>
      <c r="BC11" s="399"/>
      <c r="BD11" s="399"/>
      <c r="BE11" s="399"/>
      <c r="BF11" s="399"/>
      <c r="BG11" s="399"/>
      <c r="BH11" s="399"/>
      <c r="BI11" s="399"/>
      <c r="BJ11" s="399"/>
      <c r="BK11" s="399"/>
      <c r="BL11" s="399"/>
      <c r="BM11" s="400"/>
      <c r="BN11" s="401">
        <v>0</v>
      </c>
      <c r="BO11" s="402"/>
      <c r="BP11" s="402"/>
      <c r="BQ11" s="402"/>
      <c r="BR11" s="402"/>
      <c r="BS11" s="402"/>
      <c r="BT11" s="402"/>
      <c r="BU11" s="403"/>
      <c r="BV11" s="401">
        <v>0</v>
      </c>
      <c r="BW11" s="402"/>
      <c r="BX11" s="402"/>
      <c r="BY11" s="402"/>
      <c r="BZ11" s="402"/>
      <c r="CA11" s="402"/>
      <c r="CB11" s="402"/>
      <c r="CC11" s="403"/>
      <c r="CD11" s="404" t="s">
        <v>195</v>
      </c>
      <c r="CE11" s="405"/>
      <c r="CF11" s="405"/>
      <c r="CG11" s="405"/>
      <c r="CH11" s="405"/>
      <c r="CI11" s="405"/>
      <c r="CJ11" s="405"/>
      <c r="CK11" s="405"/>
      <c r="CL11" s="405"/>
      <c r="CM11" s="405"/>
      <c r="CN11" s="405"/>
      <c r="CO11" s="405"/>
      <c r="CP11" s="405"/>
      <c r="CQ11" s="405"/>
      <c r="CR11" s="405"/>
      <c r="CS11" s="406"/>
      <c r="CT11" s="413" t="s">
        <v>33</v>
      </c>
      <c r="CU11" s="414"/>
      <c r="CV11" s="414"/>
      <c r="CW11" s="414"/>
      <c r="CX11" s="414"/>
      <c r="CY11" s="414"/>
      <c r="CZ11" s="414"/>
      <c r="DA11" s="415"/>
      <c r="DB11" s="413" t="s">
        <v>33</v>
      </c>
      <c r="DC11" s="414"/>
      <c r="DD11" s="414"/>
      <c r="DE11" s="414"/>
      <c r="DF11" s="414"/>
      <c r="DG11" s="414"/>
      <c r="DH11" s="414"/>
      <c r="DI11" s="415"/>
    </row>
    <row r="12" spans="1:119" ht="18.75" customHeight="1" x14ac:dyDescent="0.2">
      <c r="A12" s="2"/>
      <c r="B12" s="569" t="s">
        <v>197</v>
      </c>
      <c r="C12" s="570"/>
      <c r="D12" s="570"/>
      <c r="E12" s="570"/>
      <c r="F12" s="570"/>
      <c r="G12" s="570"/>
      <c r="H12" s="570"/>
      <c r="I12" s="570"/>
      <c r="J12" s="570"/>
      <c r="K12" s="571"/>
      <c r="L12" s="439" t="s">
        <v>200</v>
      </c>
      <c r="M12" s="440"/>
      <c r="N12" s="440"/>
      <c r="O12" s="440"/>
      <c r="P12" s="440"/>
      <c r="Q12" s="441"/>
      <c r="R12" s="442">
        <v>68707</v>
      </c>
      <c r="S12" s="443"/>
      <c r="T12" s="443"/>
      <c r="U12" s="443"/>
      <c r="V12" s="444"/>
      <c r="W12" s="445" t="s">
        <v>4</v>
      </c>
      <c r="X12" s="397"/>
      <c r="Y12" s="397"/>
      <c r="Z12" s="397"/>
      <c r="AA12" s="397"/>
      <c r="AB12" s="446"/>
      <c r="AC12" s="447" t="s">
        <v>202</v>
      </c>
      <c r="AD12" s="448"/>
      <c r="AE12" s="448"/>
      <c r="AF12" s="448"/>
      <c r="AG12" s="449"/>
      <c r="AH12" s="447" t="s">
        <v>204</v>
      </c>
      <c r="AI12" s="448"/>
      <c r="AJ12" s="448"/>
      <c r="AK12" s="448"/>
      <c r="AL12" s="450"/>
      <c r="AM12" s="393" t="s">
        <v>207</v>
      </c>
      <c r="AN12" s="394"/>
      <c r="AO12" s="394"/>
      <c r="AP12" s="394"/>
      <c r="AQ12" s="394"/>
      <c r="AR12" s="394"/>
      <c r="AS12" s="394"/>
      <c r="AT12" s="395"/>
      <c r="AU12" s="396" t="s">
        <v>141</v>
      </c>
      <c r="AV12" s="397"/>
      <c r="AW12" s="397"/>
      <c r="AX12" s="397"/>
      <c r="AY12" s="398" t="s">
        <v>210</v>
      </c>
      <c r="AZ12" s="399"/>
      <c r="BA12" s="399"/>
      <c r="BB12" s="399"/>
      <c r="BC12" s="399"/>
      <c r="BD12" s="399"/>
      <c r="BE12" s="399"/>
      <c r="BF12" s="399"/>
      <c r="BG12" s="399"/>
      <c r="BH12" s="399"/>
      <c r="BI12" s="399"/>
      <c r="BJ12" s="399"/>
      <c r="BK12" s="399"/>
      <c r="BL12" s="399"/>
      <c r="BM12" s="400"/>
      <c r="BN12" s="401">
        <v>3018</v>
      </c>
      <c r="BO12" s="402"/>
      <c r="BP12" s="402"/>
      <c r="BQ12" s="402"/>
      <c r="BR12" s="402"/>
      <c r="BS12" s="402"/>
      <c r="BT12" s="402"/>
      <c r="BU12" s="403"/>
      <c r="BV12" s="401">
        <v>42226</v>
      </c>
      <c r="BW12" s="402"/>
      <c r="BX12" s="402"/>
      <c r="BY12" s="402"/>
      <c r="BZ12" s="402"/>
      <c r="CA12" s="402"/>
      <c r="CB12" s="402"/>
      <c r="CC12" s="403"/>
      <c r="CD12" s="404" t="s">
        <v>212</v>
      </c>
      <c r="CE12" s="405"/>
      <c r="CF12" s="405"/>
      <c r="CG12" s="405"/>
      <c r="CH12" s="405"/>
      <c r="CI12" s="405"/>
      <c r="CJ12" s="405"/>
      <c r="CK12" s="405"/>
      <c r="CL12" s="405"/>
      <c r="CM12" s="405"/>
      <c r="CN12" s="405"/>
      <c r="CO12" s="405"/>
      <c r="CP12" s="405"/>
      <c r="CQ12" s="405"/>
      <c r="CR12" s="405"/>
      <c r="CS12" s="406"/>
      <c r="CT12" s="413" t="s">
        <v>33</v>
      </c>
      <c r="CU12" s="414"/>
      <c r="CV12" s="414"/>
      <c r="CW12" s="414"/>
      <c r="CX12" s="414"/>
      <c r="CY12" s="414"/>
      <c r="CZ12" s="414"/>
      <c r="DA12" s="415"/>
      <c r="DB12" s="413" t="s">
        <v>33</v>
      </c>
      <c r="DC12" s="414"/>
      <c r="DD12" s="414"/>
      <c r="DE12" s="414"/>
      <c r="DF12" s="414"/>
      <c r="DG12" s="414"/>
      <c r="DH12" s="414"/>
      <c r="DI12" s="415"/>
    </row>
    <row r="13" spans="1:119" ht="18.75" customHeight="1" x14ac:dyDescent="0.2">
      <c r="A13" s="2"/>
      <c r="B13" s="572"/>
      <c r="C13" s="573"/>
      <c r="D13" s="573"/>
      <c r="E13" s="573"/>
      <c r="F13" s="573"/>
      <c r="G13" s="573"/>
      <c r="H13" s="573"/>
      <c r="I13" s="573"/>
      <c r="J13" s="573"/>
      <c r="K13" s="574"/>
      <c r="L13" s="14"/>
      <c r="M13" s="432" t="s">
        <v>213</v>
      </c>
      <c r="N13" s="433"/>
      <c r="O13" s="433"/>
      <c r="P13" s="433"/>
      <c r="Q13" s="434"/>
      <c r="R13" s="435">
        <v>66498</v>
      </c>
      <c r="S13" s="436"/>
      <c r="T13" s="436"/>
      <c r="U13" s="436"/>
      <c r="V13" s="437"/>
      <c r="W13" s="559" t="s">
        <v>215</v>
      </c>
      <c r="X13" s="560"/>
      <c r="Y13" s="560"/>
      <c r="Z13" s="560"/>
      <c r="AA13" s="560"/>
      <c r="AB13" s="550"/>
      <c r="AC13" s="417">
        <v>344</v>
      </c>
      <c r="AD13" s="418"/>
      <c r="AE13" s="418"/>
      <c r="AF13" s="418"/>
      <c r="AG13" s="438"/>
      <c r="AH13" s="417">
        <v>401</v>
      </c>
      <c r="AI13" s="418"/>
      <c r="AJ13" s="418"/>
      <c r="AK13" s="418"/>
      <c r="AL13" s="419"/>
      <c r="AM13" s="393" t="s">
        <v>216</v>
      </c>
      <c r="AN13" s="394"/>
      <c r="AO13" s="394"/>
      <c r="AP13" s="394"/>
      <c r="AQ13" s="394"/>
      <c r="AR13" s="394"/>
      <c r="AS13" s="394"/>
      <c r="AT13" s="395"/>
      <c r="AU13" s="396" t="s">
        <v>180</v>
      </c>
      <c r="AV13" s="397"/>
      <c r="AW13" s="397"/>
      <c r="AX13" s="397"/>
      <c r="AY13" s="398" t="s">
        <v>217</v>
      </c>
      <c r="AZ13" s="399"/>
      <c r="BA13" s="399"/>
      <c r="BB13" s="399"/>
      <c r="BC13" s="399"/>
      <c r="BD13" s="399"/>
      <c r="BE13" s="399"/>
      <c r="BF13" s="399"/>
      <c r="BG13" s="399"/>
      <c r="BH13" s="399"/>
      <c r="BI13" s="399"/>
      <c r="BJ13" s="399"/>
      <c r="BK13" s="399"/>
      <c r="BL13" s="399"/>
      <c r="BM13" s="400"/>
      <c r="BN13" s="401">
        <v>354517</v>
      </c>
      <c r="BO13" s="402"/>
      <c r="BP13" s="402"/>
      <c r="BQ13" s="402"/>
      <c r="BR13" s="402"/>
      <c r="BS13" s="402"/>
      <c r="BT13" s="402"/>
      <c r="BU13" s="403"/>
      <c r="BV13" s="401">
        <v>-294596</v>
      </c>
      <c r="BW13" s="402"/>
      <c r="BX13" s="402"/>
      <c r="BY13" s="402"/>
      <c r="BZ13" s="402"/>
      <c r="CA13" s="402"/>
      <c r="CB13" s="402"/>
      <c r="CC13" s="403"/>
      <c r="CD13" s="404" t="s">
        <v>93</v>
      </c>
      <c r="CE13" s="405"/>
      <c r="CF13" s="405"/>
      <c r="CG13" s="405"/>
      <c r="CH13" s="405"/>
      <c r="CI13" s="405"/>
      <c r="CJ13" s="405"/>
      <c r="CK13" s="405"/>
      <c r="CL13" s="405"/>
      <c r="CM13" s="405"/>
      <c r="CN13" s="405"/>
      <c r="CO13" s="405"/>
      <c r="CP13" s="405"/>
      <c r="CQ13" s="405"/>
      <c r="CR13" s="405"/>
      <c r="CS13" s="406"/>
      <c r="CT13" s="407">
        <v>2.2999999999999998</v>
      </c>
      <c r="CU13" s="408"/>
      <c r="CV13" s="408"/>
      <c r="CW13" s="408"/>
      <c r="CX13" s="408"/>
      <c r="CY13" s="408"/>
      <c r="CZ13" s="408"/>
      <c r="DA13" s="409"/>
      <c r="DB13" s="407">
        <v>2.2999999999999998</v>
      </c>
      <c r="DC13" s="408"/>
      <c r="DD13" s="408"/>
      <c r="DE13" s="408"/>
      <c r="DF13" s="408"/>
      <c r="DG13" s="408"/>
      <c r="DH13" s="408"/>
      <c r="DI13" s="409"/>
    </row>
    <row r="14" spans="1:119" ht="18.75" customHeight="1" x14ac:dyDescent="0.2">
      <c r="A14" s="2"/>
      <c r="B14" s="572"/>
      <c r="C14" s="573"/>
      <c r="D14" s="573"/>
      <c r="E14" s="573"/>
      <c r="F14" s="573"/>
      <c r="G14" s="573"/>
      <c r="H14" s="573"/>
      <c r="I14" s="573"/>
      <c r="J14" s="573"/>
      <c r="K14" s="574"/>
      <c r="L14" s="457" t="s">
        <v>218</v>
      </c>
      <c r="M14" s="458"/>
      <c r="N14" s="458"/>
      <c r="O14" s="458"/>
      <c r="P14" s="458"/>
      <c r="Q14" s="459"/>
      <c r="R14" s="435">
        <v>68891</v>
      </c>
      <c r="S14" s="436"/>
      <c r="T14" s="436"/>
      <c r="U14" s="436"/>
      <c r="V14" s="437"/>
      <c r="W14" s="545"/>
      <c r="X14" s="546"/>
      <c r="Y14" s="546"/>
      <c r="Z14" s="546"/>
      <c r="AA14" s="546"/>
      <c r="AB14" s="536"/>
      <c r="AC14" s="460">
        <v>1.1000000000000001</v>
      </c>
      <c r="AD14" s="461"/>
      <c r="AE14" s="461"/>
      <c r="AF14" s="461"/>
      <c r="AG14" s="462"/>
      <c r="AH14" s="460">
        <v>1.3</v>
      </c>
      <c r="AI14" s="461"/>
      <c r="AJ14" s="461"/>
      <c r="AK14" s="461"/>
      <c r="AL14" s="463"/>
      <c r="AM14" s="393"/>
      <c r="AN14" s="394"/>
      <c r="AO14" s="394"/>
      <c r="AP14" s="394"/>
      <c r="AQ14" s="394"/>
      <c r="AR14" s="394"/>
      <c r="AS14" s="394"/>
      <c r="AT14" s="395"/>
      <c r="AU14" s="396"/>
      <c r="AV14" s="397"/>
      <c r="AW14" s="397"/>
      <c r="AX14" s="397"/>
      <c r="AY14" s="398"/>
      <c r="AZ14" s="399"/>
      <c r="BA14" s="399"/>
      <c r="BB14" s="399"/>
      <c r="BC14" s="399"/>
      <c r="BD14" s="399"/>
      <c r="BE14" s="399"/>
      <c r="BF14" s="399"/>
      <c r="BG14" s="399"/>
      <c r="BH14" s="399"/>
      <c r="BI14" s="399"/>
      <c r="BJ14" s="399"/>
      <c r="BK14" s="399"/>
      <c r="BL14" s="399"/>
      <c r="BM14" s="400"/>
      <c r="BN14" s="401"/>
      <c r="BO14" s="402"/>
      <c r="BP14" s="402"/>
      <c r="BQ14" s="402"/>
      <c r="BR14" s="402"/>
      <c r="BS14" s="402"/>
      <c r="BT14" s="402"/>
      <c r="BU14" s="403"/>
      <c r="BV14" s="401"/>
      <c r="BW14" s="402"/>
      <c r="BX14" s="402"/>
      <c r="BY14" s="402"/>
      <c r="BZ14" s="402"/>
      <c r="CA14" s="402"/>
      <c r="CB14" s="402"/>
      <c r="CC14" s="403"/>
      <c r="CD14" s="451" t="s">
        <v>219</v>
      </c>
      <c r="CE14" s="452"/>
      <c r="CF14" s="452"/>
      <c r="CG14" s="452"/>
      <c r="CH14" s="452"/>
      <c r="CI14" s="452"/>
      <c r="CJ14" s="452"/>
      <c r="CK14" s="452"/>
      <c r="CL14" s="452"/>
      <c r="CM14" s="452"/>
      <c r="CN14" s="452"/>
      <c r="CO14" s="452"/>
      <c r="CP14" s="452"/>
      <c r="CQ14" s="452"/>
      <c r="CR14" s="452"/>
      <c r="CS14" s="453"/>
      <c r="CT14" s="454" t="s">
        <v>33</v>
      </c>
      <c r="CU14" s="455"/>
      <c r="CV14" s="455"/>
      <c r="CW14" s="455"/>
      <c r="CX14" s="455"/>
      <c r="CY14" s="455"/>
      <c r="CZ14" s="455"/>
      <c r="DA14" s="456"/>
      <c r="DB14" s="454" t="s">
        <v>33</v>
      </c>
      <c r="DC14" s="455"/>
      <c r="DD14" s="455"/>
      <c r="DE14" s="455"/>
      <c r="DF14" s="455"/>
      <c r="DG14" s="455"/>
      <c r="DH14" s="455"/>
      <c r="DI14" s="456"/>
    </row>
    <row r="15" spans="1:119" ht="18.75" customHeight="1" x14ac:dyDescent="0.2">
      <c r="A15" s="2"/>
      <c r="B15" s="572"/>
      <c r="C15" s="573"/>
      <c r="D15" s="573"/>
      <c r="E15" s="573"/>
      <c r="F15" s="573"/>
      <c r="G15" s="573"/>
      <c r="H15" s="573"/>
      <c r="I15" s="573"/>
      <c r="J15" s="573"/>
      <c r="K15" s="574"/>
      <c r="L15" s="14"/>
      <c r="M15" s="432" t="s">
        <v>213</v>
      </c>
      <c r="N15" s="433"/>
      <c r="O15" s="433"/>
      <c r="P15" s="433"/>
      <c r="Q15" s="434"/>
      <c r="R15" s="435">
        <v>66795</v>
      </c>
      <c r="S15" s="436"/>
      <c r="T15" s="436"/>
      <c r="U15" s="436"/>
      <c r="V15" s="437"/>
      <c r="W15" s="559" t="s">
        <v>222</v>
      </c>
      <c r="X15" s="560"/>
      <c r="Y15" s="560"/>
      <c r="Z15" s="560"/>
      <c r="AA15" s="560"/>
      <c r="AB15" s="550"/>
      <c r="AC15" s="417">
        <v>9383</v>
      </c>
      <c r="AD15" s="418"/>
      <c r="AE15" s="418"/>
      <c r="AF15" s="418"/>
      <c r="AG15" s="438"/>
      <c r="AH15" s="417">
        <v>9377</v>
      </c>
      <c r="AI15" s="418"/>
      <c r="AJ15" s="418"/>
      <c r="AK15" s="418"/>
      <c r="AL15" s="419"/>
      <c r="AM15" s="393"/>
      <c r="AN15" s="394"/>
      <c r="AO15" s="394"/>
      <c r="AP15" s="394"/>
      <c r="AQ15" s="394"/>
      <c r="AR15" s="394"/>
      <c r="AS15" s="394"/>
      <c r="AT15" s="395"/>
      <c r="AU15" s="396"/>
      <c r="AV15" s="397"/>
      <c r="AW15" s="397"/>
      <c r="AX15" s="397"/>
      <c r="AY15" s="381" t="s">
        <v>223</v>
      </c>
      <c r="AZ15" s="382"/>
      <c r="BA15" s="382"/>
      <c r="BB15" s="382"/>
      <c r="BC15" s="382"/>
      <c r="BD15" s="382"/>
      <c r="BE15" s="382"/>
      <c r="BF15" s="382"/>
      <c r="BG15" s="382"/>
      <c r="BH15" s="382"/>
      <c r="BI15" s="382"/>
      <c r="BJ15" s="382"/>
      <c r="BK15" s="382"/>
      <c r="BL15" s="382"/>
      <c r="BM15" s="383"/>
      <c r="BN15" s="384">
        <v>11172025</v>
      </c>
      <c r="BO15" s="385"/>
      <c r="BP15" s="385"/>
      <c r="BQ15" s="385"/>
      <c r="BR15" s="385"/>
      <c r="BS15" s="385"/>
      <c r="BT15" s="385"/>
      <c r="BU15" s="386"/>
      <c r="BV15" s="384">
        <v>11121667</v>
      </c>
      <c r="BW15" s="385"/>
      <c r="BX15" s="385"/>
      <c r="BY15" s="385"/>
      <c r="BZ15" s="385"/>
      <c r="CA15" s="385"/>
      <c r="CB15" s="385"/>
      <c r="CC15" s="386"/>
      <c r="CD15" s="387" t="s">
        <v>225</v>
      </c>
      <c r="CE15" s="388"/>
      <c r="CF15" s="388"/>
      <c r="CG15" s="388"/>
      <c r="CH15" s="388"/>
      <c r="CI15" s="388"/>
      <c r="CJ15" s="388"/>
      <c r="CK15" s="388"/>
      <c r="CL15" s="388"/>
      <c r="CM15" s="388"/>
      <c r="CN15" s="388"/>
      <c r="CO15" s="388"/>
      <c r="CP15" s="388"/>
      <c r="CQ15" s="388"/>
      <c r="CR15" s="388"/>
      <c r="CS15" s="389"/>
      <c r="CT15" s="28"/>
      <c r="CU15" s="31"/>
      <c r="CV15" s="31"/>
      <c r="CW15" s="31"/>
      <c r="CX15" s="31"/>
      <c r="CY15" s="31"/>
      <c r="CZ15" s="31"/>
      <c r="DA15" s="34"/>
      <c r="DB15" s="28"/>
      <c r="DC15" s="31"/>
      <c r="DD15" s="31"/>
      <c r="DE15" s="31"/>
      <c r="DF15" s="31"/>
      <c r="DG15" s="31"/>
      <c r="DH15" s="31"/>
      <c r="DI15" s="34"/>
    </row>
    <row r="16" spans="1:119" ht="18.75" customHeight="1" x14ac:dyDescent="0.2">
      <c r="A16" s="2"/>
      <c r="B16" s="572"/>
      <c r="C16" s="573"/>
      <c r="D16" s="573"/>
      <c r="E16" s="573"/>
      <c r="F16" s="573"/>
      <c r="G16" s="573"/>
      <c r="H16" s="573"/>
      <c r="I16" s="573"/>
      <c r="J16" s="573"/>
      <c r="K16" s="574"/>
      <c r="L16" s="457" t="s">
        <v>220</v>
      </c>
      <c r="M16" s="464"/>
      <c r="N16" s="464"/>
      <c r="O16" s="464"/>
      <c r="P16" s="464"/>
      <c r="Q16" s="465"/>
      <c r="R16" s="466" t="s">
        <v>227</v>
      </c>
      <c r="S16" s="467"/>
      <c r="T16" s="467"/>
      <c r="U16" s="467"/>
      <c r="V16" s="468"/>
      <c r="W16" s="545"/>
      <c r="X16" s="546"/>
      <c r="Y16" s="546"/>
      <c r="Z16" s="546"/>
      <c r="AA16" s="546"/>
      <c r="AB16" s="536"/>
      <c r="AC16" s="460">
        <v>29.7</v>
      </c>
      <c r="AD16" s="461"/>
      <c r="AE16" s="461"/>
      <c r="AF16" s="461"/>
      <c r="AG16" s="462"/>
      <c r="AH16" s="460">
        <v>30.7</v>
      </c>
      <c r="AI16" s="461"/>
      <c r="AJ16" s="461"/>
      <c r="AK16" s="461"/>
      <c r="AL16" s="463"/>
      <c r="AM16" s="393"/>
      <c r="AN16" s="394"/>
      <c r="AO16" s="394"/>
      <c r="AP16" s="394"/>
      <c r="AQ16" s="394"/>
      <c r="AR16" s="394"/>
      <c r="AS16" s="394"/>
      <c r="AT16" s="395"/>
      <c r="AU16" s="396"/>
      <c r="AV16" s="397"/>
      <c r="AW16" s="397"/>
      <c r="AX16" s="397"/>
      <c r="AY16" s="398" t="s">
        <v>228</v>
      </c>
      <c r="AZ16" s="399"/>
      <c r="BA16" s="399"/>
      <c r="BB16" s="399"/>
      <c r="BC16" s="399"/>
      <c r="BD16" s="399"/>
      <c r="BE16" s="399"/>
      <c r="BF16" s="399"/>
      <c r="BG16" s="399"/>
      <c r="BH16" s="399"/>
      <c r="BI16" s="399"/>
      <c r="BJ16" s="399"/>
      <c r="BK16" s="399"/>
      <c r="BL16" s="399"/>
      <c r="BM16" s="400"/>
      <c r="BN16" s="401">
        <v>14604894</v>
      </c>
      <c r="BO16" s="402"/>
      <c r="BP16" s="402"/>
      <c r="BQ16" s="402"/>
      <c r="BR16" s="402"/>
      <c r="BS16" s="402"/>
      <c r="BT16" s="402"/>
      <c r="BU16" s="403"/>
      <c r="BV16" s="401">
        <v>14227402</v>
      </c>
      <c r="BW16" s="402"/>
      <c r="BX16" s="402"/>
      <c r="BY16" s="402"/>
      <c r="BZ16" s="402"/>
      <c r="CA16" s="402"/>
      <c r="CB16" s="402"/>
      <c r="CC16" s="403"/>
      <c r="CD16" s="21"/>
      <c r="CE16" s="578"/>
      <c r="CF16" s="578"/>
      <c r="CG16" s="578"/>
      <c r="CH16" s="578"/>
      <c r="CI16" s="578"/>
      <c r="CJ16" s="578"/>
      <c r="CK16" s="578"/>
      <c r="CL16" s="578"/>
      <c r="CM16" s="578"/>
      <c r="CN16" s="578"/>
      <c r="CO16" s="578"/>
      <c r="CP16" s="578"/>
      <c r="CQ16" s="578"/>
      <c r="CR16" s="578"/>
      <c r="CS16" s="579"/>
      <c r="CT16" s="407"/>
      <c r="CU16" s="408"/>
      <c r="CV16" s="408"/>
      <c r="CW16" s="408"/>
      <c r="CX16" s="408"/>
      <c r="CY16" s="408"/>
      <c r="CZ16" s="408"/>
      <c r="DA16" s="409"/>
      <c r="DB16" s="407"/>
      <c r="DC16" s="408"/>
      <c r="DD16" s="408"/>
      <c r="DE16" s="408"/>
      <c r="DF16" s="408"/>
      <c r="DG16" s="408"/>
      <c r="DH16" s="408"/>
      <c r="DI16" s="409"/>
    </row>
    <row r="17" spans="1:113" ht="18.75" customHeight="1" x14ac:dyDescent="0.2">
      <c r="A17" s="2"/>
      <c r="B17" s="575"/>
      <c r="C17" s="576"/>
      <c r="D17" s="576"/>
      <c r="E17" s="576"/>
      <c r="F17" s="576"/>
      <c r="G17" s="576"/>
      <c r="H17" s="576"/>
      <c r="I17" s="576"/>
      <c r="J17" s="576"/>
      <c r="K17" s="577"/>
      <c r="L17" s="15"/>
      <c r="M17" s="469" t="s">
        <v>229</v>
      </c>
      <c r="N17" s="470"/>
      <c r="O17" s="470"/>
      <c r="P17" s="470"/>
      <c r="Q17" s="471"/>
      <c r="R17" s="466" t="s">
        <v>230</v>
      </c>
      <c r="S17" s="467"/>
      <c r="T17" s="467"/>
      <c r="U17" s="467"/>
      <c r="V17" s="468"/>
      <c r="W17" s="559" t="s">
        <v>58</v>
      </c>
      <c r="X17" s="560"/>
      <c r="Y17" s="560"/>
      <c r="Z17" s="560"/>
      <c r="AA17" s="560"/>
      <c r="AB17" s="550"/>
      <c r="AC17" s="417">
        <v>21892</v>
      </c>
      <c r="AD17" s="418"/>
      <c r="AE17" s="418"/>
      <c r="AF17" s="418"/>
      <c r="AG17" s="438"/>
      <c r="AH17" s="417">
        <v>20717</v>
      </c>
      <c r="AI17" s="418"/>
      <c r="AJ17" s="418"/>
      <c r="AK17" s="418"/>
      <c r="AL17" s="419"/>
      <c r="AM17" s="393"/>
      <c r="AN17" s="394"/>
      <c r="AO17" s="394"/>
      <c r="AP17" s="394"/>
      <c r="AQ17" s="394"/>
      <c r="AR17" s="394"/>
      <c r="AS17" s="394"/>
      <c r="AT17" s="395"/>
      <c r="AU17" s="396"/>
      <c r="AV17" s="397"/>
      <c r="AW17" s="397"/>
      <c r="AX17" s="397"/>
      <c r="AY17" s="398" t="s">
        <v>231</v>
      </c>
      <c r="AZ17" s="399"/>
      <c r="BA17" s="399"/>
      <c r="BB17" s="399"/>
      <c r="BC17" s="399"/>
      <c r="BD17" s="399"/>
      <c r="BE17" s="399"/>
      <c r="BF17" s="399"/>
      <c r="BG17" s="399"/>
      <c r="BH17" s="399"/>
      <c r="BI17" s="399"/>
      <c r="BJ17" s="399"/>
      <c r="BK17" s="399"/>
      <c r="BL17" s="399"/>
      <c r="BM17" s="400"/>
      <c r="BN17" s="401">
        <v>14282499</v>
      </c>
      <c r="BO17" s="402"/>
      <c r="BP17" s="402"/>
      <c r="BQ17" s="402"/>
      <c r="BR17" s="402"/>
      <c r="BS17" s="402"/>
      <c r="BT17" s="402"/>
      <c r="BU17" s="403"/>
      <c r="BV17" s="401">
        <v>14210492</v>
      </c>
      <c r="BW17" s="402"/>
      <c r="BX17" s="402"/>
      <c r="BY17" s="402"/>
      <c r="BZ17" s="402"/>
      <c r="CA17" s="402"/>
      <c r="CB17" s="402"/>
      <c r="CC17" s="403"/>
      <c r="CD17" s="21"/>
      <c r="CE17" s="578"/>
      <c r="CF17" s="578"/>
      <c r="CG17" s="578"/>
      <c r="CH17" s="578"/>
      <c r="CI17" s="578"/>
      <c r="CJ17" s="578"/>
      <c r="CK17" s="578"/>
      <c r="CL17" s="578"/>
      <c r="CM17" s="578"/>
      <c r="CN17" s="578"/>
      <c r="CO17" s="578"/>
      <c r="CP17" s="578"/>
      <c r="CQ17" s="578"/>
      <c r="CR17" s="578"/>
      <c r="CS17" s="579"/>
      <c r="CT17" s="407"/>
      <c r="CU17" s="408"/>
      <c r="CV17" s="408"/>
      <c r="CW17" s="408"/>
      <c r="CX17" s="408"/>
      <c r="CY17" s="408"/>
      <c r="CZ17" s="408"/>
      <c r="DA17" s="409"/>
      <c r="DB17" s="407"/>
      <c r="DC17" s="408"/>
      <c r="DD17" s="408"/>
      <c r="DE17" s="408"/>
      <c r="DF17" s="408"/>
      <c r="DG17" s="408"/>
      <c r="DH17" s="408"/>
      <c r="DI17" s="409"/>
    </row>
    <row r="18" spans="1:113" ht="18.75" customHeight="1" x14ac:dyDescent="0.2">
      <c r="A18" s="2"/>
      <c r="B18" s="472" t="s">
        <v>161</v>
      </c>
      <c r="C18" s="473"/>
      <c r="D18" s="473"/>
      <c r="E18" s="474"/>
      <c r="F18" s="474"/>
      <c r="G18" s="474"/>
      <c r="H18" s="474"/>
      <c r="I18" s="474"/>
      <c r="J18" s="474"/>
      <c r="K18" s="474"/>
      <c r="L18" s="475">
        <v>17.350000000000001</v>
      </c>
      <c r="M18" s="475"/>
      <c r="N18" s="475"/>
      <c r="O18" s="475"/>
      <c r="P18" s="475"/>
      <c r="Q18" s="475"/>
      <c r="R18" s="476"/>
      <c r="S18" s="476"/>
      <c r="T18" s="476"/>
      <c r="U18" s="476"/>
      <c r="V18" s="477"/>
      <c r="W18" s="491"/>
      <c r="X18" s="492"/>
      <c r="Y18" s="492"/>
      <c r="Z18" s="492"/>
      <c r="AA18" s="492"/>
      <c r="AB18" s="553"/>
      <c r="AC18" s="478">
        <v>69.2</v>
      </c>
      <c r="AD18" s="479"/>
      <c r="AE18" s="479"/>
      <c r="AF18" s="479"/>
      <c r="AG18" s="480"/>
      <c r="AH18" s="478">
        <v>67.900000000000006</v>
      </c>
      <c r="AI18" s="479"/>
      <c r="AJ18" s="479"/>
      <c r="AK18" s="479"/>
      <c r="AL18" s="481"/>
      <c r="AM18" s="393"/>
      <c r="AN18" s="394"/>
      <c r="AO18" s="394"/>
      <c r="AP18" s="394"/>
      <c r="AQ18" s="394"/>
      <c r="AR18" s="394"/>
      <c r="AS18" s="394"/>
      <c r="AT18" s="395"/>
      <c r="AU18" s="396"/>
      <c r="AV18" s="397"/>
      <c r="AW18" s="397"/>
      <c r="AX18" s="397"/>
      <c r="AY18" s="398" t="s">
        <v>233</v>
      </c>
      <c r="AZ18" s="399"/>
      <c r="BA18" s="399"/>
      <c r="BB18" s="399"/>
      <c r="BC18" s="399"/>
      <c r="BD18" s="399"/>
      <c r="BE18" s="399"/>
      <c r="BF18" s="399"/>
      <c r="BG18" s="399"/>
      <c r="BH18" s="399"/>
      <c r="BI18" s="399"/>
      <c r="BJ18" s="399"/>
      <c r="BK18" s="399"/>
      <c r="BL18" s="399"/>
      <c r="BM18" s="400"/>
      <c r="BN18" s="401">
        <v>16864902</v>
      </c>
      <c r="BO18" s="402"/>
      <c r="BP18" s="402"/>
      <c r="BQ18" s="402"/>
      <c r="BR18" s="402"/>
      <c r="BS18" s="402"/>
      <c r="BT18" s="402"/>
      <c r="BU18" s="403"/>
      <c r="BV18" s="401">
        <v>16072071</v>
      </c>
      <c r="BW18" s="402"/>
      <c r="BX18" s="402"/>
      <c r="BY18" s="402"/>
      <c r="BZ18" s="402"/>
      <c r="CA18" s="402"/>
      <c r="CB18" s="402"/>
      <c r="CC18" s="403"/>
      <c r="CD18" s="21"/>
      <c r="CE18" s="578"/>
      <c r="CF18" s="578"/>
      <c r="CG18" s="578"/>
      <c r="CH18" s="578"/>
      <c r="CI18" s="578"/>
      <c r="CJ18" s="578"/>
      <c r="CK18" s="578"/>
      <c r="CL18" s="578"/>
      <c r="CM18" s="578"/>
      <c r="CN18" s="578"/>
      <c r="CO18" s="578"/>
      <c r="CP18" s="578"/>
      <c r="CQ18" s="578"/>
      <c r="CR18" s="578"/>
      <c r="CS18" s="579"/>
      <c r="CT18" s="407"/>
      <c r="CU18" s="408"/>
      <c r="CV18" s="408"/>
      <c r="CW18" s="408"/>
      <c r="CX18" s="408"/>
      <c r="CY18" s="408"/>
      <c r="CZ18" s="408"/>
      <c r="DA18" s="409"/>
      <c r="DB18" s="407"/>
      <c r="DC18" s="408"/>
      <c r="DD18" s="408"/>
      <c r="DE18" s="408"/>
      <c r="DF18" s="408"/>
      <c r="DG18" s="408"/>
      <c r="DH18" s="408"/>
      <c r="DI18" s="409"/>
    </row>
    <row r="19" spans="1:113" ht="18.75" customHeight="1" x14ac:dyDescent="0.2">
      <c r="A19" s="2"/>
      <c r="B19" s="472" t="s">
        <v>84</v>
      </c>
      <c r="C19" s="473"/>
      <c r="D19" s="473"/>
      <c r="E19" s="474"/>
      <c r="F19" s="474"/>
      <c r="G19" s="474"/>
      <c r="H19" s="474"/>
      <c r="I19" s="474"/>
      <c r="J19" s="474"/>
      <c r="K19" s="474"/>
      <c r="L19" s="482">
        <v>3882</v>
      </c>
      <c r="M19" s="482"/>
      <c r="N19" s="482"/>
      <c r="O19" s="482"/>
      <c r="P19" s="482"/>
      <c r="Q19" s="482"/>
      <c r="R19" s="483"/>
      <c r="S19" s="483"/>
      <c r="T19" s="483"/>
      <c r="U19" s="483"/>
      <c r="V19" s="484"/>
      <c r="W19" s="378"/>
      <c r="X19" s="379"/>
      <c r="Y19" s="379"/>
      <c r="Z19" s="379"/>
      <c r="AA19" s="379"/>
      <c r="AB19" s="379"/>
      <c r="AC19" s="493"/>
      <c r="AD19" s="493"/>
      <c r="AE19" s="493"/>
      <c r="AF19" s="493"/>
      <c r="AG19" s="493"/>
      <c r="AH19" s="493"/>
      <c r="AI19" s="493"/>
      <c r="AJ19" s="493"/>
      <c r="AK19" s="493"/>
      <c r="AL19" s="494"/>
      <c r="AM19" s="393"/>
      <c r="AN19" s="394"/>
      <c r="AO19" s="394"/>
      <c r="AP19" s="394"/>
      <c r="AQ19" s="394"/>
      <c r="AR19" s="394"/>
      <c r="AS19" s="394"/>
      <c r="AT19" s="395"/>
      <c r="AU19" s="396"/>
      <c r="AV19" s="397"/>
      <c r="AW19" s="397"/>
      <c r="AX19" s="397"/>
      <c r="AY19" s="398" t="s">
        <v>235</v>
      </c>
      <c r="AZ19" s="399"/>
      <c r="BA19" s="399"/>
      <c r="BB19" s="399"/>
      <c r="BC19" s="399"/>
      <c r="BD19" s="399"/>
      <c r="BE19" s="399"/>
      <c r="BF19" s="399"/>
      <c r="BG19" s="399"/>
      <c r="BH19" s="399"/>
      <c r="BI19" s="399"/>
      <c r="BJ19" s="399"/>
      <c r="BK19" s="399"/>
      <c r="BL19" s="399"/>
      <c r="BM19" s="400"/>
      <c r="BN19" s="401">
        <v>22208146</v>
      </c>
      <c r="BO19" s="402"/>
      <c r="BP19" s="402"/>
      <c r="BQ19" s="402"/>
      <c r="BR19" s="402"/>
      <c r="BS19" s="402"/>
      <c r="BT19" s="402"/>
      <c r="BU19" s="403"/>
      <c r="BV19" s="401">
        <v>21705306</v>
      </c>
      <c r="BW19" s="402"/>
      <c r="BX19" s="402"/>
      <c r="BY19" s="402"/>
      <c r="BZ19" s="402"/>
      <c r="CA19" s="402"/>
      <c r="CB19" s="402"/>
      <c r="CC19" s="403"/>
      <c r="CD19" s="21"/>
      <c r="CE19" s="578"/>
      <c r="CF19" s="578"/>
      <c r="CG19" s="578"/>
      <c r="CH19" s="578"/>
      <c r="CI19" s="578"/>
      <c r="CJ19" s="578"/>
      <c r="CK19" s="578"/>
      <c r="CL19" s="578"/>
      <c r="CM19" s="578"/>
      <c r="CN19" s="578"/>
      <c r="CO19" s="578"/>
      <c r="CP19" s="578"/>
      <c r="CQ19" s="578"/>
      <c r="CR19" s="578"/>
      <c r="CS19" s="579"/>
      <c r="CT19" s="407"/>
      <c r="CU19" s="408"/>
      <c r="CV19" s="408"/>
      <c r="CW19" s="408"/>
      <c r="CX19" s="408"/>
      <c r="CY19" s="408"/>
      <c r="CZ19" s="408"/>
      <c r="DA19" s="409"/>
      <c r="DB19" s="407"/>
      <c r="DC19" s="408"/>
      <c r="DD19" s="408"/>
      <c r="DE19" s="408"/>
      <c r="DF19" s="408"/>
      <c r="DG19" s="408"/>
      <c r="DH19" s="408"/>
      <c r="DI19" s="409"/>
    </row>
    <row r="20" spans="1:113" ht="18.75" customHeight="1" x14ac:dyDescent="0.2">
      <c r="A20" s="2"/>
      <c r="B20" s="472" t="s">
        <v>236</v>
      </c>
      <c r="C20" s="473"/>
      <c r="D20" s="473"/>
      <c r="E20" s="474"/>
      <c r="F20" s="474"/>
      <c r="G20" s="474"/>
      <c r="H20" s="474"/>
      <c r="I20" s="474"/>
      <c r="J20" s="474"/>
      <c r="K20" s="474"/>
      <c r="L20" s="482">
        <v>28929</v>
      </c>
      <c r="M20" s="482"/>
      <c r="N20" s="482"/>
      <c r="O20" s="482"/>
      <c r="P20" s="482"/>
      <c r="Q20" s="482"/>
      <c r="R20" s="483"/>
      <c r="S20" s="483"/>
      <c r="T20" s="483"/>
      <c r="U20" s="483"/>
      <c r="V20" s="484"/>
      <c r="W20" s="491"/>
      <c r="X20" s="492"/>
      <c r="Y20" s="492"/>
      <c r="Z20" s="492"/>
      <c r="AA20" s="492"/>
      <c r="AB20" s="492"/>
      <c r="AC20" s="485"/>
      <c r="AD20" s="485"/>
      <c r="AE20" s="485"/>
      <c r="AF20" s="485"/>
      <c r="AG20" s="485"/>
      <c r="AH20" s="485"/>
      <c r="AI20" s="485"/>
      <c r="AJ20" s="485"/>
      <c r="AK20" s="485"/>
      <c r="AL20" s="486"/>
      <c r="AM20" s="487"/>
      <c r="AN20" s="421"/>
      <c r="AO20" s="421"/>
      <c r="AP20" s="421"/>
      <c r="AQ20" s="421"/>
      <c r="AR20" s="421"/>
      <c r="AS20" s="421"/>
      <c r="AT20" s="422"/>
      <c r="AU20" s="488"/>
      <c r="AV20" s="489"/>
      <c r="AW20" s="489"/>
      <c r="AX20" s="490"/>
      <c r="AY20" s="398"/>
      <c r="AZ20" s="399"/>
      <c r="BA20" s="399"/>
      <c r="BB20" s="399"/>
      <c r="BC20" s="399"/>
      <c r="BD20" s="399"/>
      <c r="BE20" s="399"/>
      <c r="BF20" s="399"/>
      <c r="BG20" s="399"/>
      <c r="BH20" s="399"/>
      <c r="BI20" s="399"/>
      <c r="BJ20" s="399"/>
      <c r="BK20" s="399"/>
      <c r="BL20" s="399"/>
      <c r="BM20" s="400"/>
      <c r="BN20" s="401"/>
      <c r="BO20" s="402"/>
      <c r="BP20" s="402"/>
      <c r="BQ20" s="402"/>
      <c r="BR20" s="402"/>
      <c r="BS20" s="402"/>
      <c r="BT20" s="402"/>
      <c r="BU20" s="403"/>
      <c r="BV20" s="401"/>
      <c r="BW20" s="402"/>
      <c r="BX20" s="402"/>
      <c r="BY20" s="402"/>
      <c r="BZ20" s="402"/>
      <c r="CA20" s="402"/>
      <c r="CB20" s="402"/>
      <c r="CC20" s="403"/>
      <c r="CD20" s="21"/>
      <c r="CE20" s="578"/>
      <c r="CF20" s="578"/>
      <c r="CG20" s="578"/>
      <c r="CH20" s="578"/>
      <c r="CI20" s="578"/>
      <c r="CJ20" s="578"/>
      <c r="CK20" s="578"/>
      <c r="CL20" s="578"/>
      <c r="CM20" s="578"/>
      <c r="CN20" s="578"/>
      <c r="CO20" s="578"/>
      <c r="CP20" s="578"/>
      <c r="CQ20" s="578"/>
      <c r="CR20" s="578"/>
      <c r="CS20" s="579"/>
      <c r="CT20" s="407"/>
      <c r="CU20" s="408"/>
      <c r="CV20" s="408"/>
      <c r="CW20" s="408"/>
      <c r="CX20" s="408"/>
      <c r="CY20" s="408"/>
      <c r="CZ20" s="408"/>
      <c r="DA20" s="409"/>
      <c r="DB20" s="407"/>
      <c r="DC20" s="408"/>
      <c r="DD20" s="408"/>
      <c r="DE20" s="408"/>
      <c r="DF20" s="408"/>
      <c r="DG20" s="408"/>
      <c r="DH20" s="408"/>
      <c r="DI20" s="409"/>
    </row>
    <row r="21" spans="1:113" ht="18.75" customHeight="1" x14ac:dyDescent="0.2">
      <c r="A21" s="2"/>
      <c r="B21" s="495" t="s">
        <v>237</v>
      </c>
      <c r="C21" s="496"/>
      <c r="D21" s="496"/>
      <c r="E21" s="496"/>
      <c r="F21" s="496"/>
      <c r="G21" s="496"/>
      <c r="H21" s="496"/>
      <c r="I21" s="496"/>
      <c r="J21" s="496"/>
      <c r="K21" s="496"/>
      <c r="L21" s="496"/>
      <c r="M21" s="496"/>
      <c r="N21" s="496"/>
      <c r="O21" s="496"/>
      <c r="P21" s="496"/>
      <c r="Q21" s="496"/>
      <c r="R21" s="496"/>
      <c r="S21" s="496"/>
      <c r="T21" s="496"/>
      <c r="U21" s="496"/>
      <c r="V21" s="496"/>
      <c r="W21" s="496"/>
      <c r="X21" s="496"/>
      <c r="Y21" s="496"/>
      <c r="Z21" s="496"/>
      <c r="AA21" s="496"/>
      <c r="AB21" s="496"/>
      <c r="AC21" s="496"/>
      <c r="AD21" s="496"/>
      <c r="AE21" s="496"/>
      <c r="AF21" s="496"/>
      <c r="AG21" s="496"/>
      <c r="AH21" s="496"/>
      <c r="AI21" s="496"/>
      <c r="AJ21" s="496"/>
      <c r="AK21" s="496"/>
      <c r="AL21" s="496"/>
      <c r="AM21" s="496"/>
      <c r="AN21" s="496"/>
      <c r="AO21" s="496"/>
      <c r="AP21" s="496"/>
      <c r="AQ21" s="496"/>
      <c r="AR21" s="496"/>
      <c r="AS21" s="496"/>
      <c r="AT21" s="496"/>
      <c r="AU21" s="496"/>
      <c r="AV21" s="496"/>
      <c r="AW21" s="496"/>
      <c r="AX21" s="497"/>
      <c r="AY21" s="498"/>
      <c r="AZ21" s="499"/>
      <c r="BA21" s="499"/>
      <c r="BB21" s="499"/>
      <c r="BC21" s="499"/>
      <c r="BD21" s="499"/>
      <c r="BE21" s="499"/>
      <c r="BF21" s="499"/>
      <c r="BG21" s="499"/>
      <c r="BH21" s="499"/>
      <c r="BI21" s="499"/>
      <c r="BJ21" s="499"/>
      <c r="BK21" s="499"/>
      <c r="BL21" s="499"/>
      <c r="BM21" s="500"/>
      <c r="BN21" s="501"/>
      <c r="BO21" s="502"/>
      <c r="BP21" s="502"/>
      <c r="BQ21" s="502"/>
      <c r="BR21" s="502"/>
      <c r="BS21" s="502"/>
      <c r="BT21" s="502"/>
      <c r="BU21" s="503"/>
      <c r="BV21" s="501"/>
      <c r="BW21" s="502"/>
      <c r="BX21" s="502"/>
      <c r="BY21" s="502"/>
      <c r="BZ21" s="502"/>
      <c r="CA21" s="502"/>
      <c r="CB21" s="502"/>
      <c r="CC21" s="503"/>
      <c r="CD21" s="21"/>
      <c r="CE21" s="578"/>
      <c r="CF21" s="578"/>
      <c r="CG21" s="578"/>
      <c r="CH21" s="578"/>
      <c r="CI21" s="578"/>
      <c r="CJ21" s="578"/>
      <c r="CK21" s="578"/>
      <c r="CL21" s="578"/>
      <c r="CM21" s="578"/>
      <c r="CN21" s="578"/>
      <c r="CO21" s="578"/>
      <c r="CP21" s="578"/>
      <c r="CQ21" s="578"/>
      <c r="CR21" s="578"/>
      <c r="CS21" s="579"/>
      <c r="CT21" s="407"/>
      <c r="CU21" s="408"/>
      <c r="CV21" s="408"/>
      <c r="CW21" s="408"/>
      <c r="CX21" s="408"/>
      <c r="CY21" s="408"/>
      <c r="CZ21" s="408"/>
      <c r="DA21" s="409"/>
      <c r="DB21" s="407"/>
      <c r="DC21" s="408"/>
      <c r="DD21" s="408"/>
      <c r="DE21" s="408"/>
      <c r="DF21" s="408"/>
      <c r="DG21" s="408"/>
      <c r="DH21" s="408"/>
      <c r="DI21" s="409"/>
    </row>
    <row r="22" spans="1:113" ht="18.75" customHeight="1" x14ac:dyDescent="0.2">
      <c r="A22" s="2"/>
      <c r="B22" s="513" t="s">
        <v>208</v>
      </c>
      <c r="C22" s="514"/>
      <c r="D22" s="515"/>
      <c r="E22" s="555" t="s">
        <v>4</v>
      </c>
      <c r="F22" s="560"/>
      <c r="G22" s="560"/>
      <c r="H22" s="560"/>
      <c r="I22" s="560"/>
      <c r="J22" s="560"/>
      <c r="K22" s="550"/>
      <c r="L22" s="555" t="s">
        <v>87</v>
      </c>
      <c r="M22" s="560"/>
      <c r="N22" s="560"/>
      <c r="O22" s="560"/>
      <c r="P22" s="550"/>
      <c r="Q22" s="580" t="s">
        <v>240</v>
      </c>
      <c r="R22" s="581"/>
      <c r="S22" s="581"/>
      <c r="T22" s="581"/>
      <c r="U22" s="581"/>
      <c r="V22" s="582"/>
      <c r="W22" s="594" t="s">
        <v>242</v>
      </c>
      <c r="X22" s="514"/>
      <c r="Y22" s="515"/>
      <c r="Z22" s="555" t="s">
        <v>4</v>
      </c>
      <c r="AA22" s="560"/>
      <c r="AB22" s="560"/>
      <c r="AC22" s="560"/>
      <c r="AD22" s="560"/>
      <c r="AE22" s="560"/>
      <c r="AF22" s="560"/>
      <c r="AG22" s="550"/>
      <c r="AH22" s="586" t="s">
        <v>243</v>
      </c>
      <c r="AI22" s="560"/>
      <c r="AJ22" s="560"/>
      <c r="AK22" s="560"/>
      <c r="AL22" s="550"/>
      <c r="AM22" s="586" t="s">
        <v>248</v>
      </c>
      <c r="AN22" s="587"/>
      <c r="AO22" s="587"/>
      <c r="AP22" s="587"/>
      <c r="AQ22" s="587"/>
      <c r="AR22" s="588"/>
      <c r="AS22" s="580" t="s">
        <v>240</v>
      </c>
      <c r="AT22" s="581"/>
      <c r="AU22" s="581"/>
      <c r="AV22" s="581"/>
      <c r="AW22" s="581"/>
      <c r="AX22" s="592"/>
      <c r="AY22" s="381" t="s">
        <v>81</v>
      </c>
      <c r="AZ22" s="382"/>
      <c r="BA22" s="382"/>
      <c r="BB22" s="382"/>
      <c r="BC22" s="382"/>
      <c r="BD22" s="382"/>
      <c r="BE22" s="382"/>
      <c r="BF22" s="382"/>
      <c r="BG22" s="382"/>
      <c r="BH22" s="382"/>
      <c r="BI22" s="382"/>
      <c r="BJ22" s="382"/>
      <c r="BK22" s="382"/>
      <c r="BL22" s="382"/>
      <c r="BM22" s="383"/>
      <c r="BN22" s="384">
        <v>19484528</v>
      </c>
      <c r="BO22" s="385"/>
      <c r="BP22" s="385"/>
      <c r="BQ22" s="385"/>
      <c r="BR22" s="385"/>
      <c r="BS22" s="385"/>
      <c r="BT22" s="385"/>
      <c r="BU22" s="386"/>
      <c r="BV22" s="384">
        <v>18642972</v>
      </c>
      <c r="BW22" s="385"/>
      <c r="BX22" s="385"/>
      <c r="BY22" s="385"/>
      <c r="BZ22" s="385"/>
      <c r="CA22" s="385"/>
      <c r="CB22" s="385"/>
      <c r="CC22" s="386"/>
      <c r="CD22" s="21"/>
      <c r="CE22" s="578"/>
      <c r="CF22" s="578"/>
      <c r="CG22" s="578"/>
      <c r="CH22" s="578"/>
      <c r="CI22" s="578"/>
      <c r="CJ22" s="578"/>
      <c r="CK22" s="578"/>
      <c r="CL22" s="578"/>
      <c r="CM22" s="578"/>
      <c r="CN22" s="578"/>
      <c r="CO22" s="578"/>
      <c r="CP22" s="578"/>
      <c r="CQ22" s="578"/>
      <c r="CR22" s="578"/>
      <c r="CS22" s="579"/>
      <c r="CT22" s="407"/>
      <c r="CU22" s="408"/>
      <c r="CV22" s="408"/>
      <c r="CW22" s="408"/>
      <c r="CX22" s="408"/>
      <c r="CY22" s="408"/>
      <c r="CZ22" s="408"/>
      <c r="DA22" s="409"/>
      <c r="DB22" s="407"/>
      <c r="DC22" s="408"/>
      <c r="DD22" s="408"/>
      <c r="DE22" s="408"/>
      <c r="DF22" s="408"/>
      <c r="DG22" s="408"/>
      <c r="DH22" s="408"/>
      <c r="DI22" s="409"/>
    </row>
    <row r="23" spans="1:113" ht="18.75" customHeight="1" x14ac:dyDescent="0.2">
      <c r="A23" s="2"/>
      <c r="B23" s="516"/>
      <c r="C23" s="517"/>
      <c r="D23" s="518"/>
      <c r="E23" s="542"/>
      <c r="F23" s="546"/>
      <c r="G23" s="546"/>
      <c r="H23" s="546"/>
      <c r="I23" s="546"/>
      <c r="J23" s="546"/>
      <c r="K23" s="536"/>
      <c r="L23" s="542"/>
      <c r="M23" s="546"/>
      <c r="N23" s="546"/>
      <c r="O23" s="546"/>
      <c r="P23" s="536"/>
      <c r="Q23" s="583"/>
      <c r="R23" s="584"/>
      <c r="S23" s="584"/>
      <c r="T23" s="584"/>
      <c r="U23" s="584"/>
      <c r="V23" s="585"/>
      <c r="W23" s="595"/>
      <c r="X23" s="517"/>
      <c r="Y23" s="518"/>
      <c r="Z23" s="542"/>
      <c r="AA23" s="546"/>
      <c r="AB23" s="546"/>
      <c r="AC23" s="546"/>
      <c r="AD23" s="546"/>
      <c r="AE23" s="546"/>
      <c r="AF23" s="546"/>
      <c r="AG23" s="536"/>
      <c r="AH23" s="542"/>
      <c r="AI23" s="546"/>
      <c r="AJ23" s="546"/>
      <c r="AK23" s="546"/>
      <c r="AL23" s="536"/>
      <c r="AM23" s="589"/>
      <c r="AN23" s="590"/>
      <c r="AO23" s="590"/>
      <c r="AP23" s="590"/>
      <c r="AQ23" s="590"/>
      <c r="AR23" s="591"/>
      <c r="AS23" s="583"/>
      <c r="AT23" s="584"/>
      <c r="AU23" s="584"/>
      <c r="AV23" s="584"/>
      <c r="AW23" s="584"/>
      <c r="AX23" s="593"/>
      <c r="AY23" s="398" t="s">
        <v>251</v>
      </c>
      <c r="AZ23" s="399"/>
      <c r="BA23" s="399"/>
      <c r="BB23" s="399"/>
      <c r="BC23" s="399"/>
      <c r="BD23" s="399"/>
      <c r="BE23" s="399"/>
      <c r="BF23" s="399"/>
      <c r="BG23" s="399"/>
      <c r="BH23" s="399"/>
      <c r="BI23" s="399"/>
      <c r="BJ23" s="399"/>
      <c r="BK23" s="399"/>
      <c r="BL23" s="399"/>
      <c r="BM23" s="400"/>
      <c r="BN23" s="401">
        <v>8745461</v>
      </c>
      <c r="BO23" s="402"/>
      <c r="BP23" s="402"/>
      <c r="BQ23" s="402"/>
      <c r="BR23" s="402"/>
      <c r="BS23" s="402"/>
      <c r="BT23" s="402"/>
      <c r="BU23" s="403"/>
      <c r="BV23" s="401">
        <v>9769019</v>
      </c>
      <c r="BW23" s="402"/>
      <c r="BX23" s="402"/>
      <c r="BY23" s="402"/>
      <c r="BZ23" s="402"/>
      <c r="CA23" s="402"/>
      <c r="CB23" s="402"/>
      <c r="CC23" s="403"/>
      <c r="CD23" s="21"/>
      <c r="CE23" s="578"/>
      <c r="CF23" s="578"/>
      <c r="CG23" s="578"/>
      <c r="CH23" s="578"/>
      <c r="CI23" s="578"/>
      <c r="CJ23" s="578"/>
      <c r="CK23" s="578"/>
      <c r="CL23" s="578"/>
      <c r="CM23" s="578"/>
      <c r="CN23" s="578"/>
      <c r="CO23" s="578"/>
      <c r="CP23" s="578"/>
      <c r="CQ23" s="578"/>
      <c r="CR23" s="578"/>
      <c r="CS23" s="579"/>
      <c r="CT23" s="407"/>
      <c r="CU23" s="408"/>
      <c r="CV23" s="408"/>
      <c r="CW23" s="408"/>
      <c r="CX23" s="408"/>
      <c r="CY23" s="408"/>
      <c r="CZ23" s="408"/>
      <c r="DA23" s="409"/>
      <c r="DB23" s="407"/>
      <c r="DC23" s="408"/>
      <c r="DD23" s="408"/>
      <c r="DE23" s="408"/>
      <c r="DF23" s="408"/>
      <c r="DG23" s="408"/>
      <c r="DH23" s="408"/>
      <c r="DI23" s="409"/>
    </row>
    <row r="24" spans="1:113" ht="18.75" customHeight="1" x14ac:dyDescent="0.2">
      <c r="A24" s="2"/>
      <c r="B24" s="516"/>
      <c r="C24" s="517"/>
      <c r="D24" s="518"/>
      <c r="E24" s="416" t="s">
        <v>252</v>
      </c>
      <c r="F24" s="394"/>
      <c r="G24" s="394"/>
      <c r="H24" s="394"/>
      <c r="I24" s="394"/>
      <c r="J24" s="394"/>
      <c r="K24" s="395"/>
      <c r="L24" s="417">
        <v>1</v>
      </c>
      <c r="M24" s="418"/>
      <c r="N24" s="418"/>
      <c r="O24" s="418"/>
      <c r="P24" s="438"/>
      <c r="Q24" s="417">
        <v>9200</v>
      </c>
      <c r="R24" s="418"/>
      <c r="S24" s="418"/>
      <c r="T24" s="418"/>
      <c r="U24" s="418"/>
      <c r="V24" s="438"/>
      <c r="W24" s="595"/>
      <c r="X24" s="517"/>
      <c r="Y24" s="518"/>
      <c r="Z24" s="416" t="s">
        <v>253</v>
      </c>
      <c r="AA24" s="394"/>
      <c r="AB24" s="394"/>
      <c r="AC24" s="394"/>
      <c r="AD24" s="394"/>
      <c r="AE24" s="394"/>
      <c r="AF24" s="394"/>
      <c r="AG24" s="395"/>
      <c r="AH24" s="417">
        <v>413</v>
      </c>
      <c r="AI24" s="418"/>
      <c r="AJ24" s="418"/>
      <c r="AK24" s="418"/>
      <c r="AL24" s="438"/>
      <c r="AM24" s="417">
        <v>1198526</v>
      </c>
      <c r="AN24" s="418"/>
      <c r="AO24" s="418"/>
      <c r="AP24" s="418"/>
      <c r="AQ24" s="418"/>
      <c r="AR24" s="438"/>
      <c r="AS24" s="417">
        <v>2902</v>
      </c>
      <c r="AT24" s="418"/>
      <c r="AU24" s="418"/>
      <c r="AV24" s="418"/>
      <c r="AW24" s="418"/>
      <c r="AX24" s="419"/>
      <c r="AY24" s="498" t="s">
        <v>254</v>
      </c>
      <c r="AZ24" s="499"/>
      <c r="BA24" s="499"/>
      <c r="BB24" s="499"/>
      <c r="BC24" s="499"/>
      <c r="BD24" s="499"/>
      <c r="BE24" s="499"/>
      <c r="BF24" s="499"/>
      <c r="BG24" s="499"/>
      <c r="BH24" s="499"/>
      <c r="BI24" s="499"/>
      <c r="BJ24" s="499"/>
      <c r="BK24" s="499"/>
      <c r="BL24" s="499"/>
      <c r="BM24" s="500"/>
      <c r="BN24" s="401">
        <v>11632811</v>
      </c>
      <c r="BO24" s="402"/>
      <c r="BP24" s="402"/>
      <c r="BQ24" s="402"/>
      <c r="BR24" s="402"/>
      <c r="BS24" s="402"/>
      <c r="BT24" s="402"/>
      <c r="BU24" s="403"/>
      <c r="BV24" s="401">
        <v>9929850</v>
      </c>
      <c r="BW24" s="402"/>
      <c r="BX24" s="402"/>
      <c r="BY24" s="402"/>
      <c r="BZ24" s="402"/>
      <c r="CA24" s="402"/>
      <c r="CB24" s="402"/>
      <c r="CC24" s="403"/>
      <c r="CD24" s="21"/>
      <c r="CE24" s="578"/>
      <c r="CF24" s="578"/>
      <c r="CG24" s="578"/>
      <c r="CH24" s="578"/>
      <c r="CI24" s="578"/>
      <c r="CJ24" s="578"/>
      <c r="CK24" s="578"/>
      <c r="CL24" s="578"/>
      <c r="CM24" s="578"/>
      <c r="CN24" s="578"/>
      <c r="CO24" s="578"/>
      <c r="CP24" s="578"/>
      <c r="CQ24" s="578"/>
      <c r="CR24" s="578"/>
      <c r="CS24" s="579"/>
      <c r="CT24" s="407"/>
      <c r="CU24" s="408"/>
      <c r="CV24" s="408"/>
      <c r="CW24" s="408"/>
      <c r="CX24" s="408"/>
      <c r="CY24" s="408"/>
      <c r="CZ24" s="408"/>
      <c r="DA24" s="409"/>
      <c r="DB24" s="407"/>
      <c r="DC24" s="408"/>
      <c r="DD24" s="408"/>
      <c r="DE24" s="408"/>
      <c r="DF24" s="408"/>
      <c r="DG24" s="408"/>
      <c r="DH24" s="408"/>
      <c r="DI24" s="409"/>
    </row>
    <row r="25" spans="1:113" ht="18.75" customHeight="1" x14ac:dyDescent="0.2">
      <c r="A25" s="2"/>
      <c r="B25" s="516"/>
      <c r="C25" s="517"/>
      <c r="D25" s="518"/>
      <c r="E25" s="416" t="s">
        <v>256</v>
      </c>
      <c r="F25" s="394"/>
      <c r="G25" s="394"/>
      <c r="H25" s="394"/>
      <c r="I25" s="394"/>
      <c r="J25" s="394"/>
      <c r="K25" s="395"/>
      <c r="L25" s="417">
        <v>1</v>
      </c>
      <c r="M25" s="418"/>
      <c r="N25" s="418"/>
      <c r="O25" s="418"/>
      <c r="P25" s="438"/>
      <c r="Q25" s="417">
        <v>7500</v>
      </c>
      <c r="R25" s="418"/>
      <c r="S25" s="418"/>
      <c r="T25" s="418"/>
      <c r="U25" s="418"/>
      <c r="V25" s="438"/>
      <c r="W25" s="595"/>
      <c r="X25" s="517"/>
      <c r="Y25" s="518"/>
      <c r="Z25" s="416" t="s">
        <v>257</v>
      </c>
      <c r="AA25" s="394"/>
      <c r="AB25" s="394"/>
      <c r="AC25" s="394"/>
      <c r="AD25" s="394"/>
      <c r="AE25" s="394"/>
      <c r="AF25" s="394"/>
      <c r="AG25" s="395"/>
      <c r="AH25" s="417" t="s">
        <v>33</v>
      </c>
      <c r="AI25" s="418"/>
      <c r="AJ25" s="418"/>
      <c r="AK25" s="418"/>
      <c r="AL25" s="438"/>
      <c r="AM25" s="417" t="s">
        <v>33</v>
      </c>
      <c r="AN25" s="418"/>
      <c r="AO25" s="418"/>
      <c r="AP25" s="418"/>
      <c r="AQ25" s="418"/>
      <c r="AR25" s="438"/>
      <c r="AS25" s="417" t="s">
        <v>33</v>
      </c>
      <c r="AT25" s="418"/>
      <c r="AU25" s="418"/>
      <c r="AV25" s="418"/>
      <c r="AW25" s="418"/>
      <c r="AX25" s="419"/>
      <c r="AY25" s="381" t="s">
        <v>258</v>
      </c>
      <c r="AZ25" s="382"/>
      <c r="BA25" s="382"/>
      <c r="BB25" s="382"/>
      <c r="BC25" s="382"/>
      <c r="BD25" s="382"/>
      <c r="BE25" s="382"/>
      <c r="BF25" s="382"/>
      <c r="BG25" s="382"/>
      <c r="BH25" s="382"/>
      <c r="BI25" s="382"/>
      <c r="BJ25" s="382"/>
      <c r="BK25" s="382"/>
      <c r="BL25" s="382"/>
      <c r="BM25" s="383"/>
      <c r="BN25" s="384">
        <v>9026192</v>
      </c>
      <c r="BO25" s="385"/>
      <c r="BP25" s="385"/>
      <c r="BQ25" s="385"/>
      <c r="BR25" s="385"/>
      <c r="BS25" s="385"/>
      <c r="BT25" s="385"/>
      <c r="BU25" s="386"/>
      <c r="BV25" s="384">
        <v>7269619</v>
      </c>
      <c r="BW25" s="385"/>
      <c r="BX25" s="385"/>
      <c r="BY25" s="385"/>
      <c r="BZ25" s="385"/>
      <c r="CA25" s="385"/>
      <c r="CB25" s="385"/>
      <c r="CC25" s="386"/>
      <c r="CD25" s="21"/>
      <c r="CE25" s="578"/>
      <c r="CF25" s="578"/>
      <c r="CG25" s="578"/>
      <c r="CH25" s="578"/>
      <c r="CI25" s="578"/>
      <c r="CJ25" s="578"/>
      <c r="CK25" s="578"/>
      <c r="CL25" s="578"/>
      <c r="CM25" s="578"/>
      <c r="CN25" s="578"/>
      <c r="CO25" s="578"/>
      <c r="CP25" s="578"/>
      <c r="CQ25" s="578"/>
      <c r="CR25" s="578"/>
      <c r="CS25" s="579"/>
      <c r="CT25" s="407"/>
      <c r="CU25" s="408"/>
      <c r="CV25" s="408"/>
      <c r="CW25" s="408"/>
      <c r="CX25" s="408"/>
      <c r="CY25" s="408"/>
      <c r="CZ25" s="408"/>
      <c r="DA25" s="409"/>
      <c r="DB25" s="407"/>
      <c r="DC25" s="408"/>
      <c r="DD25" s="408"/>
      <c r="DE25" s="408"/>
      <c r="DF25" s="408"/>
      <c r="DG25" s="408"/>
      <c r="DH25" s="408"/>
      <c r="DI25" s="409"/>
    </row>
    <row r="26" spans="1:113" ht="18.75" customHeight="1" x14ac:dyDescent="0.2">
      <c r="A26" s="2"/>
      <c r="B26" s="516"/>
      <c r="C26" s="517"/>
      <c r="D26" s="518"/>
      <c r="E26" s="416" t="s">
        <v>261</v>
      </c>
      <c r="F26" s="394"/>
      <c r="G26" s="394"/>
      <c r="H26" s="394"/>
      <c r="I26" s="394"/>
      <c r="J26" s="394"/>
      <c r="K26" s="395"/>
      <c r="L26" s="417">
        <v>1</v>
      </c>
      <c r="M26" s="418"/>
      <c r="N26" s="418"/>
      <c r="O26" s="418"/>
      <c r="P26" s="438"/>
      <c r="Q26" s="417">
        <v>6700</v>
      </c>
      <c r="R26" s="418"/>
      <c r="S26" s="418"/>
      <c r="T26" s="418"/>
      <c r="U26" s="418"/>
      <c r="V26" s="438"/>
      <c r="W26" s="595"/>
      <c r="X26" s="517"/>
      <c r="Y26" s="518"/>
      <c r="Z26" s="416" t="s">
        <v>263</v>
      </c>
      <c r="AA26" s="504"/>
      <c r="AB26" s="504"/>
      <c r="AC26" s="504"/>
      <c r="AD26" s="504"/>
      <c r="AE26" s="504"/>
      <c r="AF26" s="504"/>
      <c r="AG26" s="505"/>
      <c r="AH26" s="417">
        <v>2</v>
      </c>
      <c r="AI26" s="418"/>
      <c r="AJ26" s="418"/>
      <c r="AK26" s="418"/>
      <c r="AL26" s="438"/>
      <c r="AM26" s="417" t="s">
        <v>265</v>
      </c>
      <c r="AN26" s="418"/>
      <c r="AO26" s="418"/>
      <c r="AP26" s="418"/>
      <c r="AQ26" s="418"/>
      <c r="AR26" s="438"/>
      <c r="AS26" s="417" t="s">
        <v>265</v>
      </c>
      <c r="AT26" s="418"/>
      <c r="AU26" s="418"/>
      <c r="AV26" s="418"/>
      <c r="AW26" s="418"/>
      <c r="AX26" s="419"/>
      <c r="AY26" s="404" t="s">
        <v>165</v>
      </c>
      <c r="AZ26" s="405"/>
      <c r="BA26" s="405"/>
      <c r="BB26" s="405"/>
      <c r="BC26" s="405"/>
      <c r="BD26" s="405"/>
      <c r="BE26" s="405"/>
      <c r="BF26" s="405"/>
      <c r="BG26" s="405"/>
      <c r="BH26" s="405"/>
      <c r="BI26" s="405"/>
      <c r="BJ26" s="405"/>
      <c r="BK26" s="405"/>
      <c r="BL26" s="405"/>
      <c r="BM26" s="406"/>
      <c r="BN26" s="401" t="s">
        <v>33</v>
      </c>
      <c r="BO26" s="402"/>
      <c r="BP26" s="402"/>
      <c r="BQ26" s="402"/>
      <c r="BR26" s="402"/>
      <c r="BS26" s="402"/>
      <c r="BT26" s="402"/>
      <c r="BU26" s="403"/>
      <c r="BV26" s="401" t="s">
        <v>33</v>
      </c>
      <c r="BW26" s="402"/>
      <c r="BX26" s="402"/>
      <c r="BY26" s="402"/>
      <c r="BZ26" s="402"/>
      <c r="CA26" s="402"/>
      <c r="CB26" s="402"/>
      <c r="CC26" s="403"/>
      <c r="CD26" s="21"/>
      <c r="CE26" s="578"/>
      <c r="CF26" s="578"/>
      <c r="CG26" s="578"/>
      <c r="CH26" s="578"/>
      <c r="CI26" s="578"/>
      <c r="CJ26" s="578"/>
      <c r="CK26" s="578"/>
      <c r="CL26" s="578"/>
      <c r="CM26" s="578"/>
      <c r="CN26" s="578"/>
      <c r="CO26" s="578"/>
      <c r="CP26" s="578"/>
      <c r="CQ26" s="578"/>
      <c r="CR26" s="578"/>
      <c r="CS26" s="579"/>
      <c r="CT26" s="407"/>
      <c r="CU26" s="408"/>
      <c r="CV26" s="408"/>
      <c r="CW26" s="408"/>
      <c r="CX26" s="408"/>
      <c r="CY26" s="408"/>
      <c r="CZ26" s="408"/>
      <c r="DA26" s="409"/>
      <c r="DB26" s="407"/>
      <c r="DC26" s="408"/>
      <c r="DD26" s="408"/>
      <c r="DE26" s="408"/>
      <c r="DF26" s="408"/>
      <c r="DG26" s="408"/>
      <c r="DH26" s="408"/>
      <c r="DI26" s="409"/>
    </row>
    <row r="27" spans="1:113" ht="18.75" customHeight="1" x14ac:dyDescent="0.2">
      <c r="A27" s="2"/>
      <c r="B27" s="516"/>
      <c r="C27" s="517"/>
      <c r="D27" s="518"/>
      <c r="E27" s="416" t="s">
        <v>155</v>
      </c>
      <c r="F27" s="394"/>
      <c r="G27" s="394"/>
      <c r="H27" s="394"/>
      <c r="I27" s="394"/>
      <c r="J27" s="394"/>
      <c r="K27" s="395"/>
      <c r="L27" s="417">
        <v>1</v>
      </c>
      <c r="M27" s="418"/>
      <c r="N27" s="418"/>
      <c r="O27" s="418"/>
      <c r="P27" s="438"/>
      <c r="Q27" s="417">
        <v>5150</v>
      </c>
      <c r="R27" s="418"/>
      <c r="S27" s="418"/>
      <c r="T27" s="418"/>
      <c r="U27" s="418"/>
      <c r="V27" s="438"/>
      <c r="W27" s="595"/>
      <c r="X27" s="517"/>
      <c r="Y27" s="518"/>
      <c r="Z27" s="416" t="s">
        <v>206</v>
      </c>
      <c r="AA27" s="394"/>
      <c r="AB27" s="394"/>
      <c r="AC27" s="394"/>
      <c r="AD27" s="394"/>
      <c r="AE27" s="394"/>
      <c r="AF27" s="394"/>
      <c r="AG27" s="395"/>
      <c r="AH27" s="417">
        <v>8</v>
      </c>
      <c r="AI27" s="418"/>
      <c r="AJ27" s="418"/>
      <c r="AK27" s="418"/>
      <c r="AL27" s="438"/>
      <c r="AM27" s="417">
        <v>20208</v>
      </c>
      <c r="AN27" s="418"/>
      <c r="AO27" s="418"/>
      <c r="AP27" s="418"/>
      <c r="AQ27" s="418"/>
      <c r="AR27" s="438"/>
      <c r="AS27" s="417">
        <v>2526</v>
      </c>
      <c r="AT27" s="418"/>
      <c r="AU27" s="418"/>
      <c r="AV27" s="418"/>
      <c r="AW27" s="418"/>
      <c r="AX27" s="419"/>
      <c r="AY27" s="451" t="s">
        <v>266</v>
      </c>
      <c r="AZ27" s="452"/>
      <c r="BA27" s="452"/>
      <c r="BB27" s="452"/>
      <c r="BC27" s="452"/>
      <c r="BD27" s="452"/>
      <c r="BE27" s="452"/>
      <c r="BF27" s="452"/>
      <c r="BG27" s="452"/>
      <c r="BH27" s="452"/>
      <c r="BI27" s="452"/>
      <c r="BJ27" s="452"/>
      <c r="BK27" s="452"/>
      <c r="BL27" s="452"/>
      <c r="BM27" s="453"/>
      <c r="BN27" s="501" t="s">
        <v>33</v>
      </c>
      <c r="BO27" s="502"/>
      <c r="BP27" s="502"/>
      <c r="BQ27" s="502"/>
      <c r="BR27" s="502"/>
      <c r="BS27" s="502"/>
      <c r="BT27" s="502"/>
      <c r="BU27" s="503"/>
      <c r="BV27" s="501" t="s">
        <v>33</v>
      </c>
      <c r="BW27" s="502"/>
      <c r="BX27" s="502"/>
      <c r="BY27" s="502"/>
      <c r="BZ27" s="502"/>
      <c r="CA27" s="502"/>
      <c r="CB27" s="502"/>
      <c r="CC27" s="503"/>
      <c r="CD27" s="17"/>
      <c r="CE27" s="578"/>
      <c r="CF27" s="578"/>
      <c r="CG27" s="578"/>
      <c r="CH27" s="578"/>
      <c r="CI27" s="578"/>
      <c r="CJ27" s="578"/>
      <c r="CK27" s="578"/>
      <c r="CL27" s="578"/>
      <c r="CM27" s="578"/>
      <c r="CN27" s="578"/>
      <c r="CO27" s="578"/>
      <c r="CP27" s="578"/>
      <c r="CQ27" s="578"/>
      <c r="CR27" s="578"/>
      <c r="CS27" s="579"/>
      <c r="CT27" s="407"/>
      <c r="CU27" s="408"/>
      <c r="CV27" s="408"/>
      <c r="CW27" s="408"/>
      <c r="CX27" s="408"/>
      <c r="CY27" s="408"/>
      <c r="CZ27" s="408"/>
      <c r="DA27" s="409"/>
      <c r="DB27" s="407"/>
      <c r="DC27" s="408"/>
      <c r="DD27" s="408"/>
      <c r="DE27" s="408"/>
      <c r="DF27" s="408"/>
      <c r="DG27" s="408"/>
      <c r="DH27" s="408"/>
      <c r="DI27" s="409"/>
    </row>
    <row r="28" spans="1:113" ht="18.75" customHeight="1" x14ac:dyDescent="0.2">
      <c r="A28" s="2"/>
      <c r="B28" s="516"/>
      <c r="C28" s="517"/>
      <c r="D28" s="518"/>
      <c r="E28" s="416" t="s">
        <v>268</v>
      </c>
      <c r="F28" s="394"/>
      <c r="G28" s="394"/>
      <c r="H28" s="394"/>
      <c r="I28" s="394"/>
      <c r="J28" s="394"/>
      <c r="K28" s="395"/>
      <c r="L28" s="417">
        <v>1</v>
      </c>
      <c r="M28" s="418"/>
      <c r="N28" s="418"/>
      <c r="O28" s="418"/>
      <c r="P28" s="438"/>
      <c r="Q28" s="417">
        <v>4250</v>
      </c>
      <c r="R28" s="418"/>
      <c r="S28" s="418"/>
      <c r="T28" s="418"/>
      <c r="U28" s="418"/>
      <c r="V28" s="438"/>
      <c r="W28" s="595"/>
      <c r="X28" s="517"/>
      <c r="Y28" s="518"/>
      <c r="Z28" s="416" t="s">
        <v>269</v>
      </c>
      <c r="AA28" s="394"/>
      <c r="AB28" s="394"/>
      <c r="AC28" s="394"/>
      <c r="AD28" s="394"/>
      <c r="AE28" s="394"/>
      <c r="AF28" s="394"/>
      <c r="AG28" s="395"/>
      <c r="AH28" s="417" t="s">
        <v>33</v>
      </c>
      <c r="AI28" s="418"/>
      <c r="AJ28" s="418"/>
      <c r="AK28" s="418"/>
      <c r="AL28" s="438"/>
      <c r="AM28" s="417" t="s">
        <v>33</v>
      </c>
      <c r="AN28" s="418"/>
      <c r="AO28" s="418"/>
      <c r="AP28" s="418"/>
      <c r="AQ28" s="418"/>
      <c r="AR28" s="438"/>
      <c r="AS28" s="417" t="s">
        <v>33</v>
      </c>
      <c r="AT28" s="418"/>
      <c r="AU28" s="418"/>
      <c r="AV28" s="418"/>
      <c r="AW28" s="418"/>
      <c r="AX28" s="419"/>
      <c r="AY28" s="599" t="s">
        <v>173</v>
      </c>
      <c r="AZ28" s="600"/>
      <c r="BA28" s="600"/>
      <c r="BB28" s="601"/>
      <c r="BC28" s="381" t="s">
        <v>55</v>
      </c>
      <c r="BD28" s="382"/>
      <c r="BE28" s="382"/>
      <c r="BF28" s="382"/>
      <c r="BG28" s="382"/>
      <c r="BH28" s="382"/>
      <c r="BI28" s="382"/>
      <c r="BJ28" s="382"/>
      <c r="BK28" s="382"/>
      <c r="BL28" s="382"/>
      <c r="BM28" s="383"/>
      <c r="BN28" s="384">
        <v>2419974</v>
      </c>
      <c r="BO28" s="385"/>
      <c r="BP28" s="385"/>
      <c r="BQ28" s="385"/>
      <c r="BR28" s="385"/>
      <c r="BS28" s="385"/>
      <c r="BT28" s="385"/>
      <c r="BU28" s="386"/>
      <c r="BV28" s="384">
        <v>2255227</v>
      </c>
      <c r="BW28" s="385"/>
      <c r="BX28" s="385"/>
      <c r="BY28" s="385"/>
      <c r="BZ28" s="385"/>
      <c r="CA28" s="385"/>
      <c r="CB28" s="385"/>
      <c r="CC28" s="386"/>
      <c r="CD28" s="21"/>
      <c r="CE28" s="578"/>
      <c r="CF28" s="578"/>
      <c r="CG28" s="578"/>
      <c r="CH28" s="578"/>
      <c r="CI28" s="578"/>
      <c r="CJ28" s="578"/>
      <c r="CK28" s="578"/>
      <c r="CL28" s="578"/>
      <c r="CM28" s="578"/>
      <c r="CN28" s="578"/>
      <c r="CO28" s="578"/>
      <c r="CP28" s="578"/>
      <c r="CQ28" s="578"/>
      <c r="CR28" s="578"/>
      <c r="CS28" s="579"/>
      <c r="CT28" s="407"/>
      <c r="CU28" s="408"/>
      <c r="CV28" s="408"/>
      <c r="CW28" s="408"/>
      <c r="CX28" s="408"/>
      <c r="CY28" s="408"/>
      <c r="CZ28" s="408"/>
      <c r="DA28" s="409"/>
      <c r="DB28" s="407"/>
      <c r="DC28" s="408"/>
      <c r="DD28" s="408"/>
      <c r="DE28" s="408"/>
      <c r="DF28" s="408"/>
      <c r="DG28" s="408"/>
      <c r="DH28" s="408"/>
      <c r="DI28" s="409"/>
    </row>
    <row r="29" spans="1:113" ht="18.75" customHeight="1" x14ac:dyDescent="0.2">
      <c r="A29" s="2"/>
      <c r="B29" s="516"/>
      <c r="C29" s="517"/>
      <c r="D29" s="518"/>
      <c r="E29" s="416" t="s">
        <v>270</v>
      </c>
      <c r="F29" s="394"/>
      <c r="G29" s="394"/>
      <c r="H29" s="394"/>
      <c r="I29" s="394"/>
      <c r="J29" s="394"/>
      <c r="K29" s="395"/>
      <c r="L29" s="417">
        <v>19</v>
      </c>
      <c r="M29" s="418"/>
      <c r="N29" s="418"/>
      <c r="O29" s="418"/>
      <c r="P29" s="438"/>
      <c r="Q29" s="417">
        <v>4050</v>
      </c>
      <c r="R29" s="418"/>
      <c r="S29" s="418"/>
      <c r="T29" s="418"/>
      <c r="U29" s="418"/>
      <c r="V29" s="438"/>
      <c r="W29" s="596"/>
      <c r="X29" s="597"/>
      <c r="Y29" s="598"/>
      <c r="Z29" s="416" t="s">
        <v>95</v>
      </c>
      <c r="AA29" s="394"/>
      <c r="AB29" s="394"/>
      <c r="AC29" s="394"/>
      <c r="AD29" s="394"/>
      <c r="AE29" s="394"/>
      <c r="AF29" s="394"/>
      <c r="AG29" s="395"/>
      <c r="AH29" s="417">
        <v>421</v>
      </c>
      <c r="AI29" s="418"/>
      <c r="AJ29" s="418"/>
      <c r="AK29" s="418"/>
      <c r="AL29" s="438"/>
      <c r="AM29" s="417">
        <v>1218734</v>
      </c>
      <c r="AN29" s="418"/>
      <c r="AO29" s="418"/>
      <c r="AP29" s="418"/>
      <c r="AQ29" s="418"/>
      <c r="AR29" s="438"/>
      <c r="AS29" s="417">
        <v>2895</v>
      </c>
      <c r="AT29" s="418"/>
      <c r="AU29" s="418"/>
      <c r="AV29" s="418"/>
      <c r="AW29" s="418"/>
      <c r="AX29" s="419"/>
      <c r="AY29" s="602"/>
      <c r="AZ29" s="603"/>
      <c r="BA29" s="603"/>
      <c r="BB29" s="604"/>
      <c r="BC29" s="398" t="s">
        <v>271</v>
      </c>
      <c r="BD29" s="399"/>
      <c r="BE29" s="399"/>
      <c r="BF29" s="399"/>
      <c r="BG29" s="399"/>
      <c r="BH29" s="399"/>
      <c r="BI29" s="399"/>
      <c r="BJ29" s="399"/>
      <c r="BK29" s="399"/>
      <c r="BL29" s="399"/>
      <c r="BM29" s="400"/>
      <c r="BN29" s="401">
        <v>806230</v>
      </c>
      <c r="BO29" s="402"/>
      <c r="BP29" s="402"/>
      <c r="BQ29" s="402"/>
      <c r="BR29" s="402"/>
      <c r="BS29" s="402"/>
      <c r="BT29" s="402"/>
      <c r="BU29" s="403"/>
      <c r="BV29" s="401">
        <v>978730</v>
      </c>
      <c r="BW29" s="402"/>
      <c r="BX29" s="402"/>
      <c r="BY29" s="402"/>
      <c r="BZ29" s="402"/>
      <c r="CA29" s="402"/>
      <c r="CB29" s="402"/>
      <c r="CC29" s="403"/>
      <c r="CD29" s="17"/>
      <c r="CE29" s="578"/>
      <c r="CF29" s="578"/>
      <c r="CG29" s="578"/>
      <c r="CH29" s="578"/>
      <c r="CI29" s="578"/>
      <c r="CJ29" s="578"/>
      <c r="CK29" s="578"/>
      <c r="CL29" s="578"/>
      <c r="CM29" s="578"/>
      <c r="CN29" s="578"/>
      <c r="CO29" s="578"/>
      <c r="CP29" s="578"/>
      <c r="CQ29" s="578"/>
      <c r="CR29" s="578"/>
      <c r="CS29" s="579"/>
      <c r="CT29" s="407"/>
      <c r="CU29" s="408"/>
      <c r="CV29" s="408"/>
      <c r="CW29" s="408"/>
      <c r="CX29" s="408"/>
      <c r="CY29" s="408"/>
      <c r="CZ29" s="408"/>
      <c r="DA29" s="409"/>
      <c r="DB29" s="407"/>
      <c r="DC29" s="408"/>
      <c r="DD29" s="408"/>
      <c r="DE29" s="408"/>
      <c r="DF29" s="408"/>
      <c r="DG29" s="408"/>
      <c r="DH29" s="408"/>
      <c r="DI29" s="409"/>
    </row>
    <row r="30" spans="1:113" ht="18.75" customHeight="1" x14ac:dyDescent="0.2">
      <c r="A30" s="2"/>
      <c r="B30" s="519"/>
      <c r="C30" s="520"/>
      <c r="D30" s="521"/>
      <c r="E30" s="420"/>
      <c r="F30" s="421"/>
      <c r="G30" s="421"/>
      <c r="H30" s="421"/>
      <c r="I30" s="421"/>
      <c r="J30" s="421"/>
      <c r="K30" s="422"/>
      <c r="L30" s="506"/>
      <c r="M30" s="507"/>
      <c r="N30" s="507"/>
      <c r="O30" s="507"/>
      <c r="P30" s="508"/>
      <c r="Q30" s="506"/>
      <c r="R30" s="507"/>
      <c r="S30" s="507"/>
      <c r="T30" s="507"/>
      <c r="U30" s="507"/>
      <c r="V30" s="508"/>
      <c r="W30" s="509" t="s">
        <v>175</v>
      </c>
      <c r="X30" s="510"/>
      <c r="Y30" s="510"/>
      <c r="Z30" s="510"/>
      <c r="AA30" s="510"/>
      <c r="AB30" s="510"/>
      <c r="AC30" s="510"/>
      <c r="AD30" s="510"/>
      <c r="AE30" s="510"/>
      <c r="AF30" s="510"/>
      <c r="AG30" s="511"/>
      <c r="AH30" s="478">
        <v>97.6</v>
      </c>
      <c r="AI30" s="479"/>
      <c r="AJ30" s="479"/>
      <c r="AK30" s="479"/>
      <c r="AL30" s="479"/>
      <c r="AM30" s="479"/>
      <c r="AN30" s="479"/>
      <c r="AO30" s="479"/>
      <c r="AP30" s="479"/>
      <c r="AQ30" s="479"/>
      <c r="AR30" s="479"/>
      <c r="AS30" s="479"/>
      <c r="AT30" s="479"/>
      <c r="AU30" s="479"/>
      <c r="AV30" s="479"/>
      <c r="AW30" s="479"/>
      <c r="AX30" s="481"/>
      <c r="AY30" s="605"/>
      <c r="AZ30" s="606"/>
      <c r="BA30" s="606"/>
      <c r="BB30" s="607"/>
      <c r="BC30" s="498" t="s">
        <v>97</v>
      </c>
      <c r="BD30" s="499"/>
      <c r="BE30" s="499"/>
      <c r="BF30" s="499"/>
      <c r="BG30" s="499"/>
      <c r="BH30" s="499"/>
      <c r="BI30" s="499"/>
      <c r="BJ30" s="499"/>
      <c r="BK30" s="499"/>
      <c r="BL30" s="499"/>
      <c r="BM30" s="500"/>
      <c r="BN30" s="501">
        <v>3708726</v>
      </c>
      <c r="BO30" s="502"/>
      <c r="BP30" s="502"/>
      <c r="BQ30" s="502"/>
      <c r="BR30" s="502"/>
      <c r="BS30" s="502"/>
      <c r="BT30" s="502"/>
      <c r="BU30" s="503"/>
      <c r="BV30" s="501">
        <v>3046193</v>
      </c>
      <c r="BW30" s="502"/>
      <c r="BX30" s="502"/>
      <c r="BY30" s="502"/>
      <c r="BZ30" s="502"/>
      <c r="CA30" s="502"/>
      <c r="CB30" s="502"/>
      <c r="CC30" s="50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512" t="s">
        <v>272</v>
      </c>
      <c r="D32" s="512"/>
      <c r="E32" s="512"/>
      <c r="F32" s="512"/>
      <c r="G32" s="512"/>
      <c r="H32" s="512"/>
      <c r="I32" s="512"/>
      <c r="J32" s="512"/>
      <c r="K32" s="512"/>
      <c r="L32" s="512"/>
      <c r="M32" s="512"/>
      <c r="N32" s="512"/>
      <c r="O32" s="512"/>
      <c r="P32" s="512"/>
      <c r="Q32" s="512"/>
      <c r="R32" s="512"/>
      <c r="S32" s="512"/>
      <c r="U32" s="405" t="s">
        <v>274</v>
      </c>
      <c r="V32" s="405"/>
      <c r="W32" s="405"/>
      <c r="X32" s="405"/>
      <c r="Y32" s="405"/>
      <c r="Z32" s="405"/>
      <c r="AA32" s="405"/>
      <c r="AB32" s="405"/>
      <c r="AC32" s="405"/>
      <c r="AD32" s="405"/>
      <c r="AE32" s="405"/>
      <c r="AF32" s="405"/>
      <c r="AG32" s="405"/>
      <c r="AH32" s="405"/>
      <c r="AI32" s="405"/>
      <c r="AJ32" s="405"/>
      <c r="AK32" s="405"/>
      <c r="AM32" s="405" t="s">
        <v>191</v>
      </c>
      <c r="AN32" s="405"/>
      <c r="AO32" s="405"/>
      <c r="AP32" s="405"/>
      <c r="AQ32" s="405"/>
      <c r="AR32" s="405"/>
      <c r="AS32" s="405"/>
      <c r="AT32" s="405"/>
      <c r="AU32" s="405"/>
      <c r="AV32" s="405"/>
      <c r="AW32" s="405"/>
      <c r="AX32" s="405"/>
      <c r="AY32" s="405"/>
      <c r="AZ32" s="405"/>
      <c r="BA32" s="405"/>
      <c r="BB32" s="405"/>
      <c r="BC32" s="405"/>
      <c r="BE32" s="405" t="s">
        <v>276</v>
      </c>
      <c r="BF32" s="405"/>
      <c r="BG32" s="405"/>
      <c r="BH32" s="405"/>
      <c r="BI32" s="405"/>
      <c r="BJ32" s="405"/>
      <c r="BK32" s="405"/>
      <c r="BL32" s="405"/>
      <c r="BM32" s="405"/>
      <c r="BN32" s="405"/>
      <c r="BO32" s="405"/>
      <c r="BP32" s="405"/>
      <c r="BQ32" s="405"/>
      <c r="BR32" s="405"/>
      <c r="BS32" s="405"/>
      <c r="BT32" s="405"/>
      <c r="BU32" s="405"/>
      <c r="BW32" s="405" t="s">
        <v>277</v>
      </c>
      <c r="BX32" s="405"/>
      <c r="BY32" s="405"/>
      <c r="BZ32" s="405"/>
      <c r="CA32" s="405"/>
      <c r="CB32" s="405"/>
      <c r="CC32" s="405"/>
      <c r="CD32" s="405"/>
      <c r="CE32" s="405"/>
      <c r="CF32" s="405"/>
      <c r="CG32" s="405"/>
      <c r="CH32" s="405"/>
      <c r="CI32" s="405"/>
      <c r="CJ32" s="405"/>
      <c r="CK32" s="405"/>
      <c r="CL32" s="405"/>
      <c r="CM32" s="405"/>
      <c r="CO32" s="405" t="s">
        <v>279</v>
      </c>
      <c r="CP32" s="405"/>
      <c r="CQ32" s="405"/>
      <c r="CR32" s="405"/>
      <c r="CS32" s="405"/>
      <c r="CT32" s="405"/>
      <c r="CU32" s="405"/>
      <c r="CV32" s="405"/>
      <c r="CW32" s="405"/>
      <c r="CX32" s="405"/>
      <c r="CY32" s="405"/>
      <c r="CZ32" s="405"/>
      <c r="DA32" s="405"/>
      <c r="DB32" s="405"/>
      <c r="DC32" s="405"/>
      <c r="DD32" s="405"/>
      <c r="DE32" s="405"/>
      <c r="DI32" s="36"/>
    </row>
    <row r="33" spans="1:113" ht="13.5" customHeight="1" x14ac:dyDescent="0.2">
      <c r="A33" s="2"/>
      <c r="B33" s="5"/>
      <c r="C33" s="522" t="s">
        <v>280</v>
      </c>
      <c r="D33" s="522"/>
      <c r="E33" s="523" t="s">
        <v>281</v>
      </c>
      <c r="F33" s="523"/>
      <c r="G33" s="523"/>
      <c r="H33" s="523"/>
      <c r="I33" s="523"/>
      <c r="J33" s="523"/>
      <c r="K33" s="523"/>
      <c r="L33" s="523"/>
      <c r="M33" s="523"/>
      <c r="N33" s="523"/>
      <c r="O33" s="523"/>
      <c r="P33" s="523"/>
      <c r="Q33" s="523"/>
      <c r="R33" s="523"/>
      <c r="S33" s="523"/>
      <c r="T33" s="12"/>
      <c r="U33" s="522" t="s">
        <v>280</v>
      </c>
      <c r="V33" s="522"/>
      <c r="W33" s="523" t="s">
        <v>281</v>
      </c>
      <c r="X33" s="523"/>
      <c r="Y33" s="523"/>
      <c r="Z33" s="523"/>
      <c r="AA33" s="523"/>
      <c r="AB33" s="523"/>
      <c r="AC33" s="523"/>
      <c r="AD33" s="523"/>
      <c r="AE33" s="523"/>
      <c r="AF33" s="523"/>
      <c r="AG33" s="523"/>
      <c r="AH33" s="523"/>
      <c r="AI33" s="523"/>
      <c r="AJ33" s="523"/>
      <c r="AK33" s="523"/>
      <c r="AL33" s="12"/>
      <c r="AM33" s="522" t="s">
        <v>280</v>
      </c>
      <c r="AN33" s="522"/>
      <c r="AO33" s="523" t="s">
        <v>281</v>
      </c>
      <c r="AP33" s="523"/>
      <c r="AQ33" s="523"/>
      <c r="AR33" s="523"/>
      <c r="AS33" s="523"/>
      <c r="AT33" s="523"/>
      <c r="AU33" s="523"/>
      <c r="AV33" s="523"/>
      <c r="AW33" s="523"/>
      <c r="AX33" s="523"/>
      <c r="AY33" s="523"/>
      <c r="AZ33" s="523"/>
      <c r="BA33" s="523"/>
      <c r="BB33" s="523"/>
      <c r="BC33" s="523"/>
      <c r="BD33" s="8"/>
      <c r="BE33" s="523" t="s">
        <v>282</v>
      </c>
      <c r="BF33" s="523"/>
      <c r="BG33" s="523" t="s">
        <v>285</v>
      </c>
      <c r="BH33" s="523"/>
      <c r="BI33" s="523"/>
      <c r="BJ33" s="523"/>
      <c r="BK33" s="523"/>
      <c r="BL33" s="523"/>
      <c r="BM33" s="523"/>
      <c r="BN33" s="523"/>
      <c r="BO33" s="523"/>
      <c r="BP33" s="523"/>
      <c r="BQ33" s="523"/>
      <c r="BR33" s="523"/>
      <c r="BS33" s="523"/>
      <c r="BT33" s="523"/>
      <c r="BU33" s="523"/>
      <c r="BV33" s="8"/>
      <c r="BW33" s="522" t="s">
        <v>282</v>
      </c>
      <c r="BX33" s="522"/>
      <c r="BY33" s="523" t="s">
        <v>286</v>
      </c>
      <c r="BZ33" s="523"/>
      <c r="CA33" s="523"/>
      <c r="CB33" s="523"/>
      <c r="CC33" s="523"/>
      <c r="CD33" s="523"/>
      <c r="CE33" s="523"/>
      <c r="CF33" s="523"/>
      <c r="CG33" s="523"/>
      <c r="CH33" s="523"/>
      <c r="CI33" s="523"/>
      <c r="CJ33" s="523"/>
      <c r="CK33" s="523"/>
      <c r="CL33" s="523"/>
      <c r="CM33" s="523"/>
      <c r="CN33" s="12"/>
      <c r="CO33" s="522" t="s">
        <v>280</v>
      </c>
      <c r="CP33" s="522"/>
      <c r="CQ33" s="523" t="s">
        <v>221</v>
      </c>
      <c r="CR33" s="523"/>
      <c r="CS33" s="523"/>
      <c r="CT33" s="523"/>
      <c r="CU33" s="523"/>
      <c r="CV33" s="523"/>
      <c r="CW33" s="523"/>
      <c r="CX33" s="523"/>
      <c r="CY33" s="523"/>
      <c r="CZ33" s="523"/>
      <c r="DA33" s="523"/>
      <c r="DB33" s="523"/>
      <c r="DC33" s="523"/>
      <c r="DD33" s="523"/>
      <c r="DE33" s="523"/>
      <c r="DF33" s="12"/>
      <c r="DG33" s="524" t="s">
        <v>289</v>
      </c>
      <c r="DH33" s="524"/>
      <c r="DI33" s="19"/>
    </row>
    <row r="34" spans="1:113" ht="32.25" customHeight="1" x14ac:dyDescent="0.2">
      <c r="A34" s="2"/>
      <c r="B34" s="5"/>
      <c r="C34" s="525">
        <f>IF(E34="","",1)</f>
        <v>1</v>
      </c>
      <c r="D34" s="525"/>
      <c r="E34" s="526" t="str">
        <f>IF('各会計、関係団体の財政状況及び健全化判断比率'!B7="","",'各会計、関係団体の財政状況及び健全化判断比率'!B7)</f>
        <v>一般会計</v>
      </c>
      <c r="F34" s="526"/>
      <c r="G34" s="526"/>
      <c r="H34" s="526"/>
      <c r="I34" s="526"/>
      <c r="J34" s="526"/>
      <c r="K34" s="526"/>
      <c r="L34" s="526"/>
      <c r="M34" s="526"/>
      <c r="N34" s="526"/>
      <c r="O34" s="526"/>
      <c r="P34" s="526"/>
      <c r="Q34" s="526"/>
      <c r="R34" s="526"/>
      <c r="S34" s="526"/>
      <c r="T34" s="2"/>
      <c r="U34" s="525">
        <f>IF(W34="","",MAX(C34:D43)+1)</f>
        <v>2</v>
      </c>
      <c r="V34" s="525"/>
      <c r="W34" s="526" t="str">
        <f>IF('各会計、関係団体の財政状況及び健全化判断比率'!B28="","",'各会計、関係団体の財政状況及び健全化判断比率'!B28)</f>
        <v>国民健康保険特別会計</v>
      </c>
      <c r="X34" s="526"/>
      <c r="Y34" s="526"/>
      <c r="Z34" s="526"/>
      <c r="AA34" s="526"/>
      <c r="AB34" s="526"/>
      <c r="AC34" s="526"/>
      <c r="AD34" s="526"/>
      <c r="AE34" s="526"/>
      <c r="AF34" s="526"/>
      <c r="AG34" s="526"/>
      <c r="AH34" s="526"/>
      <c r="AI34" s="526"/>
      <c r="AJ34" s="526"/>
      <c r="AK34" s="526"/>
      <c r="AL34" s="2"/>
      <c r="AM34" s="525">
        <f>IF(AO34="","",MAX(C34:D43,U34:V43)+1)</f>
        <v>5</v>
      </c>
      <c r="AN34" s="525"/>
      <c r="AO34" s="526" t="str">
        <f>IF('各会計、関係団体の財政状況及び健全化判断比率'!B31="","",'各会計、関係団体の財政状況及び健全化判断比率'!B31)</f>
        <v>水道事業会計</v>
      </c>
      <c r="AP34" s="526"/>
      <c r="AQ34" s="526"/>
      <c r="AR34" s="526"/>
      <c r="AS34" s="526"/>
      <c r="AT34" s="526"/>
      <c r="AU34" s="526"/>
      <c r="AV34" s="526"/>
      <c r="AW34" s="526"/>
      <c r="AX34" s="526"/>
      <c r="AY34" s="526"/>
      <c r="AZ34" s="526"/>
      <c r="BA34" s="526"/>
      <c r="BB34" s="526"/>
      <c r="BC34" s="526"/>
      <c r="BD34" s="2"/>
      <c r="BE34" s="525" t="str">
        <f>IF(BG34="","",MAX(C34:D43,U34:V43,AM34:AN43)+1)</f>
        <v/>
      </c>
      <c r="BF34" s="525"/>
      <c r="BG34" s="526"/>
      <c r="BH34" s="526"/>
      <c r="BI34" s="526"/>
      <c r="BJ34" s="526"/>
      <c r="BK34" s="526"/>
      <c r="BL34" s="526"/>
      <c r="BM34" s="526"/>
      <c r="BN34" s="526"/>
      <c r="BO34" s="526"/>
      <c r="BP34" s="526"/>
      <c r="BQ34" s="526"/>
      <c r="BR34" s="526"/>
      <c r="BS34" s="526"/>
      <c r="BT34" s="526"/>
      <c r="BU34" s="526"/>
      <c r="BV34" s="2"/>
      <c r="BW34" s="525">
        <f>IF(BY34="","",MAX(C34:D43,U34:V43,AM34:AN43,BE34:BF43)+1)</f>
        <v>7</v>
      </c>
      <c r="BX34" s="525"/>
      <c r="BY34" s="526" t="str">
        <f>IF('各会計、関係団体の財政状況及び健全化判断比率'!B68="","",'各会計、関係団体の財政状況及び健全化判断比率'!B68)</f>
        <v>西春日井広域事務組合</v>
      </c>
      <c r="BZ34" s="526"/>
      <c r="CA34" s="526"/>
      <c r="CB34" s="526"/>
      <c r="CC34" s="526"/>
      <c r="CD34" s="526"/>
      <c r="CE34" s="526"/>
      <c r="CF34" s="526"/>
      <c r="CG34" s="526"/>
      <c r="CH34" s="526"/>
      <c r="CI34" s="526"/>
      <c r="CJ34" s="526"/>
      <c r="CK34" s="526"/>
      <c r="CL34" s="526"/>
      <c r="CM34" s="526"/>
      <c r="CN34" s="2"/>
      <c r="CO34" s="525">
        <f>IF(CQ34="","",MAX(C34:D43,U34:V43,AM34:AN43,BE34:BF43,BW34:BX43)+1)</f>
        <v>12</v>
      </c>
      <c r="CP34" s="525"/>
      <c r="CQ34" s="526" t="str">
        <f>IF('各会計、関係団体の財政状況及び健全化判断比率'!BS7="","",'各会計、関係団体の財政状況及び健全化判断比率'!BS7)</f>
        <v>尾張土地開発公社</v>
      </c>
      <c r="CR34" s="526"/>
      <c r="CS34" s="526"/>
      <c r="CT34" s="526"/>
      <c r="CU34" s="526"/>
      <c r="CV34" s="526"/>
      <c r="CW34" s="526"/>
      <c r="CX34" s="526"/>
      <c r="CY34" s="526"/>
      <c r="CZ34" s="526"/>
      <c r="DA34" s="526"/>
      <c r="DB34" s="526"/>
      <c r="DC34" s="526"/>
      <c r="DD34" s="526"/>
      <c r="DE34" s="526"/>
      <c r="DG34" s="527" t="str">
        <f>IF('各会計、関係団体の財政状況及び健全化判断比率'!BR7="","",'各会計、関係団体の財政状況及び健全化判断比率'!BR7)</f>
        <v/>
      </c>
      <c r="DH34" s="527"/>
      <c r="DI34" s="19"/>
    </row>
    <row r="35" spans="1:113" ht="32.25" customHeight="1" x14ac:dyDescent="0.2">
      <c r="A35" s="2"/>
      <c r="B35" s="5"/>
      <c r="C35" s="525" t="str">
        <f t="shared" ref="C35:C43" si="0">IF(E35="","",C34+1)</f>
        <v/>
      </c>
      <c r="D35" s="525"/>
      <c r="E35" s="526" t="str">
        <f>IF('各会計、関係団体の財政状況及び健全化判断比率'!B8="","",'各会計、関係団体の財政状況及び健全化判断比率'!B8)</f>
        <v/>
      </c>
      <c r="F35" s="526"/>
      <c r="G35" s="526"/>
      <c r="H35" s="526"/>
      <c r="I35" s="526"/>
      <c r="J35" s="526"/>
      <c r="K35" s="526"/>
      <c r="L35" s="526"/>
      <c r="M35" s="526"/>
      <c r="N35" s="526"/>
      <c r="O35" s="526"/>
      <c r="P35" s="526"/>
      <c r="Q35" s="526"/>
      <c r="R35" s="526"/>
      <c r="S35" s="526"/>
      <c r="T35" s="2"/>
      <c r="U35" s="525">
        <f t="shared" ref="U35:U43" si="1">IF(W35="","",U34+1)</f>
        <v>3</v>
      </c>
      <c r="V35" s="525"/>
      <c r="W35" s="526" t="str">
        <f>IF('各会計、関係団体の財政状況及び健全化判断比率'!B29="","",'各会計、関係団体の財政状況及び健全化判断比率'!B29)</f>
        <v>介護保険特別会計</v>
      </c>
      <c r="X35" s="526"/>
      <c r="Y35" s="526"/>
      <c r="Z35" s="526"/>
      <c r="AA35" s="526"/>
      <c r="AB35" s="526"/>
      <c r="AC35" s="526"/>
      <c r="AD35" s="526"/>
      <c r="AE35" s="526"/>
      <c r="AF35" s="526"/>
      <c r="AG35" s="526"/>
      <c r="AH35" s="526"/>
      <c r="AI35" s="526"/>
      <c r="AJ35" s="526"/>
      <c r="AK35" s="526"/>
      <c r="AL35" s="2"/>
      <c r="AM35" s="525">
        <f t="shared" ref="AM35:AM43" si="2">IF(AO35="","",AM34+1)</f>
        <v>6</v>
      </c>
      <c r="AN35" s="525"/>
      <c r="AO35" s="526" t="str">
        <f>IF('各会計、関係団体の財政状況及び健全化判断比率'!B32="","",'各会計、関係団体の財政状況及び健全化判断比率'!B32)</f>
        <v>下水道事業会計</v>
      </c>
      <c r="AP35" s="526"/>
      <c r="AQ35" s="526"/>
      <c r="AR35" s="526"/>
      <c r="AS35" s="526"/>
      <c r="AT35" s="526"/>
      <c r="AU35" s="526"/>
      <c r="AV35" s="526"/>
      <c r="AW35" s="526"/>
      <c r="AX35" s="526"/>
      <c r="AY35" s="526"/>
      <c r="AZ35" s="526"/>
      <c r="BA35" s="526"/>
      <c r="BB35" s="526"/>
      <c r="BC35" s="526"/>
      <c r="BD35" s="2"/>
      <c r="BE35" s="525" t="str">
        <f t="shared" ref="BE35:BE43" si="3">IF(BG35="","",BE34+1)</f>
        <v/>
      </c>
      <c r="BF35" s="525"/>
      <c r="BG35" s="526"/>
      <c r="BH35" s="526"/>
      <c r="BI35" s="526"/>
      <c r="BJ35" s="526"/>
      <c r="BK35" s="526"/>
      <c r="BL35" s="526"/>
      <c r="BM35" s="526"/>
      <c r="BN35" s="526"/>
      <c r="BO35" s="526"/>
      <c r="BP35" s="526"/>
      <c r="BQ35" s="526"/>
      <c r="BR35" s="526"/>
      <c r="BS35" s="526"/>
      <c r="BT35" s="526"/>
      <c r="BU35" s="526"/>
      <c r="BV35" s="2"/>
      <c r="BW35" s="525">
        <f t="shared" ref="BW35:BW43" si="4">IF(BY35="","",BW34+1)</f>
        <v>8</v>
      </c>
      <c r="BX35" s="525"/>
      <c r="BY35" s="526" t="str">
        <f>IF('各会計、関係団体の財政状況及び健全化判断比率'!B69="","",'各会計、関係団体の財政状況及び健全化判断比率'!B69)</f>
        <v>五条広域事務組合</v>
      </c>
      <c r="BZ35" s="526"/>
      <c r="CA35" s="526"/>
      <c r="CB35" s="526"/>
      <c r="CC35" s="526"/>
      <c r="CD35" s="526"/>
      <c r="CE35" s="526"/>
      <c r="CF35" s="526"/>
      <c r="CG35" s="526"/>
      <c r="CH35" s="526"/>
      <c r="CI35" s="526"/>
      <c r="CJ35" s="526"/>
      <c r="CK35" s="526"/>
      <c r="CL35" s="526"/>
      <c r="CM35" s="526"/>
      <c r="CN35" s="2"/>
      <c r="CO35" s="525" t="str">
        <f t="shared" ref="CO35:CO43" si="5">IF(CQ35="","",CO34+1)</f>
        <v/>
      </c>
      <c r="CP35" s="525"/>
      <c r="CQ35" s="526" t="str">
        <f>IF('各会計、関係団体の財政状況及び健全化判断比率'!BS8="","",'各会計、関係団体の財政状況及び健全化判断比率'!BS8)</f>
        <v/>
      </c>
      <c r="CR35" s="526"/>
      <c r="CS35" s="526"/>
      <c r="CT35" s="526"/>
      <c r="CU35" s="526"/>
      <c r="CV35" s="526"/>
      <c r="CW35" s="526"/>
      <c r="CX35" s="526"/>
      <c r="CY35" s="526"/>
      <c r="CZ35" s="526"/>
      <c r="DA35" s="526"/>
      <c r="DB35" s="526"/>
      <c r="DC35" s="526"/>
      <c r="DD35" s="526"/>
      <c r="DE35" s="526"/>
      <c r="DG35" s="527" t="str">
        <f>IF('各会計、関係団体の財政状況及び健全化判断比率'!BR8="","",'各会計、関係団体の財政状況及び健全化判断比率'!BR8)</f>
        <v/>
      </c>
      <c r="DH35" s="527"/>
      <c r="DI35" s="19"/>
    </row>
    <row r="36" spans="1:113" ht="32.25" customHeight="1" x14ac:dyDescent="0.2">
      <c r="A36" s="2"/>
      <c r="B36" s="5"/>
      <c r="C36" s="525" t="str">
        <f t="shared" si="0"/>
        <v/>
      </c>
      <c r="D36" s="525"/>
      <c r="E36" s="526" t="str">
        <f>IF('各会計、関係団体の財政状況及び健全化判断比率'!B9="","",'各会計、関係団体の財政状況及び健全化判断比率'!B9)</f>
        <v/>
      </c>
      <c r="F36" s="526"/>
      <c r="G36" s="526"/>
      <c r="H36" s="526"/>
      <c r="I36" s="526"/>
      <c r="J36" s="526"/>
      <c r="K36" s="526"/>
      <c r="L36" s="526"/>
      <c r="M36" s="526"/>
      <c r="N36" s="526"/>
      <c r="O36" s="526"/>
      <c r="P36" s="526"/>
      <c r="Q36" s="526"/>
      <c r="R36" s="526"/>
      <c r="S36" s="526"/>
      <c r="T36" s="2"/>
      <c r="U36" s="525">
        <f t="shared" si="1"/>
        <v>4</v>
      </c>
      <c r="V36" s="525"/>
      <c r="W36" s="526" t="str">
        <f>IF('各会計、関係団体の財政状況及び健全化判断比率'!B30="","",'各会計、関係団体の財政状況及び健全化判断比率'!B30)</f>
        <v>後期高齢者医療特別会計</v>
      </c>
      <c r="X36" s="526"/>
      <c r="Y36" s="526"/>
      <c r="Z36" s="526"/>
      <c r="AA36" s="526"/>
      <c r="AB36" s="526"/>
      <c r="AC36" s="526"/>
      <c r="AD36" s="526"/>
      <c r="AE36" s="526"/>
      <c r="AF36" s="526"/>
      <c r="AG36" s="526"/>
      <c r="AH36" s="526"/>
      <c r="AI36" s="526"/>
      <c r="AJ36" s="526"/>
      <c r="AK36" s="526"/>
      <c r="AL36" s="2"/>
      <c r="AM36" s="525" t="str">
        <f t="shared" si="2"/>
        <v/>
      </c>
      <c r="AN36" s="525"/>
      <c r="AO36" s="526"/>
      <c r="AP36" s="526"/>
      <c r="AQ36" s="526"/>
      <c r="AR36" s="526"/>
      <c r="AS36" s="526"/>
      <c r="AT36" s="526"/>
      <c r="AU36" s="526"/>
      <c r="AV36" s="526"/>
      <c r="AW36" s="526"/>
      <c r="AX36" s="526"/>
      <c r="AY36" s="526"/>
      <c r="AZ36" s="526"/>
      <c r="BA36" s="526"/>
      <c r="BB36" s="526"/>
      <c r="BC36" s="526"/>
      <c r="BD36" s="2"/>
      <c r="BE36" s="525" t="str">
        <f t="shared" si="3"/>
        <v/>
      </c>
      <c r="BF36" s="525"/>
      <c r="BG36" s="526"/>
      <c r="BH36" s="526"/>
      <c r="BI36" s="526"/>
      <c r="BJ36" s="526"/>
      <c r="BK36" s="526"/>
      <c r="BL36" s="526"/>
      <c r="BM36" s="526"/>
      <c r="BN36" s="526"/>
      <c r="BO36" s="526"/>
      <c r="BP36" s="526"/>
      <c r="BQ36" s="526"/>
      <c r="BR36" s="526"/>
      <c r="BS36" s="526"/>
      <c r="BT36" s="526"/>
      <c r="BU36" s="526"/>
      <c r="BV36" s="2"/>
      <c r="BW36" s="525">
        <f t="shared" si="4"/>
        <v>9</v>
      </c>
      <c r="BX36" s="525"/>
      <c r="BY36" s="526" t="str">
        <f>IF('各会計、関係団体の財政状況及び健全化判断比率'!B70="","",'各会計、関係団体の財政状況及び健全化判断比率'!B70)</f>
        <v>愛知県市町村職員退職手当組合</v>
      </c>
      <c r="BZ36" s="526"/>
      <c r="CA36" s="526"/>
      <c r="CB36" s="526"/>
      <c r="CC36" s="526"/>
      <c r="CD36" s="526"/>
      <c r="CE36" s="526"/>
      <c r="CF36" s="526"/>
      <c r="CG36" s="526"/>
      <c r="CH36" s="526"/>
      <c r="CI36" s="526"/>
      <c r="CJ36" s="526"/>
      <c r="CK36" s="526"/>
      <c r="CL36" s="526"/>
      <c r="CM36" s="526"/>
      <c r="CN36" s="2"/>
      <c r="CO36" s="525" t="str">
        <f t="shared" si="5"/>
        <v/>
      </c>
      <c r="CP36" s="525"/>
      <c r="CQ36" s="526" t="str">
        <f>IF('各会計、関係団体の財政状況及び健全化判断比率'!BS9="","",'各会計、関係団体の財政状況及び健全化判断比率'!BS9)</f>
        <v/>
      </c>
      <c r="CR36" s="526"/>
      <c r="CS36" s="526"/>
      <c r="CT36" s="526"/>
      <c r="CU36" s="526"/>
      <c r="CV36" s="526"/>
      <c r="CW36" s="526"/>
      <c r="CX36" s="526"/>
      <c r="CY36" s="526"/>
      <c r="CZ36" s="526"/>
      <c r="DA36" s="526"/>
      <c r="DB36" s="526"/>
      <c r="DC36" s="526"/>
      <c r="DD36" s="526"/>
      <c r="DE36" s="526"/>
      <c r="DG36" s="527" t="str">
        <f>IF('各会計、関係団体の財政状況及び健全化判断比率'!BR9="","",'各会計、関係団体の財政状況及び健全化判断比率'!BR9)</f>
        <v/>
      </c>
      <c r="DH36" s="527"/>
      <c r="DI36" s="19"/>
    </row>
    <row r="37" spans="1:113" ht="32.25" customHeight="1" x14ac:dyDescent="0.2">
      <c r="A37" s="2"/>
      <c r="B37" s="5"/>
      <c r="C37" s="525" t="str">
        <f t="shared" si="0"/>
        <v/>
      </c>
      <c r="D37" s="525"/>
      <c r="E37" s="526" t="str">
        <f>IF('各会計、関係団体の財政状況及び健全化判断比率'!B10="","",'各会計、関係団体の財政状況及び健全化判断比率'!B10)</f>
        <v/>
      </c>
      <c r="F37" s="526"/>
      <c r="G37" s="526"/>
      <c r="H37" s="526"/>
      <c r="I37" s="526"/>
      <c r="J37" s="526"/>
      <c r="K37" s="526"/>
      <c r="L37" s="526"/>
      <c r="M37" s="526"/>
      <c r="N37" s="526"/>
      <c r="O37" s="526"/>
      <c r="P37" s="526"/>
      <c r="Q37" s="526"/>
      <c r="R37" s="526"/>
      <c r="S37" s="526"/>
      <c r="T37" s="2"/>
      <c r="U37" s="525" t="str">
        <f t="shared" si="1"/>
        <v/>
      </c>
      <c r="V37" s="525"/>
      <c r="W37" s="526"/>
      <c r="X37" s="526"/>
      <c r="Y37" s="526"/>
      <c r="Z37" s="526"/>
      <c r="AA37" s="526"/>
      <c r="AB37" s="526"/>
      <c r="AC37" s="526"/>
      <c r="AD37" s="526"/>
      <c r="AE37" s="526"/>
      <c r="AF37" s="526"/>
      <c r="AG37" s="526"/>
      <c r="AH37" s="526"/>
      <c r="AI37" s="526"/>
      <c r="AJ37" s="526"/>
      <c r="AK37" s="526"/>
      <c r="AL37" s="2"/>
      <c r="AM37" s="525" t="str">
        <f t="shared" si="2"/>
        <v/>
      </c>
      <c r="AN37" s="525"/>
      <c r="AO37" s="526"/>
      <c r="AP37" s="526"/>
      <c r="AQ37" s="526"/>
      <c r="AR37" s="526"/>
      <c r="AS37" s="526"/>
      <c r="AT37" s="526"/>
      <c r="AU37" s="526"/>
      <c r="AV37" s="526"/>
      <c r="AW37" s="526"/>
      <c r="AX37" s="526"/>
      <c r="AY37" s="526"/>
      <c r="AZ37" s="526"/>
      <c r="BA37" s="526"/>
      <c r="BB37" s="526"/>
      <c r="BC37" s="526"/>
      <c r="BD37" s="2"/>
      <c r="BE37" s="525" t="str">
        <f t="shared" si="3"/>
        <v/>
      </c>
      <c r="BF37" s="525"/>
      <c r="BG37" s="526"/>
      <c r="BH37" s="526"/>
      <c r="BI37" s="526"/>
      <c r="BJ37" s="526"/>
      <c r="BK37" s="526"/>
      <c r="BL37" s="526"/>
      <c r="BM37" s="526"/>
      <c r="BN37" s="526"/>
      <c r="BO37" s="526"/>
      <c r="BP37" s="526"/>
      <c r="BQ37" s="526"/>
      <c r="BR37" s="526"/>
      <c r="BS37" s="526"/>
      <c r="BT37" s="526"/>
      <c r="BU37" s="526"/>
      <c r="BV37" s="2"/>
      <c r="BW37" s="525">
        <f t="shared" si="4"/>
        <v>10</v>
      </c>
      <c r="BX37" s="525"/>
      <c r="BY37" s="526" t="str">
        <f>IF('各会計、関係団体の財政状況及び健全化判断比率'!B71="","",'各会計、関係団体の財政状況及び健全化判断比率'!B71)</f>
        <v>愛知県後期高齢者医療広域連合（一般会計）</v>
      </c>
      <c r="BZ37" s="526"/>
      <c r="CA37" s="526"/>
      <c r="CB37" s="526"/>
      <c r="CC37" s="526"/>
      <c r="CD37" s="526"/>
      <c r="CE37" s="526"/>
      <c r="CF37" s="526"/>
      <c r="CG37" s="526"/>
      <c r="CH37" s="526"/>
      <c r="CI37" s="526"/>
      <c r="CJ37" s="526"/>
      <c r="CK37" s="526"/>
      <c r="CL37" s="526"/>
      <c r="CM37" s="526"/>
      <c r="CN37" s="2"/>
      <c r="CO37" s="525" t="str">
        <f t="shared" si="5"/>
        <v/>
      </c>
      <c r="CP37" s="525"/>
      <c r="CQ37" s="526" t="str">
        <f>IF('各会計、関係団体の財政状況及び健全化判断比率'!BS10="","",'各会計、関係団体の財政状況及び健全化判断比率'!BS10)</f>
        <v/>
      </c>
      <c r="CR37" s="526"/>
      <c r="CS37" s="526"/>
      <c r="CT37" s="526"/>
      <c r="CU37" s="526"/>
      <c r="CV37" s="526"/>
      <c r="CW37" s="526"/>
      <c r="CX37" s="526"/>
      <c r="CY37" s="526"/>
      <c r="CZ37" s="526"/>
      <c r="DA37" s="526"/>
      <c r="DB37" s="526"/>
      <c r="DC37" s="526"/>
      <c r="DD37" s="526"/>
      <c r="DE37" s="526"/>
      <c r="DG37" s="527" t="str">
        <f>IF('各会計、関係団体の財政状況及び健全化判断比率'!BR10="","",'各会計、関係団体の財政状況及び健全化判断比率'!BR10)</f>
        <v/>
      </c>
      <c r="DH37" s="527"/>
      <c r="DI37" s="19"/>
    </row>
    <row r="38" spans="1:113" ht="32.25" customHeight="1" x14ac:dyDescent="0.2">
      <c r="A38" s="2"/>
      <c r="B38" s="5"/>
      <c r="C38" s="525" t="str">
        <f t="shared" si="0"/>
        <v/>
      </c>
      <c r="D38" s="525"/>
      <c r="E38" s="526" t="str">
        <f>IF('各会計、関係団体の財政状況及び健全化判断比率'!B11="","",'各会計、関係団体の財政状況及び健全化判断比率'!B11)</f>
        <v/>
      </c>
      <c r="F38" s="526"/>
      <c r="G38" s="526"/>
      <c r="H38" s="526"/>
      <c r="I38" s="526"/>
      <c r="J38" s="526"/>
      <c r="K38" s="526"/>
      <c r="L38" s="526"/>
      <c r="M38" s="526"/>
      <c r="N38" s="526"/>
      <c r="O38" s="526"/>
      <c r="P38" s="526"/>
      <c r="Q38" s="526"/>
      <c r="R38" s="526"/>
      <c r="S38" s="526"/>
      <c r="T38" s="2"/>
      <c r="U38" s="525" t="str">
        <f t="shared" si="1"/>
        <v/>
      </c>
      <c r="V38" s="525"/>
      <c r="W38" s="526"/>
      <c r="X38" s="526"/>
      <c r="Y38" s="526"/>
      <c r="Z38" s="526"/>
      <c r="AA38" s="526"/>
      <c r="AB38" s="526"/>
      <c r="AC38" s="526"/>
      <c r="AD38" s="526"/>
      <c r="AE38" s="526"/>
      <c r="AF38" s="526"/>
      <c r="AG38" s="526"/>
      <c r="AH38" s="526"/>
      <c r="AI38" s="526"/>
      <c r="AJ38" s="526"/>
      <c r="AK38" s="526"/>
      <c r="AL38" s="2"/>
      <c r="AM38" s="525" t="str">
        <f t="shared" si="2"/>
        <v/>
      </c>
      <c r="AN38" s="525"/>
      <c r="AO38" s="526"/>
      <c r="AP38" s="526"/>
      <c r="AQ38" s="526"/>
      <c r="AR38" s="526"/>
      <c r="AS38" s="526"/>
      <c r="AT38" s="526"/>
      <c r="AU38" s="526"/>
      <c r="AV38" s="526"/>
      <c r="AW38" s="526"/>
      <c r="AX38" s="526"/>
      <c r="AY38" s="526"/>
      <c r="AZ38" s="526"/>
      <c r="BA38" s="526"/>
      <c r="BB38" s="526"/>
      <c r="BC38" s="526"/>
      <c r="BD38" s="2"/>
      <c r="BE38" s="525" t="str">
        <f t="shared" si="3"/>
        <v/>
      </c>
      <c r="BF38" s="525"/>
      <c r="BG38" s="526"/>
      <c r="BH38" s="526"/>
      <c r="BI38" s="526"/>
      <c r="BJ38" s="526"/>
      <c r="BK38" s="526"/>
      <c r="BL38" s="526"/>
      <c r="BM38" s="526"/>
      <c r="BN38" s="526"/>
      <c r="BO38" s="526"/>
      <c r="BP38" s="526"/>
      <c r="BQ38" s="526"/>
      <c r="BR38" s="526"/>
      <c r="BS38" s="526"/>
      <c r="BT38" s="526"/>
      <c r="BU38" s="526"/>
      <c r="BV38" s="2"/>
      <c r="BW38" s="525">
        <f t="shared" si="4"/>
        <v>11</v>
      </c>
      <c r="BX38" s="525"/>
      <c r="BY38" s="526" t="str">
        <f>IF('各会計、関係団体の財政状況及び健全化判断比率'!B72="","",'各会計、関係団体の財政状況及び健全化判断比率'!B72)</f>
        <v>愛知県後期高齢者医療広域連合（後期高齢者医療特別会計）</v>
      </c>
      <c r="BZ38" s="526"/>
      <c r="CA38" s="526"/>
      <c r="CB38" s="526"/>
      <c r="CC38" s="526"/>
      <c r="CD38" s="526"/>
      <c r="CE38" s="526"/>
      <c r="CF38" s="526"/>
      <c r="CG38" s="526"/>
      <c r="CH38" s="526"/>
      <c r="CI38" s="526"/>
      <c r="CJ38" s="526"/>
      <c r="CK38" s="526"/>
      <c r="CL38" s="526"/>
      <c r="CM38" s="526"/>
      <c r="CN38" s="2"/>
      <c r="CO38" s="525" t="str">
        <f t="shared" si="5"/>
        <v/>
      </c>
      <c r="CP38" s="525"/>
      <c r="CQ38" s="526" t="str">
        <f>IF('各会計、関係団体の財政状況及び健全化判断比率'!BS11="","",'各会計、関係団体の財政状況及び健全化判断比率'!BS11)</f>
        <v/>
      </c>
      <c r="CR38" s="526"/>
      <c r="CS38" s="526"/>
      <c r="CT38" s="526"/>
      <c r="CU38" s="526"/>
      <c r="CV38" s="526"/>
      <c r="CW38" s="526"/>
      <c r="CX38" s="526"/>
      <c r="CY38" s="526"/>
      <c r="CZ38" s="526"/>
      <c r="DA38" s="526"/>
      <c r="DB38" s="526"/>
      <c r="DC38" s="526"/>
      <c r="DD38" s="526"/>
      <c r="DE38" s="526"/>
      <c r="DG38" s="527" t="str">
        <f>IF('各会計、関係団体の財政状況及び健全化判断比率'!BR11="","",'各会計、関係団体の財政状況及び健全化判断比率'!BR11)</f>
        <v/>
      </c>
      <c r="DH38" s="527"/>
      <c r="DI38" s="19"/>
    </row>
    <row r="39" spans="1:113" ht="32.25" customHeight="1" x14ac:dyDescent="0.2">
      <c r="A39" s="2"/>
      <c r="B39" s="5"/>
      <c r="C39" s="525" t="str">
        <f t="shared" si="0"/>
        <v/>
      </c>
      <c r="D39" s="525"/>
      <c r="E39" s="526" t="str">
        <f>IF('各会計、関係団体の財政状況及び健全化判断比率'!B12="","",'各会計、関係団体の財政状況及び健全化判断比率'!B12)</f>
        <v/>
      </c>
      <c r="F39" s="526"/>
      <c r="G39" s="526"/>
      <c r="H39" s="526"/>
      <c r="I39" s="526"/>
      <c r="J39" s="526"/>
      <c r="K39" s="526"/>
      <c r="L39" s="526"/>
      <c r="M39" s="526"/>
      <c r="N39" s="526"/>
      <c r="O39" s="526"/>
      <c r="P39" s="526"/>
      <c r="Q39" s="526"/>
      <c r="R39" s="526"/>
      <c r="S39" s="526"/>
      <c r="T39" s="2"/>
      <c r="U39" s="525" t="str">
        <f t="shared" si="1"/>
        <v/>
      </c>
      <c r="V39" s="525"/>
      <c r="W39" s="526"/>
      <c r="X39" s="526"/>
      <c r="Y39" s="526"/>
      <c r="Z39" s="526"/>
      <c r="AA39" s="526"/>
      <c r="AB39" s="526"/>
      <c r="AC39" s="526"/>
      <c r="AD39" s="526"/>
      <c r="AE39" s="526"/>
      <c r="AF39" s="526"/>
      <c r="AG39" s="526"/>
      <c r="AH39" s="526"/>
      <c r="AI39" s="526"/>
      <c r="AJ39" s="526"/>
      <c r="AK39" s="526"/>
      <c r="AL39" s="2"/>
      <c r="AM39" s="525" t="str">
        <f t="shared" si="2"/>
        <v/>
      </c>
      <c r="AN39" s="525"/>
      <c r="AO39" s="526"/>
      <c r="AP39" s="526"/>
      <c r="AQ39" s="526"/>
      <c r="AR39" s="526"/>
      <c r="AS39" s="526"/>
      <c r="AT39" s="526"/>
      <c r="AU39" s="526"/>
      <c r="AV39" s="526"/>
      <c r="AW39" s="526"/>
      <c r="AX39" s="526"/>
      <c r="AY39" s="526"/>
      <c r="AZ39" s="526"/>
      <c r="BA39" s="526"/>
      <c r="BB39" s="526"/>
      <c r="BC39" s="526"/>
      <c r="BD39" s="2"/>
      <c r="BE39" s="525" t="str">
        <f t="shared" si="3"/>
        <v/>
      </c>
      <c r="BF39" s="525"/>
      <c r="BG39" s="526"/>
      <c r="BH39" s="526"/>
      <c r="BI39" s="526"/>
      <c r="BJ39" s="526"/>
      <c r="BK39" s="526"/>
      <c r="BL39" s="526"/>
      <c r="BM39" s="526"/>
      <c r="BN39" s="526"/>
      <c r="BO39" s="526"/>
      <c r="BP39" s="526"/>
      <c r="BQ39" s="526"/>
      <c r="BR39" s="526"/>
      <c r="BS39" s="526"/>
      <c r="BT39" s="526"/>
      <c r="BU39" s="526"/>
      <c r="BV39" s="2"/>
      <c r="BW39" s="525" t="str">
        <f t="shared" si="4"/>
        <v/>
      </c>
      <c r="BX39" s="525"/>
      <c r="BY39" s="526" t="str">
        <f>IF('各会計、関係団体の財政状況及び健全化判断比率'!B73="","",'各会計、関係団体の財政状況及び健全化判断比率'!B73)</f>
        <v/>
      </c>
      <c r="BZ39" s="526"/>
      <c r="CA39" s="526"/>
      <c r="CB39" s="526"/>
      <c r="CC39" s="526"/>
      <c r="CD39" s="526"/>
      <c r="CE39" s="526"/>
      <c r="CF39" s="526"/>
      <c r="CG39" s="526"/>
      <c r="CH39" s="526"/>
      <c r="CI39" s="526"/>
      <c r="CJ39" s="526"/>
      <c r="CK39" s="526"/>
      <c r="CL39" s="526"/>
      <c r="CM39" s="526"/>
      <c r="CN39" s="2"/>
      <c r="CO39" s="525" t="str">
        <f t="shared" si="5"/>
        <v/>
      </c>
      <c r="CP39" s="525"/>
      <c r="CQ39" s="526" t="str">
        <f>IF('各会計、関係団体の財政状況及び健全化判断比率'!BS12="","",'各会計、関係団体の財政状況及び健全化判断比率'!BS12)</f>
        <v/>
      </c>
      <c r="CR39" s="526"/>
      <c r="CS39" s="526"/>
      <c r="CT39" s="526"/>
      <c r="CU39" s="526"/>
      <c r="CV39" s="526"/>
      <c r="CW39" s="526"/>
      <c r="CX39" s="526"/>
      <c r="CY39" s="526"/>
      <c r="CZ39" s="526"/>
      <c r="DA39" s="526"/>
      <c r="DB39" s="526"/>
      <c r="DC39" s="526"/>
      <c r="DD39" s="526"/>
      <c r="DE39" s="526"/>
      <c r="DG39" s="527" t="str">
        <f>IF('各会計、関係団体の財政状況及び健全化判断比率'!BR12="","",'各会計、関係団体の財政状況及び健全化判断比率'!BR12)</f>
        <v/>
      </c>
      <c r="DH39" s="527"/>
      <c r="DI39" s="19"/>
    </row>
    <row r="40" spans="1:113" ht="32.25" customHeight="1" x14ac:dyDescent="0.2">
      <c r="A40" s="2"/>
      <c r="B40" s="5"/>
      <c r="C40" s="525" t="str">
        <f t="shared" si="0"/>
        <v/>
      </c>
      <c r="D40" s="525"/>
      <c r="E40" s="526" t="str">
        <f>IF('各会計、関係団体の財政状況及び健全化判断比率'!B13="","",'各会計、関係団体の財政状況及び健全化判断比率'!B13)</f>
        <v/>
      </c>
      <c r="F40" s="526"/>
      <c r="G40" s="526"/>
      <c r="H40" s="526"/>
      <c r="I40" s="526"/>
      <c r="J40" s="526"/>
      <c r="K40" s="526"/>
      <c r="L40" s="526"/>
      <c r="M40" s="526"/>
      <c r="N40" s="526"/>
      <c r="O40" s="526"/>
      <c r="P40" s="526"/>
      <c r="Q40" s="526"/>
      <c r="R40" s="526"/>
      <c r="S40" s="526"/>
      <c r="T40" s="2"/>
      <c r="U40" s="525" t="str">
        <f t="shared" si="1"/>
        <v/>
      </c>
      <c r="V40" s="525"/>
      <c r="W40" s="526"/>
      <c r="X40" s="526"/>
      <c r="Y40" s="526"/>
      <c r="Z40" s="526"/>
      <c r="AA40" s="526"/>
      <c r="AB40" s="526"/>
      <c r="AC40" s="526"/>
      <c r="AD40" s="526"/>
      <c r="AE40" s="526"/>
      <c r="AF40" s="526"/>
      <c r="AG40" s="526"/>
      <c r="AH40" s="526"/>
      <c r="AI40" s="526"/>
      <c r="AJ40" s="526"/>
      <c r="AK40" s="526"/>
      <c r="AL40" s="2"/>
      <c r="AM40" s="525" t="str">
        <f t="shared" si="2"/>
        <v/>
      </c>
      <c r="AN40" s="525"/>
      <c r="AO40" s="526"/>
      <c r="AP40" s="526"/>
      <c r="AQ40" s="526"/>
      <c r="AR40" s="526"/>
      <c r="AS40" s="526"/>
      <c r="AT40" s="526"/>
      <c r="AU40" s="526"/>
      <c r="AV40" s="526"/>
      <c r="AW40" s="526"/>
      <c r="AX40" s="526"/>
      <c r="AY40" s="526"/>
      <c r="AZ40" s="526"/>
      <c r="BA40" s="526"/>
      <c r="BB40" s="526"/>
      <c r="BC40" s="526"/>
      <c r="BD40" s="2"/>
      <c r="BE40" s="525" t="str">
        <f t="shared" si="3"/>
        <v/>
      </c>
      <c r="BF40" s="525"/>
      <c r="BG40" s="526"/>
      <c r="BH40" s="526"/>
      <c r="BI40" s="526"/>
      <c r="BJ40" s="526"/>
      <c r="BK40" s="526"/>
      <c r="BL40" s="526"/>
      <c r="BM40" s="526"/>
      <c r="BN40" s="526"/>
      <c r="BO40" s="526"/>
      <c r="BP40" s="526"/>
      <c r="BQ40" s="526"/>
      <c r="BR40" s="526"/>
      <c r="BS40" s="526"/>
      <c r="BT40" s="526"/>
      <c r="BU40" s="526"/>
      <c r="BV40" s="2"/>
      <c r="BW40" s="525" t="str">
        <f t="shared" si="4"/>
        <v/>
      </c>
      <c r="BX40" s="525"/>
      <c r="BY40" s="526" t="str">
        <f>IF('各会計、関係団体の財政状況及び健全化判断比率'!B74="","",'各会計、関係団体の財政状況及び健全化判断比率'!B74)</f>
        <v/>
      </c>
      <c r="BZ40" s="526"/>
      <c r="CA40" s="526"/>
      <c r="CB40" s="526"/>
      <c r="CC40" s="526"/>
      <c r="CD40" s="526"/>
      <c r="CE40" s="526"/>
      <c r="CF40" s="526"/>
      <c r="CG40" s="526"/>
      <c r="CH40" s="526"/>
      <c r="CI40" s="526"/>
      <c r="CJ40" s="526"/>
      <c r="CK40" s="526"/>
      <c r="CL40" s="526"/>
      <c r="CM40" s="526"/>
      <c r="CN40" s="2"/>
      <c r="CO40" s="525" t="str">
        <f t="shared" si="5"/>
        <v/>
      </c>
      <c r="CP40" s="525"/>
      <c r="CQ40" s="526" t="str">
        <f>IF('各会計、関係団体の財政状況及び健全化判断比率'!BS13="","",'各会計、関係団体の財政状況及び健全化判断比率'!BS13)</f>
        <v/>
      </c>
      <c r="CR40" s="526"/>
      <c r="CS40" s="526"/>
      <c r="CT40" s="526"/>
      <c r="CU40" s="526"/>
      <c r="CV40" s="526"/>
      <c r="CW40" s="526"/>
      <c r="CX40" s="526"/>
      <c r="CY40" s="526"/>
      <c r="CZ40" s="526"/>
      <c r="DA40" s="526"/>
      <c r="DB40" s="526"/>
      <c r="DC40" s="526"/>
      <c r="DD40" s="526"/>
      <c r="DE40" s="526"/>
      <c r="DG40" s="527" t="str">
        <f>IF('各会計、関係団体の財政状況及び健全化判断比率'!BR13="","",'各会計、関係団体の財政状況及び健全化判断比率'!BR13)</f>
        <v/>
      </c>
      <c r="DH40" s="527"/>
      <c r="DI40" s="19"/>
    </row>
    <row r="41" spans="1:113" ht="32.25" customHeight="1" x14ac:dyDescent="0.2">
      <c r="A41" s="2"/>
      <c r="B41" s="5"/>
      <c r="C41" s="525" t="str">
        <f t="shared" si="0"/>
        <v/>
      </c>
      <c r="D41" s="525"/>
      <c r="E41" s="526" t="str">
        <f>IF('各会計、関係団体の財政状況及び健全化判断比率'!B14="","",'各会計、関係団体の財政状況及び健全化判断比率'!B14)</f>
        <v/>
      </c>
      <c r="F41" s="526"/>
      <c r="G41" s="526"/>
      <c r="H41" s="526"/>
      <c r="I41" s="526"/>
      <c r="J41" s="526"/>
      <c r="K41" s="526"/>
      <c r="L41" s="526"/>
      <c r="M41" s="526"/>
      <c r="N41" s="526"/>
      <c r="O41" s="526"/>
      <c r="P41" s="526"/>
      <c r="Q41" s="526"/>
      <c r="R41" s="526"/>
      <c r="S41" s="526"/>
      <c r="T41" s="2"/>
      <c r="U41" s="525" t="str">
        <f t="shared" si="1"/>
        <v/>
      </c>
      <c r="V41" s="525"/>
      <c r="W41" s="526"/>
      <c r="X41" s="526"/>
      <c r="Y41" s="526"/>
      <c r="Z41" s="526"/>
      <c r="AA41" s="526"/>
      <c r="AB41" s="526"/>
      <c r="AC41" s="526"/>
      <c r="AD41" s="526"/>
      <c r="AE41" s="526"/>
      <c r="AF41" s="526"/>
      <c r="AG41" s="526"/>
      <c r="AH41" s="526"/>
      <c r="AI41" s="526"/>
      <c r="AJ41" s="526"/>
      <c r="AK41" s="526"/>
      <c r="AL41" s="2"/>
      <c r="AM41" s="525" t="str">
        <f t="shared" si="2"/>
        <v/>
      </c>
      <c r="AN41" s="525"/>
      <c r="AO41" s="526"/>
      <c r="AP41" s="526"/>
      <c r="AQ41" s="526"/>
      <c r="AR41" s="526"/>
      <c r="AS41" s="526"/>
      <c r="AT41" s="526"/>
      <c r="AU41" s="526"/>
      <c r="AV41" s="526"/>
      <c r="AW41" s="526"/>
      <c r="AX41" s="526"/>
      <c r="AY41" s="526"/>
      <c r="AZ41" s="526"/>
      <c r="BA41" s="526"/>
      <c r="BB41" s="526"/>
      <c r="BC41" s="526"/>
      <c r="BD41" s="2"/>
      <c r="BE41" s="525" t="str">
        <f t="shared" si="3"/>
        <v/>
      </c>
      <c r="BF41" s="525"/>
      <c r="BG41" s="526"/>
      <c r="BH41" s="526"/>
      <c r="BI41" s="526"/>
      <c r="BJ41" s="526"/>
      <c r="BK41" s="526"/>
      <c r="BL41" s="526"/>
      <c r="BM41" s="526"/>
      <c r="BN41" s="526"/>
      <c r="BO41" s="526"/>
      <c r="BP41" s="526"/>
      <c r="BQ41" s="526"/>
      <c r="BR41" s="526"/>
      <c r="BS41" s="526"/>
      <c r="BT41" s="526"/>
      <c r="BU41" s="526"/>
      <c r="BV41" s="2"/>
      <c r="BW41" s="525" t="str">
        <f t="shared" si="4"/>
        <v/>
      </c>
      <c r="BX41" s="525"/>
      <c r="BY41" s="526" t="str">
        <f>IF('各会計、関係団体の財政状況及び健全化判断比率'!B75="","",'各会計、関係団体の財政状況及び健全化判断比率'!B75)</f>
        <v/>
      </c>
      <c r="BZ41" s="526"/>
      <c r="CA41" s="526"/>
      <c r="CB41" s="526"/>
      <c r="CC41" s="526"/>
      <c r="CD41" s="526"/>
      <c r="CE41" s="526"/>
      <c r="CF41" s="526"/>
      <c r="CG41" s="526"/>
      <c r="CH41" s="526"/>
      <c r="CI41" s="526"/>
      <c r="CJ41" s="526"/>
      <c r="CK41" s="526"/>
      <c r="CL41" s="526"/>
      <c r="CM41" s="526"/>
      <c r="CN41" s="2"/>
      <c r="CO41" s="525" t="str">
        <f t="shared" si="5"/>
        <v/>
      </c>
      <c r="CP41" s="525"/>
      <c r="CQ41" s="526" t="str">
        <f>IF('各会計、関係団体の財政状況及び健全化判断比率'!BS14="","",'各会計、関係団体の財政状況及び健全化判断比率'!BS14)</f>
        <v/>
      </c>
      <c r="CR41" s="526"/>
      <c r="CS41" s="526"/>
      <c r="CT41" s="526"/>
      <c r="CU41" s="526"/>
      <c r="CV41" s="526"/>
      <c r="CW41" s="526"/>
      <c r="CX41" s="526"/>
      <c r="CY41" s="526"/>
      <c r="CZ41" s="526"/>
      <c r="DA41" s="526"/>
      <c r="DB41" s="526"/>
      <c r="DC41" s="526"/>
      <c r="DD41" s="526"/>
      <c r="DE41" s="526"/>
      <c r="DG41" s="527" t="str">
        <f>IF('各会計、関係団体の財政状況及び健全化判断比率'!BR14="","",'各会計、関係団体の財政状況及び健全化判断比率'!BR14)</f>
        <v/>
      </c>
      <c r="DH41" s="527"/>
      <c r="DI41" s="19"/>
    </row>
    <row r="42" spans="1:113" ht="32.25" customHeight="1" x14ac:dyDescent="0.2">
      <c r="B42" s="5"/>
      <c r="C42" s="525" t="str">
        <f t="shared" si="0"/>
        <v/>
      </c>
      <c r="D42" s="525"/>
      <c r="E42" s="526" t="str">
        <f>IF('各会計、関係団体の財政状況及び健全化判断比率'!B15="","",'各会計、関係団体の財政状況及び健全化判断比率'!B15)</f>
        <v/>
      </c>
      <c r="F42" s="526"/>
      <c r="G42" s="526"/>
      <c r="H42" s="526"/>
      <c r="I42" s="526"/>
      <c r="J42" s="526"/>
      <c r="K42" s="526"/>
      <c r="L42" s="526"/>
      <c r="M42" s="526"/>
      <c r="N42" s="526"/>
      <c r="O42" s="526"/>
      <c r="P42" s="526"/>
      <c r="Q42" s="526"/>
      <c r="R42" s="526"/>
      <c r="S42" s="526"/>
      <c r="T42" s="2"/>
      <c r="U42" s="525" t="str">
        <f t="shared" si="1"/>
        <v/>
      </c>
      <c r="V42" s="525"/>
      <c r="W42" s="526"/>
      <c r="X42" s="526"/>
      <c r="Y42" s="526"/>
      <c r="Z42" s="526"/>
      <c r="AA42" s="526"/>
      <c r="AB42" s="526"/>
      <c r="AC42" s="526"/>
      <c r="AD42" s="526"/>
      <c r="AE42" s="526"/>
      <c r="AF42" s="526"/>
      <c r="AG42" s="526"/>
      <c r="AH42" s="526"/>
      <c r="AI42" s="526"/>
      <c r="AJ42" s="526"/>
      <c r="AK42" s="526"/>
      <c r="AL42" s="2"/>
      <c r="AM42" s="525" t="str">
        <f t="shared" si="2"/>
        <v/>
      </c>
      <c r="AN42" s="525"/>
      <c r="AO42" s="526"/>
      <c r="AP42" s="526"/>
      <c r="AQ42" s="526"/>
      <c r="AR42" s="526"/>
      <c r="AS42" s="526"/>
      <c r="AT42" s="526"/>
      <c r="AU42" s="526"/>
      <c r="AV42" s="526"/>
      <c r="AW42" s="526"/>
      <c r="AX42" s="526"/>
      <c r="AY42" s="526"/>
      <c r="AZ42" s="526"/>
      <c r="BA42" s="526"/>
      <c r="BB42" s="526"/>
      <c r="BC42" s="526"/>
      <c r="BD42" s="2"/>
      <c r="BE42" s="525" t="str">
        <f t="shared" si="3"/>
        <v/>
      </c>
      <c r="BF42" s="525"/>
      <c r="BG42" s="526"/>
      <c r="BH42" s="526"/>
      <c r="BI42" s="526"/>
      <c r="BJ42" s="526"/>
      <c r="BK42" s="526"/>
      <c r="BL42" s="526"/>
      <c r="BM42" s="526"/>
      <c r="BN42" s="526"/>
      <c r="BO42" s="526"/>
      <c r="BP42" s="526"/>
      <c r="BQ42" s="526"/>
      <c r="BR42" s="526"/>
      <c r="BS42" s="526"/>
      <c r="BT42" s="526"/>
      <c r="BU42" s="526"/>
      <c r="BV42" s="2"/>
      <c r="BW42" s="525" t="str">
        <f t="shared" si="4"/>
        <v/>
      </c>
      <c r="BX42" s="525"/>
      <c r="BY42" s="526" t="str">
        <f>IF('各会計、関係団体の財政状況及び健全化判断比率'!B76="","",'各会計、関係団体の財政状況及び健全化判断比率'!B76)</f>
        <v/>
      </c>
      <c r="BZ42" s="526"/>
      <c r="CA42" s="526"/>
      <c r="CB42" s="526"/>
      <c r="CC42" s="526"/>
      <c r="CD42" s="526"/>
      <c r="CE42" s="526"/>
      <c r="CF42" s="526"/>
      <c r="CG42" s="526"/>
      <c r="CH42" s="526"/>
      <c r="CI42" s="526"/>
      <c r="CJ42" s="526"/>
      <c r="CK42" s="526"/>
      <c r="CL42" s="526"/>
      <c r="CM42" s="526"/>
      <c r="CN42" s="2"/>
      <c r="CO42" s="525" t="str">
        <f t="shared" si="5"/>
        <v/>
      </c>
      <c r="CP42" s="525"/>
      <c r="CQ42" s="526" t="str">
        <f>IF('各会計、関係団体の財政状況及び健全化判断比率'!BS15="","",'各会計、関係団体の財政状況及び健全化判断比率'!BS15)</f>
        <v/>
      </c>
      <c r="CR42" s="526"/>
      <c r="CS42" s="526"/>
      <c r="CT42" s="526"/>
      <c r="CU42" s="526"/>
      <c r="CV42" s="526"/>
      <c r="CW42" s="526"/>
      <c r="CX42" s="526"/>
      <c r="CY42" s="526"/>
      <c r="CZ42" s="526"/>
      <c r="DA42" s="526"/>
      <c r="DB42" s="526"/>
      <c r="DC42" s="526"/>
      <c r="DD42" s="526"/>
      <c r="DE42" s="526"/>
      <c r="DG42" s="527" t="str">
        <f>IF('各会計、関係団体の財政状況及び健全化判断比率'!BR15="","",'各会計、関係団体の財政状況及び健全化判断比率'!BR15)</f>
        <v/>
      </c>
      <c r="DH42" s="527"/>
      <c r="DI42" s="19"/>
    </row>
    <row r="43" spans="1:113" ht="32.25" customHeight="1" x14ac:dyDescent="0.2">
      <c r="B43" s="5"/>
      <c r="C43" s="525" t="str">
        <f t="shared" si="0"/>
        <v/>
      </c>
      <c r="D43" s="525"/>
      <c r="E43" s="526" t="str">
        <f>IF('各会計、関係団体の財政状況及び健全化判断比率'!B16="","",'各会計、関係団体の財政状況及び健全化判断比率'!B16)</f>
        <v/>
      </c>
      <c r="F43" s="526"/>
      <c r="G43" s="526"/>
      <c r="H43" s="526"/>
      <c r="I43" s="526"/>
      <c r="J43" s="526"/>
      <c r="K43" s="526"/>
      <c r="L43" s="526"/>
      <c r="M43" s="526"/>
      <c r="N43" s="526"/>
      <c r="O43" s="526"/>
      <c r="P43" s="526"/>
      <c r="Q43" s="526"/>
      <c r="R43" s="526"/>
      <c r="S43" s="526"/>
      <c r="T43" s="2"/>
      <c r="U43" s="525" t="str">
        <f t="shared" si="1"/>
        <v/>
      </c>
      <c r="V43" s="525"/>
      <c r="W43" s="526"/>
      <c r="X43" s="526"/>
      <c r="Y43" s="526"/>
      <c r="Z43" s="526"/>
      <c r="AA43" s="526"/>
      <c r="AB43" s="526"/>
      <c r="AC43" s="526"/>
      <c r="AD43" s="526"/>
      <c r="AE43" s="526"/>
      <c r="AF43" s="526"/>
      <c r="AG43" s="526"/>
      <c r="AH43" s="526"/>
      <c r="AI43" s="526"/>
      <c r="AJ43" s="526"/>
      <c r="AK43" s="526"/>
      <c r="AL43" s="2"/>
      <c r="AM43" s="525" t="str">
        <f t="shared" si="2"/>
        <v/>
      </c>
      <c r="AN43" s="525"/>
      <c r="AO43" s="526"/>
      <c r="AP43" s="526"/>
      <c r="AQ43" s="526"/>
      <c r="AR43" s="526"/>
      <c r="AS43" s="526"/>
      <c r="AT43" s="526"/>
      <c r="AU43" s="526"/>
      <c r="AV43" s="526"/>
      <c r="AW43" s="526"/>
      <c r="AX43" s="526"/>
      <c r="AY43" s="526"/>
      <c r="AZ43" s="526"/>
      <c r="BA43" s="526"/>
      <c r="BB43" s="526"/>
      <c r="BC43" s="526"/>
      <c r="BD43" s="2"/>
      <c r="BE43" s="525" t="str">
        <f t="shared" si="3"/>
        <v/>
      </c>
      <c r="BF43" s="525"/>
      <c r="BG43" s="526"/>
      <c r="BH43" s="526"/>
      <c r="BI43" s="526"/>
      <c r="BJ43" s="526"/>
      <c r="BK43" s="526"/>
      <c r="BL43" s="526"/>
      <c r="BM43" s="526"/>
      <c r="BN43" s="526"/>
      <c r="BO43" s="526"/>
      <c r="BP43" s="526"/>
      <c r="BQ43" s="526"/>
      <c r="BR43" s="526"/>
      <c r="BS43" s="526"/>
      <c r="BT43" s="526"/>
      <c r="BU43" s="526"/>
      <c r="BV43" s="2"/>
      <c r="BW43" s="525" t="str">
        <f t="shared" si="4"/>
        <v/>
      </c>
      <c r="BX43" s="525"/>
      <c r="BY43" s="526" t="str">
        <f>IF('各会計、関係団体の財政状況及び健全化判断比率'!B77="","",'各会計、関係団体の財政状況及び健全化判断比率'!B77)</f>
        <v/>
      </c>
      <c r="BZ43" s="526"/>
      <c r="CA43" s="526"/>
      <c r="CB43" s="526"/>
      <c r="CC43" s="526"/>
      <c r="CD43" s="526"/>
      <c r="CE43" s="526"/>
      <c r="CF43" s="526"/>
      <c r="CG43" s="526"/>
      <c r="CH43" s="526"/>
      <c r="CI43" s="526"/>
      <c r="CJ43" s="526"/>
      <c r="CK43" s="526"/>
      <c r="CL43" s="526"/>
      <c r="CM43" s="526"/>
      <c r="CN43" s="2"/>
      <c r="CO43" s="525" t="str">
        <f t="shared" si="5"/>
        <v/>
      </c>
      <c r="CP43" s="525"/>
      <c r="CQ43" s="526" t="str">
        <f>IF('各会計、関係団体の財政状況及び健全化判断比率'!BS16="","",'各会計、関係団体の財政状況及び健全化判断比率'!BS16)</f>
        <v/>
      </c>
      <c r="CR43" s="526"/>
      <c r="CS43" s="526"/>
      <c r="CT43" s="526"/>
      <c r="CU43" s="526"/>
      <c r="CV43" s="526"/>
      <c r="CW43" s="526"/>
      <c r="CX43" s="526"/>
      <c r="CY43" s="526"/>
      <c r="CZ43" s="526"/>
      <c r="DA43" s="526"/>
      <c r="DB43" s="526"/>
      <c r="DC43" s="526"/>
      <c r="DD43" s="526"/>
      <c r="DE43" s="526"/>
      <c r="DG43" s="527" t="str">
        <f>IF('各会計、関係団体の財政状況及び健全化判断比率'!BR16="","",'各会計、関係団体の財政状況及び健全化判断比率'!BR16)</f>
        <v/>
      </c>
      <c r="DH43" s="52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292</v>
      </c>
      <c r="E46" s="528" t="s">
        <v>294</v>
      </c>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528"/>
      <c r="BN46" s="528"/>
      <c r="BO46" s="528"/>
      <c r="BP46" s="528"/>
      <c r="BQ46" s="528"/>
      <c r="BR46" s="528"/>
      <c r="BS46" s="528"/>
      <c r="BT46" s="528"/>
      <c r="BU46" s="528"/>
      <c r="BV46" s="528"/>
      <c r="BW46" s="528"/>
      <c r="BX46" s="528"/>
      <c r="BY46" s="528"/>
      <c r="BZ46" s="528"/>
      <c r="CA46" s="528"/>
      <c r="CB46" s="528"/>
      <c r="CC46" s="528"/>
      <c r="CD46" s="528"/>
      <c r="CE46" s="528"/>
      <c r="CF46" s="528"/>
      <c r="CG46" s="528"/>
      <c r="CH46" s="528"/>
      <c r="CI46" s="528"/>
      <c r="CJ46" s="528"/>
      <c r="CK46" s="528"/>
      <c r="CL46" s="528"/>
      <c r="CM46" s="528"/>
      <c r="CN46" s="528"/>
      <c r="CO46" s="528"/>
      <c r="CP46" s="528"/>
      <c r="CQ46" s="528"/>
      <c r="CR46" s="528"/>
      <c r="CS46" s="528"/>
      <c r="CT46" s="528"/>
      <c r="CU46" s="528"/>
      <c r="CV46" s="528"/>
      <c r="CW46" s="528"/>
      <c r="CX46" s="528"/>
      <c r="CY46" s="528"/>
      <c r="CZ46" s="528"/>
      <c r="DA46" s="528"/>
      <c r="DB46" s="528"/>
      <c r="DC46" s="528"/>
      <c r="DD46" s="528"/>
      <c r="DE46" s="528"/>
      <c r="DF46" s="528"/>
      <c r="DG46" s="528"/>
      <c r="DH46" s="528"/>
      <c r="DI46" s="528"/>
    </row>
    <row r="47" spans="1:113" x14ac:dyDescent="0.2">
      <c r="E47" s="528" t="s">
        <v>15</v>
      </c>
      <c r="F47" s="528"/>
      <c r="G47" s="528"/>
      <c r="H47" s="528"/>
      <c r="I47" s="528"/>
      <c r="J47" s="528"/>
      <c r="K47" s="528"/>
      <c r="L47" s="528"/>
      <c r="M47" s="528"/>
      <c r="N47" s="528"/>
      <c r="O47" s="528"/>
      <c r="P47" s="528"/>
      <c r="Q47" s="528"/>
      <c r="R47" s="528"/>
      <c r="S47" s="528"/>
      <c r="T47" s="528"/>
      <c r="U47" s="528"/>
      <c r="V47" s="528"/>
      <c r="W47" s="528"/>
      <c r="X47" s="528"/>
      <c r="Y47" s="528"/>
      <c r="Z47" s="528"/>
      <c r="AA47" s="528"/>
      <c r="AB47" s="528"/>
      <c r="AC47" s="528"/>
      <c r="AD47" s="528"/>
      <c r="AE47" s="528"/>
      <c r="AF47" s="528"/>
      <c r="AG47" s="528"/>
      <c r="AH47" s="528"/>
      <c r="AI47" s="528"/>
      <c r="AJ47" s="528"/>
      <c r="AK47" s="528"/>
      <c r="AL47" s="528"/>
      <c r="AM47" s="528"/>
      <c r="AN47" s="528"/>
      <c r="AO47" s="528"/>
      <c r="AP47" s="528"/>
      <c r="AQ47" s="528"/>
      <c r="AR47" s="528"/>
      <c r="AS47" s="528"/>
      <c r="AT47" s="528"/>
      <c r="AU47" s="528"/>
      <c r="AV47" s="528"/>
      <c r="AW47" s="528"/>
      <c r="AX47" s="528"/>
      <c r="AY47" s="528"/>
      <c r="AZ47" s="528"/>
      <c r="BA47" s="528"/>
      <c r="BB47" s="528"/>
      <c r="BC47" s="528"/>
      <c r="BD47" s="528"/>
      <c r="BE47" s="528"/>
      <c r="BF47" s="528"/>
      <c r="BG47" s="528"/>
      <c r="BH47" s="528"/>
      <c r="BI47" s="528"/>
      <c r="BJ47" s="528"/>
      <c r="BK47" s="528"/>
      <c r="BL47" s="528"/>
      <c r="BM47" s="528"/>
      <c r="BN47" s="528"/>
      <c r="BO47" s="528"/>
      <c r="BP47" s="528"/>
      <c r="BQ47" s="528"/>
      <c r="BR47" s="528"/>
      <c r="BS47" s="528"/>
      <c r="BT47" s="528"/>
      <c r="BU47" s="528"/>
      <c r="BV47" s="528"/>
      <c r="BW47" s="528"/>
      <c r="BX47" s="528"/>
      <c r="BY47" s="528"/>
      <c r="BZ47" s="528"/>
      <c r="CA47" s="528"/>
      <c r="CB47" s="528"/>
      <c r="CC47" s="528"/>
      <c r="CD47" s="528"/>
      <c r="CE47" s="528"/>
      <c r="CF47" s="528"/>
      <c r="CG47" s="528"/>
      <c r="CH47" s="528"/>
      <c r="CI47" s="528"/>
      <c r="CJ47" s="528"/>
      <c r="CK47" s="528"/>
      <c r="CL47" s="528"/>
      <c r="CM47" s="528"/>
      <c r="CN47" s="528"/>
      <c r="CO47" s="528"/>
      <c r="CP47" s="528"/>
      <c r="CQ47" s="528"/>
      <c r="CR47" s="528"/>
      <c r="CS47" s="528"/>
      <c r="CT47" s="528"/>
      <c r="CU47" s="528"/>
      <c r="CV47" s="528"/>
      <c r="CW47" s="528"/>
      <c r="CX47" s="528"/>
      <c r="CY47" s="528"/>
      <c r="CZ47" s="528"/>
      <c r="DA47" s="528"/>
      <c r="DB47" s="528"/>
      <c r="DC47" s="528"/>
      <c r="DD47" s="528"/>
      <c r="DE47" s="528"/>
      <c r="DF47" s="528"/>
      <c r="DG47" s="528"/>
      <c r="DH47" s="528"/>
      <c r="DI47" s="528"/>
    </row>
    <row r="48" spans="1:113" x14ac:dyDescent="0.2">
      <c r="E48" s="528" t="s">
        <v>296</v>
      </c>
      <c r="F48" s="528"/>
      <c r="G48" s="528"/>
      <c r="H48" s="528"/>
      <c r="I48" s="528"/>
      <c r="J48" s="528"/>
      <c r="K48" s="528"/>
      <c r="L48" s="528"/>
      <c r="M48" s="528"/>
      <c r="N48" s="528"/>
      <c r="O48" s="528"/>
      <c r="P48" s="528"/>
      <c r="Q48" s="528"/>
      <c r="R48" s="528"/>
      <c r="S48" s="528"/>
      <c r="T48" s="528"/>
      <c r="U48" s="528"/>
      <c r="V48" s="528"/>
      <c r="W48" s="528"/>
      <c r="X48" s="528"/>
      <c r="Y48" s="528"/>
      <c r="Z48" s="528"/>
      <c r="AA48" s="528"/>
      <c r="AB48" s="528"/>
      <c r="AC48" s="528"/>
      <c r="AD48" s="528"/>
      <c r="AE48" s="528"/>
      <c r="AF48" s="528"/>
      <c r="AG48" s="528"/>
      <c r="AH48" s="528"/>
      <c r="AI48" s="528"/>
      <c r="AJ48" s="528"/>
      <c r="AK48" s="528"/>
      <c r="AL48" s="528"/>
      <c r="AM48" s="528"/>
      <c r="AN48" s="528"/>
      <c r="AO48" s="528"/>
      <c r="AP48" s="528"/>
      <c r="AQ48" s="528"/>
      <c r="AR48" s="528"/>
      <c r="AS48" s="528"/>
      <c r="AT48" s="528"/>
      <c r="AU48" s="528"/>
      <c r="AV48" s="528"/>
      <c r="AW48" s="528"/>
      <c r="AX48" s="528"/>
      <c r="AY48" s="528"/>
      <c r="AZ48" s="528"/>
      <c r="BA48" s="528"/>
      <c r="BB48" s="528"/>
      <c r="BC48" s="528"/>
      <c r="BD48" s="528"/>
      <c r="BE48" s="528"/>
      <c r="BF48" s="528"/>
      <c r="BG48" s="528"/>
      <c r="BH48" s="528"/>
      <c r="BI48" s="528"/>
      <c r="BJ48" s="528"/>
      <c r="BK48" s="528"/>
      <c r="BL48" s="528"/>
      <c r="BM48" s="528"/>
      <c r="BN48" s="528"/>
      <c r="BO48" s="528"/>
      <c r="BP48" s="528"/>
      <c r="BQ48" s="528"/>
      <c r="BR48" s="528"/>
      <c r="BS48" s="528"/>
      <c r="BT48" s="528"/>
      <c r="BU48" s="528"/>
      <c r="BV48" s="528"/>
      <c r="BW48" s="528"/>
      <c r="BX48" s="528"/>
      <c r="BY48" s="528"/>
      <c r="BZ48" s="528"/>
      <c r="CA48" s="528"/>
      <c r="CB48" s="528"/>
      <c r="CC48" s="528"/>
      <c r="CD48" s="528"/>
      <c r="CE48" s="528"/>
      <c r="CF48" s="528"/>
      <c r="CG48" s="528"/>
      <c r="CH48" s="528"/>
      <c r="CI48" s="528"/>
      <c r="CJ48" s="528"/>
      <c r="CK48" s="528"/>
      <c r="CL48" s="528"/>
      <c r="CM48" s="528"/>
      <c r="CN48" s="528"/>
      <c r="CO48" s="528"/>
      <c r="CP48" s="528"/>
      <c r="CQ48" s="528"/>
      <c r="CR48" s="528"/>
      <c r="CS48" s="528"/>
      <c r="CT48" s="528"/>
      <c r="CU48" s="528"/>
      <c r="CV48" s="528"/>
      <c r="CW48" s="528"/>
      <c r="CX48" s="528"/>
      <c r="CY48" s="528"/>
      <c r="CZ48" s="528"/>
      <c r="DA48" s="528"/>
      <c r="DB48" s="528"/>
      <c r="DC48" s="528"/>
      <c r="DD48" s="528"/>
      <c r="DE48" s="528"/>
      <c r="DF48" s="528"/>
      <c r="DG48" s="528"/>
      <c r="DH48" s="528"/>
      <c r="DI48" s="528"/>
    </row>
    <row r="49" spans="5:113" x14ac:dyDescent="0.2">
      <c r="E49" s="528" t="s">
        <v>298</v>
      </c>
      <c r="F49" s="528"/>
      <c r="G49" s="528"/>
      <c r="H49" s="528"/>
      <c r="I49" s="528"/>
      <c r="J49" s="528"/>
      <c r="K49" s="528"/>
      <c r="L49" s="528"/>
      <c r="M49" s="528"/>
      <c r="N49" s="528"/>
      <c r="O49" s="528"/>
      <c r="P49" s="528"/>
      <c r="Q49" s="528"/>
      <c r="R49" s="528"/>
      <c r="S49" s="528"/>
      <c r="T49" s="528"/>
      <c r="U49" s="528"/>
      <c r="V49" s="528"/>
      <c r="W49" s="528"/>
      <c r="X49" s="528"/>
      <c r="Y49" s="528"/>
      <c r="Z49" s="528"/>
      <c r="AA49" s="528"/>
      <c r="AB49" s="528"/>
      <c r="AC49" s="528"/>
      <c r="AD49" s="528"/>
      <c r="AE49" s="528"/>
      <c r="AF49" s="528"/>
      <c r="AG49" s="528"/>
      <c r="AH49" s="528"/>
      <c r="AI49" s="528"/>
      <c r="AJ49" s="528"/>
      <c r="AK49" s="528"/>
      <c r="AL49" s="528"/>
      <c r="AM49" s="528"/>
      <c r="AN49" s="528"/>
      <c r="AO49" s="528"/>
      <c r="AP49" s="528"/>
      <c r="AQ49" s="528"/>
      <c r="AR49" s="528"/>
      <c r="AS49" s="528"/>
      <c r="AT49" s="528"/>
      <c r="AU49" s="528"/>
      <c r="AV49" s="528"/>
      <c r="AW49" s="528"/>
      <c r="AX49" s="528"/>
      <c r="AY49" s="528"/>
      <c r="AZ49" s="528"/>
      <c r="BA49" s="528"/>
      <c r="BB49" s="528"/>
      <c r="BC49" s="528"/>
      <c r="BD49" s="528"/>
      <c r="BE49" s="528"/>
      <c r="BF49" s="528"/>
      <c r="BG49" s="528"/>
      <c r="BH49" s="528"/>
      <c r="BI49" s="528"/>
      <c r="BJ49" s="528"/>
      <c r="BK49" s="528"/>
      <c r="BL49" s="528"/>
      <c r="BM49" s="528"/>
      <c r="BN49" s="528"/>
      <c r="BO49" s="528"/>
      <c r="BP49" s="528"/>
      <c r="BQ49" s="528"/>
      <c r="BR49" s="528"/>
      <c r="BS49" s="528"/>
      <c r="BT49" s="528"/>
      <c r="BU49" s="528"/>
      <c r="BV49" s="528"/>
      <c r="BW49" s="528"/>
      <c r="BX49" s="528"/>
      <c r="BY49" s="528"/>
      <c r="BZ49" s="528"/>
      <c r="CA49" s="528"/>
      <c r="CB49" s="528"/>
      <c r="CC49" s="528"/>
      <c r="CD49" s="528"/>
      <c r="CE49" s="528"/>
      <c r="CF49" s="528"/>
      <c r="CG49" s="528"/>
      <c r="CH49" s="528"/>
      <c r="CI49" s="528"/>
      <c r="CJ49" s="528"/>
      <c r="CK49" s="528"/>
      <c r="CL49" s="528"/>
      <c r="CM49" s="528"/>
      <c r="CN49" s="528"/>
      <c r="CO49" s="528"/>
      <c r="CP49" s="528"/>
      <c r="CQ49" s="528"/>
      <c r="CR49" s="528"/>
      <c r="CS49" s="528"/>
      <c r="CT49" s="528"/>
      <c r="CU49" s="528"/>
      <c r="CV49" s="528"/>
      <c r="CW49" s="528"/>
      <c r="CX49" s="528"/>
      <c r="CY49" s="528"/>
      <c r="CZ49" s="528"/>
      <c r="DA49" s="528"/>
      <c r="DB49" s="528"/>
      <c r="DC49" s="528"/>
      <c r="DD49" s="528"/>
      <c r="DE49" s="528"/>
      <c r="DF49" s="528"/>
      <c r="DG49" s="528"/>
      <c r="DH49" s="528"/>
      <c r="DI49" s="528"/>
    </row>
    <row r="50" spans="5:113" x14ac:dyDescent="0.2">
      <c r="E50" s="528" t="s">
        <v>133</v>
      </c>
      <c r="F50" s="528"/>
      <c r="G50" s="528"/>
      <c r="H50" s="528"/>
      <c r="I50" s="528"/>
      <c r="J50" s="528"/>
      <c r="K50" s="528"/>
      <c r="L50" s="528"/>
      <c r="M50" s="528"/>
      <c r="N50" s="528"/>
      <c r="O50" s="528"/>
      <c r="P50" s="528"/>
      <c r="Q50" s="528"/>
      <c r="R50" s="528"/>
      <c r="S50" s="528"/>
      <c r="T50" s="528"/>
      <c r="U50" s="528"/>
      <c r="V50" s="528"/>
      <c r="W50" s="528"/>
      <c r="X50" s="528"/>
      <c r="Y50" s="528"/>
      <c r="Z50" s="528"/>
      <c r="AA50" s="528"/>
      <c r="AB50" s="528"/>
      <c r="AC50" s="528"/>
      <c r="AD50" s="528"/>
      <c r="AE50" s="528"/>
      <c r="AF50" s="528"/>
      <c r="AG50" s="528"/>
      <c r="AH50" s="528"/>
      <c r="AI50" s="528"/>
      <c r="AJ50" s="528"/>
      <c r="AK50" s="528"/>
      <c r="AL50" s="528"/>
      <c r="AM50" s="528"/>
      <c r="AN50" s="528"/>
      <c r="AO50" s="528"/>
      <c r="AP50" s="528"/>
      <c r="AQ50" s="528"/>
      <c r="AR50" s="528"/>
      <c r="AS50" s="528"/>
      <c r="AT50" s="528"/>
      <c r="AU50" s="528"/>
      <c r="AV50" s="528"/>
      <c r="AW50" s="528"/>
      <c r="AX50" s="528"/>
      <c r="AY50" s="528"/>
      <c r="AZ50" s="528"/>
      <c r="BA50" s="528"/>
      <c r="BB50" s="528"/>
      <c r="BC50" s="528"/>
      <c r="BD50" s="528"/>
      <c r="BE50" s="528"/>
      <c r="BF50" s="528"/>
      <c r="BG50" s="528"/>
      <c r="BH50" s="528"/>
      <c r="BI50" s="528"/>
      <c r="BJ50" s="528"/>
      <c r="BK50" s="528"/>
      <c r="BL50" s="528"/>
      <c r="BM50" s="528"/>
      <c r="BN50" s="528"/>
      <c r="BO50" s="528"/>
      <c r="BP50" s="528"/>
      <c r="BQ50" s="528"/>
      <c r="BR50" s="528"/>
      <c r="BS50" s="528"/>
      <c r="BT50" s="528"/>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row>
    <row r="51" spans="5:113" x14ac:dyDescent="0.2">
      <c r="E51" s="528" t="s">
        <v>300</v>
      </c>
      <c r="F51" s="528"/>
      <c r="G51" s="528"/>
      <c r="H51" s="528"/>
      <c r="I51" s="528"/>
      <c r="J51" s="528"/>
      <c r="K51" s="528"/>
      <c r="L51" s="528"/>
      <c r="M51" s="528"/>
      <c r="N51" s="528"/>
      <c r="O51" s="528"/>
      <c r="P51" s="528"/>
      <c r="Q51" s="528"/>
      <c r="R51" s="528"/>
      <c r="S51" s="528"/>
      <c r="T51" s="528"/>
      <c r="U51" s="528"/>
      <c r="V51" s="528"/>
      <c r="W51" s="528"/>
      <c r="X51" s="528"/>
      <c r="Y51" s="528"/>
      <c r="Z51" s="528"/>
      <c r="AA51" s="528"/>
      <c r="AB51" s="528"/>
      <c r="AC51" s="528"/>
      <c r="AD51" s="528"/>
      <c r="AE51" s="528"/>
      <c r="AF51" s="528"/>
      <c r="AG51" s="528"/>
      <c r="AH51" s="528"/>
      <c r="AI51" s="528"/>
      <c r="AJ51" s="528"/>
      <c r="AK51" s="528"/>
      <c r="AL51" s="528"/>
      <c r="AM51" s="528"/>
      <c r="AN51" s="528"/>
      <c r="AO51" s="528"/>
      <c r="AP51" s="528"/>
      <c r="AQ51" s="528"/>
      <c r="AR51" s="528"/>
      <c r="AS51" s="528"/>
      <c r="AT51" s="528"/>
      <c r="AU51" s="528"/>
      <c r="AV51" s="528"/>
      <c r="AW51" s="528"/>
      <c r="AX51" s="528"/>
      <c r="AY51" s="528"/>
      <c r="AZ51" s="528"/>
      <c r="BA51" s="528"/>
      <c r="BB51" s="528"/>
      <c r="BC51" s="528"/>
      <c r="BD51" s="528"/>
      <c r="BE51" s="528"/>
      <c r="BF51" s="528"/>
      <c r="BG51" s="528"/>
      <c r="BH51" s="528"/>
      <c r="BI51" s="528"/>
      <c r="BJ51" s="528"/>
      <c r="BK51" s="528"/>
      <c r="BL51" s="528"/>
      <c r="BM51" s="528"/>
      <c r="BN51" s="528"/>
      <c r="BO51" s="528"/>
      <c r="BP51" s="528"/>
      <c r="BQ51" s="528"/>
      <c r="BR51" s="528"/>
      <c r="BS51" s="528"/>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row>
    <row r="52" spans="5:113" x14ac:dyDescent="0.2">
      <c r="E52" s="528" t="s">
        <v>301</v>
      </c>
      <c r="F52" s="528"/>
      <c r="G52" s="528"/>
      <c r="H52" s="528"/>
      <c r="I52" s="528"/>
      <c r="J52" s="528"/>
      <c r="K52" s="528"/>
      <c r="L52" s="528"/>
      <c r="M52" s="528"/>
      <c r="N52" s="528"/>
      <c r="O52" s="528"/>
      <c r="P52" s="528"/>
      <c r="Q52" s="528"/>
      <c r="R52" s="528"/>
      <c r="S52" s="528"/>
      <c r="T52" s="528"/>
      <c r="U52" s="528"/>
      <c r="V52" s="528"/>
      <c r="W52" s="528"/>
      <c r="X52" s="528"/>
      <c r="Y52" s="528"/>
      <c r="Z52" s="528"/>
      <c r="AA52" s="528"/>
      <c r="AB52" s="528"/>
      <c r="AC52" s="528"/>
      <c r="AD52" s="528"/>
      <c r="AE52" s="528"/>
      <c r="AF52" s="528"/>
      <c r="AG52" s="528"/>
      <c r="AH52" s="528"/>
      <c r="AI52" s="528"/>
      <c r="AJ52" s="528"/>
      <c r="AK52" s="528"/>
      <c r="AL52" s="528"/>
      <c r="AM52" s="528"/>
      <c r="AN52" s="528"/>
      <c r="AO52" s="528"/>
      <c r="AP52" s="528"/>
      <c r="AQ52" s="528"/>
      <c r="AR52" s="528"/>
      <c r="AS52" s="528"/>
      <c r="AT52" s="528"/>
      <c r="AU52" s="528"/>
      <c r="AV52" s="528"/>
      <c r="AW52" s="528"/>
      <c r="AX52" s="528"/>
      <c r="AY52" s="528"/>
      <c r="AZ52" s="528"/>
      <c r="BA52" s="528"/>
      <c r="BB52" s="528"/>
      <c r="BC52" s="528"/>
      <c r="BD52" s="528"/>
      <c r="BE52" s="528"/>
      <c r="BF52" s="528"/>
      <c r="BG52" s="528"/>
      <c r="BH52" s="528"/>
      <c r="BI52" s="528"/>
      <c r="BJ52" s="528"/>
      <c r="BK52" s="528"/>
      <c r="BL52" s="528"/>
      <c r="BM52" s="528"/>
      <c r="BN52" s="528"/>
      <c r="BO52" s="528"/>
      <c r="BP52" s="528"/>
      <c r="BQ52" s="528"/>
      <c r="BR52" s="528"/>
      <c r="BS52" s="528"/>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row>
    <row r="53" spans="5:113" x14ac:dyDescent="0.2">
      <c r="E53" s="528" t="s">
        <v>303</v>
      </c>
      <c r="F53" s="528"/>
      <c r="G53" s="528"/>
      <c r="H53" s="528"/>
      <c r="I53" s="528"/>
      <c r="J53" s="528"/>
      <c r="K53" s="528"/>
      <c r="L53" s="528"/>
      <c r="M53" s="528"/>
      <c r="N53" s="528"/>
      <c r="O53" s="528"/>
      <c r="P53" s="528"/>
      <c r="Q53" s="528"/>
      <c r="R53" s="528"/>
      <c r="S53" s="528"/>
      <c r="T53" s="528"/>
      <c r="U53" s="528"/>
      <c r="V53" s="528"/>
      <c r="W53" s="528"/>
      <c r="X53" s="528"/>
      <c r="Y53" s="528"/>
      <c r="Z53" s="528"/>
      <c r="AA53" s="528"/>
      <c r="AB53" s="528"/>
      <c r="AC53" s="528"/>
      <c r="AD53" s="528"/>
      <c r="AE53" s="528"/>
      <c r="AF53" s="528"/>
      <c r="AG53" s="528"/>
      <c r="AH53" s="528"/>
      <c r="AI53" s="528"/>
      <c r="AJ53" s="528"/>
      <c r="AK53" s="528"/>
      <c r="AL53" s="528"/>
      <c r="AM53" s="528"/>
      <c r="AN53" s="528"/>
      <c r="AO53" s="528"/>
      <c r="AP53" s="528"/>
      <c r="AQ53" s="528"/>
      <c r="AR53" s="528"/>
      <c r="AS53" s="528"/>
      <c r="AT53" s="528"/>
      <c r="AU53" s="528"/>
      <c r="AV53" s="528"/>
      <c r="AW53" s="528"/>
      <c r="AX53" s="528"/>
      <c r="AY53" s="528"/>
      <c r="AZ53" s="528"/>
      <c r="BA53" s="528"/>
      <c r="BB53" s="528"/>
      <c r="BC53" s="528"/>
      <c r="BD53" s="528"/>
      <c r="BE53" s="528"/>
      <c r="BF53" s="528"/>
      <c r="BG53" s="528"/>
      <c r="BH53" s="528"/>
      <c r="BI53" s="528"/>
      <c r="BJ53" s="528"/>
      <c r="BK53" s="528"/>
      <c r="BL53" s="528"/>
      <c r="BM53" s="528"/>
      <c r="BN53" s="528"/>
      <c r="BO53" s="528"/>
      <c r="BP53" s="528"/>
      <c r="BQ53" s="528"/>
      <c r="BR53" s="528"/>
      <c r="BS53" s="528"/>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row>
    <row r="54" spans="5:113" x14ac:dyDescent="0.2"/>
    <row r="55" spans="5:113" x14ac:dyDescent="0.2"/>
    <row r="56" spans="5:113" x14ac:dyDescent="0.2"/>
  </sheetData>
  <sheetProtection algorithmName="SHA-512" hashValue="3wr8ZzCW66AFzFD6s/ZWaBlqbW+2M6t2TtDbSuYoTuETWJuXdn0o5ZUbWpPtu7QXm/M1/rbaXu4cxXqoFxDUmQ==" saltValue="UuWfFQ+c49vnVK7brytZu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08" t="s">
        <v>198</v>
      </c>
      <c r="DI1" s="609"/>
      <c r="DJ1" s="609"/>
      <c r="DK1" s="609"/>
      <c r="DL1" s="609"/>
      <c r="DM1" s="609"/>
      <c r="DN1" s="610"/>
      <c r="DO1" s="1"/>
      <c r="DP1" s="608" t="s">
        <v>264</v>
      </c>
      <c r="DQ1" s="609"/>
      <c r="DR1" s="609"/>
      <c r="DS1" s="609"/>
      <c r="DT1" s="609"/>
      <c r="DU1" s="609"/>
      <c r="DV1" s="609"/>
      <c r="DW1" s="609"/>
      <c r="DX1" s="609"/>
      <c r="DY1" s="609"/>
      <c r="DZ1" s="609"/>
      <c r="EA1" s="609"/>
      <c r="EB1" s="609"/>
      <c r="EC1" s="610"/>
      <c r="ED1" s="2"/>
      <c r="EE1" s="2"/>
      <c r="EF1" s="2"/>
      <c r="EG1" s="2"/>
      <c r="EH1" s="2"/>
      <c r="EI1" s="2"/>
      <c r="EJ1" s="2"/>
      <c r="EK1" s="2"/>
      <c r="EL1" s="2"/>
      <c r="EM1" s="2"/>
    </row>
    <row r="2" spans="2:143" ht="22.5" customHeight="1" x14ac:dyDescent="0.2">
      <c r="B2" s="40" t="s">
        <v>255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96" t="s">
        <v>305</v>
      </c>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6" t="s">
        <v>79</v>
      </c>
      <c r="AQ3" s="397"/>
      <c r="AR3" s="397"/>
      <c r="AS3" s="397"/>
      <c r="AT3" s="397"/>
      <c r="AU3" s="397"/>
      <c r="AV3" s="397"/>
      <c r="AW3" s="397"/>
      <c r="AX3" s="397"/>
      <c r="AY3" s="397"/>
      <c r="AZ3" s="397"/>
      <c r="BA3" s="397"/>
      <c r="BB3" s="397"/>
      <c r="BC3" s="397"/>
      <c r="BD3" s="397"/>
      <c r="BE3" s="397"/>
      <c r="BF3" s="397"/>
      <c r="BG3" s="397"/>
      <c r="BH3" s="397"/>
      <c r="BI3" s="397"/>
      <c r="BJ3" s="397"/>
      <c r="BK3" s="397"/>
      <c r="BL3" s="397"/>
      <c r="BM3" s="397"/>
      <c r="BN3" s="397"/>
      <c r="BO3" s="397"/>
      <c r="BP3" s="397"/>
      <c r="BQ3" s="397"/>
      <c r="BR3" s="397"/>
      <c r="BS3" s="397"/>
      <c r="BT3" s="397"/>
      <c r="BU3" s="397"/>
      <c r="BV3" s="397"/>
      <c r="BW3" s="397"/>
      <c r="BX3" s="397"/>
      <c r="BY3" s="397"/>
      <c r="BZ3" s="397"/>
      <c r="CA3" s="397"/>
      <c r="CB3" s="446"/>
      <c r="CD3" s="396" t="s">
        <v>144</v>
      </c>
      <c r="CE3" s="397"/>
      <c r="CF3" s="397"/>
      <c r="CG3" s="397"/>
      <c r="CH3" s="397"/>
      <c r="CI3" s="397"/>
      <c r="CJ3" s="397"/>
      <c r="CK3" s="397"/>
      <c r="CL3" s="397"/>
      <c r="CM3" s="397"/>
      <c r="CN3" s="397"/>
      <c r="CO3" s="397"/>
      <c r="CP3" s="397"/>
      <c r="CQ3" s="397"/>
      <c r="CR3" s="397"/>
      <c r="CS3" s="397"/>
      <c r="CT3" s="397"/>
      <c r="CU3" s="397"/>
      <c r="CV3" s="397"/>
      <c r="CW3" s="397"/>
      <c r="CX3" s="397"/>
      <c r="CY3" s="397"/>
      <c r="CZ3" s="397"/>
      <c r="DA3" s="397"/>
      <c r="DB3" s="397"/>
      <c r="DC3" s="397"/>
      <c r="DD3" s="397"/>
      <c r="DE3" s="397"/>
      <c r="DF3" s="397"/>
      <c r="DG3" s="397"/>
      <c r="DH3" s="397"/>
      <c r="DI3" s="397"/>
      <c r="DJ3" s="397"/>
      <c r="DK3" s="397"/>
      <c r="DL3" s="397"/>
      <c r="DM3" s="397"/>
      <c r="DN3" s="397"/>
      <c r="DO3" s="397"/>
      <c r="DP3" s="397"/>
      <c r="DQ3" s="397"/>
      <c r="DR3" s="397"/>
      <c r="DS3" s="397"/>
      <c r="DT3" s="397"/>
      <c r="DU3" s="397"/>
      <c r="DV3" s="397"/>
      <c r="DW3" s="397"/>
      <c r="DX3" s="397"/>
      <c r="DY3" s="397"/>
      <c r="DZ3" s="397"/>
      <c r="EA3" s="397"/>
      <c r="EB3" s="397"/>
      <c r="EC3" s="446"/>
    </row>
    <row r="4" spans="2:143" ht="11.25" customHeight="1" x14ac:dyDescent="0.2">
      <c r="B4" s="396" t="s">
        <v>4</v>
      </c>
      <c r="C4" s="397"/>
      <c r="D4" s="397"/>
      <c r="E4" s="397"/>
      <c r="F4" s="397"/>
      <c r="G4" s="397"/>
      <c r="H4" s="397"/>
      <c r="I4" s="397"/>
      <c r="J4" s="397"/>
      <c r="K4" s="397"/>
      <c r="L4" s="397"/>
      <c r="M4" s="397"/>
      <c r="N4" s="397"/>
      <c r="O4" s="397"/>
      <c r="P4" s="397"/>
      <c r="Q4" s="446"/>
      <c r="R4" s="396" t="s">
        <v>174</v>
      </c>
      <c r="S4" s="397"/>
      <c r="T4" s="397"/>
      <c r="U4" s="397"/>
      <c r="V4" s="397"/>
      <c r="W4" s="397"/>
      <c r="X4" s="397"/>
      <c r="Y4" s="446"/>
      <c r="Z4" s="396" t="s">
        <v>306</v>
      </c>
      <c r="AA4" s="397"/>
      <c r="AB4" s="397"/>
      <c r="AC4" s="446"/>
      <c r="AD4" s="396" t="s">
        <v>308</v>
      </c>
      <c r="AE4" s="397"/>
      <c r="AF4" s="397"/>
      <c r="AG4" s="397"/>
      <c r="AH4" s="397"/>
      <c r="AI4" s="397"/>
      <c r="AJ4" s="397"/>
      <c r="AK4" s="446"/>
      <c r="AL4" s="396" t="s">
        <v>306</v>
      </c>
      <c r="AM4" s="397"/>
      <c r="AN4" s="397"/>
      <c r="AO4" s="446"/>
      <c r="AP4" s="611" t="s">
        <v>157</v>
      </c>
      <c r="AQ4" s="611"/>
      <c r="AR4" s="611"/>
      <c r="AS4" s="611"/>
      <c r="AT4" s="611"/>
      <c r="AU4" s="611"/>
      <c r="AV4" s="611"/>
      <c r="AW4" s="611"/>
      <c r="AX4" s="611"/>
      <c r="AY4" s="611"/>
      <c r="AZ4" s="611"/>
      <c r="BA4" s="611"/>
      <c r="BB4" s="611"/>
      <c r="BC4" s="611"/>
      <c r="BD4" s="611"/>
      <c r="BE4" s="611"/>
      <c r="BF4" s="611"/>
      <c r="BG4" s="611" t="s">
        <v>23</v>
      </c>
      <c r="BH4" s="611"/>
      <c r="BI4" s="611"/>
      <c r="BJ4" s="611"/>
      <c r="BK4" s="611"/>
      <c r="BL4" s="611"/>
      <c r="BM4" s="611"/>
      <c r="BN4" s="611"/>
      <c r="BO4" s="611" t="s">
        <v>306</v>
      </c>
      <c r="BP4" s="611"/>
      <c r="BQ4" s="611"/>
      <c r="BR4" s="611"/>
      <c r="BS4" s="611" t="s">
        <v>310</v>
      </c>
      <c r="BT4" s="611"/>
      <c r="BU4" s="611"/>
      <c r="BV4" s="611"/>
      <c r="BW4" s="611"/>
      <c r="BX4" s="611"/>
      <c r="BY4" s="611"/>
      <c r="BZ4" s="611"/>
      <c r="CA4" s="611"/>
      <c r="CB4" s="611"/>
      <c r="CD4" s="396" t="s">
        <v>312</v>
      </c>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c r="DF4" s="397"/>
      <c r="DG4" s="397"/>
      <c r="DH4" s="397"/>
      <c r="DI4" s="397"/>
      <c r="DJ4" s="397"/>
      <c r="DK4" s="397"/>
      <c r="DL4" s="397"/>
      <c r="DM4" s="397"/>
      <c r="DN4" s="397"/>
      <c r="DO4" s="397"/>
      <c r="DP4" s="397"/>
      <c r="DQ4" s="397"/>
      <c r="DR4" s="397"/>
      <c r="DS4" s="397"/>
      <c r="DT4" s="397"/>
      <c r="DU4" s="397"/>
      <c r="DV4" s="397"/>
      <c r="DW4" s="397"/>
      <c r="DX4" s="397"/>
      <c r="DY4" s="397"/>
      <c r="DZ4" s="397"/>
      <c r="EA4" s="397"/>
      <c r="EB4" s="397"/>
      <c r="EC4" s="446"/>
    </row>
    <row r="5" spans="2:143" ht="11.25" customHeight="1" x14ac:dyDescent="0.2">
      <c r="B5" s="612" t="s">
        <v>74</v>
      </c>
      <c r="C5" s="613"/>
      <c r="D5" s="613"/>
      <c r="E5" s="613"/>
      <c r="F5" s="613"/>
      <c r="G5" s="613"/>
      <c r="H5" s="613"/>
      <c r="I5" s="613"/>
      <c r="J5" s="613"/>
      <c r="K5" s="613"/>
      <c r="L5" s="613"/>
      <c r="M5" s="613"/>
      <c r="N5" s="613"/>
      <c r="O5" s="613"/>
      <c r="P5" s="613"/>
      <c r="Q5" s="614"/>
      <c r="R5" s="615">
        <v>12518315</v>
      </c>
      <c r="S5" s="616"/>
      <c r="T5" s="616"/>
      <c r="U5" s="616"/>
      <c r="V5" s="616"/>
      <c r="W5" s="616"/>
      <c r="X5" s="616"/>
      <c r="Y5" s="617"/>
      <c r="Z5" s="618">
        <v>37.5</v>
      </c>
      <c r="AA5" s="618"/>
      <c r="AB5" s="618"/>
      <c r="AC5" s="618"/>
      <c r="AD5" s="619">
        <v>11511833</v>
      </c>
      <c r="AE5" s="619"/>
      <c r="AF5" s="619"/>
      <c r="AG5" s="619"/>
      <c r="AH5" s="619"/>
      <c r="AI5" s="619"/>
      <c r="AJ5" s="619"/>
      <c r="AK5" s="619"/>
      <c r="AL5" s="620">
        <v>63.9</v>
      </c>
      <c r="AM5" s="621"/>
      <c r="AN5" s="621"/>
      <c r="AO5" s="622"/>
      <c r="AP5" s="612" t="s">
        <v>177</v>
      </c>
      <c r="AQ5" s="613"/>
      <c r="AR5" s="613"/>
      <c r="AS5" s="613"/>
      <c r="AT5" s="613"/>
      <c r="AU5" s="613"/>
      <c r="AV5" s="613"/>
      <c r="AW5" s="613"/>
      <c r="AX5" s="613"/>
      <c r="AY5" s="613"/>
      <c r="AZ5" s="613"/>
      <c r="BA5" s="613"/>
      <c r="BB5" s="613"/>
      <c r="BC5" s="613"/>
      <c r="BD5" s="613"/>
      <c r="BE5" s="613"/>
      <c r="BF5" s="614"/>
      <c r="BG5" s="623">
        <v>11731896</v>
      </c>
      <c r="BH5" s="402"/>
      <c r="BI5" s="402"/>
      <c r="BJ5" s="402"/>
      <c r="BK5" s="402"/>
      <c r="BL5" s="402"/>
      <c r="BM5" s="402"/>
      <c r="BN5" s="624"/>
      <c r="BO5" s="625">
        <v>93.7</v>
      </c>
      <c r="BP5" s="625"/>
      <c r="BQ5" s="625"/>
      <c r="BR5" s="625"/>
      <c r="BS5" s="626">
        <v>220063</v>
      </c>
      <c r="BT5" s="626"/>
      <c r="BU5" s="626"/>
      <c r="BV5" s="626"/>
      <c r="BW5" s="626"/>
      <c r="BX5" s="626"/>
      <c r="BY5" s="626"/>
      <c r="BZ5" s="626"/>
      <c r="CA5" s="626"/>
      <c r="CB5" s="627"/>
      <c r="CD5" s="396" t="s">
        <v>157</v>
      </c>
      <c r="CE5" s="397"/>
      <c r="CF5" s="397"/>
      <c r="CG5" s="397"/>
      <c r="CH5" s="397"/>
      <c r="CI5" s="397"/>
      <c r="CJ5" s="397"/>
      <c r="CK5" s="397"/>
      <c r="CL5" s="397"/>
      <c r="CM5" s="397"/>
      <c r="CN5" s="397"/>
      <c r="CO5" s="397"/>
      <c r="CP5" s="397"/>
      <c r="CQ5" s="446"/>
      <c r="CR5" s="396" t="s">
        <v>315</v>
      </c>
      <c r="CS5" s="397"/>
      <c r="CT5" s="397"/>
      <c r="CU5" s="397"/>
      <c r="CV5" s="397"/>
      <c r="CW5" s="397"/>
      <c r="CX5" s="397"/>
      <c r="CY5" s="446"/>
      <c r="CZ5" s="396" t="s">
        <v>306</v>
      </c>
      <c r="DA5" s="397"/>
      <c r="DB5" s="397"/>
      <c r="DC5" s="446"/>
      <c r="DD5" s="396" t="s">
        <v>158</v>
      </c>
      <c r="DE5" s="397"/>
      <c r="DF5" s="397"/>
      <c r="DG5" s="397"/>
      <c r="DH5" s="397"/>
      <c r="DI5" s="397"/>
      <c r="DJ5" s="397"/>
      <c r="DK5" s="397"/>
      <c r="DL5" s="397"/>
      <c r="DM5" s="397"/>
      <c r="DN5" s="397"/>
      <c r="DO5" s="397"/>
      <c r="DP5" s="446"/>
      <c r="DQ5" s="396" t="s">
        <v>316</v>
      </c>
      <c r="DR5" s="397"/>
      <c r="DS5" s="397"/>
      <c r="DT5" s="397"/>
      <c r="DU5" s="397"/>
      <c r="DV5" s="397"/>
      <c r="DW5" s="397"/>
      <c r="DX5" s="397"/>
      <c r="DY5" s="397"/>
      <c r="DZ5" s="397"/>
      <c r="EA5" s="397"/>
      <c r="EB5" s="397"/>
      <c r="EC5" s="446"/>
    </row>
    <row r="6" spans="2:143" ht="11.25" customHeight="1" x14ac:dyDescent="0.2">
      <c r="B6" s="630" t="s">
        <v>209</v>
      </c>
      <c r="C6" s="528"/>
      <c r="D6" s="528"/>
      <c r="E6" s="528"/>
      <c r="F6" s="528"/>
      <c r="G6" s="528"/>
      <c r="H6" s="528"/>
      <c r="I6" s="528"/>
      <c r="J6" s="528"/>
      <c r="K6" s="528"/>
      <c r="L6" s="528"/>
      <c r="M6" s="528"/>
      <c r="N6" s="528"/>
      <c r="O6" s="528"/>
      <c r="P6" s="528"/>
      <c r="Q6" s="631"/>
      <c r="R6" s="623">
        <v>174203</v>
      </c>
      <c r="S6" s="402"/>
      <c r="T6" s="402"/>
      <c r="U6" s="402"/>
      <c r="V6" s="402"/>
      <c r="W6" s="402"/>
      <c r="X6" s="402"/>
      <c r="Y6" s="624"/>
      <c r="Z6" s="625">
        <v>0.5</v>
      </c>
      <c r="AA6" s="625"/>
      <c r="AB6" s="625"/>
      <c r="AC6" s="625"/>
      <c r="AD6" s="626">
        <v>174203</v>
      </c>
      <c r="AE6" s="626"/>
      <c r="AF6" s="626"/>
      <c r="AG6" s="626"/>
      <c r="AH6" s="626"/>
      <c r="AI6" s="626"/>
      <c r="AJ6" s="626"/>
      <c r="AK6" s="626"/>
      <c r="AL6" s="632">
        <v>1</v>
      </c>
      <c r="AM6" s="408"/>
      <c r="AN6" s="408"/>
      <c r="AO6" s="633"/>
      <c r="AP6" s="630" t="s">
        <v>318</v>
      </c>
      <c r="AQ6" s="528"/>
      <c r="AR6" s="528"/>
      <c r="AS6" s="528"/>
      <c r="AT6" s="528"/>
      <c r="AU6" s="528"/>
      <c r="AV6" s="528"/>
      <c r="AW6" s="528"/>
      <c r="AX6" s="528"/>
      <c r="AY6" s="528"/>
      <c r="AZ6" s="528"/>
      <c r="BA6" s="528"/>
      <c r="BB6" s="528"/>
      <c r="BC6" s="528"/>
      <c r="BD6" s="528"/>
      <c r="BE6" s="528"/>
      <c r="BF6" s="631"/>
      <c r="BG6" s="623">
        <v>11731896</v>
      </c>
      <c r="BH6" s="402"/>
      <c r="BI6" s="402"/>
      <c r="BJ6" s="402"/>
      <c r="BK6" s="402"/>
      <c r="BL6" s="402"/>
      <c r="BM6" s="402"/>
      <c r="BN6" s="624"/>
      <c r="BO6" s="625">
        <v>93.7</v>
      </c>
      <c r="BP6" s="625"/>
      <c r="BQ6" s="625"/>
      <c r="BR6" s="625"/>
      <c r="BS6" s="626">
        <v>220063</v>
      </c>
      <c r="BT6" s="626"/>
      <c r="BU6" s="626"/>
      <c r="BV6" s="626"/>
      <c r="BW6" s="626"/>
      <c r="BX6" s="626"/>
      <c r="BY6" s="626"/>
      <c r="BZ6" s="626"/>
      <c r="CA6" s="626"/>
      <c r="CB6" s="627"/>
      <c r="CD6" s="612" t="s">
        <v>189</v>
      </c>
      <c r="CE6" s="613"/>
      <c r="CF6" s="613"/>
      <c r="CG6" s="613"/>
      <c r="CH6" s="613"/>
      <c r="CI6" s="613"/>
      <c r="CJ6" s="613"/>
      <c r="CK6" s="613"/>
      <c r="CL6" s="613"/>
      <c r="CM6" s="613"/>
      <c r="CN6" s="613"/>
      <c r="CO6" s="613"/>
      <c r="CP6" s="613"/>
      <c r="CQ6" s="614"/>
      <c r="CR6" s="623">
        <v>235656</v>
      </c>
      <c r="CS6" s="402"/>
      <c r="CT6" s="402"/>
      <c r="CU6" s="402"/>
      <c r="CV6" s="402"/>
      <c r="CW6" s="402"/>
      <c r="CX6" s="402"/>
      <c r="CY6" s="624"/>
      <c r="CZ6" s="620">
        <v>0.7</v>
      </c>
      <c r="DA6" s="621"/>
      <c r="DB6" s="621"/>
      <c r="DC6" s="634"/>
      <c r="DD6" s="628">
        <v>4866</v>
      </c>
      <c r="DE6" s="402"/>
      <c r="DF6" s="402"/>
      <c r="DG6" s="402"/>
      <c r="DH6" s="402"/>
      <c r="DI6" s="402"/>
      <c r="DJ6" s="402"/>
      <c r="DK6" s="402"/>
      <c r="DL6" s="402"/>
      <c r="DM6" s="402"/>
      <c r="DN6" s="402"/>
      <c r="DO6" s="402"/>
      <c r="DP6" s="624"/>
      <c r="DQ6" s="628">
        <v>230797</v>
      </c>
      <c r="DR6" s="402"/>
      <c r="DS6" s="402"/>
      <c r="DT6" s="402"/>
      <c r="DU6" s="402"/>
      <c r="DV6" s="402"/>
      <c r="DW6" s="402"/>
      <c r="DX6" s="402"/>
      <c r="DY6" s="402"/>
      <c r="DZ6" s="402"/>
      <c r="EA6" s="402"/>
      <c r="EB6" s="402"/>
      <c r="EC6" s="629"/>
    </row>
    <row r="7" spans="2:143" ht="11.25" customHeight="1" x14ac:dyDescent="0.2">
      <c r="B7" s="630" t="s">
        <v>259</v>
      </c>
      <c r="C7" s="528"/>
      <c r="D7" s="528"/>
      <c r="E7" s="528"/>
      <c r="F7" s="528"/>
      <c r="G7" s="528"/>
      <c r="H7" s="528"/>
      <c r="I7" s="528"/>
      <c r="J7" s="528"/>
      <c r="K7" s="528"/>
      <c r="L7" s="528"/>
      <c r="M7" s="528"/>
      <c r="N7" s="528"/>
      <c r="O7" s="528"/>
      <c r="P7" s="528"/>
      <c r="Q7" s="631"/>
      <c r="R7" s="623">
        <v>6403</v>
      </c>
      <c r="S7" s="402"/>
      <c r="T7" s="402"/>
      <c r="U7" s="402"/>
      <c r="V7" s="402"/>
      <c r="W7" s="402"/>
      <c r="X7" s="402"/>
      <c r="Y7" s="624"/>
      <c r="Z7" s="625">
        <v>0</v>
      </c>
      <c r="AA7" s="625"/>
      <c r="AB7" s="625"/>
      <c r="AC7" s="625"/>
      <c r="AD7" s="626">
        <v>6403</v>
      </c>
      <c r="AE7" s="626"/>
      <c r="AF7" s="626"/>
      <c r="AG7" s="626"/>
      <c r="AH7" s="626"/>
      <c r="AI7" s="626"/>
      <c r="AJ7" s="626"/>
      <c r="AK7" s="626"/>
      <c r="AL7" s="632">
        <v>0</v>
      </c>
      <c r="AM7" s="408"/>
      <c r="AN7" s="408"/>
      <c r="AO7" s="633"/>
      <c r="AP7" s="630" t="s">
        <v>320</v>
      </c>
      <c r="AQ7" s="528"/>
      <c r="AR7" s="528"/>
      <c r="AS7" s="528"/>
      <c r="AT7" s="528"/>
      <c r="AU7" s="528"/>
      <c r="AV7" s="528"/>
      <c r="AW7" s="528"/>
      <c r="AX7" s="528"/>
      <c r="AY7" s="528"/>
      <c r="AZ7" s="528"/>
      <c r="BA7" s="528"/>
      <c r="BB7" s="528"/>
      <c r="BC7" s="528"/>
      <c r="BD7" s="528"/>
      <c r="BE7" s="528"/>
      <c r="BF7" s="631"/>
      <c r="BG7" s="623">
        <v>5220714</v>
      </c>
      <c r="BH7" s="402"/>
      <c r="BI7" s="402"/>
      <c r="BJ7" s="402"/>
      <c r="BK7" s="402"/>
      <c r="BL7" s="402"/>
      <c r="BM7" s="402"/>
      <c r="BN7" s="624"/>
      <c r="BO7" s="625">
        <v>41.7</v>
      </c>
      <c r="BP7" s="625"/>
      <c r="BQ7" s="625"/>
      <c r="BR7" s="625"/>
      <c r="BS7" s="626">
        <v>220063</v>
      </c>
      <c r="BT7" s="626"/>
      <c r="BU7" s="626"/>
      <c r="BV7" s="626"/>
      <c r="BW7" s="626"/>
      <c r="BX7" s="626"/>
      <c r="BY7" s="626"/>
      <c r="BZ7" s="626"/>
      <c r="CA7" s="626"/>
      <c r="CB7" s="627"/>
      <c r="CD7" s="630" t="s">
        <v>203</v>
      </c>
      <c r="CE7" s="528"/>
      <c r="CF7" s="528"/>
      <c r="CG7" s="528"/>
      <c r="CH7" s="528"/>
      <c r="CI7" s="528"/>
      <c r="CJ7" s="528"/>
      <c r="CK7" s="528"/>
      <c r="CL7" s="528"/>
      <c r="CM7" s="528"/>
      <c r="CN7" s="528"/>
      <c r="CO7" s="528"/>
      <c r="CP7" s="528"/>
      <c r="CQ7" s="631"/>
      <c r="CR7" s="623">
        <v>3854949</v>
      </c>
      <c r="CS7" s="402"/>
      <c r="CT7" s="402"/>
      <c r="CU7" s="402"/>
      <c r="CV7" s="402"/>
      <c r="CW7" s="402"/>
      <c r="CX7" s="402"/>
      <c r="CY7" s="624"/>
      <c r="CZ7" s="625">
        <v>12</v>
      </c>
      <c r="DA7" s="625"/>
      <c r="DB7" s="625"/>
      <c r="DC7" s="625"/>
      <c r="DD7" s="628">
        <v>143975</v>
      </c>
      <c r="DE7" s="402"/>
      <c r="DF7" s="402"/>
      <c r="DG7" s="402"/>
      <c r="DH7" s="402"/>
      <c r="DI7" s="402"/>
      <c r="DJ7" s="402"/>
      <c r="DK7" s="402"/>
      <c r="DL7" s="402"/>
      <c r="DM7" s="402"/>
      <c r="DN7" s="402"/>
      <c r="DO7" s="402"/>
      <c r="DP7" s="624"/>
      <c r="DQ7" s="628">
        <v>2405465</v>
      </c>
      <c r="DR7" s="402"/>
      <c r="DS7" s="402"/>
      <c r="DT7" s="402"/>
      <c r="DU7" s="402"/>
      <c r="DV7" s="402"/>
      <c r="DW7" s="402"/>
      <c r="DX7" s="402"/>
      <c r="DY7" s="402"/>
      <c r="DZ7" s="402"/>
      <c r="EA7" s="402"/>
      <c r="EB7" s="402"/>
      <c r="EC7" s="629"/>
    </row>
    <row r="8" spans="2:143" ht="11.25" customHeight="1" x14ac:dyDescent="0.2">
      <c r="B8" s="630" t="s">
        <v>322</v>
      </c>
      <c r="C8" s="528"/>
      <c r="D8" s="528"/>
      <c r="E8" s="528"/>
      <c r="F8" s="528"/>
      <c r="G8" s="528"/>
      <c r="H8" s="528"/>
      <c r="I8" s="528"/>
      <c r="J8" s="528"/>
      <c r="K8" s="528"/>
      <c r="L8" s="528"/>
      <c r="M8" s="528"/>
      <c r="N8" s="528"/>
      <c r="O8" s="528"/>
      <c r="P8" s="528"/>
      <c r="Q8" s="631"/>
      <c r="R8" s="623">
        <v>131450</v>
      </c>
      <c r="S8" s="402"/>
      <c r="T8" s="402"/>
      <c r="U8" s="402"/>
      <c r="V8" s="402"/>
      <c r="W8" s="402"/>
      <c r="X8" s="402"/>
      <c r="Y8" s="624"/>
      <c r="Z8" s="625">
        <v>0.4</v>
      </c>
      <c r="AA8" s="625"/>
      <c r="AB8" s="625"/>
      <c r="AC8" s="625"/>
      <c r="AD8" s="626">
        <v>131450</v>
      </c>
      <c r="AE8" s="626"/>
      <c r="AF8" s="626"/>
      <c r="AG8" s="626"/>
      <c r="AH8" s="626"/>
      <c r="AI8" s="626"/>
      <c r="AJ8" s="626"/>
      <c r="AK8" s="626"/>
      <c r="AL8" s="632">
        <v>0.7</v>
      </c>
      <c r="AM8" s="408"/>
      <c r="AN8" s="408"/>
      <c r="AO8" s="633"/>
      <c r="AP8" s="630" t="s">
        <v>325</v>
      </c>
      <c r="AQ8" s="528"/>
      <c r="AR8" s="528"/>
      <c r="AS8" s="528"/>
      <c r="AT8" s="528"/>
      <c r="AU8" s="528"/>
      <c r="AV8" s="528"/>
      <c r="AW8" s="528"/>
      <c r="AX8" s="528"/>
      <c r="AY8" s="528"/>
      <c r="AZ8" s="528"/>
      <c r="BA8" s="528"/>
      <c r="BB8" s="528"/>
      <c r="BC8" s="528"/>
      <c r="BD8" s="528"/>
      <c r="BE8" s="528"/>
      <c r="BF8" s="631"/>
      <c r="BG8" s="623">
        <v>111064</v>
      </c>
      <c r="BH8" s="402"/>
      <c r="BI8" s="402"/>
      <c r="BJ8" s="402"/>
      <c r="BK8" s="402"/>
      <c r="BL8" s="402"/>
      <c r="BM8" s="402"/>
      <c r="BN8" s="624"/>
      <c r="BO8" s="625">
        <v>0.9</v>
      </c>
      <c r="BP8" s="625"/>
      <c r="BQ8" s="625"/>
      <c r="BR8" s="625"/>
      <c r="BS8" s="626" t="s">
        <v>33</v>
      </c>
      <c r="BT8" s="626"/>
      <c r="BU8" s="626"/>
      <c r="BV8" s="626"/>
      <c r="BW8" s="626"/>
      <c r="BX8" s="626"/>
      <c r="BY8" s="626"/>
      <c r="BZ8" s="626"/>
      <c r="CA8" s="626"/>
      <c r="CB8" s="627"/>
      <c r="CD8" s="630" t="s">
        <v>326</v>
      </c>
      <c r="CE8" s="528"/>
      <c r="CF8" s="528"/>
      <c r="CG8" s="528"/>
      <c r="CH8" s="528"/>
      <c r="CI8" s="528"/>
      <c r="CJ8" s="528"/>
      <c r="CK8" s="528"/>
      <c r="CL8" s="528"/>
      <c r="CM8" s="528"/>
      <c r="CN8" s="528"/>
      <c r="CO8" s="528"/>
      <c r="CP8" s="528"/>
      <c r="CQ8" s="631"/>
      <c r="CR8" s="623">
        <v>13312228</v>
      </c>
      <c r="CS8" s="402"/>
      <c r="CT8" s="402"/>
      <c r="CU8" s="402"/>
      <c r="CV8" s="402"/>
      <c r="CW8" s="402"/>
      <c r="CX8" s="402"/>
      <c r="CY8" s="624"/>
      <c r="CZ8" s="625">
        <v>41.4</v>
      </c>
      <c r="DA8" s="625"/>
      <c r="DB8" s="625"/>
      <c r="DC8" s="625"/>
      <c r="DD8" s="628">
        <v>126792</v>
      </c>
      <c r="DE8" s="402"/>
      <c r="DF8" s="402"/>
      <c r="DG8" s="402"/>
      <c r="DH8" s="402"/>
      <c r="DI8" s="402"/>
      <c r="DJ8" s="402"/>
      <c r="DK8" s="402"/>
      <c r="DL8" s="402"/>
      <c r="DM8" s="402"/>
      <c r="DN8" s="402"/>
      <c r="DO8" s="402"/>
      <c r="DP8" s="624"/>
      <c r="DQ8" s="628">
        <v>7845287</v>
      </c>
      <c r="DR8" s="402"/>
      <c r="DS8" s="402"/>
      <c r="DT8" s="402"/>
      <c r="DU8" s="402"/>
      <c r="DV8" s="402"/>
      <c r="DW8" s="402"/>
      <c r="DX8" s="402"/>
      <c r="DY8" s="402"/>
      <c r="DZ8" s="402"/>
      <c r="EA8" s="402"/>
      <c r="EB8" s="402"/>
      <c r="EC8" s="629"/>
    </row>
    <row r="9" spans="2:143" ht="11.25" customHeight="1" x14ac:dyDescent="0.2">
      <c r="B9" s="630" t="s">
        <v>329</v>
      </c>
      <c r="C9" s="528"/>
      <c r="D9" s="528"/>
      <c r="E9" s="528"/>
      <c r="F9" s="528"/>
      <c r="G9" s="528"/>
      <c r="H9" s="528"/>
      <c r="I9" s="528"/>
      <c r="J9" s="528"/>
      <c r="K9" s="528"/>
      <c r="L9" s="528"/>
      <c r="M9" s="528"/>
      <c r="N9" s="528"/>
      <c r="O9" s="528"/>
      <c r="P9" s="528"/>
      <c r="Q9" s="631"/>
      <c r="R9" s="623">
        <v>175029</v>
      </c>
      <c r="S9" s="402"/>
      <c r="T9" s="402"/>
      <c r="U9" s="402"/>
      <c r="V9" s="402"/>
      <c r="W9" s="402"/>
      <c r="X9" s="402"/>
      <c r="Y9" s="624"/>
      <c r="Z9" s="625">
        <v>0.5</v>
      </c>
      <c r="AA9" s="625"/>
      <c r="AB9" s="625"/>
      <c r="AC9" s="625"/>
      <c r="AD9" s="626">
        <v>175029</v>
      </c>
      <c r="AE9" s="626"/>
      <c r="AF9" s="626"/>
      <c r="AG9" s="626"/>
      <c r="AH9" s="626"/>
      <c r="AI9" s="626"/>
      <c r="AJ9" s="626"/>
      <c r="AK9" s="626"/>
      <c r="AL9" s="632">
        <v>1</v>
      </c>
      <c r="AM9" s="408"/>
      <c r="AN9" s="408"/>
      <c r="AO9" s="633"/>
      <c r="AP9" s="630" t="s">
        <v>317</v>
      </c>
      <c r="AQ9" s="528"/>
      <c r="AR9" s="528"/>
      <c r="AS9" s="528"/>
      <c r="AT9" s="528"/>
      <c r="AU9" s="528"/>
      <c r="AV9" s="528"/>
      <c r="AW9" s="528"/>
      <c r="AX9" s="528"/>
      <c r="AY9" s="528"/>
      <c r="AZ9" s="528"/>
      <c r="BA9" s="528"/>
      <c r="BB9" s="528"/>
      <c r="BC9" s="528"/>
      <c r="BD9" s="528"/>
      <c r="BE9" s="528"/>
      <c r="BF9" s="631"/>
      <c r="BG9" s="623">
        <v>4058286</v>
      </c>
      <c r="BH9" s="402"/>
      <c r="BI9" s="402"/>
      <c r="BJ9" s="402"/>
      <c r="BK9" s="402"/>
      <c r="BL9" s="402"/>
      <c r="BM9" s="402"/>
      <c r="BN9" s="624"/>
      <c r="BO9" s="625">
        <v>32.4</v>
      </c>
      <c r="BP9" s="625"/>
      <c r="BQ9" s="625"/>
      <c r="BR9" s="625"/>
      <c r="BS9" s="626" t="s">
        <v>33</v>
      </c>
      <c r="BT9" s="626"/>
      <c r="BU9" s="626"/>
      <c r="BV9" s="626"/>
      <c r="BW9" s="626"/>
      <c r="BX9" s="626"/>
      <c r="BY9" s="626"/>
      <c r="BZ9" s="626"/>
      <c r="CA9" s="626"/>
      <c r="CB9" s="627"/>
      <c r="CD9" s="630" t="s">
        <v>182</v>
      </c>
      <c r="CE9" s="528"/>
      <c r="CF9" s="528"/>
      <c r="CG9" s="528"/>
      <c r="CH9" s="528"/>
      <c r="CI9" s="528"/>
      <c r="CJ9" s="528"/>
      <c r="CK9" s="528"/>
      <c r="CL9" s="528"/>
      <c r="CM9" s="528"/>
      <c r="CN9" s="528"/>
      <c r="CO9" s="528"/>
      <c r="CP9" s="528"/>
      <c r="CQ9" s="631"/>
      <c r="CR9" s="623">
        <v>2545950</v>
      </c>
      <c r="CS9" s="402"/>
      <c r="CT9" s="402"/>
      <c r="CU9" s="402"/>
      <c r="CV9" s="402"/>
      <c r="CW9" s="402"/>
      <c r="CX9" s="402"/>
      <c r="CY9" s="624"/>
      <c r="CZ9" s="625">
        <v>7.9</v>
      </c>
      <c r="DA9" s="625"/>
      <c r="DB9" s="625"/>
      <c r="DC9" s="625"/>
      <c r="DD9" s="628">
        <v>145711</v>
      </c>
      <c r="DE9" s="402"/>
      <c r="DF9" s="402"/>
      <c r="DG9" s="402"/>
      <c r="DH9" s="402"/>
      <c r="DI9" s="402"/>
      <c r="DJ9" s="402"/>
      <c r="DK9" s="402"/>
      <c r="DL9" s="402"/>
      <c r="DM9" s="402"/>
      <c r="DN9" s="402"/>
      <c r="DO9" s="402"/>
      <c r="DP9" s="624"/>
      <c r="DQ9" s="628">
        <v>2151002</v>
      </c>
      <c r="DR9" s="402"/>
      <c r="DS9" s="402"/>
      <c r="DT9" s="402"/>
      <c r="DU9" s="402"/>
      <c r="DV9" s="402"/>
      <c r="DW9" s="402"/>
      <c r="DX9" s="402"/>
      <c r="DY9" s="402"/>
      <c r="DZ9" s="402"/>
      <c r="EA9" s="402"/>
      <c r="EB9" s="402"/>
      <c r="EC9" s="629"/>
    </row>
    <row r="10" spans="2:143" ht="11.25" customHeight="1" x14ac:dyDescent="0.2">
      <c r="B10" s="630" t="s">
        <v>331</v>
      </c>
      <c r="C10" s="528"/>
      <c r="D10" s="528"/>
      <c r="E10" s="528"/>
      <c r="F10" s="528"/>
      <c r="G10" s="528"/>
      <c r="H10" s="528"/>
      <c r="I10" s="528"/>
      <c r="J10" s="528"/>
      <c r="K10" s="528"/>
      <c r="L10" s="528"/>
      <c r="M10" s="528"/>
      <c r="N10" s="528"/>
      <c r="O10" s="528"/>
      <c r="P10" s="528"/>
      <c r="Q10" s="631"/>
      <c r="R10" s="623" t="s">
        <v>33</v>
      </c>
      <c r="S10" s="402"/>
      <c r="T10" s="402"/>
      <c r="U10" s="402"/>
      <c r="V10" s="402"/>
      <c r="W10" s="402"/>
      <c r="X10" s="402"/>
      <c r="Y10" s="624"/>
      <c r="Z10" s="625" t="s">
        <v>33</v>
      </c>
      <c r="AA10" s="625"/>
      <c r="AB10" s="625"/>
      <c r="AC10" s="625"/>
      <c r="AD10" s="626" t="s">
        <v>33</v>
      </c>
      <c r="AE10" s="626"/>
      <c r="AF10" s="626"/>
      <c r="AG10" s="626"/>
      <c r="AH10" s="626"/>
      <c r="AI10" s="626"/>
      <c r="AJ10" s="626"/>
      <c r="AK10" s="626"/>
      <c r="AL10" s="632" t="s">
        <v>33</v>
      </c>
      <c r="AM10" s="408"/>
      <c r="AN10" s="408"/>
      <c r="AO10" s="633"/>
      <c r="AP10" s="630" t="s">
        <v>332</v>
      </c>
      <c r="AQ10" s="528"/>
      <c r="AR10" s="528"/>
      <c r="AS10" s="528"/>
      <c r="AT10" s="528"/>
      <c r="AU10" s="528"/>
      <c r="AV10" s="528"/>
      <c r="AW10" s="528"/>
      <c r="AX10" s="528"/>
      <c r="AY10" s="528"/>
      <c r="AZ10" s="528"/>
      <c r="BA10" s="528"/>
      <c r="BB10" s="528"/>
      <c r="BC10" s="528"/>
      <c r="BD10" s="528"/>
      <c r="BE10" s="528"/>
      <c r="BF10" s="631"/>
      <c r="BG10" s="623">
        <v>231632</v>
      </c>
      <c r="BH10" s="402"/>
      <c r="BI10" s="402"/>
      <c r="BJ10" s="402"/>
      <c r="BK10" s="402"/>
      <c r="BL10" s="402"/>
      <c r="BM10" s="402"/>
      <c r="BN10" s="624"/>
      <c r="BO10" s="625">
        <v>1.9</v>
      </c>
      <c r="BP10" s="625"/>
      <c r="BQ10" s="625"/>
      <c r="BR10" s="625"/>
      <c r="BS10" s="626" t="s">
        <v>33</v>
      </c>
      <c r="BT10" s="626"/>
      <c r="BU10" s="626"/>
      <c r="BV10" s="626"/>
      <c r="BW10" s="626"/>
      <c r="BX10" s="626"/>
      <c r="BY10" s="626"/>
      <c r="BZ10" s="626"/>
      <c r="CA10" s="626"/>
      <c r="CB10" s="627"/>
      <c r="CD10" s="630" t="s">
        <v>333</v>
      </c>
      <c r="CE10" s="528"/>
      <c r="CF10" s="528"/>
      <c r="CG10" s="528"/>
      <c r="CH10" s="528"/>
      <c r="CI10" s="528"/>
      <c r="CJ10" s="528"/>
      <c r="CK10" s="528"/>
      <c r="CL10" s="528"/>
      <c r="CM10" s="528"/>
      <c r="CN10" s="528"/>
      <c r="CO10" s="528"/>
      <c r="CP10" s="528"/>
      <c r="CQ10" s="631"/>
      <c r="CR10" s="623">
        <v>775651</v>
      </c>
      <c r="CS10" s="402"/>
      <c r="CT10" s="402"/>
      <c r="CU10" s="402"/>
      <c r="CV10" s="402"/>
      <c r="CW10" s="402"/>
      <c r="CX10" s="402"/>
      <c r="CY10" s="624"/>
      <c r="CZ10" s="625">
        <v>2.4</v>
      </c>
      <c r="DA10" s="625"/>
      <c r="DB10" s="625"/>
      <c r="DC10" s="625"/>
      <c r="DD10" s="628">
        <v>649310</v>
      </c>
      <c r="DE10" s="402"/>
      <c r="DF10" s="402"/>
      <c r="DG10" s="402"/>
      <c r="DH10" s="402"/>
      <c r="DI10" s="402"/>
      <c r="DJ10" s="402"/>
      <c r="DK10" s="402"/>
      <c r="DL10" s="402"/>
      <c r="DM10" s="402"/>
      <c r="DN10" s="402"/>
      <c r="DO10" s="402"/>
      <c r="DP10" s="624"/>
      <c r="DQ10" s="628">
        <v>196374</v>
      </c>
      <c r="DR10" s="402"/>
      <c r="DS10" s="402"/>
      <c r="DT10" s="402"/>
      <c r="DU10" s="402"/>
      <c r="DV10" s="402"/>
      <c r="DW10" s="402"/>
      <c r="DX10" s="402"/>
      <c r="DY10" s="402"/>
      <c r="DZ10" s="402"/>
      <c r="EA10" s="402"/>
      <c r="EB10" s="402"/>
      <c r="EC10" s="629"/>
    </row>
    <row r="11" spans="2:143" ht="11.25" customHeight="1" x14ac:dyDescent="0.2">
      <c r="B11" s="630" t="s">
        <v>335</v>
      </c>
      <c r="C11" s="528"/>
      <c r="D11" s="528"/>
      <c r="E11" s="528"/>
      <c r="F11" s="528"/>
      <c r="G11" s="528"/>
      <c r="H11" s="528"/>
      <c r="I11" s="528"/>
      <c r="J11" s="528"/>
      <c r="K11" s="528"/>
      <c r="L11" s="528"/>
      <c r="M11" s="528"/>
      <c r="N11" s="528"/>
      <c r="O11" s="528"/>
      <c r="P11" s="528"/>
      <c r="Q11" s="631"/>
      <c r="R11" s="623">
        <v>1734793</v>
      </c>
      <c r="S11" s="402"/>
      <c r="T11" s="402"/>
      <c r="U11" s="402"/>
      <c r="V11" s="402"/>
      <c r="W11" s="402"/>
      <c r="X11" s="402"/>
      <c r="Y11" s="624"/>
      <c r="Z11" s="632">
        <v>5.2</v>
      </c>
      <c r="AA11" s="408"/>
      <c r="AB11" s="408"/>
      <c r="AC11" s="635"/>
      <c r="AD11" s="628">
        <v>1734793</v>
      </c>
      <c r="AE11" s="402"/>
      <c r="AF11" s="402"/>
      <c r="AG11" s="402"/>
      <c r="AH11" s="402"/>
      <c r="AI11" s="402"/>
      <c r="AJ11" s="402"/>
      <c r="AK11" s="624"/>
      <c r="AL11" s="632">
        <v>9.6</v>
      </c>
      <c r="AM11" s="408"/>
      <c r="AN11" s="408"/>
      <c r="AO11" s="633"/>
      <c r="AP11" s="630" t="s">
        <v>337</v>
      </c>
      <c r="AQ11" s="528"/>
      <c r="AR11" s="528"/>
      <c r="AS11" s="528"/>
      <c r="AT11" s="528"/>
      <c r="AU11" s="528"/>
      <c r="AV11" s="528"/>
      <c r="AW11" s="528"/>
      <c r="AX11" s="528"/>
      <c r="AY11" s="528"/>
      <c r="AZ11" s="528"/>
      <c r="BA11" s="528"/>
      <c r="BB11" s="528"/>
      <c r="BC11" s="528"/>
      <c r="BD11" s="528"/>
      <c r="BE11" s="528"/>
      <c r="BF11" s="631"/>
      <c r="BG11" s="623">
        <v>819732</v>
      </c>
      <c r="BH11" s="402"/>
      <c r="BI11" s="402"/>
      <c r="BJ11" s="402"/>
      <c r="BK11" s="402"/>
      <c r="BL11" s="402"/>
      <c r="BM11" s="402"/>
      <c r="BN11" s="624"/>
      <c r="BO11" s="625">
        <v>6.5</v>
      </c>
      <c r="BP11" s="625"/>
      <c r="BQ11" s="625"/>
      <c r="BR11" s="625"/>
      <c r="BS11" s="626">
        <v>220063</v>
      </c>
      <c r="BT11" s="626"/>
      <c r="BU11" s="626"/>
      <c r="BV11" s="626"/>
      <c r="BW11" s="626"/>
      <c r="BX11" s="626"/>
      <c r="BY11" s="626"/>
      <c r="BZ11" s="626"/>
      <c r="CA11" s="626"/>
      <c r="CB11" s="627"/>
      <c r="CD11" s="630" t="s">
        <v>340</v>
      </c>
      <c r="CE11" s="528"/>
      <c r="CF11" s="528"/>
      <c r="CG11" s="528"/>
      <c r="CH11" s="528"/>
      <c r="CI11" s="528"/>
      <c r="CJ11" s="528"/>
      <c r="CK11" s="528"/>
      <c r="CL11" s="528"/>
      <c r="CM11" s="528"/>
      <c r="CN11" s="528"/>
      <c r="CO11" s="528"/>
      <c r="CP11" s="528"/>
      <c r="CQ11" s="631"/>
      <c r="CR11" s="623">
        <v>142713</v>
      </c>
      <c r="CS11" s="402"/>
      <c r="CT11" s="402"/>
      <c r="CU11" s="402"/>
      <c r="CV11" s="402"/>
      <c r="CW11" s="402"/>
      <c r="CX11" s="402"/>
      <c r="CY11" s="624"/>
      <c r="CZ11" s="625">
        <v>0.4</v>
      </c>
      <c r="DA11" s="625"/>
      <c r="DB11" s="625"/>
      <c r="DC11" s="625"/>
      <c r="DD11" s="628">
        <v>55532</v>
      </c>
      <c r="DE11" s="402"/>
      <c r="DF11" s="402"/>
      <c r="DG11" s="402"/>
      <c r="DH11" s="402"/>
      <c r="DI11" s="402"/>
      <c r="DJ11" s="402"/>
      <c r="DK11" s="402"/>
      <c r="DL11" s="402"/>
      <c r="DM11" s="402"/>
      <c r="DN11" s="402"/>
      <c r="DO11" s="402"/>
      <c r="DP11" s="624"/>
      <c r="DQ11" s="628">
        <v>120490</v>
      </c>
      <c r="DR11" s="402"/>
      <c r="DS11" s="402"/>
      <c r="DT11" s="402"/>
      <c r="DU11" s="402"/>
      <c r="DV11" s="402"/>
      <c r="DW11" s="402"/>
      <c r="DX11" s="402"/>
      <c r="DY11" s="402"/>
      <c r="DZ11" s="402"/>
      <c r="EA11" s="402"/>
      <c r="EB11" s="402"/>
      <c r="EC11" s="629"/>
    </row>
    <row r="12" spans="2:143" ht="11.25" customHeight="1" x14ac:dyDescent="0.2">
      <c r="B12" s="630" t="s">
        <v>267</v>
      </c>
      <c r="C12" s="528"/>
      <c r="D12" s="528"/>
      <c r="E12" s="528"/>
      <c r="F12" s="528"/>
      <c r="G12" s="528"/>
      <c r="H12" s="528"/>
      <c r="I12" s="528"/>
      <c r="J12" s="528"/>
      <c r="K12" s="528"/>
      <c r="L12" s="528"/>
      <c r="M12" s="528"/>
      <c r="N12" s="528"/>
      <c r="O12" s="528"/>
      <c r="P12" s="528"/>
      <c r="Q12" s="631"/>
      <c r="R12" s="623" t="s">
        <v>33</v>
      </c>
      <c r="S12" s="402"/>
      <c r="T12" s="402"/>
      <c r="U12" s="402"/>
      <c r="V12" s="402"/>
      <c r="W12" s="402"/>
      <c r="X12" s="402"/>
      <c r="Y12" s="624"/>
      <c r="Z12" s="625" t="s">
        <v>33</v>
      </c>
      <c r="AA12" s="625"/>
      <c r="AB12" s="625"/>
      <c r="AC12" s="625"/>
      <c r="AD12" s="626" t="s">
        <v>33</v>
      </c>
      <c r="AE12" s="626"/>
      <c r="AF12" s="626"/>
      <c r="AG12" s="626"/>
      <c r="AH12" s="626"/>
      <c r="AI12" s="626"/>
      <c r="AJ12" s="626"/>
      <c r="AK12" s="626"/>
      <c r="AL12" s="632" t="s">
        <v>33</v>
      </c>
      <c r="AM12" s="408"/>
      <c r="AN12" s="408"/>
      <c r="AO12" s="633"/>
      <c r="AP12" s="630" t="s">
        <v>341</v>
      </c>
      <c r="AQ12" s="528"/>
      <c r="AR12" s="528"/>
      <c r="AS12" s="528"/>
      <c r="AT12" s="528"/>
      <c r="AU12" s="528"/>
      <c r="AV12" s="528"/>
      <c r="AW12" s="528"/>
      <c r="AX12" s="528"/>
      <c r="AY12" s="528"/>
      <c r="AZ12" s="528"/>
      <c r="BA12" s="528"/>
      <c r="BB12" s="528"/>
      <c r="BC12" s="528"/>
      <c r="BD12" s="528"/>
      <c r="BE12" s="528"/>
      <c r="BF12" s="631"/>
      <c r="BG12" s="623">
        <v>5910937</v>
      </c>
      <c r="BH12" s="402"/>
      <c r="BI12" s="402"/>
      <c r="BJ12" s="402"/>
      <c r="BK12" s="402"/>
      <c r="BL12" s="402"/>
      <c r="BM12" s="402"/>
      <c r="BN12" s="624"/>
      <c r="BO12" s="625">
        <v>47.2</v>
      </c>
      <c r="BP12" s="625"/>
      <c r="BQ12" s="625"/>
      <c r="BR12" s="625"/>
      <c r="BS12" s="626" t="s">
        <v>33</v>
      </c>
      <c r="BT12" s="626"/>
      <c r="BU12" s="626"/>
      <c r="BV12" s="626"/>
      <c r="BW12" s="626"/>
      <c r="BX12" s="626"/>
      <c r="BY12" s="626"/>
      <c r="BZ12" s="626"/>
      <c r="CA12" s="626"/>
      <c r="CB12" s="627"/>
      <c r="CD12" s="630" t="s">
        <v>343</v>
      </c>
      <c r="CE12" s="528"/>
      <c r="CF12" s="528"/>
      <c r="CG12" s="528"/>
      <c r="CH12" s="528"/>
      <c r="CI12" s="528"/>
      <c r="CJ12" s="528"/>
      <c r="CK12" s="528"/>
      <c r="CL12" s="528"/>
      <c r="CM12" s="528"/>
      <c r="CN12" s="528"/>
      <c r="CO12" s="528"/>
      <c r="CP12" s="528"/>
      <c r="CQ12" s="631"/>
      <c r="CR12" s="623">
        <v>494023</v>
      </c>
      <c r="CS12" s="402"/>
      <c r="CT12" s="402"/>
      <c r="CU12" s="402"/>
      <c r="CV12" s="402"/>
      <c r="CW12" s="402"/>
      <c r="CX12" s="402"/>
      <c r="CY12" s="624"/>
      <c r="CZ12" s="625">
        <v>1.5</v>
      </c>
      <c r="DA12" s="625"/>
      <c r="DB12" s="625"/>
      <c r="DC12" s="625"/>
      <c r="DD12" s="628">
        <v>69231</v>
      </c>
      <c r="DE12" s="402"/>
      <c r="DF12" s="402"/>
      <c r="DG12" s="402"/>
      <c r="DH12" s="402"/>
      <c r="DI12" s="402"/>
      <c r="DJ12" s="402"/>
      <c r="DK12" s="402"/>
      <c r="DL12" s="402"/>
      <c r="DM12" s="402"/>
      <c r="DN12" s="402"/>
      <c r="DO12" s="402"/>
      <c r="DP12" s="624"/>
      <c r="DQ12" s="628">
        <v>259857</v>
      </c>
      <c r="DR12" s="402"/>
      <c r="DS12" s="402"/>
      <c r="DT12" s="402"/>
      <c r="DU12" s="402"/>
      <c r="DV12" s="402"/>
      <c r="DW12" s="402"/>
      <c r="DX12" s="402"/>
      <c r="DY12" s="402"/>
      <c r="DZ12" s="402"/>
      <c r="EA12" s="402"/>
      <c r="EB12" s="402"/>
      <c r="EC12" s="629"/>
    </row>
    <row r="13" spans="2:143" ht="11.25" customHeight="1" x14ac:dyDescent="0.2">
      <c r="B13" s="630" t="s">
        <v>345</v>
      </c>
      <c r="C13" s="528"/>
      <c r="D13" s="528"/>
      <c r="E13" s="528"/>
      <c r="F13" s="528"/>
      <c r="G13" s="528"/>
      <c r="H13" s="528"/>
      <c r="I13" s="528"/>
      <c r="J13" s="528"/>
      <c r="K13" s="528"/>
      <c r="L13" s="528"/>
      <c r="M13" s="528"/>
      <c r="N13" s="528"/>
      <c r="O13" s="528"/>
      <c r="P13" s="528"/>
      <c r="Q13" s="631"/>
      <c r="R13" s="623">
        <v>2512</v>
      </c>
      <c r="S13" s="402"/>
      <c r="T13" s="402"/>
      <c r="U13" s="402"/>
      <c r="V13" s="402"/>
      <c r="W13" s="402"/>
      <c r="X13" s="402"/>
      <c r="Y13" s="624"/>
      <c r="Z13" s="625">
        <v>0</v>
      </c>
      <c r="AA13" s="625"/>
      <c r="AB13" s="625"/>
      <c r="AC13" s="625"/>
      <c r="AD13" s="626">
        <v>2512</v>
      </c>
      <c r="AE13" s="626"/>
      <c r="AF13" s="626"/>
      <c r="AG13" s="626"/>
      <c r="AH13" s="626"/>
      <c r="AI13" s="626"/>
      <c r="AJ13" s="626"/>
      <c r="AK13" s="626"/>
      <c r="AL13" s="632">
        <v>0</v>
      </c>
      <c r="AM13" s="408"/>
      <c r="AN13" s="408"/>
      <c r="AO13" s="633"/>
      <c r="AP13" s="630" t="s">
        <v>346</v>
      </c>
      <c r="AQ13" s="528"/>
      <c r="AR13" s="528"/>
      <c r="AS13" s="528"/>
      <c r="AT13" s="528"/>
      <c r="AU13" s="528"/>
      <c r="AV13" s="528"/>
      <c r="AW13" s="528"/>
      <c r="AX13" s="528"/>
      <c r="AY13" s="528"/>
      <c r="AZ13" s="528"/>
      <c r="BA13" s="528"/>
      <c r="BB13" s="528"/>
      <c r="BC13" s="528"/>
      <c r="BD13" s="528"/>
      <c r="BE13" s="528"/>
      <c r="BF13" s="631"/>
      <c r="BG13" s="623">
        <v>5896350</v>
      </c>
      <c r="BH13" s="402"/>
      <c r="BI13" s="402"/>
      <c r="BJ13" s="402"/>
      <c r="BK13" s="402"/>
      <c r="BL13" s="402"/>
      <c r="BM13" s="402"/>
      <c r="BN13" s="624"/>
      <c r="BO13" s="625">
        <v>47.1</v>
      </c>
      <c r="BP13" s="625"/>
      <c r="BQ13" s="625"/>
      <c r="BR13" s="625"/>
      <c r="BS13" s="626" t="s">
        <v>33</v>
      </c>
      <c r="BT13" s="626"/>
      <c r="BU13" s="626"/>
      <c r="BV13" s="626"/>
      <c r="BW13" s="626"/>
      <c r="BX13" s="626"/>
      <c r="BY13" s="626"/>
      <c r="BZ13" s="626"/>
      <c r="CA13" s="626"/>
      <c r="CB13" s="627"/>
      <c r="CD13" s="630" t="s">
        <v>348</v>
      </c>
      <c r="CE13" s="528"/>
      <c r="CF13" s="528"/>
      <c r="CG13" s="528"/>
      <c r="CH13" s="528"/>
      <c r="CI13" s="528"/>
      <c r="CJ13" s="528"/>
      <c r="CK13" s="528"/>
      <c r="CL13" s="528"/>
      <c r="CM13" s="528"/>
      <c r="CN13" s="528"/>
      <c r="CO13" s="528"/>
      <c r="CP13" s="528"/>
      <c r="CQ13" s="631"/>
      <c r="CR13" s="623">
        <v>3345059</v>
      </c>
      <c r="CS13" s="402"/>
      <c r="CT13" s="402"/>
      <c r="CU13" s="402"/>
      <c r="CV13" s="402"/>
      <c r="CW13" s="402"/>
      <c r="CX13" s="402"/>
      <c r="CY13" s="624"/>
      <c r="CZ13" s="625">
        <v>10.4</v>
      </c>
      <c r="DA13" s="625"/>
      <c r="DB13" s="625"/>
      <c r="DC13" s="625"/>
      <c r="DD13" s="628">
        <v>1140498</v>
      </c>
      <c r="DE13" s="402"/>
      <c r="DF13" s="402"/>
      <c r="DG13" s="402"/>
      <c r="DH13" s="402"/>
      <c r="DI13" s="402"/>
      <c r="DJ13" s="402"/>
      <c r="DK13" s="402"/>
      <c r="DL13" s="402"/>
      <c r="DM13" s="402"/>
      <c r="DN13" s="402"/>
      <c r="DO13" s="402"/>
      <c r="DP13" s="624"/>
      <c r="DQ13" s="628">
        <v>2123343</v>
      </c>
      <c r="DR13" s="402"/>
      <c r="DS13" s="402"/>
      <c r="DT13" s="402"/>
      <c r="DU13" s="402"/>
      <c r="DV13" s="402"/>
      <c r="DW13" s="402"/>
      <c r="DX13" s="402"/>
      <c r="DY13" s="402"/>
      <c r="DZ13" s="402"/>
      <c r="EA13" s="402"/>
      <c r="EB13" s="402"/>
      <c r="EC13" s="629"/>
    </row>
    <row r="14" spans="2:143" ht="11.25" customHeight="1" x14ac:dyDescent="0.2">
      <c r="B14" s="630" t="s">
        <v>304</v>
      </c>
      <c r="C14" s="528"/>
      <c r="D14" s="528"/>
      <c r="E14" s="528"/>
      <c r="F14" s="528"/>
      <c r="G14" s="528"/>
      <c r="H14" s="528"/>
      <c r="I14" s="528"/>
      <c r="J14" s="528"/>
      <c r="K14" s="528"/>
      <c r="L14" s="528"/>
      <c r="M14" s="528"/>
      <c r="N14" s="528"/>
      <c r="O14" s="528"/>
      <c r="P14" s="528"/>
      <c r="Q14" s="631"/>
      <c r="R14" s="623" t="s">
        <v>33</v>
      </c>
      <c r="S14" s="402"/>
      <c r="T14" s="402"/>
      <c r="U14" s="402"/>
      <c r="V14" s="402"/>
      <c r="W14" s="402"/>
      <c r="X14" s="402"/>
      <c r="Y14" s="624"/>
      <c r="Z14" s="625" t="s">
        <v>33</v>
      </c>
      <c r="AA14" s="625"/>
      <c r="AB14" s="625"/>
      <c r="AC14" s="625"/>
      <c r="AD14" s="626" t="s">
        <v>33</v>
      </c>
      <c r="AE14" s="626"/>
      <c r="AF14" s="626"/>
      <c r="AG14" s="626"/>
      <c r="AH14" s="626"/>
      <c r="AI14" s="626"/>
      <c r="AJ14" s="626"/>
      <c r="AK14" s="626"/>
      <c r="AL14" s="632" t="s">
        <v>33</v>
      </c>
      <c r="AM14" s="408"/>
      <c r="AN14" s="408"/>
      <c r="AO14" s="633"/>
      <c r="AP14" s="630" t="s">
        <v>350</v>
      </c>
      <c r="AQ14" s="528"/>
      <c r="AR14" s="528"/>
      <c r="AS14" s="528"/>
      <c r="AT14" s="528"/>
      <c r="AU14" s="528"/>
      <c r="AV14" s="528"/>
      <c r="AW14" s="528"/>
      <c r="AX14" s="528"/>
      <c r="AY14" s="528"/>
      <c r="AZ14" s="528"/>
      <c r="BA14" s="528"/>
      <c r="BB14" s="528"/>
      <c r="BC14" s="528"/>
      <c r="BD14" s="528"/>
      <c r="BE14" s="528"/>
      <c r="BF14" s="631"/>
      <c r="BG14" s="623">
        <v>141063</v>
      </c>
      <c r="BH14" s="402"/>
      <c r="BI14" s="402"/>
      <c r="BJ14" s="402"/>
      <c r="BK14" s="402"/>
      <c r="BL14" s="402"/>
      <c r="BM14" s="402"/>
      <c r="BN14" s="624"/>
      <c r="BO14" s="625">
        <v>1.1000000000000001</v>
      </c>
      <c r="BP14" s="625"/>
      <c r="BQ14" s="625"/>
      <c r="BR14" s="625"/>
      <c r="BS14" s="626" t="s">
        <v>33</v>
      </c>
      <c r="BT14" s="626"/>
      <c r="BU14" s="626"/>
      <c r="BV14" s="626"/>
      <c r="BW14" s="626"/>
      <c r="BX14" s="626"/>
      <c r="BY14" s="626"/>
      <c r="BZ14" s="626"/>
      <c r="CA14" s="626"/>
      <c r="CB14" s="627"/>
      <c r="CD14" s="630" t="s">
        <v>351</v>
      </c>
      <c r="CE14" s="528"/>
      <c r="CF14" s="528"/>
      <c r="CG14" s="528"/>
      <c r="CH14" s="528"/>
      <c r="CI14" s="528"/>
      <c r="CJ14" s="528"/>
      <c r="CK14" s="528"/>
      <c r="CL14" s="528"/>
      <c r="CM14" s="528"/>
      <c r="CN14" s="528"/>
      <c r="CO14" s="528"/>
      <c r="CP14" s="528"/>
      <c r="CQ14" s="631"/>
      <c r="CR14" s="623">
        <v>1413096</v>
      </c>
      <c r="CS14" s="402"/>
      <c r="CT14" s="402"/>
      <c r="CU14" s="402"/>
      <c r="CV14" s="402"/>
      <c r="CW14" s="402"/>
      <c r="CX14" s="402"/>
      <c r="CY14" s="624"/>
      <c r="CZ14" s="625">
        <v>4.4000000000000004</v>
      </c>
      <c r="DA14" s="625"/>
      <c r="DB14" s="625"/>
      <c r="DC14" s="625"/>
      <c r="DD14" s="628">
        <v>404222</v>
      </c>
      <c r="DE14" s="402"/>
      <c r="DF14" s="402"/>
      <c r="DG14" s="402"/>
      <c r="DH14" s="402"/>
      <c r="DI14" s="402"/>
      <c r="DJ14" s="402"/>
      <c r="DK14" s="402"/>
      <c r="DL14" s="402"/>
      <c r="DM14" s="402"/>
      <c r="DN14" s="402"/>
      <c r="DO14" s="402"/>
      <c r="DP14" s="624"/>
      <c r="DQ14" s="628">
        <v>1029975</v>
      </c>
      <c r="DR14" s="402"/>
      <c r="DS14" s="402"/>
      <c r="DT14" s="402"/>
      <c r="DU14" s="402"/>
      <c r="DV14" s="402"/>
      <c r="DW14" s="402"/>
      <c r="DX14" s="402"/>
      <c r="DY14" s="402"/>
      <c r="DZ14" s="402"/>
      <c r="EA14" s="402"/>
      <c r="EB14" s="402"/>
      <c r="EC14" s="629"/>
    </row>
    <row r="15" spans="2:143" ht="11.25" customHeight="1" x14ac:dyDescent="0.2">
      <c r="B15" s="630" t="s">
        <v>352</v>
      </c>
      <c r="C15" s="528"/>
      <c r="D15" s="528"/>
      <c r="E15" s="528"/>
      <c r="F15" s="528"/>
      <c r="G15" s="528"/>
      <c r="H15" s="528"/>
      <c r="I15" s="528"/>
      <c r="J15" s="528"/>
      <c r="K15" s="528"/>
      <c r="L15" s="528"/>
      <c r="M15" s="528"/>
      <c r="N15" s="528"/>
      <c r="O15" s="528"/>
      <c r="P15" s="528"/>
      <c r="Q15" s="631"/>
      <c r="R15" s="623">
        <v>48971</v>
      </c>
      <c r="S15" s="402"/>
      <c r="T15" s="402"/>
      <c r="U15" s="402"/>
      <c r="V15" s="402"/>
      <c r="W15" s="402"/>
      <c r="X15" s="402"/>
      <c r="Y15" s="624"/>
      <c r="Z15" s="625">
        <v>0.1</v>
      </c>
      <c r="AA15" s="625"/>
      <c r="AB15" s="625"/>
      <c r="AC15" s="625"/>
      <c r="AD15" s="626">
        <v>48971</v>
      </c>
      <c r="AE15" s="626"/>
      <c r="AF15" s="626"/>
      <c r="AG15" s="626"/>
      <c r="AH15" s="626"/>
      <c r="AI15" s="626"/>
      <c r="AJ15" s="626"/>
      <c r="AK15" s="626"/>
      <c r="AL15" s="632">
        <v>0.3</v>
      </c>
      <c r="AM15" s="408"/>
      <c r="AN15" s="408"/>
      <c r="AO15" s="633"/>
      <c r="AP15" s="630" t="s">
        <v>353</v>
      </c>
      <c r="AQ15" s="528"/>
      <c r="AR15" s="528"/>
      <c r="AS15" s="528"/>
      <c r="AT15" s="528"/>
      <c r="AU15" s="528"/>
      <c r="AV15" s="528"/>
      <c r="AW15" s="528"/>
      <c r="AX15" s="528"/>
      <c r="AY15" s="528"/>
      <c r="AZ15" s="528"/>
      <c r="BA15" s="528"/>
      <c r="BB15" s="528"/>
      <c r="BC15" s="528"/>
      <c r="BD15" s="528"/>
      <c r="BE15" s="528"/>
      <c r="BF15" s="631"/>
      <c r="BG15" s="623">
        <v>459182</v>
      </c>
      <c r="BH15" s="402"/>
      <c r="BI15" s="402"/>
      <c r="BJ15" s="402"/>
      <c r="BK15" s="402"/>
      <c r="BL15" s="402"/>
      <c r="BM15" s="402"/>
      <c r="BN15" s="624"/>
      <c r="BO15" s="625">
        <v>3.7</v>
      </c>
      <c r="BP15" s="625"/>
      <c r="BQ15" s="625"/>
      <c r="BR15" s="625"/>
      <c r="BS15" s="626" t="s">
        <v>33</v>
      </c>
      <c r="BT15" s="626"/>
      <c r="BU15" s="626"/>
      <c r="BV15" s="626"/>
      <c r="BW15" s="626"/>
      <c r="BX15" s="626"/>
      <c r="BY15" s="626"/>
      <c r="BZ15" s="626"/>
      <c r="CA15" s="626"/>
      <c r="CB15" s="627"/>
      <c r="CD15" s="630" t="s">
        <v>355</v>
      </c>
      <c r="CE15" s="528"/>
      <c r="CF15" s="528"/>
      <c r="CG15" s="528"/>
      <c r="CH15" s="528"/>
      <c r="CI15" s="528"/>
      <c r="CJ15" s="528"/>
      <c r="CK15" s="528"/>
      <c r="CL15" s="528"/>
      <c r="CM15" s="528"/>
      <c r="CN15" s="528"/>
      <c r="CO15" s="528"/>
      <c r="CP15" s="528"/>
      <c r="CQ15" s="631"/>
      <c r="CR15" s="623">
        <v>3889706</v>
      </c>
      <c r="CS15" s="402"/>
      <c r="CT15" s="402"/>
      <c r="CU15" s="402"/>
      <c r="CV15" s="402"/>
      <c r="CW15" s="402"/>
      <c r="CX15" s="402"/>
      <c r="CY15" s="624"/>
      <c r="CZ15" s="625">
        <v>12.1</v>
      </c>
      <c r="DA15" s="625"/>
      <c r="DB15" s="625"/>
      <c r="DC15" s="625"/>
      <c r="DD15" s="628">
        <v>866381</v>
      </c>
      <c r="DE15" s="402"/>
      <c r="DF15" s="402"/>
      <c r="DG15" s="402"/>
      <c r="DH15" s="402"/>
      <c r="DI15" s="402"/>
      <c r="DJ15" s="402"/>
      <c r="DK15" s="402"/>
      <c r="DL15" s="402"/>
      <c r="DM15" s="402"/>
      <c r="DN15" s="402"/>
      <c r="DO15" s="402"/>
      <c r="DP15" s="624"/>
      <c r="DQ15" s="628">
        <v>2468382</v>
      </c>
      <c r="DR15" s="402"/>
      <c r="DS15" s="402"/>
      <c r="DT15" s="402"/>
      <c r="DU15" s="402"/>
      <c r="DV15" s="402"/>
      <c r="DW15" s="402"/>
      <c r="DX15" s="402"/>
      <c r="DY15" s="402"/>
      <c r="DZ15" s="402"/>
      <c r="EA15" s="402"/>
      <c r="EB15" s="402"/>
      <c r="EC15" s="629"/>
    </row>
    <row r="16" spans="2:143" ht="11.25" customHeight="1" x14ac:dyDescent="0.2">
      <c r="B16" s="630" t="s">
        <v>357</v>
      </c>
      <c r="C16" s="528"/>
      <c r="D16" s="528"/>
      <c r="E16" s="528"/>
      <c r="F16" s="528"/>
      <c r="G16" s="528"/>
      <c r="H16" s="528"/>
      <c r="I16" s="528"/>
      <c r="J16" s="528"/>
      <c r="K16" s="528"/>
      <c r="L16" s="528"/>
      <c r="M16" s="528"/>
      <c r="N16" s="528"/>
      <c r="O16" s="528"/>
      <c r="P16" s="528"/>
      <c r="Q16" s="631"/>
      <c r="R16" s="623">
        <v>283715</v>
      </c>
      <c r="S16" s="402"/>
      <c r="T16" s="402"/>
      <c r="U16" s="402"/>
      <c r="V16" s="402"/>
      <c r="W16" s="402"/>
      <c r="X16" s="402"/>
      <c r="Y16" s="624"/>
      <c r="Z16" s="625">
        <v>0.8</v>
      </c>
      <c r="AA16" s="625"/>
      <c r="AB16" s="625"/>
      <c r="AC16" s="625"/>
      <c r="AD16" s="626">
        <v>283715</v>
      </c>
      <c r="AE16" s="626"/>
      <c r="AF16" s="626"/>
      <c r="AG16" s="626"/>
      <c r="AH16" s="626"/>
      <c r="AI16" s="626"/>
      <c r="AJ16" s="626"/>
      <c r="AK16" s="626"/>
      <c r="AL16" s="632">
        <v>1.6</v>
      </c>
      <c r="AM16" s="408"/>
      <c r="AN16" s="408"/>
      <c r="AO16" s="633"/>
      <c r="AP16" s="630" t="s">
        <v>359</v>
      </c>
      <c r="AQ16" s="528"/>
      <c r="AR16" s="528"/>
      <c r="AS16" s="528"/>
      <c r="AT16" s="528"/>
      <c r="AU16" s="528"/>
      <c r="AV16" s="528"/>
      <c r="AW16" s="528"/>
      <c r="AX16" s="528"/>
      <c r="AY16" s="528"/>
      <c r="AZ16" s="528"/>
      <c r="BA16" s="528"/>
      <c r="BB16" s="528"/>
      <c r="BC16" s="528"/>
      <c r="BD16" s="528"/>
      <c r="BE16" s="528"/>
      <c r="BF16" s="631"/>
      <c r="BG16" s="623" t="s">
        <v>33</v>
      </c>
      <c r="BH16" s="402"/>
      <c r="BI16" s="402"/>
      <c r="BJ16" s="402"/>
      <c r="BK16" s="402"/>
      <c r="BL16" s="402"/>
      <c r="BM16" s="402"/>
      <c r="BN16" s="624"/>
      <c r="BO16" s="625" t="s">
        <v>33</v>
      </c>
      <c r="BP16" s="625"/>
      <c r="BQ16" s="625"/>
      <c r="BR16" s="625"/>
      <c r="BS16" s="626" t="s">
        <v>33</v>
      </c>
      <c r="BT16" s="626"/>
      <c r="BU16" s="626"/>
      <c r="BV16" s="626"/>
      <c r="BW16" s="626"/>
      <c r="BX16" s="626"/>
      <c r="BY16" s="626"/>
      <c r="BZ16" s="626"/>
      <c r="CA16" s="626"/>
      <c r="CB16" s="627"/>
      <c r="CD16" s="630" t="s">
        <v>327</v>
      </c>
      <c r="CE16" s="528"/>
      <c r="CF16" s="528"/>
      <c r="CG16" s="528"/>
      <c r="CH16" s="528"/>
      <c r="CI16" s="528"/>
      <c r="CJ16" s="528"/>
      <c r="CK16" s="528"/>
      <c r="CL16" s="528"/>
      <c r="CM16" s="528"/>
      <c r="CN16" s="528"/>
      <c r="CO16" s="528"/>
      <c r="CP16" s="528"/>
      <c r="CQ16" s="631"/>
      <c r="CR16" s="623" t="s">
        <v>33</v>
      </c>
      <c r="CS16" s="402"/>
      <c r="CT16" s="402"/>
      <c r="CU16" s="402"/>
      <c r="CV16" s="402"/>
      <c r="CW16" s="402"/>
      <c r="CX16" s="402"/>
      <c r="CY16" s="624"/>
      <c r="CZ16" s="625" t="s">
        <v>33</v>
      </c>
      <c r="DA16" s="625"/>
      <c r="DB16" s="625"/>
      <c r="DC16" s="625"/>
      <c r="DD16" s="628" t="s">
        <v>33</v>
      </c>
      <c r="DE16" s="402"/>
      <c r="DF16" s="402"/>
      <c r="DG16" s="402"/>
      <c r="DH16" s="402"/>
      <c r="DI16" s="402"/>
      <c r="DJ16" s="402"/>
      <c r="DK16" s="402"/>
      <c r="DL16" s="402"/>
      <c r="DM16" s="402"/>
      <c r="DN16" s="402"/>
      <c r="DO16" s="402"/>
      <c r="DP16" s="624"/>
      <c r="DQ16" s="628" t="s">
        <v>33</v>
      </c>
      <c r="DR16" s="402"/>
      <c r="DS16" s="402"/>
      <c r="DT16" s="402"/>
      <c r="DU16" s="402"/>
      <c r="DV16" s="402"/>
      <c r="DW16" s="402"/>
      <c r="DX16" s="402"/>
      <c r="DY16" s="402"/>
      <c r="DZ16" s="402"/>
      <c r="EA16" s="402"/>
      <c r="EB16" s="402"/>
      <c r="EC16" s="629"/>
    </row>
    <row r="17" spans="2:133" ht="11.25" customHeight="1" x14ac:dyDescent="0.2">
      <c r="B17" s="630" t="s">
        <v>360</v>
      </c>
      <c r="C17" s="528"/>
      <c r="D17" s="528"/>
      <c r="E17" s="528"/>
      <c r="F17" s="528"/>
      <c r="G17" s="528"/>
      <c r="H17" s="528"/>
      <c r="I17" s="528"/>
      <c r="J17" s="528"/>
      <c r="K17" s="528"/>
      <c r="L17" s="528"/>
      <c r="M17" s="528"/>
      <c r="N17" s="528"/>
      <c r="O17" s="528"/>
      <c r="P17" s="528"/>
      <c r="Q17" s="631"/>
      <c r="R17" s="623">
        <v>447600</v>
      </c>
      <c r="S17" s="402"/>
      <c r="T17" s="402"/>
      <c r="U17" s="402"/>
      <c r="V17" s="402"/>
      <c r="W17" s="402"/>
      <c r="X17" s="402"/>
      <c r="Y17" s="624"/>
      <c r="Z17" s="625">
        <v>1.3</v>
      </c>
      <c r="AA17" s="625"/>
      <c r="AB17" s="625"/>
      <c r="AC17" s="625"/>
      <c r="AD17" s="626">
        <v>447600</v>
      </c>
      <c r="AE17" s="626"/>
      <c r="AF17" s="626"/>
      <c r="AG17" s="626"/>
      <c r="AH17" s="626"/>
      <c r="AI17" s="626"/>
      <c r="AJ17" s="626"/>
      <c r="AK17" s="626"/>
      <c r="AL17" s="632">
        <v>2.5</v>
      </c>
      <c r="AM17" s="408"/>
      <c r="AN17" s="408"/>
      <c r="AO17" s="633"/>
      <c r="AP17" s="630" t="s">
        <v>12</v>
      </c>
      <c r="AQ17" s="528"/>
      <c r="AR17" s="528"/>
      <c r="AS17" s="528"/>
      <c r="AT17" s="528"/>
      <c r="AU17" s="528"/>
      <c r="AV17" s="528"/>
      <c r="AW17" s="528"/>
      <c r="AX17" s="528"/>
      <c r="AY17" s="528"/>
      <c r="AZ17" s="528"/>
      <c r="BA17" s="528"/>
      <c r="BB17" s="528"/>
      <c r="BC17" s="528"/>
      <c r="BD17" s="528"/>
      <c r="BE17" s="528"/>
      <c r="BF17" s="631"/>
      <c r="BG17" s="623" t="s">
        <v>33</v>
      </c>
      <c r="BH17" s="402"/>
      <c r="BI17" s="402"/>
      <c r="BJ17" s="402"/>
      <c r="BK17" s="402"/>
      <c r="BL17" s="402"/>
      <c r="BM17" s="402"/>
      <c r="BN17" s="624"/>
      <c r="BO17" s="625" t="s">
        <v>33</v>
      </c>
      <c r="BP17" s="625"/>
      <c r="BQ17" s="625"/>
      <c r="BR17" s="625"/>
      <c r="BS17" s="626" t="s">
        <v>33</v>
      </c>
      <c r="BT17" s="626"/>
      <c r="BU17" s="626"/>
      <c r="BV17" s="626"/>
      <c r="BW17" s="626"/>
      <c r="BX17" s="626"/>
      <c r="BY17" s="626"/>
      <c r="BZ17" s="626"/>
      <c r="CA17" s="626"/>
      <c r="CB17" s="627"/>
      <c r="CD17" s="630" t="s">
        <v>61</v>
      </c>
      <c r="CE17" s="528"/>
      <c r="CF17" s="528"/>
      <c r="CG17" s="528"/>
      <c r="CH17" s="528"/>
      <c r="CI17" s="528"/>
      <c r="CJ17" s="528"/>
      <c r="CK17" s="528"/>
      <c r="CL17" s="528"/>
      <c r="CM17" s="528"/>
      <c r="CN17" s="528"/>
      <c r="CO17" s="528"/>
      <c r="CP17" s="528"/>
      <c r="CQ17" s="631"/>
      <c r="CR17" s="623">
        <v>2114509</v>
      </c>
      <c r="CS17" s="402"/>
      <c r="CT17" s="402"/>
      <c r="CU17" s="402"/>
      <c r="CV17" s="402"/>
      <c r="CW17" s="402"/>
      <c r="CX17" s="402"/>
      <c r="CY17" s="624"/>
      <c r="CZ17" s="625">
        <v>6.6</v>
      </c>
      <c r="DA17" s="625"/>
      <c r="DB17" s="625"/>
      <c r="DC17" s="625"/>
      <c r="DD17" s="628" t="s">
        <v>33</v>
      </c>
      <c r="DE17" s="402"/>
      <c r="DF17" s="402"/>
      <c r="DG17" s="402"/>
      <c r="DH17" s="402"/>
      <c r="DI17" s="402"/>
      <c r="DJ17" s="402"/>
      <c r="DK17" s="402"/>
      <c r="DL17" s="402"/>
      <c r="DM17" s="402"/>
      <c r="DN17" s="402"/>
      <c r="DO17" s="402"/>
      <c r="DP17" s="624"/>
      <c r="DQ17" s="628">
        <v>2114509</v>
      </c>
      <c r="DR17" s="402"/>
      <c r="DS17" s="402"/>
      <c r="DT17" s="402"/>
      <c r="DU17" s="402"/>
      <c r="DV17" s="402"/>
      <c r="DW17" s="402"/>
      <c r="DX17" s="402"/>
      <c r="DY17" s="402"/>
      <c r="DZ17" s="402"/>
      <c r="EA17" s="402"/>
      <c r="EB17" s="402"/>
      <c r="EC17" s="629"/>
    </row>
    <row r="18" spans="2:133" ht="11.25" customHeight="1" x14ac:dyDescent="0.2">
      <c r="B18" s="630" t="s">
        <v>123</v>
      </c>
      <c r="C18" s="528"/>
      <c r="D18" s="528"/>
      <c r="E18" s="528"/>
      <c r="F18" s="528"/>
      <c r="G18" s="528"/>
      <c r="H18" s="528"/>
      <c r="I18" s="528"/>
      <c r="J18" s="528"/>
      <c r="K18" s="528"/>
      <c r="L18" s="528"/>
      <c r="M18" s="528"/>
      <c r="N18" s="528"/>
      <c r="O18" s="528"/>
      <c r="P18" s="528"/>
      <c r="Q18" s="631"/>
      <c r="R18" s="623">
        <v>101195</v>
      </c>
      <c r="S18" s="402"/>
      <c r="T18" s="402"/>
      <c r="U18" s="402"/>
      <c r="V18" s="402"/>
      <c r="W18" s="402"/>
      <c r="X18" s="402"/>
      <c r="Y18" s="624"/>
      <c r="Z18" s="625">
        <v>0.3</v>
      </c>
      <c r="AA18" s="625"/>
      <c r="AB18" s="625"/>
      <c r="AC18" s="625"/>
      <c r="AD18" s="626">
        <v>101195</v>
      </c>
      <c r="AE18" s="626"/>
      <c r="AF18" s="626"/>
      <c r="AG18" s="626"/>
      <c r="AH18" s="626"/>
      <c r="AI18" s="626"/>
      <c r="AJ18" s="626"/>
      <c r="AK18" s="626"/>
      <c r="AL18" s="632">
        <v>0.6</v>
      </c>
      <c r="AM18" s="408"/>
      <c r="AN18" s="408"/>
      <c r="AO18" s="633"/>
      <c r="AP18" s="630" t="s">
        <v>45</v>
      </c>
      <c r="AQ18" s="528"/>
      <c r="AR18" s="528"/>
      <c r="AS18" s="528"/>
      <c r="AT18" s="528"/>
      <c r="AU18" s="528"/>
      <c r="AV18" s="528"/>
      <c r="AW18" s="528"/>
      <c r="AX18" s="528"/>
      <c r="AY18" s="528"/>
      <c r="AZ18" s="528"/>
      <c r="BA18" s="528"/>
      <c r="BB18" s="528"/>
      <c r="BC18" s="528"/>
      <c r="BD18" s="528"/>
      <c r="BE18" s="528"/>
      <c r="BF18" s="631"/>
      <c r="BG18" s="623" t="s">
        <v>33</v>
      </c>
      <c r="BH18" s="402"/>
      <c r="BI18" s="402"/>
      <c r="BJ18" s="402"/>
      <c r="BK18" s="402"/>
      <c r="BL18" s="402"/>
      <c r="BM18" s="402"/>
      <c r="BN18" s="624"/>
      <c r="BO18" s="625" t="s">
        <v>33</v>
      </c>
      <c r="BP18" s="625"/>
      <c r="BQ18" s="625"/>
      <c r="BR18" s="625"/>
      <c r="BS18" s="626" t="s">
        <v>33</v>
      </c>
      <c r="BT18" s="626"/>
      <c r="BU18" s="626"/>
      <c r="BV18" s="626"/>
      <c r="BW18" s="626"/>
      <c r="BX18" s="626"/>
      <c r="BY18" s="626"/>
      <c r="BZ18" s="626"/>
      <c r="CA18" s="626"/>
      <c r="CB18" s="627"/>
      <c r="CD18" s="630" t="s">
        <v>361</v>
      </c>
      <c r="CE18" s="528"/>
      <c r="CF18" s="528"/>
      <c r="CG18" s="528"/>
      <c r="CH18" s="528"/>
      <c r="CI18" s="528"/>
      <c r="CJ18" s="528"/>
      <c r="CK18" s="528"/>
      <c r="CL18" s="528"/>
      <c r="CM18" s="528"/>
      <c r="CN18" s="528"/>
      <c r="CO18" s="528"/>
      <c r="CP18" s="528"/>
      <c r="CQ18" s="631"/>
      <c r="CR18" s="623" t="s">
        <v>33</v>
      </c>
      <c r="CS18" s="402"/>
      <c r="CT18" s="402"/>
      <c r="CU18" s="402"/>
      <c r="CV18" s="402"/>
      <c r="CW18" s="402"/>
      <c r="CX18" s="402"/>
      <c r="CY18" s="624"/>
      <c r="CZ18" s="625" t="s">
        <v>33</v>
      </c>
      <c r="DA18" s="625"/>
      <c r="DB18" s="625"/>
      <c r="DC18" s="625"/>
      <c r="DD18" s="628" t="s">
        <v>33</v>
      </c>
      <c r="DE18" s="402"/>
      <c r="DF18" s="402"/>
      <c r="DG18" s="402"/>
      <c r="DH18" s="402"/>
      <c r="DI18" s="402"/>
      <c r="DJ18" s="402"/>
      <c r="DK18" s="402"/>
      <c r="DL18" s="402"/>
      <c r="DM18" s="402"/>
      <c r="DN18" s="402"/>
      <c r="DO18" s="402"/>
      <c r="DP18" s="624"/>
      <c r="DQ18" s="628" t="s">
        <v>33</v>
      </c>
      <c r="DR18" s="402"/>
      <c r="DS18" s="402"/>
      <c r="DT18" s="402"/>
      <c r="DU18" s="402"/>
      <c r="DV18" s="402"/>
      <c r="DW18" s="402"/>
      <c r="DX18" s="402"/>
      <c r="DY18" s="402"/>
      <c r="DZ18" s="402"/>
      <c r="EA18" s="402"/>
      <c r="EB18" s="402"/>
      <c r="EC18" s="629"/>
    </row>
    <row r="19" spans="2:133" ht="11.25" customHeight="1" x14ac:dyDescent="0.2">
      <c r="B19" s="630" t="s">
        <v>364</v>
      </c>
      <c r="C19" s="528"/>
      <c r="D19" s="528"/>
      <c r="E19" s="528"/>
      <c r="F19" s="528"/>
      <c r="G19" s="528"/>
      <c r="H19" s="528"/>
      <c r="I19" s="528"/>
      <c r="J19" s="528"/>
      <c r="K19" s="528"/>
      <c r="L19" s="528"/>
      <c r="M19" s="528"/>
      <c r="N19" s="528"/>
      <c r="O19" s="528"/>
      <c r="P19" s="528"/>
      <c r="Q19" s="631"/>
      <c r="R19" s="623">
        <v>331738</v>
      </c>
      <c r="S19" s="402"/>
      <c r="T19" s="402"/>
      <c r="U19" s="402"/>
      <c r="V19" s="402"/>
      <c r="W19" s="402"/>
      <c r="X19" s="402"/>
      <c r="Y19" s="624"/>
      <c r="Z19" s="625">
        <v>1</v>
      </c>
      <c r="AA19" s="625"/>
      <c r="AB19" s="625"/>
      <c r="AC19" s="625"/>
      <c r="AD19" s="626">
        <v>331738</v>
      </c>
      <c r="AE19" s="626"/>
      <c r="AF19" s="626"/>
      <c r="AG19" s="626"/>
      <c r="AH19" s="626"/>
      <c r="AI19" s="626"/>
      <c r="AJ19" s="626"/>
      <c r="AK19" s="626"/>
      <c r="AL19" s="632">
        <v>1.8</v>
      </c>
      <c r="AM19" s="408"/>
      <c r="AN19" s="408"/>
      <c r="AO19" s="633"/>
      <c r="AP19" s="630" t="s">
        <v>365</v>
      </c>
      <c r="AQ19" s="528"/>
      <c r="AR19" s="528"/>
      <c r="AS19" s="528"/>
      <c r="AT19" s="528"/>
      <c r="AU19" s="528"/>
      <c r="AV19" s="528"/>
      <c r="AW19" s="528"/>
      <c r="AX19" s="528"/>
      <c r="AY19" s="528"/>
      <c r="AZ19" s="528"/>
      <c r="BA19" s="528"/>
      <c r="BB19" s="528"/>
      <c r="BC19" s="528"/>
      <c r="BD19" s="528"/>
      <c r="BE19" s="528"/>
      <c r="BF19" s="631"/>
      <c r="BG19" s="623">
        <v>786419</v>
      </c>
      <c r="BH19" s="402"/>
      <c r="BI19" s="402"/>
      <c r="BJ19" s="402"/>
      <c r="BK19" s="402"/>
      <c r="BL19" s="402"/>
      <c r="BM19" s="402"/>
      <c r="BN19" s="624"/>
      <c r="BO19" s="625">
        <v>6.3</v>
      </c>
      <c r="BP19" s="625"/>
      <c r="BQ19" s="625"/>
      <c r="BR19" s="625"/>
      <c r="BS19" s="626" t="s">
        <v>33</v>
      </c>
      <c r="BT19" s="626"/>
      <c r="BU19" s="626"/>
      <c r="BV19" s="626"/>
      <c r="BW19" s="626"/>
      <c r="BX19" s="626"/>
      <c r="BY19" s="626"/>
      <c r="BZ19" s="626"/>
      <c r="CA19" s="626"/>
      <c r="CB19" s="627"/>
      <c r="CD19" s="630" t="s">
        <v>338</v>
      </c>
      <c r="CE19" s="528"/>
      <c r="CF19" s="528"/>
      <c r="CG19" s="528"/>
      <c r="CH19" s="528"/>
      <c r="CI19" s="528"/>
      <c r="CJ19" s="528"/>
      <c r="CK19" s="528"/>
      <c r="CL19" s="528"/>
      <c r="CM19" s="528"/>
      <c r="CN19" s="528"/>
      <c r="CO19" s="528"/>
      <c r="CP19" s="528"/>
      <c r="CQ19" s="631"/>
      <c r="CR19" s="623" t="s">
        <v>33</v>
      </c>
      <c r="CS19" s="402"/>
      <c r="CT19" s="402"/>
      <c r="CU19" s="402"/>
      <c r="CV19" s="402"/>
      <c r="CW19" s="402"/>
      <c r="CX19" s="402"/>
      <c r="CY19" s="624"/>
      <c r="CZ19" s="625" t="s">
        <v>33</v>
      </c>
      <c r="DA19" s="625"/>
      <c r="DB19" s="625"/>
      <c r="DC19" s="625"/>
      <c r="DD19" s="628" t="s">
        <v>33</v>
      </c>
      <c r="DE19" s="402"/>
      <c r="DF19" s="402"/>
      <c r="DG19" s="402"/>
      <c r="DH19" s="402"/>
      <c r="DI19" s="402"/>
      <c r="DJ19" s="402"/>
      <c r="DK19" s="402"/>
      <c r="DL19" s="402"/>
      <c r="DM19" s="402"/>
      <c r="DN19" s="402"/>
      <c r="DO19" s="402"/>
      <c r="DP19" s="624"/>
      <c r="DQ19" s="628" t="s">
        <v>33</v>
      </c>
      <c r="DR19" s="402"/>
      <c r="DS19" s="402"/>
      <c r="DT19" s="402"/>
      <c r="DU19" s="402"/>
      <c r="DV19" s="402"/>
      <c r="DW19" s="402"/>
      <c r="DX19" s="402"/>
      <c r="DY19" s="402"/>
      <c r="DZ19" s="402"/>
      <c r="EA19" s="402"/>
      <c r="EB19" s="402"/>
      <c r="EC19" s="629"/>
    </row>
    <row r="20" spans="2:133" ht="11.25" customHeight="1" x14ac:dyDescent="0.2">
      <c r="B20" s="636" t="s">
        <v>367</v>
      </c>
      <c r="C20" s="637"/>
      <c r="D20" s="637"/>
      <c r="E20" s="637"/>
      <c r="F20" s="637"/>
      <c r="G20" s="637"/>
      <c r="H20" s="637"/>
      <c r="I20" s="637"/>
      <c r="J20" s="637"/>
      <c r="K20" s="637"/>
      <c r="L20" s="637"/>
      <c r="M20" s="637"/>
      <c r="N20" s="637"/>
      <c r="O20" s="637"/>
      <c r="P20" s="637"/>
      <c r="Q20" s="638"/>
      <c r="R20" s="623">
        <v>14667</v>
      </c>
      <c r="S20" s="402"/>
      <c r="T20" s="402"/>
      <c r="U20" s="402"/>
      <c r="V20" s="402"/>
      <c r="W20" s="402"/>
      <c r="X20" s="402"/>
      <c r="Y20" s="624"/>
      <c r="Z20" s="625">
        <v>0</v>
      </c>
      <c r="AA20" s="625"/>
      <c r="AB20" s="625"/>
      <c r="AC20" s="625"/>
      <c r="AD20" s="626">
        <v>14667</v>
      </c>
      <c r="AE20" s="626"/>
      <c r="AF20" s="626"/>
      <c r="AG20" s="626"/>
      <c r="AH20" s="626"/>
      <c r="AI20" s="626"/>
      <c r="AJ20" s="626"/>
      <c r="AK20" s="626"/>
      <c r="AL20" s="632">
        <v>0.1</v>
      </c>
      <c r="AM20" s="408"/>
      <c r="AN20" s="408"/>
      <c r="AO20" s="633"/>
      <c r="AP20" s="630" t="s">
        <v>368</v>
      </c>
      <c r="AQ20" s="528"/>
      <c r="AR20" s="528"/>
      <c r="AS20" s="528"/>
      <c r="AT20" s="528"/>
      <c r="AU20" s="528"/>
      <c r="AV20" s="528"/>
      <c r="AW20" s="528"/>
      <c r="AX20" s="528"/>
      <c r="AY20" s="528"/>
      <c r="AZ20" s="528"/>
      <c r="BA20" s="528"/>
      <c r="BB20" s="528"/>
      <c r="BC20" s="528"/>
      <c r="BD20" s="528"/>
      <c r="BE20" s="528"/>
      <c r="BF20" s="631"/>
      <c r="BG20" s="623">
        <v>786419</v>
      </c>
      <c r="BH20" s="402"/>
      <c r="BI20" s="402"/>
      <c r="BJ20" s="402"/>
      <c r="BK20" s="402"/>
      <c r="BL20" s="402"/>
      <c r="BM20" s="402"/>
      <c r="BN20" s="624"/>
      <c r="BO20" s="625">
        <v>6.3</v>
      </c>
      <c r="BP20" s="625"/>
      <c r="BQ20" s="625"/>
      <c r="BR20" s="625"/>
      <c r="BS20" s="626" t="s">
        <v>33</v>
      </c>
      <c r="BT20" s="626"/>
      <c r="BU20" s="626"/>
      <c r="BV20" s="626"/>
      <c r="BW20" s="626"/>
      <c r="BX20" s="626"/>
      <c r="BY20" s="626"/>
      <c r="BZ20" s="626"/>
      <c r="CA20" s="626"/>
      <c r="CB20" s="627"/>
      <c r="CD20" s="630" t="s">
        <v>75</v>
      </c>
      <c r="CE20" s="528"/>
      <c r="CF20" s="528"/>
      <c r="CG20" s="528"/>
      <c r="CH20" s="528"/>
      <c r="CI20" s="528"/>
      <c r="CJ20" s="528"/>
      <c r="CK20" s="528"/>
      <c r="CL20" s="528"/>
      <c r="CM20" s="528"/>
      <c r="CN20" s="528"/>
      <c r="CO20" s="528"/>
      <c r="CP20" s="528"/>
      <c r="CQ20" s="631"/>
      <c r="CR20" s="623">
        <v>32123540</v>
      </c>
      <c r="CS20" s="402"/>
      <c r="CT20" s="402"/>
      <c r="CU20" s="402"/>
      <c r="CV20" s="402"/>
      <c r="CW20" s="402"/>
      <c r="CX20" s="402"/>
      <c r="CY20" s="624"/>
      <c r="CZ20" s="625">
        <v>100</v>
      </c>
      <c r="DA20" s="625"/>
      <c r="DB20" s="625"/>
      <c r="DC20" s="625"/>
      <c r="DD20" s="628">
        <v>3606518</v>
      </c>
      <c r="DE20" s="402"/>
      <c r="DF20" s="402"/>
      <c r="DG20" s="402"/>
      <c r="DH20" s="402"/>
      <c r="DI20" s="402"/>
      <c r="DJ20" s="402"/>
      <c r="DK20" s="402"/>
      <c r="DL20" s="402"/>
      <c r="DM20" s="402"/>
      <c r="DN20" s="402"/>
      <c r="DO20" s="402"/>
      <c r="DP20" s="624"/>
      <c r="DQ20" s="628">
        <v>20945481</v>
      </c>
      <c r="DR20" s="402"/>
      <c r="DS20" s="402"/>
      <c r="DT20" s="402"/>
      <c r="DU20" s="402"/>
      <c r="DV20" s="402"/>
      <c r="DW20" s="402"/>
      <c r="DX20" s="402"/>
      <c r="DY20" s="402"/>
      <c r="DZ20" s="402"/>
      <c r="EA20" s="402"/>
      <c r="EB20" s="402"/>
      <c r="EC20" s="629"/>
    </row>
    <row r="21" spans="2:133" ht="11.25" customHeight="1" x14ac:dyDescent="0.2">
      <c r="B21" s="630" t="s">
        <v>370</v>
      </c>
      <c r="C21" s="528"/>
      <c r="D21" s="528"/>
      <c r="E21" s="528"/>
      <c r="F21" s="528"/>
      <c r="G21" s="528"/>
      <c r="H21" s="528"/>
      <c r="I21" s="528"/>
      <c r="J21" s="528"/>
      <c r="K21" s="528"/>
      <c r="L21" s="528"/>
      <c r="M21" s="528"/>
      <c r="N21" s="528"/>
      <c r="O21" s="528"/>
      <c r="P21" s="528"/>
      <c r="Q21" s="631"/>
      <c r="R21" s="623">
        <v>3700649</v>
      </c>
      <c r="S21" s="402"/>
      <c r="T21" s="402"/>
      <c r="U21" s="402"/>
      <c r="V21" s="402"/>
      <c r="W21" s="402"/>
      <c r="X21" s="402"/>
      <c r="Y21" s="624"/>
      <c r="Z21" s="625">
        <v>11.1</v>
      </c>
      <c r="AA21" s="625"/>
      <c r="AB21" s="625"/>
      <c r="AC21" s="625"/>
      <c r="AD21" s="626">
        <v>3434061</v>
      </c>
      <c r="AE21" s="626"/>
      <c r="AF21" s="626"/>
      <c r="AG21" s="626"/>
      <c r="AH21" s="626"/>
      <c r="AI21" s="626"/>
      <c r="AJ21" s="626"/>
      <c r="AK21" s="626"/>
      <c r="AL21" s="632">
        <v>19.100000000000001</v>
      </c>
      <c r="AM21" s="408"/>
      <c r="AN21" s="408"/>
      <c r="AO21" s="633"/>
      <c r="AP21" s="630" t="s">
        <v>372</v>
      </c>
      <c r="AQ21" s="643"/>
      <c r="AR21" s="643"/>
      <c r="AS21" s="643"/>
      <c r="AT21" s="643"/>
      <c r="AU21" s="643"/>
      <c r="AV21" s="643"/>
      <c r="AW21" s="643"/>
      <c r="AX21" s="643"/>
      <c r="AY21" s="643"/>
      <c r="AZ21" s="643"/>
      <c r="BA21" s="643"/>
      <c r="BB21" s="643"/>
      <c r="BC21" s="643"/>
      <c r="BD21" s="643"/>
      <c r="BE21" s="643"/>
      <c r="BF21" s="644"/>
      <c r="BG21" s="623" t="s">
        <v>33</v>
      </c>
      <c r="BH21" s="402"/>
      <c r="BI21" s="402"/>
      <c r="BJ21" s="402"/>
      <c r="BK21" s="402"/>
      <c r="BL21" s="402"/>
      <c r="BM21" s="402"/>
      <c r="BN21" s="624"/>
      <c r="BO21" s="625" t="s">
        <v>33</v>
      </c>
      <c r="BP21" s="625"/>
      <c r="BQ21" s="625"/>
      <c r="BR21" s="625"/>
      <c r="BS21" s="626" t="s">
        <v>33</v>
      </c>
      <c r="BT21" s="626"/>
      <c r="BU21" s="626"/>
      <c r="BV21" s="626"/>
      <c r="BW21" s="626"/>
      <c r="BX21" s="626"/>
      <c r="BY21" s="626"/>
      <c r="BZ21" s="626"/>
      <c r="CA21" s="626"/>
      <c r="CB21" s="627"/>
      <c r="CD21" s="645"/>
      <c r="CE21" s="646"/>
      <c r="CF21" s="646"/>
      <c r="CG21" s="646"/>
      <c r="CH21" s="646"/>
      <c r="CI21" s="646"/>
      <c r="CJ21" s="646"/>
      <c r="CK21" s="646"/>
      <c r="CL21" s="646"/>
      <c r="CM21" s="646"/>
      <c r="CN21" s="646"/>
      <c r="CO21" s="646"/>
      <c r="CP21" s="646"/>
      <c r="CQ21" s="647"/>
      <c r="CR21" s="648"/>
      <c r="CS21" s="640"/>
      <c r="CT21" s="640"/>
      <c r="CU21" s="640"/>
      <c r="CV21" s="640"/>
      <c r="CW21" s="640"/>
      <c r="CX21" s="640"/>
      <c r="CY21" s="641"/>
      <c r="CZ21" s="649"/>
      <c r="DA21" s="649"/>
      <c r="DB21" s="649"/>
      <c r="DC21" s="649"/>
      <c r="DD21" s="639"/>
      <c r="DE21" s="640"/>
      <c r="DF21" s="640"/>
      <c r="DG21" s="640"/>
      <c r="DH21" s="640"/>
      <c r="DI21" s="640"/>
      <c r="DJ21" s="640"/>
      <c r="DK21" s="640"/>
      <c r="DL21" s="640"/>
      <c r="DM21" s="640"/>
      <c r="DN21" s="640"/>
      <c r="DO21" s="640"/>
      <c r="DP21" s="641"/>
      <c r="DQ21" s="639"/>
      <c r="DR21" s="640"/>
      <c r="DS21" s="640"/>
      <c r="DT21" s="640"/>
      <c r="DU21" s="640"/>
      <c r="DV21" s="640"/>
      <c r="DW21" s="640"/>
      <c r="DX21" s="640"/>
      <c r="DY21" s="640"/>
      <c r="DZ21" s="640"/>
      <c r="EA21" s="640"/>
      <c r="EB21" s="640"/>
      <c r="EC21" s="642"/>
    </row>
    <row r="22" spans="2:133" ht="11.25" customHeight="1" x14ac:dyDescent="0.2">
      <c r="B22" s="630" t="s">
        <v>374</v>
      </c>
      <c r="C22" s="528"/>
      <c r="D22" s="528"/>
      <c r="E22" s="528"/>
      <c r="F22" s="528"/>
      <c r="G22" s="528"/>
      <c r="H22" s="528"/>
      <c r="I22" s="528"/>
      <c r="J22" s="528"/>
      <c r="K22" s="528"/>
      <c r="L22" s="528"/>
      <c r="M22" s="528"/>
      <c r="N22" s="528"/>
      <c r="O22" s="528"/>
      <c r="P22" s="528"/>
      <c r="Q22" s="631"/>
      <c r="R22" s="623">
        <v>3434061</v>
      </c>
      <c r="S22" s="402"/>
      <c r="T22" s="402"/>
      <c r="U22" s="402"/>
      <c r="V22" s="402"/>
      <c r="W22" s="402"/>
      <c r="X22" s="402"/>
      <c r="Y22" s="624"/>
      <c r="Z22" s="625">
        <v>10.3</v>
      </c>
      <c r="AA22" s="625"/>
      <c r="AB22" s="625"/>
      <c r="AC22" s="625"/>
      <c r="AD22" s="626">
        <v>3434061</v>
      </c>
      <c r="AE22" s="626"/>
      <c r="AF22" s="626"/>
      <c r="AG22" s="626"/>
      <c r="AH22" s="626"/>
      <c r="AI22" s="626"/>
      <c r="AJ22" s="626"/>
      <c r="AK22" s="626"/>
      <c r="AL22" s="632">
        <v>19.100000000000001</v>
      </c>
      <c r="AM22" s="408"/>
      <c r="AN22" s="408"/>
      <c r="AO22" s="633"/>
      <c r="AP22" s="630" t="s">
        <v>129</v>
      </c>
      <c r="AQ22" s="643"/>
      <c r="AR22" s="643"/>
      <c r="AS22" s="643"/>
      <c r="AT22" s="643"/>
      <c r="AU22" s="643"/>
      <c r="AV22" s="643"/>
      <c r="AW22" s="643"/>
      <c r="AX22" s="643"/>
      <c r="AY22" s="643"/>
      <c r="AZ22" s="643"/>
      <c r="BA22" s="643"/>
      <c r="BB22" s="643"/>
      <c r="BC22" s="643"/>
      <c r="BD22" s="643"/>
      <c r="BE22" s="643"/>
      <c r="BF22" s="644"/>
      <c r="BG22" s="623" t="s">
        <v>33</v>
      </c>
      <c r="BH22" s="402"/>
      <c r="BI22" s="402"/>
      <c r="BJ22" s="402"/>
      <c r="BK22" s="402"/>
      <c r="BL22" s="402"/>
      <c r="BM22" s="402"/>
      <c r="BN22" s="624"/>
      <c r="BO22" s="625" t="s">
        <v>33</v>
      </c>
      <c r="BP22" s="625"/>
      <c r="BQ22" s="625"/>
      <c r="BR22" s="625"/>
      <c r="BS22" s="626" t="s">
        <v>33</v>
      </c>
      <c r="BT22" s="626"/>
      <c r="BU22" s="626"/>
      <c r="BV22" s="626"/>
      <c r="BW22" s="626"/>
      <c r="BX22" s="626"/>
      <c r="BY22" s="626"/>
      <c r="BZ22" s="626"/>
      <c r="CA22" s="626"/>
      <c r="CB22" s="627"/>
      <c r="CD22" s="396" t="s">
        <v>375</v>
      </c>
      <c r="CE22" s="397"/>
      <c r="CF22" s="397"/>
      <c r="CG22" s="397"/>
      <c r="CH22" s="397"/>
      <c r="CI22" s="397"/>
      <c r="CJ22" s="397"/>
      <c r="CK22" s="397"/>
      <c r="CL22" s="397"/>
      <c r="CM22" s="397"/>
      <c r="CN22" s="397"/>
      <c r="CO22" s="397"/>
      <c r="CP22" s="397"/>
      <c r="CQ22" s="397"/>
      <c r="CR22" s="397"/>
      <c r="CS22" s="397"/>
      <c r="CT22" s="397"/>
      <c r="CU22" s="397"/>
      <c r="CV22" s="397"/>
      <c r="CW22" s="397"/>
      <c r="CX22" s="397"/>
      <c r="CY22" s="397"/>
      <c r="CZ22" s="397"/>
      <c r="DA22" s="397"/>
      <c r="DB22" s="397"/>
      <c r="DC22" s="397"/>
      <c r="DD22" s="397"/>
      <c r="DE22" s="397"/>
      <c r="DF22" s="397"/>
      <c r="DG22" s="397"/>
      <c r="DH22" s="397"/>
      <c r="DI22" s="397"/>
      <c r="DJ22" s="397"/>
      <c r="DK22" s="397"/>
      <c r="DL22" s="397"/>
      <c r="DM22" s="397"/>
      <c r="DN22" s="397"/>
      <c r="DO22" s="397"/>
      <c r="DP22" s="397"/>
      <c r="DQ22" s="397"/>
      <c r="DR22" s="397"/>
      <c r="DS22" s="397"/>
      <c r="DT22" s="397"/>
      <c r="DU22" s="397"/>
      <c r="DV22" s="397"/>
      <c r="DW22" s="397"/>
      <c r="DX22" s="397"/>
      <c r="DY22" s="397"/>
      <c r="DZ22" s="397"/>
      <c r="EA22" s="397"/>
      <c r="EB22" s="397"/>
      <c r="EC22" s="446"/>
    </row>
    <row r="23" spans="2:133" ht="11.25" customHeight="1" x14ac:dyDescent="0.2">
      <c r="B23" s="630" t="s">
        <v>377</v>
      </c>
      <c r="C23" s="528"/>
      <c r="D23" s="528"/>
      <c r="E23" s="528"/>
      <c r="F23" s="528"/>
      <c r="G23" s="528"/>
      <c r="H23" s="528"/>
      <c r="I23" s="528"/>
      <c r="J23" s="528"/>
      <c r="K23" s="528"/>
      <c r="L23" s="528"/>
      <c r="M23" s="528"/>
      <c r="N23" s="528"/>
      <c r="O23" s="528"/>
      <c r="P23" s="528"/>
      <c r="Q23" s="631"/>
      <c r="R23" s="623">
        <v>266588</v>
      </c>
      <c r="S23" s="402"/>
      <c r="T23" s="402"/>
      <c r="U23" s="402"/>
      <c r="V23" s="402"/>
      <c r="W23" s="402"/>
      <c r="X23" s="402"/>
      <c r="Y23" s="624"/>
      <c r="Z23" s="625">
        <v>0.8</v>
      </c>
      <c r="AA23" s="625"/>
      <c r="AB23" s="625"/>
      <c r="AC23" s="625"/>
      <c r="AD23" s="626" t="s">
        <v>33</v>
      </c>
      <c r="AE23" s="626"/>
      <c r="AF23" s="626"/>
      <c r="AG23" s="626"/>
      <c r="AH23" s="626"/>
      <c r="AI23" s="626"/>
      <c r="AJ23" s="626"/>
      <c r="AK23" s="626"/>
      <c r="AL23" s="632" t="s">
        <v>33</v>
      </c>
      <c r="AM23" s="408"/>
      <c r="AN23" s="408"/>
      <c r="AO23" s="633"/>
      <c r="AP23" s="630" t="s">
        <v>179</v>
      </c>
      <c r="AQ23" s="643"/>
      <c r="AR23" s="643"/>
      <c r="AS23" s="643"/>
      <c r="AT23" s="643"/>
      <c r="AU23" s="643"/>
      <c r="AV23" s="643"/>
      <c r="AW23" s="643"/>
      <c r="AX23" s="643"/>
      <c r="AY23" s="643"/>
      <c r="AZ23" s="643"/>
      <c r="BA23" s="643"/>
      <c r="BB23" s="643"/>
      <c r="BC23" s="643"/>
      <c r="BD23" s="643"/>
      <c r="BE23" s="643"/>
      <c r="BF23" s="644"/>
      <c r="BG23" s="623">
        <v>786419</v>
      </c>
      <c r="BH23" s="402"/>
      <c r="BI23" s="402"/>
      <c r="BJ23" s="402"/>
      <c r="BK23" s="402"/>
      <c r="BL23" s="402"/>
      <c r="BM23" s="402"/>
      <c r="BN23" s="624"/>
      <c r="BO23" s="625">
        <v>6.3</v>
      </c>
      <c r="BP23" s="625"/>
      <c r="BQ23" s="625"/>
      <c r="BR23" s="625"/>
      <c r="BS23" s="626" t="s">
        <v>33</v>
      </c>
      <c r="BT23" s="626"/>
      <c r="BU23" s="626"/>
      <c r="BV23" s="626"/>
      <c r="BW23" s="626"/>
      <c r="BX23" s="626"/>
      <c r="BY23" s="626"/>
      <c r="BZ23" s="626"/>
      <c r="CA23" s="626"/>
      <c r="CB23" s="627"/>
      <c r="CD23" s="396" t="s">
        <v>157</v>
      </c>
      <c r="CE23" s="397"/>
      <c r="CF23" s="397"/>
      <c r="CG23" s="397"/>
      <c r="CH23" s="397"/>
      <c r="CI23" s="397"/>
      <c r="CJ23" s="397"/>
      <c r="CK23" s="397"/>
      <c r="CL23" s="397"/>
      <c r="CM23" s="397"/>
      <c r="CN23" s="397"/>
      <c r="CO23" s="397"/>
      <c r="CP23" s="397"/>
      <c r="CQ23" s="446"/>
      <c r="CR23" s="396" t="s">
        <v>378</v>
      </c>
      <c r="CS23" s="397"/>
      <c r="CT23" s="397"/>
      <c r="CU23" s="397"/>
      <c r="CV23" s="397"/>
      <c r="CW23" s="397"/>
      <c r="CX23" s="397"/>
      <c r="CY23" s="446"/>
      <c r="CZ23" s="396" t="s">
        <v>380</v>
      </c>
      <c r="DA23" s="397"/>
      <c r="DB23" s="397"/>
      <c r="DC23" s="446"/>
      <c r="DD23" s="396" t="s">
        <v>382</v>
      </c>
      <c r="DE23" s="397"/>
      <c r="DF23" s="397"/>
      <c r="DG23" s="397"/>
      <c r="DH23" s="397"/>
      <c r="DI23" s="397"/>
      <c r="DJ23" s="397"/>
      <c r="DK23" s="446"/>
      <c r="DL23" s="650" t="s">
        <v>384</v>
      </c>
      <c r="DM23" s="651"/>
      <c r="DN23" s="651"/>
      <c r="DO23" s="651"/>
      <c r="DP23" s="651"/>
      <c r="DQ23" s="651"/>
      <c r="DR23" s="651"/>
      <c r="DS23" s="651"/>
      <c r="DT23" s="651"/>
      <c r="DU23" s="651"/>
      <c r="DV23" s="652"/>
      <c r="DW23" s="396" t="s">
        <v>385</v>
      </c>
      <c r="DX23" s="397"/>
      <c r="DY23" s="397"/>
      <c r="DZ23" s="397"/>
      <c r="EA23" s="397"/>
      <c r="EB23" s="397"/>
      <c r="EC23" s="446"/>
    </row>
    <row r="24" spans="2:133" ht="11.25" customHeight="1" x14ac:dyDescent="0.2">
      <c r="B24" s="630" t="s">
        <v>387</v>
      </c>
      <c r="C24" s="528"/>
      <c r="D24" s="528"/>
      <c r="E24" s="528"/>
      <c r="F24" s="528"/>
      <c r="G24" s="528"/>
      <c r="H24" s="528"/>
      <c r="I24" s="528"/>
      <c r="J24" s="528"/>
      <c r="K24" s="528"/>
      <c r="L24" s="528"/>
      <c r="M24" s="528"/>
      <c r="N24" s="528"/>
      <c r="O24" s="528"/>
      <c r="P24" s="528"/>
      <c r="Q24" s="631"/>
      <c r="R24" s="623" t="s">
        <v>33</v>
      </c>
      <c r="S24" s="402"/>
      <c r="T24" s="402"/>
      <c r="U24" s="402"/>
      <c r="V24" s="402"/>
      <c r="W24" s="402"/>
      <c r="X24" s="402"/>
      <c r="Y24" s="624"/>
      <c r="Z24" s="625" t="s">
        <v>33</v>
      </c>
      <c r="AA24" s="625"/>
      <c r="AB24" s="625"/>
      <c r="AC24" s="625"/>
      <c r="AD24" s="626" t="s">
        <v>33</v>
      </c>
      <c r="AE24" s="626"/>
      <c r="AF24" s="626"/>
      <c r="AG24" s="626"/>
      <c r="AH24" s="626"/>
      <c r="AI24" s="626"/>
      <c r="AJ24" s="626"/>
      <c r="AK24" s="626"/>
      <c r="AL24" s="632" t="s">
        <v>33</v>
      </c>
      <c r="AM24" s="408"/>
      <c r="AN24" s="408"/>
      <c r="AO24" s="633"/>
      <c r="AP24" s="630" t="s">
        <v>112</v>
      </c>
      <c r="AQ24" s="643"/>
      <c r="AR24" s="643"/>
      <c r="AS24" s="643"/>
      <c r="AT24" s="643"/>
      <c r="AU24" s="643"/>
      <c r="AV24" s="643"/>
      <c r="AW24" s="643"/>
      <c r="AX24" s="643"/>
      <c r="AY24" s="643"/>
      <c r="AZ24" s="643"/>
      <c r="BA24" s="643"/>
      <c r="BB24" s="643"/>
      <c r="BC24" s="643"/>
      <c r="BD24" s="643"/>
      <c r="BE24" s="643"/>
      <c r="BF24" s="644"/>
      <c r="BG24" s="623" t="s">
        <v>33</v>
      </c>
      <c r="BH24" s="402"/>
      <c r="BI24" s="402"/>
      <c r="BJ24" s="402"/>
      <c r="BK24" s="402"/>
      <c r="BL24" s="402"/>
      <c r="BM24" s="402"/>
      <c r="BN24" s="624"/>
      <c r="BO24" s="625" t="s">
        <v>33</v>
      </c>
      <c r="BP24" s="625"/>
      <c r="BQ24" s="625"/>
      <c r="BR24" s="625"/>
      <c r="BS24" s="626" t="s">
        <v>33</v>
      </c>
      <c r="BT24" s="626"/>
      <c r="BU24" s="626"/>
      <c r="BV24" s="626"/>
      <c r="BW24" s="626"/>
      <c r="BX24" s="626"/>
      <c r="BY24" s="626"/>
      <c r="BZ24" s="626"/>
      <c r="CA24" s="626"/>
      <c r="CB24" s="627"/>
      <c r="CD24" s="612" t="s">
        <v>388</v>
      </c>
      <c r="CE24" s="613"/>
      <c r="CF24" s="613"/>
      <c r="CG24" s="613"/>
      <c r="CH24" s="613"/>
      <c r="CI24" s="613"/>
      <c r="CJ24" s="613"/>
      <c r="CK24" s="613"/>
      <c r="CL24" s="613"/>
      <c r="CM24" s="613"/>
      <c r="CN24" s="613"/>
      <c r="CO24" s="613"/>
      <c r="CP24" s="613"/>
      <c r="CQ24" s="614"/>
      <c r="CR24" s="615">
        <v>15147757</v>
      </c>
      <c r="CS24" s="616"/>
      <c r="CT24" s="616"/>
      <c r="CU24" s="616"/>
      <c r="CV24" s="616"/>
      <c r="CW24" s="616"/>
      <c r="CX24" s="616"/>
      <c r="CY24" s="617"/>
      <c r="CZ24" s="620">
        <v>47.2</v>
      </c>
      <c r="DA24" s="621"/>
      <c r="DB24" s="621"/>
      <c r="DC24" s="634"/>
      <c r="DD24" s="653">
        <v>9812143</v>
      </c>
      <c r="DE24" s="616"/>
      <c r="DF24" s="616"/>
      <c r="DG24" s="616"/>
      <c r="DH24" s="616"/>
      <c r="DI24" s="616"/>
      <c r="DJ24" s="616"/>
      <c r="DK24" s="617"/>
      <c r="DL24" s="653">
        <v>8982545</v>
      </c>
      <c r="DM24" s="616"/>
      <c r="DN24" s="616"/>
      <c r="DO24" s="616"/>
      <c r="DP24" s="616"/>
      <c r="DQ24" s="616"/>
      <c r="DR24" s="616"/>
      <c r="DS24" s="616"/>
      <c r="DT24" s="616"/>
      <c r="DU24" s="616"/>
      <c r="DV24" s="617"/>
      <c r="DW24" s="620">
        <v>49.6</v>
      </c>
      <c r="DX24" s="621"/>
      <c r="DY24" s="621"/>
      <c r="DZ24" s="621"/>
      <c r="EA24" s="621"/>
      <c r="EB24" s="621"/>
      <c r="EC24" s="622"/>
    </row>
    <row r="25" spans="2:133" ht="11.25" customHeight="1" x14ac:dyDescent="0.2">
      <c r="B25" s="630" t="s">
        <v>73</v>
      </c>
      <c r="C25" s="528"/>
      <c r="D25" s="528"/>
      <c r="E25" s="528"/>
      <c r="F25" s="528"/>
      <c r="G25" s="528"/>
      <c r="H25" s="528"/>
      <c r="I25" s="528"/>
      <c r="J25" s="528"/>
      <c r="K25" s="528"/>
      <c r="L25" s="528"/>
      <c r="M25" s="528"/>
      <c r="N25" s="528"/>
      <c r="O25" s="528"/>
      <c r="P25" s="528"/>
      <c r="Q25" s="631"/>
      <c r="R25" s="623">
        <v>19223640</v>
      </c>
      <c r="S25" s="402"/>
      <c r="T25" s="402"/>
      <c r="U25" s="402"/>
      <c r="V25" s="402"/>
      <c r="W25" s="402"/>
      <c r="X25" s="402"/>
      <c r="Y25" s="624"/>
      <c r="Z25" s="625">
        <v>57.6</v>
      </c>
      <c r="AA25" s="625"/>
      <c r="AB25" s="625"/>
      <c r="AC25" s="625"/>
      <c r="AD25" s="626">
        <v>17950570</v>
      </c>
      <c r="AE25" s="626"/>
      <c r="AF25" s="626"/>
      <c r="AG25" s="626"/>
      <c r="AH25" s="626"/>
      <c r="AI25" s="626"/>
      <c r="AJ25" s="626"/>
      <c r="AK25" s="626"/>
      <c r="AL25" s="632">
        <v>99.6</v>
      </c>
      <c r="AM25" s="408"/>
      <c r="AN25" s="408"/>
      <c r="AO25" s="633"/>
      <c r="AP25" s="630" t="s">
        <v>389</v>
      </c>
      <c r="AQ25" s="643"/>
      <c r="AR25" s="643"/>
      <c r="AS25" s="643"/>
      <c r="AT25" s="643"/>
      <c r="AU25" s="643"/>
      <c r="AV25" s="643"/>
      <c r="AW25" s="643"/>
      <c r="AX25" s="643"/>
      <c r="AY25" s="643"/>
      <c r="AZ25" s="643"/>
      <c r="BA25" s="643"/>
      <c r="BB25" s="643"/>
      <c r="BC25" s="643"/>
      <c r="BD25" s="643"/>
      <c r="BE25" s="643"/>
      <c r="BF25" s="644"/>
      <c r="BG25" s="623" t="s">
        <v>33</v>
      </c>
      <c r="BH25" s="402"/>
      <c r="BI25" s="402"/>
      <c r="BJ25" s="402"/>
      <c r="BK25" s="402"/>
      <c r="BL25" s="402"/>
      <c r="BM25" s="402"/>
      <c r="BN25" s="624"/>
      <c r="BO25" s="625" t="s">
        <v>33</v>
      </c>
      <c r="BP25" s="625"/>
      <c r="BQ25" s="625"/>
      <c r="BR25" s="625"/>
      <c r="BS25" s="626" t="s">
        <v>33</v>
      </c>
      <c r="BT25" s="626"/>
      <c r="BU25" s="626"/>
      <c r="BV25" s="626"/>
      <c r="BW25" s="626"/>
      <c r="BX25" s="626"/>
      <c r="BY25" s="626"/>
      <c r="BZ25" s="626"/>
      <c r="CA25" s="626"/>
      <c r="CB25" s="627"/>
      <c r="CD25" s="630" t="s">
        <v>238</v>
      </c>
      <c r="CE25" s="528"/>
      <c r="CF25" s="528"/>
      <c r="CG25" s="528"/>
      <c r="CH25" s="528"/>
      <c r="CI25" s="528"/>
      <c r="CJ25" s="528"/>
      <c r="CK25" s="528"/>
      <c r="CL25" s="528"/>
      <c r="CM25" s="528"/>
      <c r="CN25" s="528"/>
      <c r="CO25" s="528"/>
      <c r="CP25" s="528"/>
      <c r="CQ25" s="631"/>
      <c r="CR25" s="623">
        <v>4986020</v>
      </c>
      <c r="CS25" s="654"/>
      <c r="CT25" s="654"/>
      <c r="CU25" s="654"/>
      <c r="CV25" s="654"/>
      <c r="CW25" s="654"/>
      <c r="CX25" s="654"/>
      <c r="CY25" s="655"/>
      <c r="CZ25" s="632">
        <v>15.5</v>
      </c>
      <c r="DA25" s="656"/>
      <c r="DB25" s="656"/>
      <c r="DC25" s="658"/>
      <c r="DD25" s="628">
        <v>4444592</v>
      </c>
      <c r="DE25" s="654"/>
      <c r="DF25" s="654"/>
      <c r="DG25" s="654"/>
      <c r="DH25" s="654"/>
      <c r="DI25" s="654"/>
      <c r="DJ25" s="654"/>
      <c r="DK25" s="655"/>
      <c r="DL25" s="628">
        <v>4385437</v>
      </c>
      <c r="DM25" s="654"/>
      <c r="DN25" s="654"/>
      <c r="DO25" s="654"/>
      <c r="DP25" s="654"/>
      <c r="DQ25" s="654"/>
      <c r="DR25" s="654"/>
      <c r="DS25" s="654"/>
      <c r="DT25" s="654"/>
      <c r="DU25" s="654"/>
      <c r="DV25" s="655"/>
      <c r="DW25" s="632">
        <v>24.2</v>
      </c>
      <c r="DX25" s="656"/>
      <c r="DY25" s="656"/>
      <c r="DZ25" s="656"/>
      <c r="EA25" s="656"/>
      <c r="EB25" s="656"/>
      <c r="EC25" s="657"/>
    </row>
    <row r="26" spans="2:133" ht="11.25" customHeight="1" x14ac:dyDescent="0.2">
      <c r="B26" s="630" t="s">
        <v>342</v>
      </c>
      <c r="C26" s="528"/>
      <c r="D26" s="528"/>
      <c r="E26" s="528"/>
      <c r="F26" s="528"/>
      <c r="G26" s="528"/>
      <c r="H26" s="528"/>
      <c r="I26" s="528"/>
      <c r="J26" s="528"/>
      <c r="K26" s="528"/>
      <c r="L26" s="528"/>
      <c r="M26" s="528"/>
      <c r="N26" s="528"/>
      <c r="O26" s="528"/>
      <c r="P26" s="528"/>
      <c r="Q26" s="631"/>
      <c r="R26" s="623">
        <v>8984</v>
      </c>
      <c r="S26" s="402"/>
      <c r="T26" s="402"/>
      <c r="U26" s="402"/>
      <c r="V26" s="402"/>
      <c r="W26" s="402"/>
      <c r="X26" s="402"/>
      <c r="Y26" s="624"/>
      <c r="Z26" s="625">
        <v>0</v>
      </c>
      <c r="AA26" s="625"/>
      <c r="AB26" s="625"/>
      <c r="AC26" s="625"/>
      <c r="AD26" s="626">
        <v>8984</v>
      </c>
      <c r="AE26" s="626"/>
      <c r="AF26" s="626"/>
      <c r="AG26" s="626"/>
      <c r="AH26" s="626"/>
      <c r="AI26" s="626"/>
      <c r="AJ26" s="626"/>
      <c r="AK26" s="626"/>
      <c r="AL26" s="632">
        <v>0</v>
      </c>
      <c r="AM26" s="408"/>
      <c r="AN26" s="408"/>
      <c r="AO26" s="633"/>
      <c r="AP26" s="630" t="s">
        <v>390</v>
      </c>
      <c r="AQ26" s="643"/>
      <c r="AR26" s="643"/>
      <c r="AS26" s="643"/>
      <c r="AT26" s="643"/>
      <c r="AU26" s="643"/>
      <c r="AV26" s="643"/>
      <c r="AW26" s="643"/>
      <c r="AX26" s="643"/>
      <c r="AY26" s="643"/>
      <c r="AZ26" s="643"/>
      <c r="BA26" s="643"/>
      <c r="BB26" s="643"/>
      <c r="BC26" s="643"/>
      <c r="BD26" s="643"/>
      <c r="BE26" s="643"/>
      <c r="BF26" s="644"/>
      <c r="BG26" s="623" t="s">
        <v>33</v>
      </c>
      <c r="BH26" s="402"/>
      <c r="BI26" s="402"/>
      <c r="BJ26" s="402"/>
      <c r="BK26" s="402"/>
      <c r="BL26" s="402"/>
      <c r="BM26" s="402"/>
      <c r="BN26" s="624"/>
      <c r="BO26" s="625" t="s">
        <v>33</v>
      </c>
      <c r="BP26" s="625"/>
      <c r="BQ26" s="625"/>
      <c r="BR26" s="625"/>
      <c r="BS26" s="626" t="s">
        <v>33</v>
      </c>
      <c r="BT26" s="626"/>
      <c r="BU26" s="626"/>
      <c r="BV26" s="626"/>
      <c r="BW26" s="626"/>
      <c r="BX26" s="626"/>
      <c r="BY26" s="626"/>
      <c r="BZ26" s="626"/>
      <c r="CA26" s="626"/>
      <c r="CB26" s="627"/>
      <c r="CD26" s="630" t="s">
        <v>244</v>
      </c>
      <c r="CE26" s="528"/>
      <c r="CF26" s="528"/>
      <c r="CG26" s="528"/>
      <c r="CH26" s="528"/>
      <c r="CI26" s="528"/>
      <c r="CJ26" s="528"/>
      <c r="CK26" s="528"/>
      <c r="CL26" s="528"/>
      <c r="CM26" s="528"/>
      <c r="CN26" s="528"/>
      <c r="CO26" s="528"/>
      <c r="CP26" s="528"/>
      <c r="CQ26" s="631"/>
      <c r="CR26" s="623">
        <v>2388827</v>
      </c>
      <c r="CS26" s="402"/>
      <c r="CT26" s="402"/>
      <c r="CU26" s="402"/>
      <c r="CV26" s="402"/>
      <c r="CW26" s="402"/>
      <c r="CX26" s="402"/>
      <c r="CY26" s="624"/>
      <c r="CZ26" s="632">
        <v>7.4</v>
      </c>
      <c r="DA26" s="656"/>
      <c r="DB26" s="656"/>
      <c r="DC26" s="658"/>
      <c r="DD26" s="628">
        <v>2069540</v>
      </c>
      <c r="DE26" s="402"/>
      <c r="DF26" s="402"/>
      <c r="DG26" s="402"/>
      <c r="DH26" s="402"/>
      <c r="DI26" s="402"/>
      <c r="DJ26" s="402"/>
      <c r="DK26" s="624"/>
      <c r="DL26" s="628" t="s">
        <v>33</v>
      </c>
      <c r="DM26" s="402"/>
      <c r="DN26" s="402"/>
      <c r="DO26" s="402"/>
      <c r="DP26" s="402"/>
      <c r="DQ26" s="402"/>
      <c r="DR26" s="402"/>
      <c r="DS26" s="402"/>
      <c r="DT26" s="402"/>
      <c r="DU26" s="402"/>
      <c r="DV26" s="624"/>
      <c r="DW26" s="632" t="s">
        <v>33</v>
      </c>
      <c r="DX26" s="656"/>
      <c r="DY26" s="656"/>
      <c r="DZ26" s="656"/>
      <c r="EA26" s="656"/>
      <c r="EB26" s="656"/>
      <c r="EC26" s="657"/>
    </row>
    <row r="27" spans="2:133" ht="11.25" customHeight="1" x14ac:dyDescent="0.2">
      <c r="B27" s="630" t="s">
        <v>38</v>
      </c>
      <c r="C27" s="528"/>
      <c r="D27" s="528"/>
      <c r="E27" s="528"/>
      <c r="F27" s="528"/>
      <c r="G27" s="528"/>
      <c r="H27" s="528"/>
      <c r="I27" s="528"/>
      <c r="J27" s="528"/>
      <c r="K27" s="528"/>
      <c r="L27" s="528"/>
      <c r="M27" s="528"/>
      <c r="N27" s="528"/>
      <c r="O27" s="528"/>
      <c r="P27" s="528"/>
      <c r="Q27" s="631"/>
      <c r="R27" s="623">
        <v>107283</v>
      </c>
      <c r="S27" s="402"/>
      <c r="T27" s="402"/>
      <c r="U27" s="402"/>
      <c r="V27" s="402"/>
      <c r="W27" s="402"/>
      <c r="X27" s="402"/>
      <c r="Y27" s="624"/>
      <c r="Z27" s="625">
        <v>0.3</v>
      </c>
      <c r="AA27" s="625"/>
      <c r="AB27" s="625"/>
      <c r="AC27" s="625"/>
      <c r="AD27" s="626" t="s">
        <v>33</v>
      </c>
      <c r="AE27" s="626"/>
      <c r="AF27" s="626"/>
      <c r="AG27" s="626"/>
      <c r="AH27" s="626"/>
      <c r="AI27" s="626"/>
      <c r="AJ27" s="626"/>
      <c r="AK27" s="626"/>
      <c r="AL27" s="632" t="s">
        <v>33</v>
      </c>
      <c r="AM27" s="408"/>
      <c r="AN27" s="408"/>
      <c r="AO27" s="633"/>
      <c r="AP27" s="630" t="s">
        <v>130</v>
      </c>
      <c r="AQ27" s="528"/>
      <c r="AR27" s="528"/>
      <c r="AS27" s="528"/>
      <c r="AT27" s="528"/>
      <c r="AU27" s="528"/>
      <c r="AV27" s="528"/>
      <c r="AW27" s="528"/>
      <c r="AX27" s="528"/>
      <c r="AY27" s="528"/>
      <c r="AZ27" s="528"/>
      <c r="BA27" s="528"/>
      <c r="BB27" s="528"/>
      <c r="BC27" s="528"/>
      <c r="BD27" s="528"/>
      <c r="BE27" s="528"/>
      <c r="BF27" s="631"/>
      <c r="BG27" s="623">
        <v>12518315</v>
      </c>
      <c r="BH27" s="402"/>
      <c r="BI27" s="402"/>
      <c r="BJ27" s="402"/>
      <c r="BK27" s="402"/>
      <c r="BL27" s="402"/>
      <c r="BM27" s="402"/>
      <c r="BN27" s="624"/>
      <c r="BO27" s="625">
        <v>100</v>
      </c>
      <c r="BP27" s="625"/>
      <c r="BQ27" s="625"/>
      <c r="BR27" s="625"/>
      <c r="BS27" s="626">
        <v>220063</v>
      </c>
      <c r="BT27" s="626"/>
      <c r="BU27" s="626"/>
      <c r="BV27" s="626"/>
      <c r="BW27" s="626"/>
      <c r="BX27" s="626"/>
      <c r="BY27" s="626"/>
      <c r="BZ27" s="626"/>
      <c r="CA27" s="626"/>
      <c r="CB27" s="627"/>
      <c r="CD27" s="630" t="s">
        <v>391</v>
      </c>
      <c r="CE27" s="528"/>
      <c r="CF27" s="528"/>
      <c r="CG27" s="528"/>
      <c r="CH27" s="528"/>
      <c r="CI27" s="528"/>
      <c r="CJ27" s="528"/>
      <c r="CK27" s="528"/>
      <c r="CL27" s="528"/>
      <c r="CM27" s="528"/>
      <c r="CN27" s="528"/>
      <c r="CO27" s="528"/>
      <c r="CP27" s="528"/>
      <c r="CQ27" s="631"/>
      <c r="CR27" s="623">
        <v>8047228</v>
      </c>
      <c r="CS27" s="654"/>
      <c r="CT27" s="654"/>
      <c r="CU27" s="654"/>
      <c r="CV27" s="654"/>
      <c r="CW27" s="654"/>
      <c r="CX27" s="654"/>
      <c r="CY27" s="655"/>
      <c r="CZ27" s="632">
        <v>25.1</v>
      </c>
      <c r="DA27" s="656"/>
      <c r="DB27" s="656"/>
      <c r="DC27" s="658"/>
      <c r="DD27" s="628">
        <v>3253042</v>
      </c>
      <c r="DE27" s="654"/>
      <c r="DF27" s="654"/>
      <c r="DG27" s="654"/>
      <c r="DH27" s="654"/>
      <c r="DI27" s="654"/>
      <c r="DJ27" s="654"/>
      <c r="DK27" s="655"/>
      <c r="DL27" s="628">
        <v>2482599</v>
      </c>
      <c r="DM27" s="654"/>
      <c r="DN27" s="654"/>
      <c r="DO27" s="654"/>
      <c r="DP27" s="654"/>
      <c r="DQ27" s="654"/>
      <c r="DR27" s="654"/>
      <c r="DS27" s="654"/>
      <c r="DT27" s="654"/>
      <c r="DU27" s="654"/>
      <c r="DV27" s="655"/>
      <c r="DW27" s="632">
        <v>13.7</v>
      </c>
      <c r="DX27" s="656"/>
      <c r="DY27" s="656"/>
      <c r="DZ27" s="656"/>
      <c r="EA27" s="656"/>
      <c r="EB27" s="656"/>
      <c r="EC27" s="657"/>
    </row>
    <row r="28" spans="2:133" ht="11.25" customHeight="1" x14ac:dyDescent="0.2">
      <c r="B28" s="630" t="s">
        <v>392</v>
      </c>
      <c r="C28" s="528"/>
      <c r="D28" s="528"/>
      <c r="E28" s="528"/>
      <c r="F28" s="528"/>
      <c r="G28" s="528"/>
      <c r="H28" s="528"/>
      <c r="I28" s="528"/>
      <c r="J28" s="528"/>
      <c r="K28" s="528"/>
      <c r="L28" s="528"/>
      <c r="M28" s="528"/>
      <c r="N28" s="528"/>
      <c r="O28" s="528"/>
      <c r="P28" s="528"/>
      <c r="Q28" s="631"/>
      <c r="R28" s="623">
        <v>232999</v>
      </c>
      <c r="S28" s="402"/>
      <c r="T28" s="402"/>
      <c r="U28" s="402"/>
      <c r="V28" s="402"/>
      <c r="W28" s="402"/>
      <c r="X28" s="402"/>
      <c r="Y28" s="624"/>
      <c r="Z28" s="625">
        <v>0.7</v>
      </c>
      <c r="AA28" s="625"/>
      <c r="AB28" s="625"/>
      <c r="AC28" s="625"/>
      <c r="AD28" s="626">
        <v>55515</v>
      </c>
      <c r="AE28" s="626"/>
      <c r="AF28" s="626"/>
      <c r="AG28" s="626"/>
      <c r="AH28" s="626"/>
      <c r="AI28" s="626"/>
      <c r="AJ28" s="626"/>
      <c r="AK28" s="626"/>
      <c r="AL28" s="632">
        <v>0.3</v>
      </c>
      <c r="AM28" s="408"/>
      <c r="AN28" s="408"/>
      <c r="AO28" s="633"/>
      <c r="AP28" s="630"/>
      <c r="AQ28" s="528"/>
      <c r="AR28" s="528"/>
      <c r="AS28" s="528"/>
      <c r="AT28" s="528"/>
      <c r="AU28" s="528"/>
      <c r="AV28" s="528"/>
      <c r="AW28" s="528"/>
      <c r="AX28" s="528"/>
      <c r="AY28" s="528"/>
      <c r="AZ28" s="528"/>
      <c r="BA28" s="528"/>
      <c r="BB28" s="528"/>
      <c r="BC28" s="528"/>
      <c r="BD28" s="528"/>
      <c r="BE28" s="528"/>
      <c r="BF28" s="631"/>
      <c r="BG28" s="623"/>
      <c r="BH28" s="402"/>
      <c r="BI28" s="402"/>
      <c r="BJ28" s="402"/>
      <c r="BK28" s="402"/>
      <c r="BL28" s="402"/>
      <c r="BM28" s="402"/>
      <c r="BN28" s="624"/>
      <c r="BO28" s="625"/>
      <c r="BP28" s="625"/>
      <c r="BQ28" s="625"/>
      <c r="BR28" s="625"/>
      <c r="BS28" s="628"/>
      <c r="BT28" s="402"/>
      <c r="BU28" s="402"/>
      <c r="BV28" s="402"/>
      <c r="BW28" s="402"/>
      <c r="BX28" s="402"/>
      <c r="BY28" s="402"/>
      <c r="BZ28" s="402"/>
      <c r="CA28" s="402"/>
      <c r="CB28" s="629"/>
      <c r="CD28" s="630" t="s">
        <v>168</v>
      </c>
      <c r="CE28" s="528"/>
      <c r="CF28" s="528"/>
      <c r="CG28" s="528"/>
      <c r="CH28" s="528"/>
      <c r="CI28" s="528"/>
      <c r="CJ28" s="528"/>
      <c r="CK28" s="528"/>
      <c r="CL28" s="528"/>
      <c r="CM28" s="528"/>
      <c r="CN28" s="528"/>
      <c r="CO28" s="528"/>
      <c r="CP28" s="528"/>
      <c r="CQ28" s="631"/>
      <c r="CR28" s="623">
        <v>2114509</v>
      </c>
      <c r="CS28" s="402"/>
      <c r="CT28" s="402"/>
      <c r="CU28" s="402"/>
      <c r="CV28" s="402"/>
      <c r="CW28" s="402"/>
      <c r="CX28" s="402"/>
      <c r="CY28" s="624"/>
      <c r="CZ28" s="632">
        <v>6.6</v>
      </c>
      <c r="DA28" s="656"/>
      <c r="DB28" s="656"/>
      <c r="DC28" s="658"/>
      <c r="DD28" s="628">
        <v>2114509</v>
      </c>
      <c r="DE28" s="402"/>
      <c r="DF28" s="402"/>
      <c r="DG28" s="402"/>
      <c r="DH28" s="402"/>
      <c r="DI28" s="402"/>
      <c r="DJ28" s="402"/>
      <c r="DK28" s="624"/>
      <c r="DL28" s="628">
        <v>2114509</v>
      </c>
      <c r="DM28" s="402"/>
      <c r="DN28" s="402"/>
      <c r="DO28" s="402"/>
      <c r="DP28" s="402"/>
      <c r="DQ28" s="402"/>
      <c r="DR28" s="402"/>
      <c r="DS28" s="402"/>
      <c r="DT28" s="402"/>
      <c r="DU28" s="402"/>
      <c r="DV28" s="624"/>
      <c r="DW28" s="632">
        <v>11.7</v>
      </c>
      <c r="DX28" s="656"/>
      <c r="DY28" s="656"/>
      <c r="DZ28" s="656"/>
      <c r="EA28" s="656"/>
      <c r="EB28" s="656"/>
      <c r="EC28" s="657"/>
    </row>
    <row r="29" spans="2:133" ht="11.25" customHeight="1" x14ac:dyDescent="0.2">
      <c r="B29" s="630" t="s">
        <v>139</v>
      </c>
      <c r="C29" s="528"/>
      <c r="D29" s="528"/>
      <c r="E29" s="528"/>
      <c r="F29" s="528"/>
      <c r="G29" s="528"/>
      <c r="H29" s="528"/>
      <c r="I29" s="528"/>
      <c r="J29" s="528"/>
      <c r="K29" s="528"/>
      <c r="L29" s="528"/>
      <c r="M29" s="528"/>
      <c r="N29" s="528"/>
      <c r="O29" s="528"/>
      <c r="P29" s="528"/>
      <c r="Q29" s="631"/>
      <c r="R29" s="623">
        <v>176762</v>
      </c>
      <c r="S29" s="402"/>
      <c r="T29" s="402"/>
      <c r="U29" s="402"/>
      <c r="V29" s="402"/>
      <c r="W29" s="402"/>
      <c r="X29" s="402"/>
      <c r="Y29" s="624"/>
      <c r="Z29" s="625">
        <v>0.5</v>
      </c>
      <c r="AA29" s="625"/>
      <c r="AB29" s="625"/>
      <c r="AC29" s="625"/>
      <c r="AD29" s="626" t="s">
        <v>33</v>
      </c>
      <c r="AE29" s="626"/>
      <c r="AF29" s="626"/>
      <c r="AG29" s="626"/>
      <c r="AH29" s="626"/>
      <c r="AI29" s="626"/>
      <c r="AJ29" s="626"/>
      <c r="AK29" s="626"/>
      <c r="AL29" s="632" t="s">
        <v>33</v>
      </c>
      <c r="AM29" s="408"/>
      <c r="AN29" s="408"/>
      <c r="AO29" s="633"/>
      <c r="AP29" s="645"/>
      <c r="AQ29" s="646"/>
      <c r="AR29" s="646"/>
      <c r="AS29" s="646"/>
      <c r="AT29" s="646"/>
      <c r="AU29" s="646"/>
      <c r="AV29" s="646"/>
      <c r="AW29" s="646"/>
      <c r="AX29" s="646"/>
      <c r="AY29" s="646"/>
      <c r="AZ29" s="646"/>
      <c r="BA29" s="646"/>
      <c r="BB29" s="646"/>
      <c r="BC29" s="646"/>
      <c r="BD29" s="646"/>
      <c r="BE29" s="646"/>
      <c r="BF29" s="647"/>
      <c r="BG29" s="623"/>
      <c r="BH29" s="402"/>
      <c r="BI29" s="402"/>
      <c r="BJ29" s="402"/>
      <c r="BK29" s="402"/>
      <c r="BL29" s="402"/>
      <c r="BM29" s="402"/>
      <c r="BN29" s="624"/>
      <c r="BO29" s="625"/>
      <c r="BP29" s="625"/>
      <c r="BQ29" s="625"/>
      <c r="BR29" s="625"/>
      <c r="BS29" s="626"/>
      <c r="BT29" s="626"/>
      <c r="BU29" s="626"/>
      <c r="BV29" s="626"/>
      <c r="BW29" s="626"/>
      <c r="BX29" s="626"/>
      <c r="BY29" s="626"/>
      <c r="BZ29" s="626"/>
      <c r="CA29" s="626"/>
      <c r="CB29" s="627"/>
      <c r="CD29" s="594" t="s">
        <v>249</v>
      </c>
      <c r="CE29" s="515"/>
      <c r="CF29" s="630" t="s">
        <v>22</v>
      </c>
      <c r="CG29" s="528"/>
      <c r="CH29" s="528"/>
      <c r="CI29" s="528"/>
      <c r="CJ29" s="528"/>
      <c r="CK29" s="528"/>
      <c r="CL29" s="528"/>
      <c r="CM29" s="528"/>
      <c r="CN29" s="528"/>
      <c r="CO29" s="528"/>
      <c r="CP29" s="528"/>
      <c r="CQ29" s="631"/>
      <c r="CR29" s="623">
        <v>2114509</v>
      </c>
      <c r="CS29" s="654"/>
      <c r="CT29" s="654"/>
      <c r="CU29" s="654"/>
      <c r="CV29" s="654"/>
      <c r="CW29" s="654"/>
      <c r="CX29" s="654"/>
      <c r="CY29" s="655"/>
      <c r="CZ29" s="632">
        <v>6.6</v>
      </c>
      <c r="DA29" s="656"/>
      <c r="DB29" s="656"/>
      <c r="DC29" s="658"/>
      <c r="DD29" s="628">
        <v>2114509</v>
      </c>
      <c r="DE29" s="654"/>
      <c r="DF29" s="654"/>
      <c r="DG29" s="654"/>
      <c r="DH29" s="654"/>
      <c r="DI29" s="654"/>
      <c r="DJ29" s="654"/>
      <c r="DK29" s="655"/>
      <c r="DL29" s="628">
        <v>2114509</v>
      </c>
      <c r="DM29" s="654"/>
      <c r="DN29" s="654"/>
      <c r="DO29" s="654"/>
      <c r="DP29" s="654"/>
      <c r="DQ29" s="654"/>
      <c r="DR29" s="654"/>
      <c r="DS29" s="654"/>
      <c r="DT29" s="654"/>
      <c r="DU29" s="654"/>
      <c r="DV29" s="655"/>
      <c r="DW29" s="632">
        <v>11.7</v>
      </c>
      <c r="DX29" s="656"/>
      <c r="DY29" s="656"/>
      <c r="DZ29" s="656"/>
      <c r="EA29" s="656"/>
      <c r="EB29" s="656"/>
      <c r="EC29" s="657"/>
    </row>
    <row r="30" spans="2:133" ht="11.25" customHeight="1" x14ac:dyDescent="0.2">
      <c r="B30" s="630" t="s">
        <v>394</v>
      </c>
      <c r="C30" s="528"/>
      <c r="D30" s="528"/>
      <c r="E30" s="528"/>
      <c r="F30" s="528"/>
      <c r="G30" s="528"/>
      <c r="H30" s="528"/>
      <c r="I30" s="528"/>
      <c r="J30" s="528"/>
      <c r="K30" s="528"/>
      <c r="L30" s="528"/>
      <c r="M30" s="528"/>
      <c r="N30" s="528"/>
      <c r="O30" s="528"/>
      <c r="P30" s="528"/>
      <c r="Q30" s="631"/>
      <c r="R30" s="623">
        <v>5125634</v>
      </c>
      <c r="S30" s="402"/>
      <c r="T30" s="402"/>
      <c r="U30" s="402"/>
      <c r="V30" s="402"/>
      <c r="W30" s="402"/>
      <c r="X30" s="402"/>
      <c r="Y30" s="624"/>
      <c r="Z30" s="625">
        <v>15.4</v>
      </c>
      <c r="AA30" s="625"/>
      <c r="AB30" s="625"/>
      <c r="AC30" s="625"/>
      <c r="AD30" s="626" t="s">
        <v>33</v>
      </c>
      <c r="AE30" s="626"/>
      <c r="AF30" s="626"/>
      <c r="AG30" s="626"/>
      <c r="AH30" s="626"/>
      <c r="AI30" s="626"/>
      <c r="AJ30" s="626"/>
      <c r="AK30" s="626"/>
      <c r="AL30" s="632" t="s">
        <v>33</v>
      </c>
      <c r="AM30" s="408"/>
      <c r="AN30" s="408"/>
      <c r="AO30" s="633"/>
      <c r="AP30" s="396" t="s">
        <v>157</v>
      </c>
      <c r="AQ30" s="397"/>
      <c r="AR30" s="397"/>
      <c r="AS30" s="397"/>
      <c r="AT30" s="397"/>
      <c r="AU30" s="397"/>
      <c r="AV30" s="397"/>
      <c r="AW30" s="397"/>
      <c r="AX30" s="397"/>
      <c r="AY30" s="397"/>
      <c r="AZ30" s="397"/>
      <c r="BA30" s="397"/>
      <c r="BB30" s="397"/>
      <c r="BC30" s="397"/>
      <c r="BD30" s="397"/>
      <c r="BE30" s="397"/>
      <c r="BF30" s="446"/>
      <c r="BG30" s="396" t="s">
        <v>395</v>
      </c>
      <c r="BH30" s="659"/>
      <c r="BI30" s="659"/>
      <c r="BJ30" s="659"/>
      <c r="BK30" s="659"/>
      <c r="BL30" s="659"/>
      <c r="BM30" s="659"/>
      <c r="BN30" s="659"/>
      <c r="BO30" s="659"/>
      <c r="BP30" s="659"/>
      <c r="BQ30" s="660"/>
      <c r="BR30" s="396" t="s">
        <v>291</v>
      </c>
      <c r="BS30" s="659"/>
      <c r="BT30" s="659"/>
      <c r="BU30" s="659"/>
      <c r="BV30" s="659"/>
      <c r="BW30" s="659"/>
      <c r="BX30" s="659"/>
      <c r="BY30" s="659"/>
      <c r="BZ30" s="659"/>
      <c r="CA30" s="659"/>
      <c r="CB30" s="660"/>
      <c r="CD30" s="595"/>
      <c r="CE30" s="518"/>
      <c r="CF30" s="630" t="s">
        <v>396</v>
      </c>
      <c r="CG30" s="528"/>
      <c r="CH30" s="528"/>
      <c r="CI30" s="528"/>
      <c r="CJ30" s="528"/>
      <c r="CK30" s="528"/>
      <c r="CL30" s="528"/>
      <c r="CM30" s="528"/>
      <c r="CN30" s="528"/>
      <c r="CO30" s="528"/>
      <c r="CP30" s="528"/>
      <c r="CQ30" s="631"/>
      <c r="CR30" s="623">
        <v>2061444</v>
      </c>
      <c r="CS30" s="402"/>
      <c r="CT30" s="402"/>
      <c r="CU30" s="402"/>
      <c r="CV30" s="402"/>
      <c r="CW30" s="402"/>
      <c r="CX30" s="402"/>
      <c r="CY30" s="624"/>
      <c r="CZ30" s="632">
        <v>6.4</v>
      </c>
      <c r="DA30" s="656"/>
      <c r="DB30" s="656"/>
      <c r="DC30" s="658"/>
      <c r="DD30" s="628">
        <v>2061444</v>
      </c>
      <c r="DE30" s="402"/>
      <c r="DF30" s="402"/>
      <c r="DG30" s="402"/>
      <c r="DH30" s="402"/>
      <c r="DI30" s="402"/>
      <c r="DJ30" s="402"/>
      <c r="DK30" s="624"/>
      <c r="DL30" s="628">
        <v>2061444</v>
      </c>
      <c r="DM30" s="402"/>
      <c r="DN30" s="402"/>
      <c r="DO30" s="402"/>
      <c r="DP30" s="402"/>
      <c r="DQ30" s="402"/>
      <c r="DR30" s="402"/>
      <c r="DS30" s="402"/>
      <c r="DT30" s="402"/>
      <c r="DU30" s="402"/>
      <c r="DV30" s="624"/>
      <c r="DW30" s="632">
        <v>11.4</v>
      </c>
      <c r="DX30" s="656"/>
      <c r="DY30" s="656"/>
      <c r="DZ30" s="656"/>
      <c r="EA30" s="656"/>
      <c r="EB30" s="656"/>
      <c r="EC30" s="657"/>
    </row>
    <row r="31" spans="2:133" ht="11.25" customHeight="1" x14ac:dyDescent="0.2">
      <c r="B31" s="636" t="s">
        <v>397</v>
      </c>
      <c r="C31" s="637"/>
      <c r="D31" s="637"/>
      <c r="E31" s="637"/>
      <c r="F31" s="637"/>
      <c r="G31" s="637"/>
      <c r="H31" s="637"/>
      <c r="I31" s="637"/>
      <c r="J31" s="637"/>
      <c r="K31" s="637"/>
      <c r="L31" s="637"/>
      <c r="M31" s="637"/>
      <c r="N31" s="637"/>
      <c r="O31" s="637"/>
      <c r="P31" s="637"/>
      <c r="Q31" s="638"/>
      <c r="R31" s="623" t="s">
        <v>33</v>
      </c>
      <c r="S31" s="402"/>
      <c r="T31" s="402"/>
      <c r="U31" s="402"/>
      <c r="V31" s="402"/>
      <c r="W31" s="402"/>
      <c r="X31" s="402"/>
      <c r="Y31" s="624"/>
      <c r="Z31" s="625" t="s">
        <v>33</v>
      </c>
      <c r="AA31" s="625"/>
      <c r="AB31" s="625"/>
      <c r="AC31" s="625"/>
      <c r="AD31" s="626" t="s">
        <v>33</v>
      </c>
      <c r="AE31" s="626"/>
      <c r="AF31" s="626"/>
      <c r="AG31" s="626"/>
      <c r="AH31" s="626"/>
      <c r="AI31" s="626"/>
      <c r="AJ31" s="626"/>
      <c r="AK31" s="626"/>
      <c r="AL31" s="632" t="s">
        <v>33</v>
      </c>
      <c r="AM31" s="408"/>
      <c r="AN31" s="408"/>
      <c r="AO31" s="633"/>
      <c r="AP31" s="586" t="s">
        <v>398</v>
      </c>
      <c r="AQ31" s="587"/>
      <c r="AR31" s="587"/>
      <c r="AS31" s="587"/>
      <c r="AT31" s="706" t="s">
        <v>354</v>
      </c>
      <c r="AU31" s="42"/>
      <c r="AV31" s="42"/>
      <c r="AW31" s="42"/>
      <c r="AX31" s="612" t="s">
        <v>95</v>
      </c>
      <c r="AY31" s="613"/>
      <c r="AZ31" s="613"/>
      <c r="BA31" s="613"/>
      <c r="BB31" s="613"/>
      <c r="BC31" s="613"/>
      <c r="BD31" s="613"/>
      <c r="BE31" s="613"/>
      <c r="BF31" s="614"/>
      <c r="BG31" s="661">
        <v>99.2</v>
      </c>
      <c r="BH31" s="662"/>
      <c r="BI31" s="662"/>
      <c r="BJ31" s="662"/>
      <c r="BK31" s="662"/>
      <c r="BL31" s="662"/>
      <c r="BM31" s="621">
        <v>97.7</v>
      </c>
      <c r="BN31" s="662"/>
      <c r="BO31" s="662"/>
      <c r="BP31" s="662"/>
      <c r="BQ31" s="663"/>
      <c r="BR31" s="661">
        <v>99.2</v>
      </c>
      <c r="BS31" s="662"/>
      <c r="BT31" s="662"/>
      <c r="BU31" s="662"/>
      <c r="BV31" s="662"/>
      <c r="BW31" s="662"/>
      <c r="BX31" s="621">
        <v>97.7</v>
      </c>
      <c r="BY31" s="662"/>
      <c r="BZ31" s="662"/>
      <c r="CA31" s="662"/>
      <c r="CB31" s="663"/>
      <c r="CD31" s="595"/>
      <c r="CE31" s="518"/>
      <c r="CF31" s="630" t="s">
        <v>400</v>
      </c>
      <c r="CG31" s="528"/>
      <c r="CH31" s="528"/>
      <c r="CI31" s="528"/>
      <c r="CJ31" s="528"/>
      <c r="CK31" s="528"/>
      <c r="CL31" s="528"/>
      <c r="CM31" s="528"/>
      <c r="CN31" s="528"/>
      <c r="CO31" s="528"/>
      <c r="CP31" s="528"/>
      <c r="CQ31" s="631"/>
      <c r="CR31" s="623">
        <v>53065</v>
      </c>
      <c r="CS31" s="654"/>
      <c r="CT31" s="654"/>
      <c r="CU31" s="654"/>
      <c r="CV31" s="654"/>
      <c r="CW31" s="654"/>
      <c r="CX31" s="654"/>
      <c r="CY31" s="655"/>
      <c r="CZ31" s="632">
        <v>0.2</v>
      </c>
      <c r="DA31" s="656"/>
      <c r="DB31" s="656"/>
      <c r="DC31" s="658"/>
      <c r="DD31" s="628">
        <v>53065</v>
      </c>
      <c r="DE31" s="654"/>
      <c r="DF31" s="654"/>
      <c r="DG31" s="654"/>
      <c r="DH31" s="654"/>
      <c r="DI31" s="654"/>
      <c r="DJ31" s="654"/>
      <c r="DK31" s="655"/>
      <c r="DL31" s="628">
        <v>53065</v>
      </c>
      <c r="DM31" s="654"/>
      <c r="DN31" s="654"/>
      <c r="DO31" s="654"/>
      <c r="DP31" s="654"/>
      <c r="DQ31" s="654"/>
      <c r="DR31" s="654"/>
      <c r="DS31" s="654"/>
      <c r="DT31" s="654"/>
      <c r="DU31" s="654"/>
      <c r="DV31" s="655"/>
      <c r="DW31" s="632">
        <v>0.3</v>
      </c>
      <c r="DX31" s="656"/>
      <c r="DY31" s="656"/>
      <c r="DZ31" s="656"/>
      <c r="EA31" s="656"/>
      <c r="EB31" s="656"/>
      <c r="EC31" s="657"/>
    </row>
    <row r="32" spans="2:133" ht="11.25" customHeight="1" x14ac:dyDescent="0.2">
      <c r="B32" s="630" t="s">
        <v>330</v>
      </c>
      <c r="C32" s="528"/>
      <c r="D32" s="528"/>
      <c r="E32" s="528"/>
      <c r="F32" s="528"/>
      <c r="G32" s="528"/>
      <c r="H32" s="528"/>
      <c r="I32" s="528"/>
      <c r="J32" s="528"/>
      <c r="K32" s="528"/>
      <c r="L32" s="528"/>
      <c r="M32" s="528"/>
      <c r="N32" s="528"/>
      <c r="O32" s="528"/>
      <c r="P32" s="528"/>
      <c r="Q32" s="631"/>
      <c r="R32" s="623">
        <v>1938514</v>
      </c>
      <c r="S32" s="402"/>
      <c r="T32" s="402"/>
      <c r="U32" s="402"/>
      <c r="V32" s="402"/>
      <c r="W32" s="402"/>
      <c r="X32" s="402"/>
      <c r="Y32" s="624"/>
      <c r="Z32" s="625">
        <v>5.8</v>
      </c>
      <c r="AA32" s="625"/>
      <c r="AB32" s="625"/>
      <c r="AC32" s="625"/>
      <c r="AD32" s="626" t="s">
        <v>33</v>
      </c>
      <c r="AE32" s="626"/>
      <c r="AF32" s="626"/>
      <c r="AG32" s="626"/>
      <c r="AH32" s="626"/>
      <c r="AI32" s="626"/>
      <c r="AJ32" s="626"/>
      <c r="AK32" s="626"/>
      <c r="AL32" s="632" t="s">
        <v>33</v>
      </c>
      <c r="AM32" s="408"/>
      <c r="AN32" s="408"/>
      <c r="AO32" s="633"/>
      <c r="AP32" s="705"/>
      <c r="AQ32" s="573"/>
      <c r="AR32" s="573"/>
      <c r="AS32" s="573"/>
      <c r="AT32" s="707"/>
      <c r="AU32" s="1" t="s">
        <v>109</v>
      </c>
      <c r="AX32" s="630" t="s">
        <v>401</v>
      </c>
      <c r="AY32" s="528"/>
      <c r="AZ32" s="528"/>
      <c r="BA32" s="528"/>
      <c r="BB32" s="528"/>
      <c r="BC32" s="528"/>
      <c r="BD32" s="528"/>
      <c r="BE32" s="528"/>
      <c r="BF32" s="631"/>
      <c r="BG32" s="664">
        <v>98.8</v>
      </c>
      <c r="BH32" s="654"/>
      <c r="BI32" s="654"/>
      <c r="BJ32" s="654"/>
      <c r="BK32" s="654"/>
      <c r="BL32" s="654"/>
      <c r="BM32" s="408">
        <v>96.4</v>
      </c>
      <c r="BN32" s="654"/>
      <c r="BO32" s="654"/>
      <c r="BP32" s="654"/>
      <c r="BQ32" s="665"/>
      <c r="BR32" s="664">
        <v>98.9</v>
      </c>
      <c r="BS32" s="654"/>
      <c r="BT32" s="654"/>
      <c r="BU32" s="654"/>
      <c r="BV32" s="654"/>
      <c r="BW32" s="654"/>
      <c r="BX32" s="408">
        <v>96.6</v>
      </c>
      <c r="BY32" s="654"/>
      <c r="BZ32" s="654"/>
      <c r="CA32" s="654"/>
      <c r="CB32" s="665"/>
      <c r="CD32" s="596"/>
      <c r="CE32" s="598"/>
      <c r="CF32" s="630" t="s">
        <v>402</v>
      </c>
      <c r="CG32" s="528"/>
      <c r="CH32" s="528"/>
      <c r="CI32" s="528"/>
      <c r="CJ32" s="528"/>
      <c r="CK32" s="528"/>
      <c r="CL32" s="528"/>
      <c r="CM32" s="528"/>
      <c r="CN32" s="528"/>
      <c r="CO32" s="528"/>
      <c r="CP32" s="528"/>
      <c r="CQ32" s="631"/>
      <c r="CR32" s="623" t="s">
        <v>33</v>
      </c>
      <c r="CS32" s="402"/>
      <c r="CT32" s="402"/>
      <c r="CU32" s="402"/>
      <c r="CV32" s="402"/>
      <c r="CW32" s="402"/>
      <c r="CX32" s="402"/>
      <c r="CY32" s="624"/>
      <c r="CZ32" s="632" t="s">
        <v>33</v>
      </c>
      <c r="DA32" s="656"/>
      <c r="DB32" s="656"/>
      <c r="DC32" s="658"/>
      <c r="DD32" s="628" t="s">
        <v>33</v>
      </c>
      <c r="DE32" s="402"/>
      <c r="DF32" s="402"/>
      <c r="DG32" s="402"/>
      <c r="DH32" s="402"/>
      <c r="DI32" s="402"/>
      <c r="DJ32" s="402"/>
      <c r="DK32" s="624"/>
      <c r="DL32" s="628" t="s">
        <v>33</v>
      </c>
      <c r="DM32" s="402"/>
      <c r="DN32" s="402"/>
      <c r="DO32" s="402"/>
      <c r="DP32" s="402"/>
      <c r="DQ32" s="402"/>
      <c r="DR32" s="402"/>
      <c r="DS32" s="402"/>
      <c r="DT32" s="402"/>
      <c r="DU32" s="402"/>
      <c r="DV32" s="624"/>
      <c r="DW32" s="632" t="s">
        <v>33</v>
      </c>
      <c r="DX32" s="656"/>
      <c r="DY32" s="656"/>
      <c r="DZ32" s="656"/>
      <c r="EA32" s="656"/>
      <c r="EB32" s="656"/>
      <c r="EC32" s="657"/>
    </row>
    <row r="33" spans="2:133" ht="11.25" customHeight="1" x14ac:dyDescent="0.2">
      <c r="B33" s="630" t="s">
        <v>349</v>
      </c>
      <c r="C33" s="528"/>
      <c r="D33" s="528"/>
      <c r="E33" s="528"/>
      <c r="F33" s="528"/>
      <c r="G33" s="528"/>
      <c r="H33" s="528"/>
      <c r="I33" s="528"/>
      <c r="J33" s="528"/>
      <c r="K33" s="528"/>
      <c r="L33" s="528"/>
      <c r="M33" s="528"/>
      <c r="N33" s="528"/>
      <c r="O33" s="528"/>
      <c r="P33" s="528"/>
      <c r="Q33" s="631"/>
      <c r="R33" s="623">
        <v>141761</v>
      </c>
      <c r="S33" s="402"/>
      <c r="T33" s="402"/>
      <c r="U33" s="402"/>
      <c r="V33" s="402"/>
      <c r="W33" s="402"/>
      <c r="X33" s="402"/>
      <c r="Y33" s="624"/>
      <c r="Z33" s="625">
        <v>0.4</v>
      </c>
      <c r="AA33" s="625"/>
      <c r="AB33" s="625"/>
      <c r="AC33" s="625"/>
      <c r="AD33" s="626" t="s">
        <v>33</v>
      </c>
      <c r="AE33" s="626"/>
      <c r="AF33" s="626"/>
      <c r="AG33" s="626"/>
      <c r="AH33" s="626"/>
      <c r="AI33" s="626"/>
      <c r="AJ33" s="626"/>
      <c r="AK33" s="626"/>
      <c r="AL33" s="632" t="s">
        <v>33</v>
      </c>
      <c r="AM33" s="408"/>
      <c r="AN33" s="408"/>
      <c r="AO33" s="633"/>
      <c r="AP33" s="589"/>
      <c r="AQ33" s="590"/>
      <c r="AR33" s="590"/>
      <c r="AS33" s="590"/>
      <c r="AT33" s="708"/>
      <c r="AU33" s="43"/>
      <c r="AV33" s="43"/>
      <c r="AW33" s="43"/>
      <c r="AX33" s="645" t="s">
        <v>403</v>
      </c>
      <c r="AY33" s="646"/>
      <c r="AZ33" s="646"/>
      <c r="BA33" s="646"/>
      <c r="BB33" s="646"/>
      <c r="BC33" s="646"/>
      <c r="BD33" s="646"/>
      <c r="BE33" s="646"/>
      <c r="BF33" s="647"/>
      <c r="BG33" s="666">
        <v>99.5</v>
      </c>
      <c r="BH33" s="667"/>
      <c r="BI33" s="667"/>
      <c r="BJ33" s="667"/>
      <c r="BK33" s="667"/>
      <c r="BL33" s="667"/>
      <c r="BM33" s="668">
        <v>98.7</v>
      </c>
      <c r="BN33" s="667"/>
      <c r="BO33" s="667"/>
      <c r="BP33" s="667"/>
      <c r="BQ33" s="669"/>
      <c r="BR33" s="666">
        <v>99.5</v>
      </c>
      <c r="BS33" s="667"/>
      <c r="BT33" s="667"/>
      <c r="BU33" s="667"/>
      <c r="BV33" s="667"/>
      <c r="BW33" s="667"/>
      <c r="BX33" s="668">
        <v>98.5</v>
      </c>
      <c r="BY33" s="667"/>
      <c r="BZ33" s="667"/>
      <c r="CA33" s="667"/>
      <c r="CB33" s="669"/>
      <c r="CD33" s="630" t="s">
        <v>381</v>
      </c>
      <c r="CE33" s="528"/>
      <c r="CF33" s="528"/>
      <c r="CG33" s="528"/>
      <c r="CH33" s="528"/>
      <c r="CI33" s="528"/>
      <c r="CJ33" s="528"/>
      <c r="CK33" s="528"/>
      <c r="CL33" s="528"/>
      <c r="CM33" s="528"/>
      <c r="CN33" s="528"/>
      <c r="CO33" s="528"/>
      <c r="CP33" s="528"/>
      <c r="CQ33" s="631"/>
      <c r="CR33" s="623">
        <v>13369265</v>
      </c>
      <c r="CS33" s="654"/>
      <c r="CT33" s="654"/>
      <c r="CU33" s="654"/>
      <c r="CV33" s="654"/>
      <c r="CW33" s="654"/>
      <c r="CX33" s="654"/>
      <c r="CY33" s="655"/>
      <c r="CZ33" s="632">
        <v>41.6</v>
      </c>
      <c r="DA33" s="656"/>
      <c r="DB33" s="656"/>
      <c r="DC33" s="658"/>
      <c r="DD33" s="628">
        <v>10499344</v>
      </c>
      <c r="DE33" s="654"/>
      <c r="DF33" s="654"/>
      <c r="DG33" s="654"/>
      <c r="DH33" s="654"/>
      <c r="DI33" s="654"/>
      <c r="DJ33" s="654"/>
      <c r="DK33" s="655"/>
      <c r="DL33" s="628">
        <v>7882357</v>
      </c>
      <c r="DM33" s="654"/>
      <c r="DN33" s="654"/>
      <c r="DO33" s="654"/>
      <c r="DP33" s="654"/>
      <c r="DQ33" s="654"/>
      <c r="DR33" s="654"/>
      <c r="DS33" s="654"/>
      <c r="DT33" s="654"/>
      <c r="DU33" s="654"/>
      <c r="DV33" s="655"/>
      <c r="DW33" s="632">
        <v>43.5</v>
      </c>
      <c r="DX33" s="656"/>
      <c r="DY33" s="656"/>
      <c r="DZ33" s="656"/>
      <c r="EA33" s="656"/>
      <c r="EB33" s="656"/>
      <c r="EC33" s="657"/>
    </row>
    <row r="34" spans="2:133" ht="11.25" customHeight="1" x14ac:dyDescent="0.2">
      <c r="B34" s="630" t="s">
        <v>283</v>
      </c>
      <c r="C34" s="528"/>
      <c r="D34" s="528"/>
      <c r="E34" s="528"/>
      <c r="F34" s="528"/>
      <c r="G34" s="528"/>
      <c r="H34" s="528"/>
      <c r="I34" s="528"/>
      <c r="J34" s="528"/>
      <c r="K34" s="528"/>
      <c r="L34" s="528"/>
      <c r="M34" s="528"/>
      <c r="N34" s="528"/>
      <c r="O34" s="528"/>
      <c r="P34" s="528"/>
      <c r="Q34" s="631"/>
      <c r="R34" s="623">
        <v>331089</v>
      </c>
      <c r="S34" s="402"/>
      <c r="T34" s="402"/>
      <c r="U34" s="402"/>
      <c r="V34" s="402"/>
      <c r="W34" s="402"/>
      <c r="X34" s="402"/>
      <c r="Y34" s="624"/>
      <c r="Z34" s="625">
        <v>1</v>
      </c>
      <c r="AA34" s="625"/>
      <c r="AB34" s="625"/>
      <c r="AC34" s="625"/>
      <c r="AD34" s="626" t="s">
        <v>33</v>
      </c>
      <c r="AE34" s="626"/>
      <c r="AF34" s="626"/>
      <c r="AG34" s="626"/>
      <c r="AH34" s="626"/>
      <c r="AI34" s="626"/>
      <c r="AJ34" s="626"/>
      <c r="AK34" s="626"/>
      <c r="AL34" s="632" t="s">
        <v>33</v>
      </c>
      <c r="AM34" s="408"/>
      <c r="AN34" s="408"/>
      <c r="AO34" s="63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30" t="s">
        <v>362</v>
      </c>
      <c r="CE34" s="528"/>
      <c r="CF34" s="528"/>
      <c r="CG34" s="528"/>
      <c r="CH34" s="528"/>
      <c r="CI34" s="528"/>
      <c r="CJ34" s="528"/>
      <c r="CK34" s="528"/>
      <c r="CL34" s="528"/>
      <c r="CM34" s="528"/>
      <c r="CN34" s="528"/>
      <c r="CO34" s="528"/>
      <c r="CP34" s="528"/>
      <c r="CQ34" s="631"/>
      <c r="CR34" s="623">
        <v>5573018</v>
      </c>
      <c r="CS34" s="402"/>
      <c r="CT34" s="402"/>
      <c r="CU34" s="402"/>
      <c r="CV34" s="402"/>
      <c r="CW34" s="402"/>
      <c r="CX34" s="402"/>
      <c r="CY34" s="624"/>
      <c r="CZ34" s="632">
        <v>17.3</v>
      </c>
      <c r="DA34" s="656"/>
      <c r="DB34" s="656"/>
      <c r="DC34" s="658"/>
      <c r="DD34" s="628">
        <v>4548088</v>
      </c>
      <c r="DE34" s="402"/>
      <c r="DF34" s="402"/>
      <c r="DG34" s="402"/>
      <c r="DH34" s="402"/>
      <c r="DI34" s="402"/>
      <c r="DJ34" s="402"/>
      <c r="DK34" s="624"/>
      <c r="DL34" s="628">
        <v>3484951</v>
      </c>
      <c r="DM34" s="402"/>
      <c r="DN34" s="402"/>
      <c r="DO34" s="402"/>
      <c r="DP34" s="402"/>
      <c r="DQ34" s="402"/>
      <c r="DR34" s="402"/>
      <c r="DS34" s="402"/>
      <c r="DT34" s="402"/>
      <c r="DU34" s="402"/>
      <c r="DV34" s="624"/>
      <c r="DW34" s="632">
        <v>19.2</v>
      </c>
      <c r="DX34" s="656"/>
      <c r="DY34" s="656"/>
      <c r="DZ34" s="656"/>
      <c r="EA34" s="656"/>
      <c r="EB34" s="656"/>
      <c r="EC34" s="657"/>
    </row>
    <row r="35" spans="2:133" ht="11.25" customHeight="1" x14ac:dyDescent="0.2">
      <c r="B35" s="630" t="s">
        <v>404</v>
      </c>
      <c r="C35" s="528"/>
      <c r="D35" s="528"/>
      <c r="E35" s="528"/>
      <c r="F35" s="528"/>
      <c r="G35" s="528"/>
      <c r="H35" s="528"/>
      <c r="I35" s="528"/>
      <c r="J35" s="528"/>
      <c r="K35" s="528"/>
      <c r="L35" s="528"/>
      <c r="M35" s="528"/>
      <c r="N35" s="528"/>
      <c r="O35" s="528"/>
      <c r="P35" s="528"/>
      <c r="Q35" s="631"/>
      <c r="R35" s="623">
        <v>1127220</v>
      </c>
      <c r="S35" s="402"/>
      <c r="T35" s="402"/>
      <c r="U35" s="402"/>
      <c r="V35" s="402"/>
      <c r="W35" s="402"/>
      <c r="X35" s="402"/>
      <c r="Y35" s="624"/>
      <c r="Z35" s="625">
        <v>3.4</v>
      </c>
      <c r="AA35" s="625"/>
      <c r="AB35" s="625"/>
      <c r="AC35" s="625"/>
      <c r="AD35" s="626" t="s">
        <v>33</v>
      </c>
      <c r="AE35" s="626"/>
      <c r="AF35" s="626"/>
      <c r="AG35" s="626"/>
      <c r="AH35" s="626"/>
      <c r="AI35" s="626"/>
      <c r="AJ35" s="626"/>
      <c r="AK35" s="626"/>
      <c r="AL35" s="632" t="s">
        <v>33</v>
      </c>
      <c r="AM35" s="408"/>
      <c r="AN35" s="408"/>
      <c r="AO35" s="633"/>
      <c r="AP35" s="16"/>
      <c r="AQ35" s="396" t="s">
        <v>159</v>
      </c>
      <c r="AR35" s="397"/>
      <c r="AS35" s="397"/>
      <c r="AT35" s="397"/>
      <c r="AU35" s="397"/>
      <c r="AV35" s="397"/>
      <c r="AW35" s="397"/>
      <c r="AX35" s="397"/>
      <c r="AY35" s="397"/>
      <c r="AZ35" s="397"/>
      <c r="BA35" s="397"/>
      <c r="BB35" s="397"/>
      <c r="BC35" s="397"/>
      <c r="BD35" s="397"/>
      <c r="BE35" s="397"/>
      <c r="BF35" s="446"/>
      <c r="BG35" s="396" t="s">
        <v>405</v>
      </c>
      <c r="BH35" s="397"/>
      <c r="BI35" s="397"/>
      <c r="BJ35" s="397"/>
      <c r="BK35" s="397"/>
      <c r="BL35" s="397"/>
      <c r="BM35" s="397"/>
      <c r="BN35" s="397"/>
      <c r="BO35" s="397"/>
      <c r="BP35" s="397"/>
      <c r="BQ35" s="397"/>
      <c r="BR35" s="397"/>
      <c r="BS35" s="397"/>
      <c r="BT35" s="397"/>
      <c r="BU35" s="397"/>
      <c r="BV35" s="397"/>
      <c r="BW35" s="397"/>
      <c r="BX35" s="397"/>
      <c r="BY35" s="397"/>
      <c r="BZ35" s="397"/>
      <c r="CA35" s="397"/>
      <c r="CB35" s="446"/>
      <c r="CD35" s="630" t="s">
        <v>366</v>
      </c>
      <c r="CE35" s="528"/>
      <c r="CF35" s="528"/>
      <c r="CG35" s="528"/>
      <c r="CH35" s="528"/>
      <c r="CI35" s="528"/>
      <c r="CJ35" s="528"/>
      <c r="CK35" s="528"/>
      <c r="CL35" s="528"/>
      <c r="CM35" s="528"/>
      <c r="CN35" s="528"/>
      <c r="CO35" s="528"/>
      <c r="CP35" s="528"/>
      <c r="CQ35" s="631"/>
      <c r="CR35" s="623">
        <v>112801</v>
      </c>
      <c r="CS35" s="654"/>
      <c r="CT35" s="654"/>
      <c r="CU35" s="654"/>
      <c r="CV35" s="654"/>
      <c r="CW35" s="654"/>
      <c r="CX35" s="654"/>
      <c r="CY35" s="655"/>
      <c r="CZ35" s="632">
        <v>0.4</v>
      </c>
      <c r="DA35" s="656"/>
      <c r="DB35" s="656"/>
      <c r="DC35" s="658"/>
      <c r="DD35" s="628">
        <v>112610</v>
      </c>
      <c r="DE35" s="654"/>
      <c r="DF35" s="654"/>
      <c r="DG35" s="654"/>
      <c r="DH35" s="654"/>
      <c r="DI35" s="654"/>
      <c r="DJ35" s="654"/>
      <c r="DK35" s="655"/>
      <c r="DL35" s="628">
        <v>112610</v>
      </c>
      <c r="DM35" s="654"/>
      <c r="DN35" s="654"/>
      <c r="DO35" s="654"/>
      <c r="DP35" s="654"/>
      <c r="DQ35" s="654"/>
      <c r="DR35" s="654"/>
      <c r="DS35" s="654"/>
      <c r="DT35" s="654"/>
      <c r="DU35" s="654"/>
      <c r="DV35" s="655"/>
      <c r="DW35" s="632">
        <v>0.6</v>
      </c>
      <c r="DX35" s="656"/>
      <c r="DY35" s="656"/>
      <c r="DZ35" s="656"/>
      <c r="EA35" s="656"/>
      <c r="EB35" s="656"/>
      <c r="EC35" s="657"/>
    </row>
    <row r="36" spans="2:133" ht="11.25" customHeight="1" x14ac:dyDescent="0.2">
      <c r="B36" s="630" t="s">
        <v>114</v>
      </c>
      <c r="C36" s="528"/>
      <c r="D36" s="528"/>
      <c r="E36" s="528"/>
      <c r="F36" s="528"/>
      <c r="G36" s="528"/>
      <c r="H36" s="528"/>
      <c r="I36" s="528"/>
      <c r="J36" s="528"/>
      <c r="K36" s="528"/>
      <c r="L36" s="528"/>
      <c r="M36" s="528"/>
      <c r="N36" s="528"/>
      <c r="O36" s="528"/>
      <c r="P36" s="528"/>
      <c r="Q36" s="631"/>
      <c r="R36" s="623">
        <v>1254140</v>
      </c>
      <c r="S36" s="402"/>
      <c r="T36" s="402"/>
      <c r="U36" s="402"/>
      <c r="V36" s="402"/>
      <c r="W36" s="402"/>
      <c r="X36" s="402"/>
      <c r="Y36" s="624"/>
      <c r="Z36" s="625">
        <v>3.8</v>
      </c>
      <c r="AA36" s="625"/>
      <c r="AB36" s="625"/>
      <c r="AC36" s="625"/>
      <c r="AD36" s="626" t="s">
        <v>33</v>
      </c>
      <c r="AE36" s="626"/>
      <c r="AF36" s="626"/>
      <c r="AG36" s="626"/>
      <c r="AH36" s="626"/>
      <c r="AI36" s="626"/>
      <c r="AJ36" s="626"/>
      <c r="AK36" s="626"/>
      <c r="AL36" s="632" t="s">
        <v>33</v>
      </c>
      <c r="AM36" s="408"/>
      <c r="AN36" s="408"/>
      <c r="AO36" s="633"/>
      <c r="AP36" s="16"/>
      <c r="AQ36" s="670" t="s">
        <v>130</v>
      </c>
      <c r="AR36" s="671"/>
      <c r="AS36" s="671"/>
      <c r="AT36" s="671"/>
      <c r="AU36" s="671"/>
      <c r="AV36" s="671"/>
      <c r="AW36" s="671"/>
      <c r="AX36" s="671"/>
      <c r="AY36" s="672"/>
      <c r="AZ36" s="615">
        <v>3509470</v>
      </c>
      <c r="BA36" s="616"/>
      <c r="BB36" s="616"/>
      <c r="BC36" s="616"/>
      <c r="BD36" s="616"/>
      <c r="BE36" s="616"/>
      <c r="BF36" s="673"/>
      <c r="BG36" s="612" t="s">
        <v>284</v>
      </c>
      <c r="BH36" s="613"/>
      <c r="BI36" s="613"/>
      <c r="BJ36" s="613"/>
      <c r="BK36" s="613"/>
      <c r="BL36" s="613"/>
      <c r="BM36" s="613"/>
      <c r="BN36" s="613"/>
      <c r="BO36" s="613"/>
      <c r="BP36" s="613"/>
      <c r="BQ36" s="613"/>
      <c r="BR36" s="613"/>
      <c r="BS36" s="613"/>
      <c r="BT36" s="613"/>
      <c r="BU36" s="614"/>
      <c r="BV36" s="615">
        <v>91727</v>
      </c>
      <c r="BW36" s="616"/>
      <c r="BX36" s="616"/>
      <c r="BY36" s="616"/>
      <c r="BZ36" s="616"/>
      <c r="CA36" s="616"/>
      <c r="CB36" s="673"/>
      <c r="CD36" s="630" t="s">
        <v>406</v>
      </c>
      <c r="CE36" s="528"/>
      <c r="CF36" s="528"/>
      <c r="CG36" s="528"/>
      <c r="CH36" s="528"/>
      <c r="CI36" s="528"/>
      <c r="CJ36" s="528"/>
      <c r="CK36" s="528"/>
      <c r="CL36" s="528"/>
      <c r="CM36" s="528"/>
      <c r="CN36" s="528"/>
      <c r="CO36" s="528"/>
      <c r="CP36" s="528"/>
      <c r="CQ36" s="631"/>
      <c r="CR36" s="623">
        <v>3262824</v>
      </c>
      <c r="CS36" s="402"/>
      <c r="CT36" s="402"/>
      <c r="CU36" s="402"/>
      <c r="CV36" s="402"/>
      <c r="CW36" s="402"/>
      <c r="CX36" s="402"/>
      <c r="CY36" s="624"/>
      <c r="CZ36" s="632">
        <v>10.199999999999999</v>
      </c>
      <c r="DA36" s="656"/>
      <c r="DB36" s="656"/>
      <c r="DC36" s="658"/>
      <c r="DD36" s="628">
        <v>3070728</v>
      </c>
      <c r="DE36" s="402"/>
      <c r="DF36" s="402"/>
      <c r="DG36" s="402"/>
      <c r="DH36" s="402"/>
      <c r="DI36" s="402"/>
      <c r="DJ36" s="402"/>
      <c r="DK36" s="624"/>
      <c r="DL36" s="628">
        <v>2315680</v>
      </c>
      <c r="DM36" s="402"/>
      <c r="DN36" s="402"/>
      <c r="DO36" s="402"/>
      <c r="DP36" s="402"/>
      <c r="DQ36" s="402"/>
      <c r="DR36" s="402"/>
      <c r="DS36" s="402"/>
      <c r="DT36" s="402"/>
      <c r="DU36" s="402"/>
      <c r="DV36" s="624"/>
      <c r="DW36" s="632">
        <v>12.8</v>
      </c>
      <c r="DX36" s="656"/>
      <c r="DY36" s="656"/>
      <c r="DZ36" s="656"/>
      <c r="EA36" s="656"/>
      <c r="EB36" s="656"/>
      <c r="EC36" s="657"/>
    </row>
    <row r="37" spans="2:133" ht="11.25" customHeight="1" x14ac:dyDescent="0.2">
      <c r="B37" s="630" t="s">
        <v>407</v>
      </c>
      <c r="C37" s="528"/>
      <c r="D37" s="528"/>
      <c r="E37" s="528"/>
      <c r="F37" s="528"/>
      <c r="G37" s="528"/>
      <c r="H37" s="528"/>
      <c r="I37" s="528"/>
      <c r="J37" s="528"/>
      <c r="K37" s="528"/>
      <c r="L37" s="528"/>
      <c r="M37" s="528"/>
      <c r="N37" s="528"/>
      <c r="O37" s="528"/>
      <c r="P37" s="528"/>
      <c r="Q37" s="631"/>
      <c r="R37" s="623">
        <v>815179</v>
      </c>
      <c r="S37" s="402"/>
      <c r="T37" s="402"/>
      <c r="U37" s="402"/>
      <c r="V37" s="402"/>
      <c r="W37" s="402"/>
      <c r="X37" s="402"/>
      <c r="Y37" s="624"/>
      <c r="Z37" s="625">
        <v>2.4</v>
      </c>
      <c r="AA37" s="625"/>
      <c r="AB37" s="625"/>
      <c r="AC37" s="625"/>
      <c r="AD37" s="626">
        <v>1992</v>
      </c>
      <c r="AE37" s="626"/>
      <c r="AF37" s="626"/>
      <c r="AG37" s="626"/>
      <c r="AH37" s="626"/>
      <c r="AI37" s="626"/>
      <c r="AJ37" s="626"/>
      <c r="AK37" s="626"/>
      <c r="AL37" s="632">
        <v>0</v>
      </c>
      <c r="AM37" s="408"/>
      <c r="AN37" s="408"/>
      <c r="AO37" s="633"/>
      <c r="AQ37" s="674" t="s">
        <v>297</v>
      </c>
      <c r="AR37" s="405"/>
      <c r="AS37" s="405"/>
      <c r="AT37" s="405"/>
      <c r="AU37" s="405"/>
      <c r="AV37" s="405"/>
      <c r="AW37" s="405"/>
      <c r="AX37" s="405"/>
      <c r="AY37" s="675"/>
      <c r="AZ37" s="623">
        <v>1115879</v>
      </c>
      <c r="BA37" s="402"/>
      <c r="BB37" s="402"/>
      <c r="BC37" s="402"/>
      <c r="BD37" s="654"/>
      <c r="BE37" s="654"/>
      <c r="BF37" s="665"/>
      <c r="BG37" s="630" t="s">
        <v>410</v>
      </c>
      <c r="BH37" s="528"/>
      <c r="BI37" s="528"/>
      <c r="BJ37" s="528"/>
      <c r="BK37" s="528"/>
      <c r="BL37" s="528"/>
      <c r="BM37" s="528"/>
      <c r="BN37" s="528"/>
      <c r="BO37" s="528"/>
      <c r="BP37" s="528"/>
      <c r="BQ37" s="528"/>
      <c r="BR37" s="528"/>
      <c r="BS37" s="528"/>
      <c r="BT37" s="528"/>
      <c r="BU37" s="631"/>
      <c r="BV37" s="623">
        <v>142336</v>
      </c>
      <c r="BW37" s="402"/>
      <c r="BX37" s="402"/>
      <c r="BY37" s="402"/>
      <c r="BZ37" s="402"/>
      <c r="CA37" s="402"/>
      <c r="CB37" s="629"/>
      <c r="CD37" s="630" t="s">
        <v>214</v>
      </c>
      <c r="CE37" s="528"/>
      <c r="CF37" s="528"/>
      <c r="CG37" s="528"/>
      <c r="CH37" s="528"/>
      <c r="CI37" s="528"/>
      <c r="CJ37" s="528"/>
      <c r="CK37" s="528"/>
      <c r="CL37" s="528"/>
      <c r="CM37" s="528"/>
      <c r="CN37" s="528"/>
      <c r="CO37" s="528"/>
      <c r="CP37" s="528"/>
      <c r="CQ37" s="631"/>
      <c r="CR37" s="623">
        <v>1197191</v>
      </c>
      <c r="CS37" s="654"/>
      <c r="CT37" s="654"/>
      <c r="CU37" s="654"/>
      <c r="CV37" s="654"/>
      <c r="CW37" s="654"/>
      <c r="CX37" s="654"/>
      <c r="CY37" s="655"/>
      <c r="CZ37" s="632">
        <v>3.7</v>
      </c>
      <c r="DA37" s="656"/>
      <c r="DB37" s="656"/>
      <c r="DC37" s="658"/>
      <c r="DD37" s="628">
        <v>1147191</v>
      </c>
      <c r="DE37" s="654"/>
      <c r="DF37" s="654"/>
      <c r="DG37" s="654"/>
      <c r="DH37" s="654"/>
      <c r="DI37" s="654"/>
      <c r="DJ37" s="654"/>
      <c r="DK37" s="655"/>
      <c r="DL37" s="628">
        <v>893616</v>
      </c>
      <c r="DM37" s="654"/>
      <c r="DN37" s="654"/>
      <c r="DO37" s="654"/>
      <c r="DP37" s="654"/>
      <c r="DQ37" s="654"/>
      <c r="DR37" s="654"/>
      <c r="DS37" s="654"/>
      <c r="DT37" s="654"/>
      <c r="DU37" s="654"/>
      <c r="DV37" s="655"/>
      <c r="DW37" s="632">
        <v>4.9000000000000004</v>
      </c>
      <c r="DX37" s="656"/>
      <c r="DY37" s="656"/>
      <c r="DZ37" s="656"/>
      <c r="EA37" s="656"/>
      <c r="EB37" s="656"/>
      <c r="EC37" s="657"/>
    </row>
    <row r="38" spans="2:133" ht="11.25" customHeight="1" x14ac:dyDescent="0.2">
      <c r="B38" s="630" t="s">
        <v>293</v>
      </c>
      <c r="C38" s="528"/>
      <c r="D38" s="528"/>
      <c r="E38" s="528"/>
      <c r="F38" s="528"/>
      <c r="G38" s="528"/>
      <c r="H38" s="528"/>
      <c r="I38" s="528"/>
      <c r="J38" s="528"/>
      <c r="K38" s="528"/>
      <c r="L38" s="528"/>
      <c r="M38" s="528"/>
      <c r="N38" s="528"/>
      <c r="O38" s="528"/>
      <c r="P38" s="528"/>
      <c r="Q38" s="631"/>
      <c r="R38" s="623">
        <v>2903000</v>
      </c>
      <c r="S38" s="402"/>
      <c r="T38" s="402"/>
      <c r="U38" s="402"/>
      <c r="V38" s="402"/>
      <c r="W38" s="402"/>
      <c r="X38" s="402"/>
      <c r="Y38" s="624"/>
      <c r="Z38" s="625">
        <v>8.6999999999999993</v>
      </c>
      <c r="AA38" s="625"/>
      <c r="AB38" s="625"/>
      <c r="AC38" s="625"/>
      <c r="AD38" s="626" t="s">
        <v>33</v>
      </c>
      <c r="AE38" s="626"/>
      <c r="AF38" s="626"/>
      <c r="AG38" s="626"/>
      <c r="AH38" s="626"/>
      <c r="AI38" s="626"/>
      <c r="AJ38" s="626"/>
      <c r="AK38" s="626"/>
      <c r="AL38" s="632" t="s">
        <v>33</v>
      </c>
      <c r="AM38" s="408"/>
      <c r="AN38" s="408"/>
      <c r="AO38" s="633"/>
      <c r="AQ38" s="674" t="s">
        <v>149</v>
      </c>
      <c r="AR38" s="405"/>
      <c r="AS38" s="405"/>
      <c r="AT38" s="405"/>
      <c r="AU38" s="405"/>
      <c r="AV38" s="405"/>
      <c r="AW38" s="405"/>
      <c r="AX38" s="405"/>
      <c r="AY38" s="675"/>
      <c r="AZ38" s="623">
        <v>30436</v>
      </c>
      <c r="BA38" s="402"/>
      <c r="BB38" s="402"/>
      <c r="BC38" s="402"/>
      <c r="BD38" s="654"/>
      <c r="BE38" s="654"/>
      <c r="BF38" s="665"/>
      <c r="BG38" s="630" t="s">
        <v>411</v>
      </c>
      <c r="BH38" s="528"/>
      <c r="BI38" s="528"/>
      <c r="BJ38" s="528"/>
      <c r="BK38" s="528"/>
      <c r="BL38" s="528"/>
      <c r="BM38" s="528"/>
      <c r="BN38" s="528"/>
      <c r="BO38" s="528"/>
      <c r="BP38" s="528"/>
      <c r="BQ38" s="528"/>
      <c r="BR38" s="528"/>
      <c r="BS38" s="528"/>
      <c r="BT38" s="528"/>
      <c r="BU38" s="631"/>
      <c r="BV38" s="623">
        <v>7103</v>
      </c>
      <c r="BW38" s="402"/>
      <c r="BX38" s="402"/>
      <c r="BY38" s="402"/>
      <c r="BZ38" s="402"/>
      <c r="CA38" s="402"/>
      <c r="CB38" s="629"/>
      <c r="CD38" s="630" t="s">
        <v>295</v>
      </c>
      <c r="CE38" s="528"/>
      <c r="CF38" s="528"/>
      <c r="CG38" s="528"/>
      <c r="CH38" s="528"/>
      <c r="CI38" s="528"/>
      <c r="CJ38" s="528"/>
      <c r="CK38" s="528"/>
      <c r="CL38" s="528"/>
      <c r="CM38" s="528"/>
      <c r="CN38" s="528"/>
      <c r="CO38" s="528"/>
      <c r="CP38" s="528"/>
      <c r="CQ38" s="631"/>
      <c r="CR38" s="623">
        <v>2363155</v>
      </c>
      <c r="CS38" s="402"/>
      <c r="CT38" s="402"/>
      <c r="CU38" s="402"/>
      <c r="CV38" s="402"/>
      <c r="CW38" s="402"/>
      <c r="CX38" s="402"/>
      <c r="CY38" s="624"/>
      <c r="CZ38" s="632">
        <v>7.4</v>
      </c>
      <c r="DA38" s="656"/>
      <c r="DB38" s="656"/>
      <c r="DC38" s="658"/>
      <c r="DD38" s="628">
        <v>1993014</v>
      </c>
      <c r="DE38" s="402"/>
      <c r="DF38" s="402"/>
      <c r="DG38" s="402"/>
      <c r="DH38" s="402"/>
      <c r="DI38" s="402"/>
      <c r="DJ38" s="402"/>
      <c r="DK38" s="624"/>
      <c r="DL38" s="628">
        <v>1969116</v>
      </c>
      <c r="DM38" s="402"/>
      <c r="DN38" s="402"/>
      <c r="DO38" s="402"/>
      <c r="DP38" s="402"/>
      <c r="DQ38" s="402"/>
      <c r="DR38" s="402"/>
      <c r="DS38" s="402"/>
      <c r="DT38" s="402"/>
      <c r="DU38" s="402"/>
      <c r="DV38" s="624"/>
      <c r="DW38" s="632">
        <v>10.9</v>
      </c>
      <c r="DX38" s="656"/>
      <c r="DY38" s="656"/>
      <c r="DZ38" s="656"/>
      <c r="EA38" s="656"/>
      <c r="EB38" s="656"/>
      <c r="EC38" s="657"/>
    </row>
    <row r="39" spans="2:133" ht="11.25" customHeight="1" x14ac:dyDescent="0.2">
      <c r="B39" s="630" t="s">
        <v>412</v>
      </c>
      <c r="C39" s="528"/>
      <c r="D39" s="528"/>
      <c r="E39" s="528"/>
      <c r="F39" s="528"/>
      <c r="G39" s="528"/>
      <c r="H39" s="528"/>
      <c r="I39" s="528"/>
      <c r="J39" s="528"/>
      <c r="K39" s="528"/>
      <c r="L39" s="528"/>
      <c r="M39" s="528"/>
      <c r="N39" s="528"/>
      <c r="O39" s="528"/>
      <c r="P39" s="528"/>
      <c r="Q39" s="631"/>
      <c r="R39" s="623" t="s">
        <v>33</v>
      </c>
      <c r="S39" s="402"/>
      <c r="T39" s="402"/>
      <c r="U39" s="402"/>
      <c r="V39" s="402"/>
      <c r="W39" s="402"/>
      <c r="X39" s="402"/>
      <c r="Y39" s="624"/>
      <c r="Z39" s="625" t="s">
        <v>33</v>
      </c>
      <c r="AA39" s="625"/>
      <c r="AB39" s="625"/>
      <c r="AC39" s="625"/>
      <c r="AD39" s="626" t="s">
        <v>33</v>
      </c>
      <c r="AE39" s="626"/>
      <c r="AF39" s="626"/>
      <c r="AG39" s="626"/>
      <c r="AH39" s="626"/>
      <c r="AI39" s="626"/>
      <c r="AJ39" s="626"/>
      <c r="AK39" s="626"/>
      <c r="AL39" s="632" t="s">
        <v>33</v>
      </c>
      <c r="AM39" s="408"/>
      <c r="AN39" s="408"/>
      <c r="AO39" s="633"/>
      <c r="AQ39" s="674" t="s">
        <v>414</v>
      </c>
      <c r="AR39" s="405"/>
      <c r="AS39" s="405"/>
      <c r="AT39" s="405"/>
      <c r="AU39" s="405"/>
      <c r="AV39" s="405"/>
      <c r="AW39" s="405"/>
      <c r="AX39" s="405"/>
      <c r="AY39" s="675"/>
      <c r="AZ39" s="623" t="s">
        <v>33</v>
      </c>
      <c r="BA39" s="402"/>
      <c r="BB39" s="402"/>
      <c r="BC39" s="402"/>
      <c r="BD39" s="654"/>
      <c r="BE39" s="654"/>
      <c r="BF39" s="665"/>
      <c r="BG39" s="630" t="s">
        <v>408</v>
      </c>
      <c r="BH39" s="528"/>
      <c r="BI39" s="528"/>
      <c r="BJ39" s="528"/>
      <c r="BK39" s="528"/>
      <c r="BL39" s="528"/>
      <c r="BM39" s="528"/>
      <c r="BN39" s="528"/>
      <c r="BO39" s="528"/>
      <c r="BP39" s="528"/>
      <c r="BQ39" s="528"/>
      <c r="BR39" s="528"/>
      <c r="BS39" s="528"/>
      <c r="BT39" s="528"/>
      <c r="BU39" s="631"/>
      <c r="BV39" s="623">
        <v>10326</v>
      </c>
      <c r="BW39" s="402"/>
      <c r="BX39" s="402"/>
      <c r="BY39" s="402"/>
      <c r="BZ39" s="402"/>
      <c r="CA39" s="402"/>
      <c r="CB39" s="629"/>
      <c r="CD39" s="630" t="s">
        <v>417</v>
      </c>
      <c r="CE39" s="528"/>
      <c r="CF39" s="528"/>
      <c r="CG39" s="528"/>
      <c r="CH39" s="528"/>
      <c r="CI39" s="528"/>
      <c r="CJ39" s="528"/>
      <c r="CK39" s="528"/>
      <c r="CL39" s="528"/>
      <c r="CM39" s="528"/>
      <c r="CN39" s="528"/>
      <c r="CO39" s="528"/>
      <c r="CP39" s="528"/>
      <c r="CQ39" s="631"/>
      <c r="CR39" s="623">
        <v>1701798</v>
      </c>
      <c r="CS39" s="654"/>
      <c r="CT39" s="654"/>
      <c r="CU39" s="654"/>
      <c r="CV39" s="654"/>
      <c r="CW39" s="654"/>
      <c r="CX39" s="654"/>
      <c r="CY39" s="655"/>
      <c r="CZ39" s="632">
        <v>5.3</v>
      </c>
      <c r="DA39" s="656"/>
      <c r="DB39" s="656"/>
      <c r="DC39" s="658"/>
      <c r="DD39" s="628">
        <v>736235</v>
      </c>
      <c r="DE39" s="654"/>
      <c r="DF39" s="654"/>
      <c r="DG39" s="654"/>
      <c r="DH39" s="654"/>
      <c r="DI39" s="654"/>
      <c r="DJ39" s="654"/>
      <c r="DK39" s="655"/>
      <c r="DL39" s="628" t="s">
        <v>33</v>
      </c>
      <c r="DM39" s="654"/>
      <c r="DN39" s="654"/>
      <c r="DO39" s="654"/>
      <c r="DP39" s="654"/>
      <c r="DQ39" s="654"/>
      <c r="DR39" s="654"/>
      <c r="DS39" s="654"/>
      <c r="DT39" s="654"/>
      <c r="DU39" s="654"/>
      <c r="DV39" s="655"/>
      <c r="DW39" s="632" t="s">
        <v>33</v>
      </c>
      <c r="DX39" s="656"/>
      <c r="DY39" s="656"/>
      <c r="DZ39" s="656"/>
      <c r="EA39" s="656"/>
      <c r="EB39" s="656"/>
      <c r="EC39" s="657"/>
    </row>
    <row r="40" spans="2:133" ht="11.25" customHeight="1" x14ac:dyDescent="0.2">
      <c r="B40" s="630" t="s">
        <v>116</v>
      </c>
      <c r="C40" s="528"/>
      <c r="D40" s="528"/>
      <c r="E40" s="528"/>
      <c r="F40" s="528"/>
      <c r="G40" s="528"/>
      <c r="H40" s="528"/>
      <c r="I40" s="528"/>
      <c r="J40" s="528"/>
      <c r="K40" s="528"/>
      <c r="L40" s="528"/>
      <c r="M40" s="528"/>
      <c r="N40" s="528"/>
      <c r="O40" s="528"/>
      <c r="P40" s="528"/>
      <c r="Q40" s="631"/>
      <c r="R40" s="623">
        <v>89000</v>
      </c>
      <c r="S40" s="402"/>
      <c r="T40" s="402"/>
      <c r="U40" s="402"/>
      <c r="V40" s="402"/>
      <c r="W40" s="402"/>
      <c r="X40" s="402"/>
      <c r="Y40" s="624"/>
      <c r="Z40" s="625">
        <v>0.3</v>
      </c>
      <c r="AA40" s="625"/>
      <c r="AB40" s="625"/>
      <c r="AC40" s="625"/>
      <c r="AD40" s="626" t="s">
        <v>33</v>
      </c>
      <c r="AE40" s="626"/>
      <c r="AF40" s="626"/>
      <c r="AG40" s="626"/>
      <c r="AH40" s="626"/>
      <c r="AI40" s="626"/>
      <c r="AJ40" s="626"/>
      <c r="AK40" s="626"/>
      <c r="AL40" s="632" t="s">
        <v>33</v>
      </c>
      <c r="AM40" s="408"/>
      <c r="AN40" s="408"/>
      <c r="AO40" s="633"/>
      <c r="AQ40" s="674" t="s">
        <v>419</v>
      </c>
      <c r="AR40" s="405"/>
      <c r="AS40" s="405"/>
      <c r="AT40" s="405"/>
      <c r="AU40" s="405"/>
      <c r="AV40" s="405"/>
      <c r="AW40" s="405"/>
      <c r="AX40" s="405"/>
      <c r="AY40" s="675"/>
      <c r="AZ40" s="623" t="s">
        <v>33</v>
      </c>
      <c r="BA40" s="402"/>
      <c r="BB40" s="402"/>
      <c r="BC40" s="402"/>
      <c r="BD40" s="654"/>
      <c r="BE40" s="654"/>
      <c r="BF40" s="665"/>
      <c r="BG40" s="705" t="s">
        <v>196</v>
      </c>
      <c r="BH40" s="573"/>
      <c r="BI40" s="573"/>
      <c r="BJ40" s="573"/>
      <c r="BK40" s="573"/>
      <c r="BL40" s="7"/>
      <c r="BM40" s="528" t="s">
        <v>420</v>
      </c>
      <c r="BN40" s="528"/>
      <c r="BO40" s="528"/>
      <c r="BP40" s="528"/>
      <c r="BQ40" s="528"/>
      <c r="BR40" s="528"/>
      <c r="BS40" s="528"/>
      <c r="BT40" s="528"/>
      <c r="BU40" s="631"/>
      <c r="BV40" s="623">
        <v>125</v>
      </c>
      <c r="BW40" s="402"/>
      <c r="BX40" s="402"/>
      <c r="BY40" s="402"/>
      <c r="BZ40" s="402"/>
      <c r="CA40" s="402"/>
      <c r="CB40" s="629"/>
      <c r="CD40" s="630" t="s">
        <v>421</v>
      </c>
      <c r="CE40" s="528"/>
      <c r="CF40" s="528"/>
      <c r="CG40" s="528"/>
      <c r="CH40" s="528"/>
      <c r="CI40" s="528"/>
      <c r="CJ40" s="528"/>
      <c r="CK40" s="528"/>
      <c r="CL40" s="528"/>
      <c r="CM40" s="528"/>
      <c r="CN40" s="528"/>
      <c r="CO40" s="528"/>
      <c r="CP40" s="528"/>
      <c r="CQ40" s="631"/>
      <c r="CR40" s="623">
        <v>355669</v>
      </c>
      <c r="CS40" s="402"/>
      <c r="CT40" s="402"/>
      <c r="CU40" s="402"/>
      <c r="CV40" s="402"/>
      <c r="CW40" s="402"/>
      <c r="CX40" s="402"/>
      <c r="CY40" s="624"/>
      <c r="CZ40" s="632">
        <v>1.1000000000000001</v>
      </c>
      <c r="DA40" s="656"/>
      <c r="DB40" s="656"/>
      <c r="DC40" s="658"/>
      <c r="DD40" s="628">
        <v>38669</v>
      </c>
      <c r="DE40" s="402"/>
      <c r="DF40" s="402"/>
      <c r="DG40" s="402"/>
      <c r="DH40" s="402"/>
      <c r="DI40" s="402"/>
      <c r="DJ40" s="402"/>
      <c r="DK40" s="624"/>
      <c r="DL40" s="628" t="s">
        <v>33</v>
      </c>
      <c r="DM40" s="402"/>
      <c r="DN40" s="402"/>
      <c r="DO40" s="402"/>
      <c r="DP40" s="402"/>
      <c r="DQ40" s="402"/>
      <c r="DR40" s="402"/>
      <c r="DS40" s="402"/>
      <c r="DT40" s="402"/>
      <c r="DU40" s="402"/>
      <c r="DV40" s="624"/>
      <c r="DW40" s="632" t="s">
        <v>33</v>
      </c>
      <c r="DX40" s="656"/>
      <c r="DY40" s="656"/>
      <c r="DZ40" s="656"/>
      <c r="EA40" s="656"/>
      <c r="EB40" s="656"/>
      <c r="EC40" s="657"/>
    </row>
    <row r="41" spans="2:133" ht="11.25" customHeight="1" x14ac:dyDescent="0.2">
      <c r="B41" s="645" t="s">
        <v>422</v>
      </c>
      <c r="C41" s="646"/>
      <c r="D41" s="646"/>
      <c r="E41" s="646"/>
      <c r="F41" s="646"/>
      <c r="G41" s="646"/>
      <c r="H41" s="646"/>
      <c r="I41" s="646"/>
      <c r="J41" s="646"/>
      <c r="K41" s="646"/>
      <c r="L41" s="646"/>
      <c r="M41" s="646"/>
      <c r="N41" s="646"/>
      <c r="O41" s="646"/>
      <c r="P41" s="646"/>
      <c r="Q41" s="647"/>
      <c r="R41" s="676">
        <v>33386205</v>
      </c>
      <c r="S41" s="677"/>
      <c r="T41" s="677"/>
      <c r="U41" s="677"/>
      <c r="V41" s="677"/>
      <c r="W41" s="677"/>
      <c r="X41" s="677"/>
      <c r="Y41" s="678"/>
      <c r="Z41" s="679">
        <v>100</v>
      </c>
      <c r="AA41" s="679"/>
      <c r="AB41" s="679"/>
      <c r="AC41" s="679"/>
      <c r="AD41" s="680">
        <v>18017061</v>
      </c>
      <c r="AE41" s="680"/>
      <c r="AF41" s="680"/>
      <c r="AG41" s="680"/>
      <c r="AH41" s="680"/>
      <c r="AI41" s="680"/>
      <c r="AJ41" s="680"/>
      <c r="AK41" s="680"/>
      <c r="AL41" s="681">
        <v>100</v>
      </c>
      <c r="AM41" s="668"/>
      <c r="AN41" s="668"/>
      <c r="AO41" s="682"/>
      <c r="AQ41" s="674" t="s">
        <v>425</v>
      </c>
      <c r="AR41" s="405"/>
      <c r="AS41" s="405"/>
      <c r="AT41" s="405"/>
      <c r="AU41" s="405"/>
      <c r="AV41" s="405"/>
      <c r="AW41" s="405"/>
      <c r="AX41" s="405"/>
      <c r="AY41" s="675"/>
      <c r="AZ41" s="623">
        <v>671351</v>
      </c>
      <c r="BA41" s="402"/>
      <c r="BB41" s="402"/>
      <c r="BC41" s="402"/>
      <c r="BD41" s="654"/>
      <c r="BE41" s="654"/>
      <c r="BF41" s="665"/>
      <c r="BG41" s="705"/>
      <c r="BH41" s="573"/>
      <c r="BI41" s="573"/>
      <c r="BJ41" s="573"/>
      <c r="BK41" s="573"/>
      <c r="BL41" s="7"/>
      <c r="BM41" s="528" t="s">
        <v>394</v>
      </c>
      <c r="BN41" s="528"/>
      <c r="BO41" s="528"/>
      <c r="BP41" s="528"/>
      <c r="BQ41" s="528"/>
      <c r="BR41" s="528"/>
      <c r="BS41" s="528"/>
      <c r="BT41" s="528"/>
      <c r="BU41" s="631"/>
      <c r="BV41" s="623">
        <v>1</v>
      </c>
      <c r="BW41" s="402"/>
      <c r="BX41" s="402"/>
      <c r="BY41" s="402"/>
      <c r="BZ41" s="402"/>
      <c r="CA41" s="402"/>
      <c r="CB41" s="629"/>
      <c r="CD41" s="630" t="s">
        <v>226</v>
      </c>
      <c r="CE41" s="528"/>
      <c r="CF41" s="528"/>
      <c r="CG41" s="528"/>
      <c r="CH41" s="528"/>
      <c r="CI41" s="528"/>
      <c r="CJ41" s="528"/>
      <c r="CK41" s="528"/>
      <c r="CL41" s="528"/>
      <c r="CM41" s="528"/>
      <c r="CN41" s="528"/>
      <c r="CO41" s="528"/>
      <c r="CP41" s="528"/>
      <c r="CQ41" s="631"/>
      <c r="CR41" s="623" t="s">
        <v>33</v>
      </c>
      <c r="CS41" s="654"/>
      <c r="CT41" s="654"/>
      <c r="CU41" s="654"/>
      <c r="CV41" s="654"/>
      <c r="CW41" s="654"/>
      <c r="CX41" s="654"/>
      <c r="CY41" s="655"/>
      <c r="CZ41" s="632" t="s">
        <v>33</v>
      </c>
      <c r="DA41" s="656"/>
      <c r="DB41" s="656"/>
      <c r="DC41" s="658"/>
      <c r="DD41" s="628" t="s">
        <v>33</v>
      </c>
      <c r="DE41" s="654"/>
      <c r="DF41" s="654"/>
      <c r="DG41" s="654"/>
      <c r="DH41" s="654"/>
      <c r="DI41" s="654"/>
      <c r="DJ41" s="654"/>
      <c r="DK41" s="655"/>
      <c r="DL41" s="683"/>
      <c r="DM41" s="684"/>
      <c r="DN41" s="684"/>
      <c r="DO41" s="684"/>
      <c r="DP41" s="684"/>
      <c r="DQ41" s="684"/>
      <c r="DR41" s="684"/>
      <c r="DS41" s="684"/>
      <c r="DT41" s="684"/>
      <c r="DU41" s="684"/>
      <c r="DV41" s="685"/>
      <c r="DW41" s="686"/>
      <c r="DX41" s="687"/>
      <c r="DY41" s="687"/>
      <c r="DZ41" s="687"/>
      <c r="EA41" s="687"/>
      <c r="EB41" s="687"/>
      <c r="EC41" s="688"/>
    </row>
    <row r="42" spans="2:133" ht="11.25" customHeight="1" x14ac:dyDescent="0.2">
      <c r="AQ42" s="689" t="s">
        <v>426</v>
      </c>
      <c r="AR42" s="690"/>
      <c r="AS42" s="690"/>
      <c r="AT42" s="690"/>
      <c r="AU42" s="690"/>
      <c r="AV42" s="690"/>
      <c r="AW42" s="690"/>
      <c r="AX42" s="690"/>
      <c r="AY42" s="691"/>
      <c r="AZ42" s="676">
        <v>1691804</v>
      </c>
      <c r="BA42" s="677"/>
      <c r="BB42" s="677"/>
      <c r="BC42" s="677"/>
      <c r="BD42" s="667"/>
      <c r="BE42" s="667"/>
      <c r="BF42" s="669"/>
      <c r="BG42" s="589"/>
      <c r="BH42" s="590"/>
      <c r="BI42" s="590"/>
      <c r="BJ42" s="590"/>
      <c r="BK42" s="590"/>
      <c r="BL42" s="20"/>
      <c r="BM42" s="646" t="s">
        <v>41</v>
      </c>
      <c r="BN42" s="646"/>
      <c r="BO42" s="646"/>
      <c r="BP42" s="646"/>
      <c r="BQ42" s="646"/>
      <c r="BR42" s="646"/>
      <c r="BS42" s="646"/>
      <c r="BT42" s="646"/>
      <c r="BU42" s="647"/>
      <c r="BV42" s="676">
        <v>364</v>
      </c>
      <c r="BW42" s="677"/>
      <c r="BX42" s="677"/>
      <c r="BY42" s="677"/>
      <c r="BZ42" s="677"/>
      <c r="CA42" s="677"/>
      <c r="CB42" s="692"/>
      <c r="CD42" s="630" t="s">
        <v>427</v>
      </c>
      <c r="CE42" s="528"/>
      <c r="CF42" s="528"/>
      <c r="CG42" s="528"/>
      <c r="CH42" s="528"/>
      <c r="CI42" s="528"/>
      <c r="CJ42" s="528"/>
      <c r="CK42" s="528"/>
      <c r="CL42" s="528"/>
      <c r="CM42" s="528"/>
      <c r="CN42" s="528"/>
      <c r="CO42" s="528"/>
      <c r="CP42" s="528"/>
      <c r="CQ42" s="631"/>
      <c r="CR42" s="623">
        <v>3606518</v>
      </c>
      <c r="CS42" s="654"/>
      <c r="CT42" s="654"/>
      <c r="CU42" s="654"/>
      <c r="CV42" s="654"/>
      <c r="CW42" s="654"/>
      <c r="CX42" s="654"/>
      <c r="CY42" s="655"/>
      <c r="CZ42" s="632">
        <v>11.2</v>
      </c>
      <c r="DA42" s="656"/>
      <c r="DB42" s="656"/>
      <c r="DC42" s="658"/>
      <c r="DD42" s="628">
        <v>633994</v>
      </c>
      <c r="DE42" s="654"/>
      <c r="DF42" s="654"/>
      <c r="DG42" s="654"/>
      <c r="DH42" s="654"/>
      <c r="DI42" s="654"/>
      <c r="DJ42" s="654"/>
      <c r="DK42" s="655"/>
      <c r="DL42" s="683"/>
      <c r="DM42" s="684"/>
      <c r="DN42" s="684"/>
      <c r="DO42" s="684"/>
      <c r="DP42" s="684"/>
      <c r="DQ42" s="684"/>
      <c r="DR42" s="684"/>
      <c r="DS42" s="684"/>
      <c r="DT42" s="684"/>
      <c r="DU42" s="684"/>
      <c r="DV42" s="685"/>
      <c r="DW42" s="686"/>
      <c r="DX42" s="687"/>
      <c r="DY42" s="687"/>
      <c r="DZ42" s="687"/>
      <c r="EA42" s="687"/>
      <c r="EB42" s="687"/>
      <c r="EC42" s="688"/>
    </row>
    <row r="43" spans="2:133" ht="11.25" customHeight="1" x14ac:dyDescent="0.2">
      <c r="B43" s="1" t="s">
        <v>321</v>
      </c>
      <c r="CD43" s="630" t="s">
        <v>428</v>
      </c>
      <c r="CE43" s="528"/>
      <c r="CF43" s="528"/>
      <c r="CG43" s="528"/>
      <c r="CH43" s="528"/>
      <c r="CI43" s="528"/>
      <c r="CJ43" s="528"/>
      <c r="CK43" s="528"/>
      <c r="CL43" s="528"/>
      <c r="CM43" s="528"/>
      <c r="CN43" s="528"/>
      <c r="CO43" s="528"/>
      <c r="CP43" s="528"/>
      <c r="CQ43" s="631"/>
      <c r="CR43" s="623">
        <v>58163</v>
      </c>
      <c r="CS43" s="654"/>
      <c r="CT43" s="654"/>
      <c r="CU43" s="654"/>
      <c r="CV43" s="654"/>
      <c r="CW43" s="654"/>
      <c r="CX43" s="654"/>
      <c r="CY43" s="655"/>
      <c r="CZ43" s="632">
        <v>0.2</v>
      </c>
      <c r="DA43" s="656"/>
      <c r="DB43" s="656"/>
      <c r="DC43" s="658"/>
      <c r="DD43" s="628">
        <v>58163</v>
      </c>
      <c r="DE43" s="654"/>
      <c r="DF43" s="654"/>
      <c r="DG43" s="654"/>
      <c r="DH43" s="654"/>
      <c r="DI43" s="654"/>
      <c r="DJ43" s="654"/>
      <c r="DK43" s="655"/>
      <c r="DL43" s="683"/>
      <c r="DM43" s="684"/>
      <c r="DN43" s="684"/>
      <c r="DO43" s="684"/>
      <c r="DP43" s="684"/>
      <c r="DQ43" s="684"/>
      <c r="DR43" s="684"/>
      <c r="DS43" s="684"/>
      <c r="DT43" s="684"/>
      <c r="DU43" s="684"/>
      <c r="DV43" s="685"/>
      <c r="DW43" s="686"/>
      <c r="DX43" s="687"/>
      <c r="DY43" s="687"/>
      <c r="DZ43" s="687"/>
      <c r="EA43" s="687"/>
      <c r="EB43" s="687"/>
      <c r="EC43" s="688"/>
    </row>
    <row r="44" spans="2:133" ht="11.25" customHeight="1" x14ac:dyDescent="0.2">
      <c r="B44" s="693" t="s">
        <v>429</v>
      </c>
      <c r="C44" s="693"/>
      <c r="D44" s="693"/>
      <c r="E44" s="693"/>
      <c r="F44" s="693"/>
      <c r="G44" s="693"/>
      <c r="H44" s="693"/>
      <c r="I44" s="693"/>
      <c r="J44" s="693"/>
      <c r="K44" s="693"/>
      <c r="L44" s="693"/>
      <c r="M44" s="693"/>
      <c r="N44" s="693"/>
      <c r="O44" s="693"/>
      <c r="P44" s="693"/>
      <c r="Q44" s="693"/>
      <c r="R44" s="693"/>
      <c r="S44" s="693"/>
      <c r="T44" s="693"/>
      <c r="U44" s="693"/>
      <c r="V44" s="693"/>
      <c r="W44" s="693"/>
      <c r="X44" s="693"/>
      <c r="Y44" s="693"/>
      <c r="Z44" s="693"/>
      <c r="AA44" s="693"/>
      <c r="AB44" s="693"/>
      <c r="AC44" s="693"/>
      <c r="AD44" s="693"/>
      <c r="AE44" s="693"/>
      <c r="AF44" s="693"/>
      <c r="AG44" s="693"/>
      <c r="AH44" s="693"/>
      <c r="AI44" s="693"/>
      <c r="AJ44" s="693"/>
      <c r="AK44" s="693"/>
      <c r="AL44" s="693"/>
      <c r="AM44" s="693"/>
      <c r="AN44" s="693"/>
      <c r="AO44" s="693"/>
      <c r="AP44" s="693"/>
      <c r="AQ44" s="693"/>
      <c r="AR44" s="693"/>
      <c r="AS44" s="693"/>
      <c r="AT44" s="693"/>
      <c r="AU44" s="693"/>
      <c r="AV44" s="693"/>
      <c r="AW44" s="693"/>
      <c r="AX44" s="693"/>
      <c r="AY44" s="693"/>
      <c r="AZ44" s="693"/>
      <c r="BA44" s="693"/>
      <c r="BB44" s="693"/>
      <c r="BC44" s="693"/>
      <c r="BD44" s="693"/>
      <c r="BE44" s="693"/>
      <c r="BF44" s="693"/>
      <c r="BG44" s="693"/>
      <c r="BH44" s="693"/>
      <c r="BI44" s="693"/>
      <c r="BJ44" s="693"/>
      <c r="BK44" s="693"/>
      <c r="BL44" s="693"/>
      <c r="BM44" s="693"/>
      <c r="BN44" s="693"/>
      <c r="BO44" s="693"/>
      <c r="BP44" s="693"/>
      <c r="BQ44" s="693"/>
      <c r="BR44" s="693"/>
      <c r="BS44" s="693"/>
      <c r="BT44" s="693"/>
      <c r="BU44" s="693"/>
      <c r="BV44" s="693"/>
      <c r="BW44" s="693"/>
      <c r="BX44" s="693"/>
      <c r="BY44" s="693"/>
      <c r="BZ44" s="693"/>
      <c r="CA44" s="693"/>
      <c r="CB44" s="693"/>
      <c r="CC44" s="694"/>
      <c r="CD44" s="594" t="s">
        <v>249</v>
      </c>
      <c r="CE44" s="515"/>
      <c r="CF44" s="630" t="s">
        <v>423</v>
      </c>
      <c r="CG44" s="528"/>
      <c r="CH44" s="528"/>
      <c r="CI44" s="528"/>
      <c r="CJ44" s="528"/>
      <c r="CK44" s="528"/>
      <c r="CL44" s="528"/>
      <c r="CM44" s="528"/>
      <c r="CN44" s="528"/>
      <c r="CO44" s="528"/>
      <c r="CP44" s="528"/>
      <c r="CQ44" s="631"/>
      <c r="CR44" s="623">
        <v>3606518</v>
      </c>
      <c r="CS44" s="402"/>
      <c r="CT44" s="402"/>
      <c r="CU44" s="402"/>
      <c r="CV44" s="402"/>
      <c r="CW44" s="402"/>
      <c r="CX44" s="402"/>
      <c r="CY44" s="624"/>
      <c r="CZ44" s="632">
        <v>11.2</v>
      </c>
      <c r="DA44" s="408"/>
      <c r="DB44" s="408"/>
      <c r="DC44" s="635"/>
      <c r="DD44" s="628">
        <v>633994</v>
      </c>
      <c r="DE44" s="402"/>
      <c r="DF44" s="402"/>
      <c r="DG44" s="402"/>
      <c r="DH44" s="402"/>
      <c r="DI44" s="402"/>
      <c r="DJ44" s="402"/>
      <c r="DK44" s="624"/>
      <c r="DL44" s="683"/>
      <c r="DM44" s="684"/>
      <c r="DN44" s="684"/>
      <c r="DO44" s="684"/>
      <c r="DP44" s="684"/>
      <c r="DQ44" s="684"/>
      <c r="DR44" s="684"/>
      <c r="DS44" s="684"/>
      <c r="DT44" s="684"/>
      <c r="DU44" s="684"/>
      <c r="DV44" s="685"/>
      <c r="DW44" s="686"/>
      <c r="DX44" s="687"/>
      <c r="DY44" s="687"/>
      <c r="DZ44" s="687"/>
      <c r="EA44" s="687"/>
      <c r="EB44" s="687"/>
      <c r="EC44" s="688"/>
    </row>
    <row r="45" spans="2:133" ht="11.25" customHeight="1" x14ac:dyDescent="0.2">
      <c r="B45" s="693" t="s">
        <v>431</v>
      </c>
      <c r="C45" s="693"/>
      <c r="D45" s="693"/>
      <c r="E45" s="693"/>
      <c r="F45" s="693"/>
      <c r="G45" s="693"/>
      <c r="H45" s="693"/>
      <c r="I45" s="693"/>
      <c r="J45" s="693"/>
      <c r="K45" s="693"/>
      <c r="L45" s="693"/>
      <c r="M45" s="693"/>
      <c r="N45" s="693"/>
      <c r="O45" s="693"/>
      <c r="P45" s="693"/>
      <c r="Q45" s="693"/>
      <c r="R45" s="693"/>
      <c r="S45" s="693"/>
      <c r="T45" s="693"/>
      <c r="U45" s="693"/>
      <c r="V45" s="693"/>
      <c r="W45" s="693"/>
      <c r="X45" s="693"/>
      <c r="Y45" s="693"/>
      <c r="Z45" s="693"/>
      <c r="AA45" s="693"/>
      <c r="AB45" s="693"/>
      <c r="AC45" s="693"/>
      <c r="AD45" s="693"/>
      <c r="AE45" s="693"/>
      <c r="AF45" s="693"/>
      <c r="AG45" s="693"/>
      <c r="AH45" s="693"/>
      <c r="AI45" s="693"/>
      <c r="AJ45" s="693"/>
      <c r="AK45" s="693"/>
      <c r="AL45" s="693"/>
      <c r="AM45" s="693"/>
      <c r="AN45" s="693"/>
      <c r="AO45" s="693"/>
      <c r="AP45" s="693"/>
      <c r="AQ45" s="693"/>
      <c r="AR45" s="693"/>
      <c r="AS45" s="693"/>
      <c r="AT45" s="693"/>
      <c r="AU45" s="693"/>
      <c r="AV45" s="693"/>
      <c r="AW45" s="693"/>
      <c r="AX45" s="693"/>
      <c r="AY45" s="693"/>
      <c r="AZ45" s="693"/>
      <c r="BA45" s="693"/>
      <c r="BB45" s="693"/>
      <c r="BC45" s="693"/>
      <c r="BD45" s="693"/>
      <c r="BE45" s="693"/>
      <c r="BF45" s="693"/>
      <c r="BG45" s="693"/>
      <c r="BH45" s="693"/>
      <c r="BI45" s="693"/>
      <c r="BJ45" s="693"/>
      <c r="BK45" s="693"/>
      <c r="BL45" s="693"/>
      <c r="BM45" s="693"/>
      <c r="BN45" s="693"/>
      <c r="BO45" s="693"/>
      <c r="BP45" s="693"/>
      <c r="BQ45" s="693"/>
      <c r="BR45" s="693"/>
      <c r="BS45" s="693"/>
      <c r="BT45" s="693"/>
      <c r="BU45" s="693"/>
      <c r="BV45" s="693"/>
      <c r="BW45" s="693"/>
      <c r="BX45" s="693"/>
      <c r="BY45" s="693"/>
      <c r="BZ45" s="693"/>
      <c r="CA45" s="693"/>
      <c r="CB45" s="693"/>
      <c r="CC45" s="694"/>
      <c r="CD45" s="595"/>
      <c r="CE45" s="518"/>
      <c r="CF45" s="630" t="s">
        <v>432</v>
      </c>
      <c r="CG45" s="528"/>
      <c r="CH45" s="528"/>
      <c r="CI45" s="528"/>
      <c r="CJ45" s="528"/>
      <c r="CK45" s="528"/>
      <c r="CL45" s="528"/>
      <c r="CM45" s="528"/>
      <c r="CN45" s="528"/>
      <c r="CO45" s="528"/>
      <c r="CP45" s="528"/>
      <c r="CQ45" s="631"/>
      <c r="CR45" s="623">
        <v>962230</v>
      </c>
      <c r="CS45" s="654"/>
      <c r="CT45" s="654"/>
      <c r="CU45" s="654"/>
      <c r="CV45" s="654"/>
      <c r="CW45" s="654"/>
      <c r="CX45" s="654"/>
      <c r="CY45" s="655"/>
      <c r="CZ45" s="632">
        <v>3</v>
      </c>
      <c r="DA45" s="656"/>
      <c r="DB45" s="656"/>
      <c r="DC45" s="658"/>
      <c r="DD45" s="628">
        <v>39331</v>
      </c>
      <c r="DE45" s="654"/>
      <c r="DF45" s="654"/>
      <c r="DG45" s="654"/>
      <c r="DH45" s="654"/>
      <c r="DI45" s="654"/>
      <c r="DJ45" s="654"/>
      <c r="DK45" s="655"/>
      <c r="DL45" s="683"/>
      <c r="DM45" s="684"/>
      <c r="DN45" s="684"/>
      <c r="DO45" s="684"/>
      <c r="DP45" s="684"/>
      <c r="DQ45" s="684"/>
      <c r="DR45" s="684"/>
      <c r="DS45" s="684"/>
      <c r="DT45" s="684"/>
      <c r="DU45" s="684"/>
      <c r="DV45" s="685"/>
      <c r="DW45" s="686"/>
      <c r="DX45" s="687"/>
      <c r="DY45" s="687"/>
      <c r="DZ45" s="687"/>
      <c r="EA45" s="687"/>
      <c r="EB45" s="687"/>
      <c r="EC45" s="688"/>
    </row>
    <row r="46" spans="2:133" ht="11.25" customHeight="1" x14ac:dyDescent="0.2">
      <c r="B46" s="41"/>
      <c r="CD46" s="595"/>
      <c r="CE46" s="518"/>
      <c r="CF46" s="630" t="s">
        <v>434</v>
      </c>
      <c r="CG46" s="528"/>
      <c r="CH46" s="528"/>
      <c r="CI46" s="528"/>
      <c r="CJ46" s="528"/>
      <c r="CK46" s="528"/>
      <c r="CL46" s="528"/>
      <c r="CM46" s="528"/>
      <c r="CN46" s="528"/>
      <c r="CO46" s="528"/>
      <c r="CP46" s="528"/>
      <c r="CQ46" s="631"/>
      <c r="CR46" s="623">
        <v>2642832</v>
      </c>
      <c r="CS46" s="402"/>
      <c r="CT46" s="402"/>
      <c r="CU46" s="402"/>
      <c r="CV46" s="402"/>
      <c r="CW46" s="402"/>
      <c r="CX46" s="402"/>
      <c r="CY46" s="624"/>
      <c r="CZ46" s="632">
        <v>8.1999999999999993</v>
      </c>
      <c r="DA46" s="408"/>
      <c r="DB46" s="408"/>
      <c r="DC46" s="635"/>
      <c r="DD46" s="628">
        <v>593207</v>
      </c>
      <c r="DE46" s="402"/>
      <c r="DF46" s="402"/>
      <c r="DG46" s="402"/>
      <c r="DH46" s="402"/>
      <c r="DI46" s="402"/>
      <c r="DJ46" s="402"/>
      <c r="DK46" s="624"/>
      <c r="DL46" s="683"/>
      <c r="DM46" s="684"/>
      <c r="DN46" s="684"/>
      <c r="DO46" s="684"/>
      <c r="DP46" s="684"/>
      <c r="DQ46" s="684"/>
      <c r="DR46" s="684"/>
      <c r="DS46" s="684"/>
      <c r="DT46" s="684"/>
      <c r="DU46" s="684"/>
      <c r="DV46" s="685"/>
      <c r="DW46" s="686"/>
      <c r="DX46" s="687"/>
      <c r="DY46" s="687"/>
      <c r="DZ46" s="687"/>
      <c r="EA46" s="687"/>
      <c r="EB46" s="687"/>
      <c r="EC46" s="688"/>
    </row>
    <row r="47" spans="2:133" ht="11.25" customHeight="1" x14ac:dyDescent="0.2">
      <c r="B47" s="41"/>
      <c r="CD47" s="595"/>
      <c r="CE47" s="518"/>
      <c r="CF47" s="630" t="s">
        <v>435</v>
      </c>
      <c r="CG47" s="528"/>
      <c r="CH47" s="528"/>
      <c r="CI47" s="528"/>
      <c r="CJ47" s="528"/>
      <c r="CK47" s="528"/>
      <c r="CL47" s="528"/>
      <c r="CM47" s="528"/>
      <c r="CN47" s="528"/>
      <c r="CO47" s="528"/>
      <c r="CP47" s="528"/>
      <c r="CQ47" s="631"/>
      <c r="CR47" s="623" t="s">
        <v>33</v>
      </c>
      <c r="CS47" s="654"/>
      <c r="CT47" s="654"/>
      <c r="CU47" s="654"/>
      <c r="CV47" s="654"/>
      <c r="CW47" s="654"/>
      <c r="CX47" s="654"/>
      <c r="CY47" s="655"/>
      <c r="CZ47" s="632" t="s">
        <v>33</v>
      </c>
      <c r="DA47" s="656"/>
      <c r="DB47" s="656"/>
      <c r="DC47" s="658"/>
      <c r="DD47" s="628" t="s">
        <v>33</v>
      </c>
      <c r="DE47" s="654"/>
      <c r="DF47" s="654"/>
      <c r="DG47" s="654"/>
      <c r="DH47" s="654"/>
      <c r="DI47" s="654"/>
      <c r="DJ47" s="654"/>
      <c r="DK47" s="655"/>
      <c r="DL47" s="683"/>
      <c r="DM47" s="684"/>
      <c r="DN47" s="684"/>
      <c r="DO47" s="684"/>
      <c r="DP47" s="684"/>
      <c r="DQ47" s="684"/>
      <c r="DR47" s="684"/>
      <c r="DS47" s="684"/>
      <c r="DT47" s="684"/>
      <c r="DU47" s="684"/>
      <c r="DV47" s="685"/>
      <c r="DW47" s="686"/>
      <c r="DX47" s="687"/>
      <c r="DY47" s="687"/>
      <c r="DZ47" s="687"/>
      <c r="EA47" s="687"/>
      <c r="EB47" s="687"/>
      <c r="EC47" s="688"/>
    </row>
    <row r="48" spans="2:133" ht="10.8" x14ac:dyDescent="0.2">
      <c r="B48" s="41"/>
      <c r="CD48" s="596"/>
      <c r="CE48" s="598"/>
      <c r="CF48" s="630" t="s">
        <v>438</v>
      </c>
      <c r="CG48" s="528"/>
      <c r="CH48" s="528"/>
      <c r="CI48" s="528"/>
      <c r="CJ48" s="528"/>
      <c r="CK48" s="528"/>
      <c r="CL48" s="528"/>
      <c r="CM48" s="528"/>
      <c r="CN48" s="528"/>
      <c r="CO48" s="528"/>
      <c r="CP48" s="528"/>
      <c r="CQ48" s="631"/>
      <c r="CR48" s="623" t="s">
        <v>33</v>
      </c>
      <c r="CS48" s="402"/>
      <c r="CT48" s="402"/>
      <c r="CU48" s="402"/>
      <c r="CV48" s="402"/>
      <c r="CW48" s="402"/>
      <c r="CX48" s="402"/>
      <c r="CY48" s="624"/>
      <c r="CZ48" s="632" t="s">
        <v>33</v>
      </c>
      <c r="DA48" s="408"/>
      <c r="DB48" s="408"/>
      <c r="DC48" s="635"/>
      <c r="DD48" s="628" t="s">
        <v>33</v>
      </c>
      <c r="DE48" s="402"/>
      <c r="DF48" s="402"/>
      <c r="DG48" s="402"/>
      <c r="DH48" s="402"/>
      <c r="DI48" s="402"/>
      <c r="DJ48" s="402"/>
      <c r="DK48" s="624"/>
      <c r="DL48" s="683"/>
      <c r="DM48" s="684"/>
      <c r="DN48" s="684"/>
      <c r="DO48" s="684"/>
      <c r="DP48" s="684"/>
      <c r="DQ48" s="684"/>
      <c r="DR48" s="684"/>
      <c r="DS48" s="684"/>
      <c r="DT48" s="684"/>
      <c r="DU48" s="684"/>
      <c r="DV48" s="685"/>
      <c r="DW48" s="686"/>
      <c r="DX48" s="687"/>
      <c r="DY48" s="687"/>
      <c r="DZ48" s="687"/>
      <c r="EA48" s="687"/>
      <c r="EB48" s="687"/>
      <c r="EC48" s="688"/>
    </row>
    <row r="49" spans="2:133" ht="11.25" customHeight="1" x14ac:dyDescent="0.2">
      <c r="B49" s="41"/>
      <c r="CD49" s="645" t="s">
        <v>75</v>
      </c>
      <c r="CE49" s="646"/>
      <c r="CF49" s="646"/>
      <c r="CG49" s="646"/>
      <c r="CH49" s="646"/>
      <c r="CI49" s="646"/>
      <c r="CJ49" s="646"/>
      <c r="CK49" s="646"/>
      <c r="CL49" s="646"/>
      <c r="CM49" s="646"/>
      <c r="CN49" s="646"/>
      <c r="CO49" s="646"/>
      <c r="CP49" s="646"/>
      <c r="CQ49" s="647"/>
      <c r="CR49" s="676">
        <v>32123540</v>
      </c>
      <c r="CS49" s="667"/>
      <c r="CT49" s="667"/>
      <c r="CU49" s="667"/>
      <c r="CV49" s="667"/>
      <c r="CW49" s="667"/>
      <c r="CX49" s="667"/>
      <c r="CY49" s="695"/>
      <c r="CZ49" s="681">
        <v>100</v>
      </c>
      <c r="DA49" s="696"/>
      <c r="DB49" s="696"/>
      <c r="DC49" s="697"/>
      <c r="DD49" s="698">
        <v>20945481</v>
      </c>
      <c r="DE49" s="667"/>
      <c r="DF49" s="667"/>
      <c r="DG49" s="667"/>
      <c r="DH49" s="667"/>
      <c r="DI49" s="667"/>
      <c r="DJ49" s="667"/>
      <c r="DK49" s="695"/>
      <c r="DL49" s="699"/>
      <c r="DM49" s="700"/>
      <c r="DN49" s="700"/>
      <c r="DO49" s="700"/>
      <c r="DP49" s="700"/>
      <c r="DQ49" s="700"/>
      <c r="DR49" s="700"/>
      <c r="DS49" s="700"/>
      <c r="DT49" s="700"/>
      <c r="DU49" s="700"/>
      <c r="DV49" s="701"/>
      <c r="DW49" s="702"/>
      <c r="DX49" s="703"/>
      <c r="DY49" s="703"/>
      <c r="DZ49" s="703"/>
      <c r="EA49" s="703"/>
      <c r="EB49" s="703"/>
      <c r="EC49" s="704"/>
    </row>
  </sheetData>
  <sheetProtection algorithmName="SHA-512" hashValue="mQWbUoYLtyKr1ZS1Pqh+3U3NpnWiCwOHcodh3e48zIyEaMthqiEUj0uw6wabTJMvWk5Ft7AM3UJhxtRkP/PLow==" saltValue="mn7GBADp4mZerz6NmO+Gk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CD17:CQ17"/>
    <mergeCell ref="CR17:CY17"/>
    <mergeCell ref="CZ17:DC17"/>
    <mergeCell ref="DD17:DP17"/>
    <mergeCell ref="DQ17:EC17"/>
    <mergeCell ref="CD18:CQ18"/>
    <mergeCell ref="CR18:CY18"/>
    <mergeCell ref="CZ18:DC18"/>
    <mergeCell ref="DD18:DP18"/>
    <mergeCell ref="DQ18:EC18"/>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CD13:CQ13"/>
    <mergeCell ref="CR13:CY13"/>
    <mergeCell ref="CZ13:DC13"/>
    <mergeCell ref="DD13:DP13"/>
    <mergeCell ref="DQ13:EC13"/>
    <mergeCell ref="CD14:CQ14"/>
    <mergeCell ref="CR14:CY14"/>
    <mergeCell ref="CZ14:DC14"/>
    <mergeCell ref="DD14:DP14"/>
    <mergeCell ref="DQ14:EC14"/>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CD9:CQ9"/>
    <mergeCell ref="CR9:CY9"/>
    <mergeCell ref="CZ9:DC9"/>
    <mergeCell ref="DD9:DP9"/>
    <mergeCell ref="DQ9:EC9"/>
    <mergeCell ref="CD10:CQ10"/>
    <mergeCell ref="CR10:CY10"/>
    <mergeCell ref="CZ10:DC10"/>
    <mergeCell ref="DD10:DP10"/>
    <mergeCell ref="DQ10:EC10"/>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CD5:CQ5"/>
    <mergeCell ref="CR5:CY5"/>
    <mergeCell ref="CZ5:DC5"/>
    <mergeCell ref="DD5:DP5"/>
    <mergeCell ref="DQ5:EC5"/>
    <mergeCell ref="CD6:CQ6"/>
    <mergeCell ref="CR6:CY6"/>
    <mergeCell ref="CZ6:DC6"/>
    <mergeCell ref="DD6:DP6"/>
    <mergeCell ref="DQ6:EC6"/>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709" t="s">
        <v>439</v>
      </c>
      <c r="B2" s="709"/>
      <c r="C2" s="709"/>
      <c r="D2" s="709"/>
      <c r="E2" s="709"/>
      <c r="F2" s="709"/>
      <c r="G2" s="709"/>
      <c r="H2" s="709"/>
      <c r="I2" s="709"/>
      <c r="J2" s="709"/>
      <c r="K2" s="709"/>
      <c r="L2" s="709"/>
      <c r="M2" s="709"/>
      <c r="N2" s="709"/>
      <c r="O2" s="709"/>
      <c r="P2" s="709"/>
      <c r="Q2" s="709"/>
      <c r="R2" s="709"/>
      <c r="S2" s="709"/>
      <c r="T2" s="709"/>
      <c r="U2" s="709"/>
      <c r="V2" s="709"/>
      <c r="W2" s="709"/>
      <c r="X2" s="709"/>
      <c r="Y2" s="709"/>
      <c r="Z2" s="709"/>
      <c r="AA2" s="709"/>
      <c r="AB2" s="709"/>
      <c r="AC2" s="709"/>
      <c r="AD2" s="709"/>
      <c r="AE2" s="709"/>
      <c r="AF2" s="709"/>
      <c r="AG2" s="709"/>
      <c r="AH2" s="709"/>
      <c r="AI2" s="709"/>
      <c r="AJ2" s="709"/>
      <c r="AK2" s="709"/>
      <c r="AL2" s="709"/>
      <c r="AM2" s="709"/>
      <c r="AN2" s="709"/>
      <c r="AO2" s="709"/>
      <c r="AP2" s="709"/>
      <c r="AQ2" s="709"/>
      <c r="AR2" s="709"/>
      <c r="AS2" s="709"/>
      <c r="AT2" s="709"/>
      <c r="AU2" s="709"/>
      <c r="AV2" s="709"/>
      <c r="AW2" s="709"/>
      <c r="AX2" s="709"/>
      <c r="AY2" s="709"/>
      <c r="AZ2" s="709"/>
      <c r="BA2" s="709"/>
      <c r="BB2" s="709"/>
      <c r="BC2" s="709"/>
      <c r="BD2" s="709"/>
      <c r="BE2" s="709"/>
      <c r="BF2" s="709"/>
      <c r="BG2" s="709"/>
      <c r="BH2" s="709"/>
      <c r="BI2" s="70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710" t="s">
        <v>198</v>
      </c>
      <c r="DK2" s="711"/>
      <c r="DL2" s="711"/>
      <c r="DM2" s="711"/>
      <c r="DN2" s="711"/>
      <c r="DO2" s="712"/>
      <c r="DP2" s="50"/>
      <c r="DQ2" s="710" t="s">
        <v>264</v>
      </c>
      <c r="DR2" s="711"/>
      <c r="DS2" s="711"/>
      <c r="DT2" s="711"/>
      <c r="DU2" s="711"/>
      <c r="DV2" s="711"/>
      <c r="DW2" s="711"/>
      <c r="DX2" s="711"/>
      <c r="DY2" s="711"/>
      <c r="DZ2" s="71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713" t="s">
        <v>440</v>
      </c>
      <c r="B4" s="713"/>
      <c r="C4" s="713"/>
      <c r="D4" s="713"/>
      <c r="E4" s="713"/>
      <c r="F4" s="713"/>
      <c r="G4" s="713"/>
      <c r="H4" s="713"/>
      <c r="I4" s="713"/>
      <c r="J4" s="713"/>
      <c r="K4" s="713"/>
      <c r="L4" s="713"/>
      <c r="M4" s="713"/>
      <c r="N4" s="713"/>
      <c r="O4" s="713"/>
      <c r="P4" s="713"/>
      <c r="Q4" s="713"/>
      <c r="R4" s="713"/>
      <c r="S4" s="713"/>
      <c r="T4" s="713"/>
      <c r="U4" s="713"/>
      <c r="V4" s="713"/>
      <c r="W4" s="713"/>
      <c r="X4" s="713"/>
      <c r="Y4" s="713"/>
      <c r="Z4" s="713"/>
      <c r="AA4" s="713"/>
      <c r="AB4" s="713"/>
      <c r="AC4" s="713"/>
      <c r="AD4" s="713"/>
      <c r="AE4" s="713"/>
      <c r="AF4" s="713"/>
      <c r="AG4" s="713"/>
      <c r="AH4" s="713"/>
      <c r="AI4" s="713"/>
      <c r="AJ4" s="713"/>
      <c r="AK4" s="713"/>
      <c r="AL4" s="713"/>
      <c r="AM4" s="713"/>
      <c r="AN4" s="713"/>
      <c r="AO4" s="713"/>
      <c r="AP4" s="713"/>
      <c r="AQ4" s="713"/>
      <c r="AR4" s="713"/>
      <c r="AS4" s="713"/>
      <c r="AT4" s="713"/>
      <c r="AU4" s="713"/>
      <c r="AV4" s="713"/>
      <c r="AW4" s="713"/>
      <c r="AX4" s="713"/>
      <c r="AY4" s="713"/>
      <c r="AZ4" s="56"/>
      <c r="BA4" s="56"/>
      <c r="BB4" s="56"/>
      <c r="BC4" s="56"/>
      <c r="BD4" s="56"/>
      <c r="BE4" s="67"/>
      <c r="BF4" s="67"/>
      <c r="BG4" s="67"/>
      <c r="BH4" s="67"/>
      <c r="BI4" s="67"/>
      <c r="BJ4" s="67"/>
      <c r="BK4" s="67"/>
      <c r="BL4" s="67"/>
      <c r="BM4" s="67"/>
      <c r="BN4" s="67"/>
      <c r="BO4" s="67"/>
      <c r="BP4" s="67"/>
      <c r="BQ4" s="714" t="s">
        <v>441</v>
      </c>
      <c r="BR4" s="714"/>
      <c r="BS4" s="714"/>
      <c r="BT4" s="714"/>
      <c r="BU4" s="714"/>
      <c r="BV4" s="714"/>
      <c r="BW4" s="714"/>
      <c r="BX4" s="714"/>
      <c r="BY4" s="714"/>
      <c r="BZ4" s="714"/>
      <c r="CA4" s="714"/>
      <c r="CB4" s="714"/>
      <c r="CC4" s="714"/>
      <c r="CD4" s="714"/>
      <c r="CE4" s="714"/>
      <c r="CF4" s="714"/>
      <c r="CG4" s="714"/>
      <c r="CH4" s="714"/>
      <c r="CI4" s="714"/>
      <c r="CJ4" s="714"/>
      <c r="CK4" s="714"/>
      <c r="CL4" s="714"/>
      <c r="CM4" s="714"/>
      <c r="CN4" s="714"/>
      <c r="CO4" s="714"/>
      <c r="CP4" s="714"/>
      <c r="CQ4" s="714"/>
      <c r="CR4" s="714"/>
      <c r="CS4" s="714"/>
      <c r="CT4" s="714"/>
      <c r="CU4" s="714"/>
      <c r="CV4" s="714"/>
      <c r="CW4" s="714"/>
      <c r="CX4" s="714"/>
      <c r="CY4" s="714"/>
      <c r="CZ4" s="714"/>
      <c r="DA4" s="714"/>
      <c r="DB4" s="714"/>
      <c r="DC4" s="714"/>
      <c r="DD4" s="714"/>
      <c r="DE4" s="714"/>
      <c r="DF4" s="714"/>
      <c r="DG4" s="714"/>
      <c r="DH4" s="714"/>
      <c r="DI4" s="714"/>
      <c r="DJ4" s="714"/>
      <c r="DK4" s="714"/>
      <c r="DL4" s="714"/>
      <c r="DM4" s="714"/>
      <c r="DN4" s="714"/>
      <c r="DO4" s="714"/>
      <c r="DP4" s="714"/>
      <c r="DQ4" s="714"/>
      <c r="DR4" s="714"/>
      <c r="DS4" s="714"/>
      <c r="DT4" s="714"/>
      <c r="DU4" s="714"/>
      <c r="DV4" s="714"/>
      <c r="DW4" s="714"/>
      <c r="DX4" s="714"/>
      <c r="DY4" s="714"/>
      <c r="DZ4" s="714"/>
      <c r="EA4" s="67"/>
    </row>
    <row r="5" spans="1:131" s="47" customFormat="1" ht="26.25" customHeight="1" x14ac:dyDescent="0.2">
      <c r="A5" s="737" t="s">
        <v>442</v>
      </c>
      <c r="B5" s="738"/>
      <c r="C5" s="738"/>
      <c r="D5" s="738"/>
      <c r="E5" s="738"/>
      <c r="F5" s="738"/>
      <c r="G5" s="738"/>
      <c r="H5" s="738"/>
      <c r="I5" s="738"/>
      <c r="J5" s="738"/>
      <c r="K5" s="738"/>
      <c r="L5" s="738"/>
      <c r="M5" s="738"/>
      <c r="N5" s="738"/>
      <c r="O5" s="738"/>
      <c r="P5" s="739"/>
      <c r="Q5" s="731" t="s">
        <v>201</v>
      </c>
      <c r="R5" s="732"/>
      <c r="S5" s="732"/>
      <c r="T5" s="732"/>
      <c r="U5" s="743"/>
      <c r="V5" s="731" t="s">
        <v>194</v>
      </c>
      <c r="W5" s="732"/>
      <c r="X5" s="732"/>
      <c r="Y5" s="732"/>
      <c r="Z5" s="743"/>
      <c r="AA5" s="731" t="s">
        <v>379</v>
      </c>
      <c r="AB5" s="732"/>
      <c r="AC5" s="732"/>
      <c r="AD5" s="732"/>
      <c r="AE5" s="732"/>
      <c r="AF5" s="1021" t="s">
        <v>167</v>
      </c>
      <c r="AG5" s="732"/>
      <c r="AH5" s="732"/>
      <c r="AI5" s="732"/>
      <c r="AJ5" s="733"/>
      <c r="AK5" s="732" t="s">
        <v>444</v>
      </c>
      <c r="AL5" s="732"/>
      <c r="AM5" s="732"/>
      <c r="AN5" s="732"/>
      <c r="AO5" s="743"/>
      <c r="AP5" s="731" t="s">
        <v>35</v>
      </c>
      <c r="AQ5" s="732"/>
      <c r="AR5" s="732"/>
      <c r="AS5" s="732"/>
      <c r="AT5" s="743"/>
      <c r="AU5" s="731" t="s">
        <v>445</v>
      </c>
      <c r="AV5" s="732"/>
      <c r="AW5" s="732"/>
      <c r="AX5" s="732"/>
      <c r="AY5" s="733"/>
      <c r="AZ5" s="56"/>
      <c r="BA5" s="56"/>
      <c r="BB5" s="56"/>
      <c r="BC5" s="56"/>
      <c r="BD5" s="56"/>
      <c r="BE5" s="67"/>
      <c r="BF5" s="67"/>
      <c r="BG5" s="67"/>
      <c r="BH5" s="67"/>
      <c r="BI5" s="67"/>
      <c r="BJ5" s="67"/>
      <c r="BK5" s="67"/>
      <c r="BL5" s="67"/>
      <c r="BM5" s="67"/>
      <c r="BN5" s="67"/>
      <c r="BO5" s="67"/>
      <c r="BP5" s="67"/>
      <c r="BQ5" s="737" t="s">
        <v>334</v>
      </c>
      <c r="BR5" s="738"/>
      <c r="BS5" s="738"/>
      <c r="BT5" s="738"/>
      <c r="BU5" s="738"/>
      <c r="BV5" s="738"/>
      <c r="BW5" s="738"/>
      <c r="BX5" s="738"/>
      <c r="BY5" s="738"/>
      <c r="BZ5" s="738"/>
      <c r="CA5" s="738"/>
      <c r="CB5" s="738"/>
      <c r="CC5" s="738"/>
      <c r="CD5" s="738"/>
      <c r="CE5" s="738"/>
      <c r="CF5" s="738"/>
      <c r="CG5" s="739"/>
      <c r="CH5" s="731" t="s">
        <v>447</v>
      </c>
      <c r="CI5" s="732"/>
      <c r="CJ5" s="732"/>
      <c r="CK5" s="732"/>
      <c r="CL5" s="743"/>
      <c r="CM5" s="731" t="s">
        <v>436</v>
      </c>
      <c r="CN5" s="732"/>
      <c r="CO5" s="732"/>
      <c r="CP5" s="732"/>
      <c r="CQ5" s="743"/>
      <c r="CR5" s="731" t="s">
        <v>94</v>
      </c>
      <c r="CS5" s="732"/>
      <c r="CT5" s="732"/>
      <c r="CU5" s="732"/>
      <c r="CV5" s="743"/>
      <c r="CW5" s="731" t="s">
        <v>449</v>
      </c>
      <c r="CX5" s="732"/>
      <c r="CY5" s="732"/>
      <c r="CZ5" s="732"/>
      <c r="DA5" s="743"/>
      <c r="DB5" s="731" t="s">
        <v>371</v>
      </c>
      <c r="DC5" s="732"/>
      <c r="DD5" s="732"/>
      <c r="DE5" s="732"/>
      <c r="DF5" s="743"/>
      <c r="DG5" s="745" t="s">
        <v>347</v>
      </c>
      <c r="DH5" s="746"/>
      <c r="DI5" s="746"/>
      <c r="DJ5" s="746"/>
      <c r="DK5" s="747"/>
      <c r="DL5" s="745" t="s">
        <v>451</v>
      </c>
      <c r="DM5" s="746"/>
      <c r="DN5" s="746"/>
      <c r="DO5" s="746"/>
      <c r="DP5" s="747"/>
      <c r="DQ5" s="731" t="s">
        <v>393</v>
      </c>
      <c r="DR5" s="732"/>
      <c r="DS5" s="732"/>
      <c r="DT5" s="732"/>
      <c r="DU5" s="743"/>
      <c r="DV5" s="731" t="s">
        <v>445</v>
      </c>
      <c r="DW5" s="732"/>
      <c r="DX5" s="732"/>
      <c r="DY5" s="732"/>
      <c r="DZ5" s="733"/>
      <c r="EA5" s="67"/>
    </row>
    <row r="6" spans="1:131" s="47" customFormat="1" ht="26.25" customHeight="1" x14ac:dyDescent="0.2">
      <c r="A6" s="740"/>
      <c r="B6" s="741"/>
      <c r="C6" s="741"/>
      <c r="D6" s="741"/>
      <c r="E6" s="741"/>
      <c r="F6" s="741"/>
      <c r="G6" s="741"/>
      <c r="H6" s="741"/>
      <c r="I6" s="741"/>
      <c r="J6" s="741"/>
      <c r="K6" s="741"/>
      <c r="L6" s="741"/>
      <c r="M6" s="741"/>
      <c r="N6" s="741"/>
      <c r="O6" s="741"/>
      <c r="P6" s="742"/>
      <c r="Q6" s="734"/>
      <c r="R6" s="735"/>
      <c r="S6" s="735"/>
      <c r="T6" s="735"/>
      <c r="U6" s="744"/>
      <c r="V6" s="734"/>
      <c r="W6" s="735"/>
      <c r="X6" s="735"/>
      <c r="Y6" s="735"/>
      <c r="Z6" s="744"/>
      <c r="AA6" s="734"/>
      <c r="AB6" s="735"/>
      <c r="AC6" s="735"/>
      <c r="AD6" s="735"/>
      <c r="AE6" s="735"/>
      <c r="AF6" s="1022"/>
      <c r="AG6" s="735"/>
      <c r="AH6" s="735"/>
      <c r="AI6" s="735"/>
      <c r="AJ6" s="736"/>
      <c r="AK6" s="735"/>
      <c r="AL6" s="735"/>
      <c r="AM6" s="735"/>
      <c r="AN6" s="735"/>
      <c r="AO6" s="744"/>
      <c r="AP6" s="734"/>
      <c r="AQ6" s="735"/>
      <c r="AR6" s="735"/>
      <c r="AS6" s="735"/>
      <c r="AT6" s="744"/>
      <c r="AU6" s="734"/>
      <c r="AV6" s="735"/>
      <c r="AW6" s="735"/>
      <c r="AX6" s="735"/>
      <c r="AY6" s="736"/>
      <c r="AZ6" s="56"/>
      <c r="BA6" s="56"/>
      <c r="BB6" s="56"/>
      <c r="BC6" s="56"/>
      <c r="BD6" s="56"/>
      <c r="BE6" s="67"/>
      <c r="BF6" s="67"/>
      <c r="BG6" s="67"/>
      <c r="BH6" s="67"/>
      <c r="BI6" s="67"/>
      <c r="BJ6" s="67"/>
      <c r="BK6" s="67"/>
      <c r="BL6" s="67"/>
      <c r="BM6" s="67"/>
      <c r="BN6" s="67"/>
      <c r="BO6" s="67"/>
      <c r="BP6" s="67"/>
      <c r="BQ6" s="740"/>
      <c r="BR6" s="741"/>
      <c r="BS6" s="741"/>
      <c r="BT6" s="741"/>
      <c r="BU6" s="741"/>
      <c r="BV6" s="741"/>
      <c r="BW6" s="741"/>
      <c r="BX6" s="741"/>
      <c r="BY6" s="741"/>
      <c r="BZ6" s="741"/>
      <c r="CA6" s="741"/>
      <c r="CB6" s="741"/>
      <c r="CC6" s="741"/>
      <c r="CD6" s="741"/>
      <c r="CE6" s="741"/>
      <c r="CF6" s="741"/>
      <c r="CG6" s="742"/>
      <c r="CH6" s="734"/>
      <c r="CI6" s="735"/>
      <c r="CJ6" s="735"/>
      <c r="CK6" s="735"/>
      <c r="CL6" s="744"/>
      <c r="CM6" s="734"/>
      <c r="CN6" s="735"/>
      <c r="CO6" s="735"/>
      <c r="CP6" s="735"/>
      <c r="CQ6" s="744"/>
      <c r="CR6" s="734"/>
      <c r="CS6" s="735"/>
      <c r="CT6" s="735"/>
      <c r="CU6" s="735"/>
      <c r="CV6" s="744"/>
      <c r="CW6" s="734"/>
      <c r="CX6" s="735"/>
      <c r="CY6" s="735"/>
      <c r="CZ6" s="735"/>
      <c r="DA6" s="744"/>
      <c r="DB6" s="734"/>
      <c r="DC6" s="735"/>
      <c r="DD6" s="735"/>
      <c r="DE6" s="735"/>
      <c r="DF6" s="744"/>
      <c r="DG6" s="748"/>
      <c r="DH6" s="749"/>
      <c r="DI6" s="749"/>
      <c r="DJ6" s="749"/>
      <c r="DK6" s="750"/>
      <c r="DL6" s="748"/>
      <c r="DM6" s="749"/>
      <c r="DN6" s="749"/>
      <c r="DO6" s="749"/>
      <c r="DP6" s="750"/>
      <c r="DQ6" s="734"/>
      <c r="DR6" s="735"/>
      <c r="DS6" s="735"/>
      <c r="DT6" s="735"/>
      <c r="DU6" s="744"/>
      <c r="DV6" s="734"/>
      <c r="DW6" s="735"/>
      <c r="DX6" s="735"/>
      <c r="DY6" s="735"/>
      <c r="DZ6" s="736"/>
      <c r="EA6" s="67"/>
    </row>
    <row r="7" spans="1:131" s="47" customFormat="1" ht="26.25" customHeight="1" x14ac:dyDescent="0.2">
      <c r="A7" s="51">
        <v>1</v>
      </c>
      <c r="B7" s="715" t="s">
        <v>452</v>
      </c>
      <c r="C7" s="716"/>
      <c r="D7" s="716"/>
      <c r="E7" s="716"/>
      <c r="F7" s="716"/>
      <c r="G7" s="716"/>
      <c r="H7" s="716"/>
      <c r="I7" s="716"/>
      <c r="J7" s="716"/>
      <c r="K7" s="716"/>
      <c r="L7" s="716"/>
      <c r="M7" s="716"/>
      <c r="N7" s="716"/>
      <c r="O7" s="716"/>
      <c r="P7" s="717"/>
      <c r="Q7" s="718">
        <v>33386</v>
      </c>
      <c r="R7" s="719"/>
      <c r="S7" s="719"/>
      <c r="T7" s="719"/>
      <c r="U7" s="719"/>
      <c r="V7" s="719">
        <v>32124</v>
      </c>
      <c r="W7" s="719"/>
      <c r="X7" s="719"/>
      <c r="Y7" s="719"/>
      <c r="Z7" s="719"/>
      <c r="AA7" s="719">
        <v>1263</v>
      </c>
      <c r="AB7" s="719"/>
      <c r="AC7" s="719"/>
      <c r="AD7" s="719"/>
      <c r="AE7" s="720"/>
      <c r="AF7" s="721">
        <v>1170</v>
      </c>
      <c r="AG7" s="722"/>
      <c r="AH7" s="722"/>
      <c r="AI7" s="722"/>
      <c r="AJ7" s="723"/>
      <c r="AK7" s="724">
        <v>1127</v>
      </c>
      <c r="AL7" s="719"/>
      <c r="AM7" s="719"/>
      <c r="AN7" s="719"/>
      <c r="AO7" s="719"/>
      <c r="AP7" s="719">
        <v>19485</v>
      </c>
      <c r="AQ7" s="719"/>
      <c r="AR7" s="719"/>
      <c r="AS7" s="719"/>
      <c r="AT7" s="719"/>
      <c r="AU7" s="725"/>
      <c r="AV7" s="725"/>
      <c r="AW7" s="725"/>
      <c r="AX7" s="725"/>
      <c r="AY7" s="726"/>
      <c r="AZ7" s="56"/>
      <c r="BA7" s="56"/>
      <c r="BB7" s="56"/>
      <c r="BC7" s="56"/>
      <c r="BD7" s="56"/>
      <c r="BE7" s="67"/>
      <c r="BF7" s="67"/>
      <c r="BG7" s="67"/>
      <c r="BH7" s="67"/>
      <c r="BI7" s="67"/>
      <c r="BJ7" s="67"/>
      <c r="BK7" s="67"/>
      <c r="BL7" s="67"/>
      <c r="BM7" s="67"/>
      <c r="BN7" s="67"/>
      <c r="BO7" s="67"/>
      <c r="BP7" s="67"/>
      <c r="BQ7" s="51">
        <v>1</v>
      </c>
      <c r="BR7" s="71"/>
      <c r="BS7" s="715" t="s">
        <v>245</v>
      </c>
      <c r="BT7" s="716"/>
      <c r="BU7" s="716"/>
      <c r="BV7" s="716"/>
      <c r="BW7" s="716"/>
      <c r="BX7" s="716"/>
      <c r="BY7" s="716"/>
      <c r="BZ7" s="716"/>
      <c r="CA7" s="716"/>
      <c r="CB7" s="716"/>
      <c r="CC7" s="716"/>
      <c r="CD7" s="716"/>
      <c r="CE7" s="716"/>
      <c r="CF7" s="716"/>
      <c r="CG7" s="717"/>
      <c r="CH7" s="727">
        <v>0</v>
      </c>
      <c r="CI7" s="728"/>
      <c r="CJ7" s="728"/>
      <c r="CK7" s="728"/>
      <c r="CL7" s="729"/>
      <c r="CM7" s="727">
        <v>30</v>
      </c>
      <c r="CN7" s="728"/>
      <c r="CO7" s="728"/>
      <c r="CP7" s="728"/>
      <c r="CQ7" s="729"/>
      <c r="CR7" s="727">
        <v>3</v>
      </c>
      <c r="CS7" s="728"/>
      <c r="CT7" s="728"/>
      <c r="CU7" s="728"/>
      <c r="CV7" s="729"/>
      <c r="CW7" s="727" t="s">
        <v>33</v>
      </c>
      <c r="CX7" s="728"/>
      <c r="CY7" s="728"/>
      <c r="CZ7" s="728"/>
      <c r="DA7" s="729"/>
      <c r="DB7" s="727" t="s">
        <v>33</v>
      </c>
      <c r="DC7" s="728"/>
      <c r="DD7" s="728"/>
      <c r="DE7" s="728"/>
      <c r="DF7" s="729"/>
      <c r="DG7" s="727" t="s">
        <v>33</v>
      </c>
      <c r="DH7" s="728"/>
      <c r="DI7" s="728"/>
      <c r="DJ7" s="728"/>
      <c r="DK7" s="729"/>
      <c r="DL7" s="727" t="s">
        <v>33</v>
      </c>
      <c r="DM7" s="728"/>
      <c r="DN7" s="728"/>
      <c r="DO7" s="728"/>
      <c r="DP7" s="729"/>
      <c r="DQ7" s="727" t="s">
        <v>33</v>
      </c>
      <c r="DR7" s="728"/>
      <c r="DS7" s="728"/>
      <c r="DT7" s="728"/>
      <c r="DU7" s="729"/>
      <c r="DV7" s="715"/>
      <c r="DW7" s="716"/>
      <c r="DX7" s="716"/>
      <c r="DY7" s="716"/>
      <c r="DZ7" s="730"/>
      <c r="EA7" s="67"/>
    </row>
    <row r="8" spans="1:131" s="47" customFormat="1" ht="26.25" customHeight="1" x14ac:dyDescent="0.2">
      <c r="A8" s="52">
        <v>2</v>
      </c>
      <c r="B8" s="751"/>
      <c r="C8" s="752"/>
      <c r="D8" s="752"/>
      <c r="E8" s="752"/>
      <c r="F8" s="752"/>
      <c r="G8" s="752"/>
      <c r="H8" s="752"/>
      <c r="I8" s="752"/>
      <c r="J8" s="752"/>
      <c r="K8" s="752"/>
      <c r="L8" s="752"/>
      <c r="M8" s="752"/>
      <c r="N8" s="752"/>
      <c r="O8" s="752"/>
      <c r="P8" s="753"/>
      <c r="Q8" s="754"/>
      <c r="R8" s="755"/>
      <c r="S8" s="755"/>
      <c r="T8" s="755"/>
      <c r="U8" s="755"/>
      <c r="V8" s="755"/>
      <c r="W8" s="755"/>
      <c r="X8" s="755"/>
      <c r="Y8" s="755"/>
      <c r="Z8" s="755"/>
      <c r="AA8" s="755"/>
      <c r="AB8" s="755"/>
      <c r="AC8" s="755"/>
      <c r="AD8" s="755"/>
      <c r="AE8" s="756"/>
      <c r="AF8" s="757"/>
      <c r="AG8" s="758"/>
      <c r="AH8" s="758"/>
      <c r="AI8" s="758"/>
      <c r="AJ8" s="759"/>
      <c r="AK8" s="760"/>
      <c r="AL8" s="755"/>
      <c r="AM8" s="755"/>
      <c r="AN8" s="755"/>
      <c r="AO8" s="755"/>
      <c r="AP8" s="755"/>
      <c r="AQ8" s="755"/>
      <c r="AR8" s="755"/>
      <c r="AS8" s="755"/>
      <c r="AT8" s="755"/>
      <c r="AU8" s="761"/>
      <c r="AV8" s="761"/>
      <c r="AW8" s="761"/>
      <c r="AX8" s="761"/>
      <c r="AY8" s="762"/>
      <c r="AZ8" s="56"/>
      <c r="BA8" s="56"/>
      <c r="BB8" s="56"/>
      <c r="BC8" s="56"/>
      <c r="BD8" s="56"/>
      <c r="BE8" s="67"/>
      <c r="BF8" s="67"/>
      <c r="BG8" s="67"/>
      <c r="BH8" s="67"/>
      <c r="BI8" s="67"/>
      <c r="BJ8" s="67"/>
      <c r="BK8" s="67"/>
      <c r="BL8" s="67"/>
      <c r="BM8" s="67"/>
      <c r="BN8" s="67"/>
      <c r="BO8" s="67"/>
      <c r="BP8" s="67"/>
      <c r="BQ8" s="52">
        <v>2</v>
      </c>
      <c r="BR8" s="72"/>
      <c r="BS8" s="751"/>
      <c r="BT8" s="752"/>
      <c r="BU8" s="752"/>
      <c r="BV8" s="752"/>
      <c r="BW8" s="752"/>
      <c r="BX8" s="752"/>
      <c r="BY8" s="752"/>
      <c r="BZ8" s="752"/>
      <c r="CA8" s="752"/>
      <c r="CB8" s="752"/>
      <c r="CC8" s="752"/>
      <c r="CD8" s="752"/>
      <c r="CE8" s="752"/>
      <c r="CF8" s="752"/>
      <c r="CG8" s="753"/>
      <c r="CH8" s="763"/>
      <c r="CI8" s="758"/>
      <c r="CJ8" s="758"/>
      <c r="CK8" s="758"/>
      <c r="CL8" s="764"/>
      <c r="CM8" s="763"/>
      <c r="CN8" s="758"/>
      <c r="CO8" s="758"/>
      <c r="CP8" s="758"/>
      <c r="CQ8" s="764"/>
      <c r="CR8" s="763"/>
      <c r="CS8" s="758"/>
      <c r="CT8" s="758"/>
      <c r="CU8" s="758"/>
      <c r="CV8" s="764"/>
      <c r="CW8" s="763"/>
      <c r="CX8" s="758"/>
      <c r="CY8" s="758"/>
      <c r="CZ8" s="758"/>
      <c r="DA8" s="764"/>
      <c r="DB8" s="763"/>
      <c r="DC8" s="758"/>
      <c r="DD8" s="758"/>
      <c r="DE8" s="758"/>
      <c r="DF8" s="764"/>
      <c r="DG8" s="763"/>
      <c r="DH8" s="758"/>
      <c r="DI8" s="758"/>
      <c r="DJ8" s="758"/>
      <c r="DK8" s="764"/>
      <c r="DL8" s="763"/>
      <c r="DM8" s="758"/>
      <c r="DN8" s="758"/>
      <c r="DO8" s="758"/>
      <c r="DP8" s="764"/>
      <c r="DQ8" s="763"/>
      <c r="DR8" s="758"/>
      <c r="DS8" s="758"/>
      <c r="DT8" s="758"/>
      <c r="DU8" s="764"/>
      <c r="DV8" s="751"/>
      <c r="DW8" s="752"/>
      <c r="DX8" s="752"/>
      <c r="DY8" s="752"/>
      <c r="DZ8" s="765"/>
      <c r="EA8" s="67"/>
    </row>
    <row r="9" spans="1:131" s="47" customFormat="1" ht="26.25" customHeight="1" x14ac:dyDescent="0.2">
      <c r="A9" s="52">
        <v>3</v>
      </c>
      <c r="B9" s="751"/>
      <c r="C9" s="752"/>
      <c r="D9" s="752"/>
      <c r="E9" s="752"/>
      <c r="F9" s="752"/>
      <c r="G9" s="752"/>
      <c r="H9" s="752"/>
      <c r="I9" s="752"/>
      <c r="J9" s="752"/>
      <c r="K9" s="752"/>
      <c r="L9" s="752"/>
      <c r="M9" s="752"/>
      <c r="N9" s="752"/>
      <c r="O9" s="752"/>
      <c r="P9" s="753"/>
      <c r="Q9" s="754"/>
      <c r="R9" s="755"/>
      <c r="S9" s="755"/>
      <c r="T9" s="755"/>
      <c r="U9" s="755"/>
      <c r="V9" s="755"/>
      <c r="W9" s="755"/>
      <c r="X9" s="755"/>
      <c r="Y9" s="755"/>
      <c r="Z9" s="755"/>
      <c r="AA9" s="755"/>
      <c r="AB9" s="755"/>
      <c r="AC9" s="755"/>
      <c r="AD9" s="755"/>
      <c r="AE9" s="756"/>
      <c r="AF9" s="757"/>
      <c r="AG9" s="758"/>
      <c r="AH9" s="758"/>
      <c r="AI9" s="758"/>
      <c r="AJ9" s="759"/>
      <c r="AK9" s="760"/>
      <c r="AL9" s="755"/>
      <c r="AM9" s="755"/>
      <c r="AN9" s="755"/>
      <c r="AO9" s="755"/>
      <c r="AP9" s="755"/>
      <c r="AQ9" s="755"/>
      <c r="AR9" s="755"/>
      <c r="AS9" s="755"/>
      <c r="AT9" s="755"/>
      <c r="AU9" s="761"/>
      <c r="AV9" s="761"/>
      <c r="AW9" s="761"/>
      <c r="AX9" s="761"/>
      <c r="AY9" s="762"/>
      <c r="AZ9" s="56"/>
      <c r="BA9" s="56"/>
      <c r="BB9" s="56"/>
      <c r="BC9" s="56"/>
      <c r="BD9" s="56"/>
      <c r="BE9" s="67"/>
      <c r="BF9" s="67"/>
      <c r="BG9" s="67"/>
      <c r="BH9" s="67"/>
      <c r="BI9" s="67"/>
      <c r="BJ9" s="67"/>
      <c r="BK9" s="67"/>
      <c r="BL9" s="67"/>
      <c r="BM9" s="67"/>
      <c r="BN9" s="67"/>
      <c r="BO9" s="67"/>
      <c r="BP9" s="67"/>
      <c r="BQ9" s="52">
        <v>3</v>
      </c>
      <c r="BR9" s="72"/>
      <c r="BS9" s="751"/>
      <c r="BT9" s="752"/>
      <c r="BU9" s="752"/>
      <c r="BV9" s="752"/>
      <c r="BW9" s="752"/>
      <c r="BX9" s="752"/>
      <c r="BY9" s="752"/>
      <c r="BZ9" s="752"/>
      <c r="CA9" s="752"/>
      <c r="CB9" s="752"/>
      <c r="CC9" s="752"/>
      <c r="CD9" s="752"/>
      <c r="CE9" s="752"/>
      <c r="CF9" s="752"/>
      <c r="CG9" s="753"/>
      <c r="CH9" s="763"/>
      <c r="CI9" s="758"/>
      <c r="CJ9" s="758"/>
      <c r="CK9" s="758"/>
      <c r="CL9" s="764"/>
      <c r="CM9" s="763"/>
      <c r="CN9" s="758"/>
      <c r="CO9" s="758"/>
      <c r="CP9" s="758"/>
      <c r="CQ9" s="764"/>
      <c r="CR9" s="763"/>
      <c r="CS9" s="758"/>
      <c r="CT9" s="758"/>
      <c r="CU9" s="758"/>
      <c r="CV9" s="764"/>
      <c r="CW9" s="763"/>
      <c r="CX9" s="758"/>
      <c r="CY9" s="758"/>
      <c r="CZ9" s="758"/>
      <c r="DA9" s="764"/>
      <c r="DB9" s="763"/>
      <c r="DC9" s="758"/>
      <c r="DD9" s="758"/>
      <c r="DE9" s="758"/>
      <c r="DF9" s="764"/>
      <c r="DG9" s="763"/>
      <c r="DH9" s="758"/>
      <c r="DI9" s="758"/>
      <c r="DJ9" s="758"/>
      <c r="DK9" s="764"/>
      <c r="DL9" s="763"/>
      <c r="DM9" s="758"/>
      <c r="DN9" s="758"/>
      <c r="DO9" s="758"/>
      <c r="DP9" s="764"/>
      <c r="DQ9" s="763"/>
      <c r="DR9" s="758"/>
      <c r="DS9" s="758"/>
      <c r="DT9" s="758"/>
      <c r="DU9" s="764"/>
      <c r="DV9" s="751"/>
      <c r="DW9" s="752"/>
      <c r="DX9" s="752"/>
      <c r="DY9" s="752"/>
      <c r="DZ9" s="765"/>
      <c r="EA9" s="67"/>
    </row>
    <row r="10" spans="1:131" s="47" customFormat="1" ht="26.25" customHeight="1" x14ac:dyDescent="0.2">
      <c r="A10" s="52">
        <v>4</v>
      </c>
      <c r="B10" s="751"/>
      <c r="C10" s="752"/>
      <c r="D10" s="752"/>
      <c r="E10" s="752"/>
      <c r="F10" s="752"/>
      <c r="G10" s="752"/>
      <c r="H10" s="752"/>
      <c r="I10" s="752"/>
      <c r="J10" s="752"/>
      <c r="K10" s="752"/>
      <c r="L10" s="752"/>
      <c r="M10" s="752"/>
      <c r="N10" s="752"/>
      <c r="O10" s="752"/>
      <c r="P10" s="753"/>
      <c r="Q10" s="754"/>
      <c r="R10" s="755"/>
      <c r="S10" s="755"/>
      <c r="T10" s="755"/>
      <c r="U10" s="755"/>
      <c r="V10" s="755"/>
      <c r="W10" s="755"/>
      <c r="X10" s="755"/>
      <c r="Y10" s="755"/>
      <c r="Z10" s="755"/>
      <c r="AA10" s="755"/>
      <c r="AB10" s="755"/>
      <c r="AC10" s="755"/>
      <c r="AD10" s="755"/>
      <c r="AE10" s="756"/>
      <c r="AF10" s="757"/>
      <c r="AG10" s="758"/>
      <c r="AH10" s="758"/>
      <c r="AI10" s="758"/>
      <c r="AJ10" s="759"/>
      <c r="AK10" s="760"/>
      <c r="AL10" s="755"/>
      <c r="AM10" s="755"/>
      <c r="AN10" s="755"/>
      <c r="AO10" s="755"/>
      <c r="AP10" s="755"/>
      <c r="AQ10" s="755"/>
      <c r="AR10" s="755"/>
      <c r="AS10" s="755"/>
      <c r="AT10" s="755"/>
      <c r="AU10" s="761"/>
      <c r="AV10" s="761"/>
      <c r="AW10" s="761"/>
      <c r="AX10" s="761"/>
      <c r="AY10" s="762"/>
      <c r="AZ10" s="56"/>
      <c r="BA10" s="56"/>
      <c r="BB10" s="56"/>
      <c r="BC10" s="56"/>
      <c r="BD10" s="56"/>
      <c r="BE10" s="67"/>
      <c r="BF10" s="67"/>
      <c r="BG10" s="67"/>
      <c r="BH10" s="67"/>
      <c r="BI10" s="67"/>
      <c r="BJ10" s="67"/>
      <c r="BK10" s="67"/>
      <c r="BL10" s="67"/>
      <c r="BM10" s="67"/>
      <c r="BN10" s="67"/>
      <c r="BO10" s="67"/>
      <c r="BP10" s="67"/>
      <c r="BQ10" s="52">
        <v>4</v>
      </c>
      <c r="BR10" s="72"/>
      <c r="BS10" s="751"/>
      <c r="BT10" s="752"/>
      <c r="BU10" s="752"/>
      <c r="BV10" s="752"/>
      <c r="BW10" s="752"/>
      <c r="BX10" s="752"/>
      <c r="BY10" s="752"/>
      <c r="BZ10" s="752"/>
      <c r="CA10" s="752"/>
      <c r="CB10" s="752"/>
      <c r="CC10" s="752"/>
      <c r="CD10" s="752"/>
      <c r="CE10" s="752"/>
      <c r="CF10" s="752"/>
      <c r="CG10" s="753"/>
      <c r="CH10" s="763"/>
      <c r="CI10" s="758"/>
      <c r="CJ10" s="758"/>
      <c r="CK10" s="758"/>
      <c r="CL10" s="764"/>
      <c r="CM10" s="763"/>
      <c r="CN10" s="758"/>
      <c r="CO10" s="758"/>
      <c r="CP10" s="758"/>
      <c r="CQ10" s="764"/>
      <c r="CR10" s="763"/>
      <c r="CS10" s="758"/>
      <c r="CT10" s="758"/>
      <c r="CU10" s="758"/>
      <c r="CV10" s="764"/>
      <c r="CW10" s="763"/>
      <c r="CX10" s="758"/>
      <c r="CY10" s="758"/>
      <c r="CZ10" s="758"/>
      <c r="DA10" s="764"/>
      <c r="DB10" s="763"/>
      <c r="DC10" s="758"/>
      <c r="DD10" s="758"/>
      <c r="DE10" s="758"/>
      <c r="DF10" s="764"/>
      <c r="DG10" s="763"/>
      <c r="DH10" s="758"/>
      <c r="DI10" s="758"/>
      <c r="DJ10" s="758"/>
      <c r="DK10" s="764"/>
      <c r="DL10" s="763"/>
      <c r="DM10" s="758"/>
      <c r="DN10" s="758"/>
      <c r="DO10" s="758"/>
      <c r="DP10" s="764"/>
      <c r="DQ10" s="763"/>
      <c r="DR10" s="758"/>
      <c r="DS10" s="758"/>
      <c r="DT10" s="758"/>
      <c r="DU10" s="764"/>
      <c r="DV10" s="751"/>
      <c r="DW10" s="752"/>
      <c r="DX10" s="752"/>
      <c r="DY10" s="752"/>
      <c r="DZ10" s="765"/>
      <c r="EA10" s="67"/>
    </row>
    <row r="11" spans="1:131" s="47" customFormat="1" ht="26.25" customHeight="1" x14ac:dyDescent="0.2">
      <c r="A11" s="52">
        <v>5</v>
      </c>
      <c r="B11" s="751"/>
      <c r="C11" s="752"/>
      <c r="D11" s="752"/>
      <c r="E11" s="752"/>
      <c r="F11" s="752"/>
      <c r="G11" s="752"/>
      <c r="H11" s="752"/>
      <c r="I11" s="752"/>
      <c r="J11" s="752"/>
      <c r="K11" s="752"/>
      <c r="L11" s="752"/>
      <c r="M11" s="752"/>
      <c r="N11" s="752"/>
      <c r="O11" s="752"/>
      <c r="P11" s="753"/>
      <c r="Q11" s="754"/>
      <c r="R11" s="755"/>
      <c r="S11" s="755"/>
      <c r="T11" s="755"/>
      <c r="U11" s="755"/>
      <c r="V11" s="755"/>
      <c r="W11" s="755"/>
      <c r="X11" s="755"/>
      <c r="Y11" s="755"/>
      <c r="Z11" s="755"/>
      <c r="AA11" s="755"/>
      <c r="AB11" s="755"/>
      <c r="AC11" s="755"/>
      <c r="AD11" s="755"/>
      <c r="AE11" s="756"/>
      <c r="AF11" s="757"/>
      <c r="AG11" s="758"/>
      <c r="AH11" s="758"/>
      <c r="AI11" s="758"/>
      <c r="AJ11" s="759"/>
      <c r="AK11" s="760"/>
      <c r="AL11" s="755"/>
      <c r="AM11" s="755"/>
      <c r="AN11" s="755"/>
      <c r="AO11" s="755"/>
      <c r="AP11" s="755"/>
      <c r="AQ11" s="755"/>
      <c r="AR11" s="755"/>
      <c r="AS11" s="755"/>
      <c r="AT11" s="755"/>
      <c r="AU11" s="761"/>
      <c r="AV11" s="761"/>
      <c r="AW11" s="761"/>
      <c r="AX11" s="761"/>
      <c r="AY11" s="762"/>
      <c r="AZ11" s="56"/>
      <c r="BA11" s="56"/>
      <c r="BB11" s="56"/>
      <c r="BC11" s="56"/>
      <c r="BD11" s="56"/>
      <c r="BE11" s="67"/>
      <c r="BF11" s="67"/>
      <c r="BG11" s="67"/>
      <c r="BH11" s="67"/>
      <c r="BI11" s="67"/>
      <c r="BJ11" s="67"/>
      <c r="BK11" s="67"/>
      <c r="BL11" s="67"/>
      <c r="BM11" s="67"/>
      <c r="BN11" s="67"/>
      <c r="BO11" s="67"/>
      <c r="BP11" s="67"/>
      <c r="BQ11" s="52">
        <v>5</v>
      </c>
      <c r="BR11" s="72"/>
      <c r="BS11" s="751"/>
      <c r="BT11" s="752"/>
      <c r="BU11" s="752"/>
      <c r="BV11" s="752"/>
      <c r="BW11" s="752"/>
      <c r="BX11" s="752"/>
      <c r="BY11" s="752"/>
      <c r="BZ11" s="752"/>
      <c r="CA11" s="752"/>
      <c r="CB11" s="752"/>
      <c r="CC11" s="752"/>
      <c r="CD11" s="752"/>
      <c r="CE11" s="752"/>
      <c r="CF11" s="752"/>
      <c r="CG11" s="753"/>
      <c r="CH11" s="763"/>
      <c r="CI11" s="758"/>
      <c r="CJ11" s="758"/>
      <c r="CK11" s="758"/>
      <c r="CL11" s="764"/>
      <c r="CM11" s="763"/>
      <c r="CN11" s="758"/>
      <c r="CO11" s="758"/>
      <c r="CP11" s="758"/>
      <c r="CQ11" s="764"/>
      <c r="CR11" s="763"/>
      <c r="CS11" s="758"/>
      <c r="CT11" s="758"/>
      <c r="CU11" s="758"/>
      <c r="CV11" s="764"/>
      <c r="CW11" s="763"/>
      <c r="CX11" s="758"/>
      <c r="CY11" s="758"/>
      <c r="CZ11" s="758"/>
      <c r="DA11" s="764"/>
      <c r="DB11" s="763"/>
      <c r="DC11" s="758"/>
      <c r="DD11" s="758"/>
      <c r="DE11" s="758"/>
      <c r="DF11" s="764"/>
      <c r="DG11" s="763"/>
      <c r="DH11" s="758"/>
      <c r="DI11" s="758"/>
      <c r="DJ11" s="758"/>
      <c r="DK11" s="764"/>
      <c r="DL11" s="763"/>
      <c r="DM11" s="758"/>
      <c r="DN11" s="758"/>
      <c r="DO11" s="758"/>
      <c r="DP11" s="764"/>
      <c r="DQ11" s="763"/>
      <c r="DR11" s="758"/>
      <c r="DS11" s="758"/>
      <c r="DT11" s="758"/>
      <c r="DU11" s="764"/>
      <c r="DV11" s="751"/>
      <c r="DW11" s="752"/>
      <c r="DX11" s="752"/>
      <c r="DY11" s="752"/>
      <c r="DZ11" s="765"/>
      <c r="EA11" s="67"/>
    </row>
    <row r="12" spans="1:131" s="47" customFormat="1" ht="26.25" customHeight="1" x14ac:dyDescent="0.2">
      <c r="A12" s="52">
        <v>6</v>
      </c>
      <c r="B12" s="751"/>
      <c r="C12" s="752"/>
      <c r="D12" s="752"/>
      <c r="E12" s="752"/>
      <c r="F12" s="752"/>
      <c r="G12" s="752"/>
      <c r="H12" s="752"/>
      <c r="I12" s="752"/>
      <c r="J12" s="752"/>
      <c r="K12" s="752"/>
      <c r="L12" s="752"/>
      <c r="M12" s="752"/>
      <c r="N12" s="752"/>
      <c r="O12" s="752"/>
      <c r="P12" s="753"/>
      <c r="Q12" s="754"/>
      <c r="R12" s="755"/>
      <c r="S12" s="755"/>
      <c r="T12" s="755"/>
      <c r="U12" s="755"/>
      <c r="V12" s="755"/>
      <c r="W12" s="755"/>
      <c r="X12" s="755"/>
      <c r="Y12" s="755"/>
      <c r="Z12" s="755"/>
      <c r="AA12" s="755"/>
      <c r="AB12" s="755"/>
      <c r="AC12" s="755"/>
      <c r="AD12" s="755"/>
      <c r="AE12" s="756"/>
      <c r="AF12" s="757"/>
      <c r="AG12" s="758"/>
      <c r="AH12" s="758"/>
      <c r="AI12" s="758"/>
      <c r="AJ12" s="759"/>
      <c r="AK12" s="760"/>
      <c r="AL12" s="755"/>
      <c r="AM12" s="755"/>
      <c r="AN12" s="755"/>
      <c r="AO12" s="755"/>
      <c r="AP12" s="755"/>
      <c r="AQ12" s="755"/>
      <c r="AR12" s="755"/>
      <c r="AS12" s="755"/>
      <c r="AT12" s="755"/>
      <c r="AU12" s="761"/>
      <c r="AV12" s="761"/>
      <c r="AW12" s="761"/>
      <c r="AX12" s="761"/>
      <c r="AY12" s="762"/>
      <c r="AZ12" s="56"/>
      <c r="BA12" s="56"/>
      <c r="BB12" s="56"/>
      <c r="BC12" s="56"/>
      <c r="BD12" s="56"/>
      <c r="BE12" s="67"/>
      <c r="BF12" s="67"/>
      <c r="BG12" s="67"/>
      <c r="BH12" s="67"/>
      <c r="BI12" s="67"/>
      <c r="BJ12" s="67"/>
      <c r="BK12" s="67"/>
      <c r="BL12" s="67"/>
      <c r="BM12" s="67"/>
      <c r="BN12" s="67"/>
      <c r="BO12" s="67"/>
      <c r="BP12" s="67"/>
      <c r="BQ12" s="52">
        <v>6</v>
      </c>
      <c r="BR12" s="72"/>
      <c r="BS12" s="751"/>
      <c r="BT12" s="752"/>
      <c r="BU12" s="752"/>
      <c r="BV12" s="752"/>
      <c r="BW12" s="752"/>
      <c r="BX12" s="752"/>
      <c r="BY12" s="752"/>
      <c r="BZ12" s="752"/>
      <c r="CA12" s="752"/>
      <c r="CB12" s="752"/>
      <c r="CC12" s="752"/>
      <c r="CD12" s="752"/>
      <c r="CE12" s="752"/>
      <c r="CF12" s="752"/>
      <c r="CG12" s="753"/>
      <c r="CH12" s="763"/>
      <c r="CI12" s="758"/>
      <c r="CJ12" s="758"/>
      <c r="CK12" s="758"/>
      <c r="CL12" s="764"/>
      <c r="CM12" s="763"/>
      <c r="CN12" s="758"/>
      <c r="CO12" s="758"/>
      <c r="CP12" s="758"/>
      <c r="CQ12" s="764"/>
      <c r="CR12" s="763"/>
      <c r="CS12" s="758"/>
      <c r="CT12" s="758"/>
      <c r="CU12" s="758"/>
      <c r="CV12" s="764"/>
      <c r="CW12" s="763"/>
      <c r="CX12" s="758"/>
      <c r="CY12" s="758"/>
      <c r="CZ12" s="758"/>
      <c r="DA12" s="764"/>
      <c r="DB12" s="763"/>
      <c r="DC12" s="758"/>
      <c r="DD12" s="758"/>
      <c r="DE12" s="758"/>
      <c r="DF12" s="764"/>
      <c r="DG12" s="763"/>
      <c r="DH12" s="758"/>
      <c r="DI12" s="758"/>
      <c r="DJ12" s="758"/>
      <c r="DK12" s="764"/>
      <c r="DL12" s="763"/>
      <c r="DM12" s="758"/>
      <c r="DN12" s="758"/>
      <c r="DO12" s="758"/>
      <c r="DP12" s="764"/>
      <c r="DQ12" s="763"/>
      <c r="DR12" s="758"/>
      <c r="DS12" s="758"/>
      <c r="DT12" s="758"/>
      <c r="DU12" s="764"/>
      <c r="DV12" s="751"/>
      <c r="DW12" s="752"/>
      <c r="DX12" s="752"/>
      <c r="DY12" s="752"/>
      <c r="DZ12" s="765"/>
      <c r="EA12" s="67"/>
    </row>
    <row r="13" spans="1:131" s="47" customFormat="1" ht="26.25" customHeight="1" x14ac:dyDescent="0.2">
      <c r="A13" s="52">
        <v>7</v>
      </c>
      <c r="B13" s="751"/>
      <c r="C13" s="752"/>
      <c r="D13" s="752"/>
      <c r="E13" s="752"/>
      <c r="F13" s="752"/>
      <c r="G13" s="752"/>
      <c r="H13" s="752"/>
      <c r="I13" s="752"/>
      <c r="J13" s="752"/>
      <c r="K13" s="752"/>
      <c r="L13" s="752"/>
      <c r="M13" s="752"/>
      <c r="N13" s="752"/>
      <c r="O13" s="752"/>
      <c r="P13" s="753"/>
      <c r="Q13" s="754"/>
      <c r="R13" s="755"/>
      <c r="S13" s="755"/>
      <c r="T13" s="755"/>
      <c r="U13" s="755"/>
      <c r="V13" s="755"/>
      <c r="W13" s="755"/>
      <c r="X13" s="755"/>
      <c r="Y13" s="755"/>
      <c r="Z13" s="755"/>
      <c r="AA13" s="755"/>
      <c r="AB13" s="755"/>
      <c r="AC13" s="755"/>
      <c r="AD13" s="755"/>
      <c r="AE13" s="756"/>
      <c r="AF13" s="757"/>
      <c r="AG13" s="758"/>
      <c r="AH13" s="758"/>
      <c r="AI13" s="758"/>
      <c r="AJ13" s="759"/>
      <c r="AK13" s="760"/>
      <c r="AL13" s="755"/>
      <c r="AM13" s="755"/>
      <c r="AN13" s="755"/>
      <c r="AO13" s="755"/>
      <c r="AP13" s="755"/>
      <c r="AQ13" s="755"/>
      <c r="AR13" s="755"/>
      <c r="AS13" s="755"/>
      <c r="AT13" s="755"/>
      <c r="AU13" s="761"/>
      <c r="AV13" s="761"/>
      <c r="AW13" s="761"/>
      <c r="AX13" s="761"/>
      <c r="AY13" s="762"/>
      <c r="AZ13" s="56"/>
      <c r="BA13" s="56"/>
      <c r="BB13" s="56"/>
      <c r="BC13" s="56"/>
      <c r="BD13" s="56"/>
      <c r="BE13" s="67"/>
      <c r="BF13" s="67"/>
      <c r="BG13" s="67"/>
      <c r="BH13" s="67"/>
      <c r="BI13" s="67"/>
      <c r="BJ13" s="67"/>
      <c r="BK13" s="67"/>
      <c r="BL13" s="67"/>
      <c r="BM13" s="67"/>
      <c r="BN13" s="67"/>
      <c r="BO13" s="67"/>
      <c r="BP13" s="67"/>
      <c r="BQ13" s="52">
        <v>7</v>
      </c>
      <c r="BR13" s="72"/>
      <c r="BS13" s="751"/>
      <c r="BT13" s="752"/>
      <c r="BU13" s="752"/>
      <c r="BV13" s="752"/>
      <c r="BW13" s="752"/>
      <c r="BX13" s="752"/>
      <c r="BY13" s="752"/>
      <c r="BZ13" s="752"/>
      <c r="CA13" s="752"/>
      <c r="CB13" s="752"/>
      <c r="CC13" s="752"/>
      <c r="CD13" s="752"/>
      <c r="CE13" s="752"/>
      <c r="CF13" s="752"/>
      <c r="CG13" s="753"/>
      <c r="CH13" s="763"/>
      <c r="CI13" s="758"/>
      <c r="CJ13" s="758"/>
      <c r="CK13" s="758"/>
      <c r="CL13" s="764"/>
      <c r="CM13" s="763"/>
      <c r="CN13" s="758"/>
      <c r="CO13" s="758"/>
      <c r="CP13" s="758"/>
      <c r="CQ13" s="764"/>
      <c r="CR13" s="763"/>
      <c r="CS13" s="758"/>
      <c r="CT13" s="758"/>
      <c r="CU13" s="758"/>
      <c r="CV13" s="764"/>
      <c r="CW13" s="763"/>
      <c r="CX13" s="758"/>
      <c r="CY13" s="758"/>
      <c r="CZ13" s="758"/>
      <c r="DA13" s="764"/>
      <c r="DB13" s="763"/>
      <c r="DC13" s="758"/>
      <c r="DD13" s="758"/>
      <c r="DE13" s="758"/>
      <c r="DF13" s="764"/>
      <c r="DG13" s="763"/>
      <c r="DH13" s="758"/>
      <c r="DI13" s="758"/>
      <c r="DJ13" s="758"/>
      <c r="DK13" s="764"/>
      <c r="DL13" s="763"/>
      <c r="DM13" s="758"/>
      <c r="DN13" s="758"/>
      <c r="DO13" s="758"/>
      <c r="DP13" s="764"/>
      <c r="DQ13" s="763"/>
      <c r="DR13" s="758"/>
      <c r="DS13" s="758"/>
      <c r="DT13" s="758"/>
      <c r="DU13" s="764"/>
      <c r="DV13" s="751"/>
      <c r="DW13" s="752"/>
      <c r="DX13" s="752"/>
      <c r="DY13" s="752"/>
      <c r="DZ13" s="765"/>
      <c r="EA13" s="67"/>
    </row>
    <row r="14" spans="1:131" s="47" customFormat="1" ht="26.25" customHeight="1" x14ac:dyDescent="0.2">
      <c r="A14" s="52">
        <v>8</v>
      </c>
      <c r="B14" s="751"/>
      <c r="C14" s="752"/>
      <c r="D14" s="752"/>
      <c r="E14" s="752"/>
      <c r="F14" s="752"/>
      <c r="G14" s="752"/>
      <c r="H14" s="752"/>
      <c r="I14" s="752"/>
      <c r="J14" s="752"/>
      <c r="K14" s="752"/>
      <c r="L14" s="752"/>
      <c r="M14" s="752"/>
      <c r="N14" s="752"/>
      <c r="O14" s="752"/>
      <c r="P14" s="753"/>
      <c r="Q14" s="754"/>
      <c r="R14" s="755"/>
      <c r="S14" s="755"/>
      <c r="T14" s="755"/>
      <c r="U14" s="755"/>
      <c r="V14" s="755"/>
      <c r="W14" s="755"/>
      <c r="X14" s="755"/>
      <c r="Y14" s="755"/>
      <c r="Z14" s="755"/>
      <c r="AA14" s="755"/>
      <c r="AB14" s="755"/>
      <c r="AC14" s="755"/>
      <c r="AD14" s="755"/>
      <c r="AE14" s="756"/>
      <c r="AF14" s="757"/>
      <c r="AG14" s="758"/>
      <c r="AH14" s="758"/>
      <c r="AI14" s="758"/>
      <c r="AJ14" s="759"/>
      <c r="AK14" s="760"/>
      <c r="AL14" s="755"/>
      <c r="AM14" s="755"/>
      <c r="AN14" s="755"/>
      <c r="AO14" s="755"/>
      <c r="AP14" s="755"/>
      <c r="AQ14" s="755"/>
      <c r="AR14" s="755"/>
      <c r="AS14" s="755"/>
      <c r="AT14" s="755"/>
      <c r="AU14" s="761"/>
      <c r="AV14" s="761"/>
      <c r="AW14" s="761"/>
      <c r="AX14" s="761"/>
      <c r="AY14" s="762"/>
      <c r="AZ14" s="56"/>
      <c r="BA14" s="56"/>
      <c r="BB14" s="56"/>
      <c r="BC14" s="56"/>
      <c r="BD14" s="56"/>
      <c r="BE14" s="67"/>
      <c r="BF14" s="67"/>
      <c r="BG14" s="67"/>
      <c r="BH14" s="67"/>
      <c r="BI14" s="67"/>
      <c r="BJ14" s="67"/>
      <c r="BK14" s="67"/>
      <c r="BL14" s="67"/>
      <c r="BM14" s="67"/>
      <c r="BN14" s="67"/>
      <c r="BO14" s="67"/>
      <c r="BP14" s="67"/>
      <c r="BQ14" s="52">
        <v>8</v>
      </c>
      <c r="BR14" s="72"/>
      <c r="BS14" s="751"/>
      <c r="BT14" s="752"/>
      <c r="BU14" s="752"/>
      <c r="BV14" s="752"/>
      <c r="BW14" s="752"/>
      <c r="BX14" s="752"/>
      <c r="BY14" s="752"/>
      <c r="BZ14" s="752"/>
      <c r="CA14" s="752"/>
      <c r="CB14" s="752"/>
      <c r="CC14" s="752"/>
      <c r="CD14" s="752"/>
      <c r="CE14" s="752"/>
      <c r="CF14" s="752"/>
      <c r="CG14" s="753"/>
      <c r="CH14" s="763"/>
      <c r="CI14" s="758"/>
      <c r="CJ14" s="758"/>
      <c r="CK14" s="758"/>
      <c r="CL14" s="764"/>
      <c r="CM14" s="763"/>
      <c r="CN14" s="758"/>
      <c r="CO14" s="758"/>
      <c r="CP14" s="758"/>
      <c r="CQ14" s="764"/>
      <c r="CR14" s="763"/>
      <c r="CS14" s="758"/>
      <c r="CT14" s="758"/>
      <c r="CU14" s="758"/>
      <c r="CV14" s="764"/>
      <c r="CW14" s="763"/>
      <c r="CX14" s="758"/>
      <c r="CY14" s="758"/>
      <c r="CZ14" s="758"/>
      <c r="DA14" s="764"/>
      <c r="DB14" s="763"/>
      <c r="DC14" s="758"/>
      <c r="DD14" s="758"/>
      <c r="DE14" s="758"/>
      <c r="DF14" s="764"/>
      <c r="DG14" s="763"/>
      <c r="DH14" s="758"/>
      <c r="DI14" s="758"/>
      <c r="DJ14" s="758"/>
      <c r="DK14" s="764"/>
      <c r="DL14" s="763"/>
      <c r="DM14" s="758"/>
      <c r="DN14" s="758"/>
      <c r="DO14" s="758"/>
      <c r="DP14" s="764"/>
      <c r="DQ14" s="763"/>
      <c r="DR14" s="758"/>
      <c r="DS14" s="758"/>
      <c r="DT14" s="758"/>
      <c r="DU14" s="764"/>
      <c r="DV14" s="751"/>
      <c r="DW14" s="752"/>
      <c r="DX14" s="752"/>
      <c r="DY14" s="752"/>
      <c r="DZ14" s="765"/>
      <c r="EA14" s="67"/>
    </row>
    <row r="15" spans="1:131" s="47" customFormat="1" ht="26.25" customHeight="1" x14ac:dyDescent="0.2">
      <c r="A15" s="52">
        <v>9</v>
      </c>
      <c r="B15" s="751"/>
      <c r="C15" s="752"/>
      <c r="D15" s="752"/>
      <c r="E15" s="752"/>
      <c r="F15" s="752"/>
      <c r="G15" s="752"/>
      <c r="H15" s="752"/>
      <c r="I15" s="752"/>
      <c r="J15" s="752"/>
      <c r="K15" s="752"/>
      <c r="L15" s="752"/>
      <c r="M15" s="752"/>
      <c r="N15" s="752"/>
      <c r="O15" s="752"/>
      <c r="P15" s="753"/>
      <c r="Q15" s="754"/>
      <c r="R15" s="755"/>
      <c r="S15" s="755"/>
      <c r="T15" s="755"/>
      <c r="U15" s="755"/>
      <c r="V15" s="755"/>
      <c r="W15" s="755"/>
      <c r="X15" s="755"/>
      <c r="Y15" s="755"/>
      <c r="Z15" s="755"/>
      <c r="AA15" s="755"/>
      <c r="AB15" s="755"/>
      <c r="AC15" s="755"/>
      <c r="AD15" s="755"/>
      <c r="AE15" s="756"/>
      <c r="AF15" s="757"/>
      <c r="AG15" s="758"/>
      <c r="AH15" s="758"/>
      <c r="AI15" s="758"/>
      <c r="AJ15" s="759"/>
      <c r="AK15" s="760"/>
      <c r="AL15" s="755"/>
      <c r="AM15" s="755"/>
      <c r="AN15" s="755"/>
      <c r="AO15" s="755"/>
      <c r="AP15" s="755"/>
      <c r="AQ15" s="755"/>
      <c r="AR15" s="755"/>
      <c r="AS15" s="755"/>
      <c r="AT15" s="755"/>
      <c r="AU15" s="761"/>
      <c r="AV15" s="761"/>
      <c r="AW15" s="761"/>
      <c r="AX15" s="761"/>
      <c r="AY15" s="762"/>
      <c r="AZ15" s="56"/>
      <c r="BA15" s="56"/>
      <c r="BB15" s="56"/>
      <c r="BC15" s="56"/>
      <c r="BD15" s="56"/>
      <c r="BE15" s="67"/>
      <c r="BF15" s="67"/>
      <c r="BG15" s="67"/>
      <c r="BH15" s="67"/>
      <c r="BI15" s="67"/>
      <c r="BJ15" s="67"/>
      <c r="BK15" s="67"/>
      <c r="BL15" s="67"/>
      <c r="BM15" s="67"/>
      <c r="BN15" s="67"/>
      <c r="BO15" s="67"/>
      <c r="BP15" s="67"/>
      <c r="BQ15" s="52">
        <v>9</v>
      </c>
      <c r="BR15" s="72"/>
      <c r="BS15" s="751"/>
      <c r="BT15" s="752"/>
      <c r="BU15" s="752"/>
      <c r="BV15" s="752"/>
      <c r="BW15" s="752"/>
      <c r="BX15" s="752"/>
      <c r="BY15" s="752"/>
      <c r="BZ15" s="752"/>
      <c r="CA15" s="752"/>
      <c r="CB15" s="752"/>
      <c r="CC15" s="752"/>
      <c r="CD15" s="752"/>
      <c r="CE15" s="752"/>
      <c r="CF15" s="752"/>
      <c r="CG15" s="753"/>
      <c r="CH15" s="763"/>
      <c r="CI15" s="758"/>
      <c r="CJ15" s="758"/>
      <c r="CK15" s="758"/>
      <c r="CL15" s="764"/>
      <c r="CM15" s="763"/>
      <c r="CN15" s="758"/>
      <c r="CO15" s="758"/>
      <c r="CP15" s="758"/>
      <c r="CQ15" s="764"/>
      <c r="CR15" s="763"/>
      <c r="CS15" s="758"/>
      <c r="CT15" s="758"/>
      <c r="CU15" s="758"/>
      <c r="CV15" s="764"/>
      <c r="CW15" s="763"/>
      <c r="CX15" s="758"/>
      <c r="CY15" s="758"/>
      <c r="CZ15" s="758"/>
      <c r="DA15" s="764"/>
      <c r="DB15" s="763"/>
      <c r="DC15" s="758"/>
      <c r="DD15" s="758"/>
      <c r="DE15" s="758"/>
      <c r="DF15" s="764"/>
      <c r="DG15" s="763"/>
      <c r="DH15" s="758"/>
      <c r="DI15" s="758"/>
      <c r="DJ15" s="758"/>
      <c r="DK15" s="764"/>
      <c r="DL15" s="763"/>
      <c r="DM15" s="758"/>
      <c r="DN15" s="758"/>
      <c r="DO15" s="758"/>
      <c r="DP15" s="764"/>
      <c r="DQ15" s="763"/>
      <c r="DR15" s="758"/>
      <c r="DS15" s="758"/>
      <c r="DT15" s="758"/>
      <c r="DU15" s="764"/>
      <c r="DV15" s="751"/>
      <c r="DW15" s="752"/>
      <c r="DX15" s="752"/>
      <c r="DY15" s="752"/>
      <c r="DZ15" s="765"/>
      <c r="EA15" s="67"/>
    </row>
    <row r="16" spans="1:131" s="47" customFormat="1" ht="26.25" customHeight="1" x14ac:dyDescent="0.2">
      <c r="A16" s="52">
        <v>10</v>
      </c>
      <c r="B16" s="751"/>
      <c r="C16" s="752"/>
      <c r="D16" s="752"/>
      <c r="E16" s="752"/>
      <c r="F16" s="752"/>
      <c r="G16" s="752"/>
      <c r="H16" s="752"/>
      <c r="I16" s="752"/>
      <c r="J16" s="752"/>
      <c r="K16" s="752"/>
      <c r="L16" s="752"/>
      <c r="M16" s="752"/>
      <c r="N16" s="752"/>
      <c r="O16" s="752"/>
      <c r="P16" s="753"/>
      <c r="Q16" s="754"/>
      <c r="R16" s="755"/>
      <c r="S16" s="755"/>
      <c r="T16" s="755"/>
      <c r="U16" s="755"/>
      <c r="V16" s="755"/>
      <c r="W16" s="755"/>
      <c r="X16" s="755"/>
      <c r="Y16" s="755"/>
      <c r="Z16" s="755"/>
      <c r="AA16" s="755"/>
      <c r="AB16" s="755"/>
      <c r="AC16" s="755"/>
      <c r="AD16" s="755"/>
      <c r="AE16" s="756"/>
      <c r="AF16" s="757"/>
      <c r="AG16" s="758"/>
      <c r="AH16" s="758"/>
      <c r="AI16" s="758"/>
      <c r="AJ16" s="759"/>
      <c r="AK16" s="760"/>
      <c r="AL16" s="755"/>
      <c r="AM16" s="755"/>
      <c r="AN16" s="755"/>
      <c r="AO16" s="755"/>
      <c r="AP16" s="755"/>
      <c r="AQ16" s="755"/>
      <c r="AR16" s="755"/>
      <c r="AS16" s="755"/>
      <c r="AT16" s="755"/>
      <c r="AU16" s="761"/>
      <c r="AV16" s="761"/>
      <c r="AW16" s="761"/>
      <c r="AX16" s="761"/>
      <c r="AY16" s="762"/>
      <c r="AZ16" s="56"/>
      <c r="BA16" s="56"/>
      <c r="BB16" s="56"/>
      <c r="BC16" s="56"/>
      <c r="BD16" s="56"/>
      <c r="BE16" s="67"/>
      <c r="BF16" s="67"/>
      <c r="BG16" s="67"/>
      <c r="BH16" s="67"/>
      <c r="BI16" s="67"/>
      <c r="BJ16" s="67"/>
      <c r="BK16" s="67"/>
      <c r="BL16" s="67"/>
      <c r="BM16" s="67"/>
      <c r="BN16" s="67"/>
      <c r="BO16" s="67"/>
      <c r="BP16" s="67"/>
      <c r="BQ16" s="52">
        <v>10</v>
      </c>
      <c r="BR16" s="72"/>
      <c r="BS16" s="751"/>
      <c r="BT16" s="752"/>
      <c r="BU16" s="752"/>
      <c r="BV16" s="752"/>
      <c r="BW16" s="752"/>
      <c r="BX16" s="752"/>
      <c r="BY16" s="752"/>
      <c r="BZ16" s="752"/>
      <c r="CA16" s="752"/>
      <c r="CB16" s="752"/>
      <c r="CC16" s="752"/>
      <c r="CD16" s="752"/>
      <c r="CE16" s="752"/>
      <c r="CF16" s="752"/>
      <c r="CG16" s="753"/>
      <c r="CH16" s="763"/>
      <c r="CI16" s="758"/>
      <c r="CJ16" s="758"/>
      <c r="CK16" s="758"/>
      <c r="CL16" s="764"/>
      <c r="CM16" s="763"/>
      <c r="CN16" s="758"/>
      <c r="CO16" s="758"/>
      <c r="CP16" s="758"/>
      <c r="CQ16" s="764"/>
      <c r="CR16" s="763"/>
      <c r="CS16" s="758"/>
      <c r="CT16" s="758"/>
      <c r="CU16" s="758"/>
      <c r="CV16" s="764"/>
      <c r="CW16" s="763"/>
      <c r="CX16" s="758"/>
      <c r="CY16" s="758"/>
      <c r="CZ16" s="758"/>
      <c r="DA16" s="764"/>
      <c r="DB16" s="763"/>
      <c r="DC16" s="758"/>
      <c r="DD16" s="758"/>
      <c r="DE16" s="758"/>
      <c r="DF16" s="764"/>
      <c r="DG16" s="763"/>
      <c r="DH16" s="758"/>
      <c r="DI16" s="758"/>
      <c r="DJ16" s="758"/>
      <c r="DK16" s="764"/>
      <c r="DL16" s="763"/>
      <c r="DM16" s="758"/>
      <c r="DN16" s="758"/>
      <c r="DO16" s="758"/>
      <c r="DP16" s="764"/>
      <c r="DQ16" s="763"/>
      <c r="DR16" s="758"/>
      <c r="DS16" s="758"/>
      <c r="DT16" s="758"/>
      <c r="DU16" s="764"/>
      <c r="DV16" s="751"/>
      <c r="DW16" s="752"/>
      <c r="DX16" s="752"/>
      <c r="DY16" s="752"/>
      <c r="DZ16" s="765"/>
      <c r="EA16" s="67"/>
    </row>
    <row r="17" spans="1:131" s="47" customFormat="1" ht="26.25" customHeight="1" x14ac:dyDescent="0.2">
      <c r="A17" s="52">
        <v>11</v>
      </c>
      <c r="B17" s="751"/>
      <c r="C17" s="752"/>
      <c r="D17" s="752"/>
      <c r="E17" s="752"/>
      <c r="F17" s="752"/>
      <c r="G17" s="752"/>
      <c r="H17" s="752"/>
      <c r="I17" s="752"/>
      <c r="J17" s="752"/>
      <c r="K17" s="752"/>
      <c r="L17" s="752"/>
      <c r="M17" s="752"/>
      <c r="N17" s="752"/>
      <c r="O17" s="752"/>
      <c r="P17" s="753"/>
      <c r="Q17" s="754"/>
      <c r="R17" s="755"/>
      <c r="S17" s="755"/>
      <c r="T17" s="755"/>
      <c r="U17" s="755"/>
      <c r="V17" s="755"/>
      <c r="W17" s="755"/>
      <c r="X17" s="755"/>
      <c r="Y17" s="755"/>
      <c r="Z17" s="755"/>
      <c r="AA17" s="755"/>
      <c r="AB17" s="755"/>
      <c r="AC17" s="755"/>
      <c r="AD17" s="755"/>
      <c r="AE17" s="756"/>
      <c r="AF17" s="757"/>
      <c r="AG17" s="758"/>
      <c r="AH17" s="758"/>
      <c r="AI17" s="758"/>
      <c r="AJ17" s="759"/>
      <c r="AK17" s="760"/>
      <c r="AL17" s="755"/>
      <c r="AM17" s="755"/>
      <c r="AN17" s="755"/>
      <c r="AO17" s="755"/>
      <c r="AP17" s="755"/>
      <c r="AQ17" s="755"/>
      <c r="AR17" s="755"/>
      <c r="AS17" s="755"/>
      <c r="AT17" s="755"/>
      <c r="AU17" s="761"/>
      <c r="AV17" s="761"/>
      <c r="AW17" s="761"/>
      <c r="AX17" s="761"/>
      <c r="AY17" s="762"/>
      <c r="AZ17" s="56"/>
      <c r="BA17" s="56"/>
      <c r="BB17" s="56"/>
      <c r="BC17" s="56"/>
      <c r="BD17" s="56"/>
      <c r="BE17" s="67"/>
      <c r="BF17" s="67"/>
      <c r="BG17" s="67"/>
      <c r="BH17" s="67"/>
      <c r="BI17" s="67"/>
      <c r="BJ17" s="67"/>
      <c r="BK17" s="67"/>
      <c r="BL17" s="67"/>
      <c r="BM17" s="67"/>
      <c r="BN17" s="67"/>
      <c r="BO17" s="67"/>
      <c r="BP17" s="67"/>
      <c r="BQ17" s="52">
        <v>11</v>
      </c>
      <c r="BR17" s="72"/>
      <c r="BS17" s="751"/>
      <c r="BT17" s="752"/>
      <c r="BU17" s="752"/>
      <c r="BV17" s="752"/>
      <c r="BW17" s="752"/>
      <c r="BX17" s="752"/>
      <c r="BY17" s="752"/>
      <c r="BZ17" s="752"/>
      <c r="CA17" s="752"/>
      <c r="CB17" s="752"/>
      <c r="CC17" s="752"/>
      <c r="CD17" s="752"/>
      <c r="CE17" s="752"/>
      <c r="CF17" s="752"/>
      <c r="CG17" s="753"/>
      <c r="CH17" s="763"/>
      <c r="CI17" s="758"/>
      <c r="CJ17" s="758"/>
      <c r="CK17" s="758"/>
      <c r="CL17" s="764"/>
      <c r="CM17" s="763"/>
      <c r="CN17" s="758"/>
      <c r="CO17" s="758"/>
      <c r="CP17" s="758"/>
      <c r="CQ17" s="764"/>
      <c r="CR17" s="763"/>
      <c r="CS17" s="758"/>
      <c r="CT17" s="758"/>
      <c r="CU17" s="758"/>
      <c r="CV17" s="764"/>
      <c r="CW17" s="763"/>
      <c r="CX17" s="758"/>
      <c r="CY17" s="758"/>
      <c r="CZ17" s="758"/>
      <c r="DA17" s="764"/>
      <c r="DB17" s="763"/>
      <c r="DC17" s="758"/>
      <c r="DD17" s="758"/>
      <c r="DE17" s="758"/>
      <c r="DF17" s="764"/>
      <c r="DG17" s="763"/>
      <c r="DH17" s="758"/>
      <c r="DI17" s="758"/>
      <c r="DJ17" s="758"/>
      <c r="DK17" s="764"/>
      <c r="DL17" s="763"/>
      <c r="DM17" s="758"/>
      <c r="DN17" s="758"/>
      <c r="DO17" s="758"/>
      <c r="DP17" s="764"/>
      <c r="DQ17" s="763"/>
      <c r="DR17" s="758"/>
      <c r="DS17" s="758"/>
      <c r="DT17" s="758"/>
      <c r="DU17" s="764"/>
      <c r="DV17" s="751"/>
      <c r="DW17" s="752"/>
      <c r="DX17" s="752"/>
      <c r="DY17" s="752"/>
      <c r="DZ17" s="765"/>
      <c r="EA17" s="67"/>
    </row>
    <row r="18" spans="1:131" s="47" customFormat="1" ht="26.25" customHeight="1" x14ac:dyDescent="0.2">
      <c r="A18" s="52">
        <v>12</v>
      </c>
      <c r="B18" s="751"/>
      <c r="C18" s="752"/>
      <c r="D18" s="752"/>
      <c r="E18" s="752"/>
      <c r="F18" s="752"/>
      <c r="G18" s="752"/>
      <c r="H18" s="752"/>
      <c r="I18" s="752"/>
      <c r="J18" s="752"/>
      <c r="K18" s="752"/>
      <c r="L18" s="752"/>
      <c r="M18" s="752"/>
      <c r="N18" s="752"/>
      <c r="O18" s="752"/>
      <c r="P18" s="753"/>
      <c r="Q18" s="754"/>
      <c r="R18" s="755"/>
      <c r="S18" s="755"/>
      <c r="T18" s="755"/>
      <c r="U18" s="755"/>
      <c r="V18" s="755"/>
      <c r="W18" s="755"/>
      <c r="X18" s="755"/>
      <c r="Y18" s="755"/>
      <c r="Z18" s="755"/>
      <c r="AA18" s="755"/>
      <c r="AB18" s="755"/>
      <c r="AC18" s="755"/>
      <c r="AD18" s="755"/>
      <c r="AE18" s="756"/>
      <c r="AF18" s="757"/>
      <c r="AG18" s="758"/>
      <c r="AH18" s="758"/>
      <c r="AI18" s="758"/>
      <c r="AJ18" s="759"/>
      <c r="AK18" s="760"/>
      <c r="AL18" s="755"/>
      <c r="AM18" s="755"/>
      <c r="AN18" s="755"/>
      <c r="AO18" s="755"/>
      <c r="AP18" s="755"/>
      <c r="AQ18" s="755"/>
      <c r="AR18" s="755"/>
      <c r="AS18" s="755"/>
      <c r="AT18" s="755"/>
      <c r="AU18" s="761"/>
      <c r="AV18" s="761"/>
      <c r="AW18" s="761"/>
      <c r="AX18" s="761"/>
      <c r="AY18" s="762"/>
      <c r="AZ18" s="56"/>
      <c r="BA18" s="56"/>
      <c r="BB18" s="56"/>
      <c r="BC18" s="56"/>
      <c r="BD18" s="56"/>
      <c r="BE18" s="67"/>
      <c r="BF18" s="67"/>
      <c r="BG18" s="67"/>
      <c r="BH18" s="67"/>
      <c r="BI18" s="67"/>
      <c r="BJ18" s="67"/>
      <c r="BK18" s="67"/>
      <c r="BL18" s="67"/>
      <c r="BM18" s="67"/>
      <c r="BN18" s="67"/>
      <c r="BO18" s="67"/>
      <c r="BP18" s="67"/>
      <c r="BQ18" s="52">
        <v>12</v>
      </c>
      <c r="BR18" s="72"/>
      <c r="BS18" s="751"/>
      <c r="BT18" s="752"/>
      <c r="BU18" s="752"/>
      <c r="BV18" s="752"/>
      <c r="BW18" s="752"/>
      <c r="BX18" s="752"/>
      <c r="BY18" s="752"/>
      <c r="BZ18" s="752"/>
      <c r="CA18" s="752"/>
      <c r="CB18" s="752"/>
      <c r="CC18" s="752"/>
      <c r="CD18" s="752"/>
      <c r="CE18" s="752"/>
      <c r="CF18" s="752"/>
      <c r="CG18" s="753"/>
      <c r="CH18" s="763"/>
      <c r="CI18" s="758"/>
      <c r="CJ18" s="758"/>
      <c r="CK18" s="758"/>
      <c r="CL18" s="764"/>
      <c r="CM18" s="763"/>
      <c r="CN18" s="758"/>
      <c r="CO18" s="758"/>
      <c r="CP18" s="758"/>
      <c r="CQ18" s="764"/>
      <c r="CR18" s="763"/>
      <c r="CS18" s="758"/>
      <c r="CT18" s="758"/>
      <c r="CU18" s="758"/>
      <c r="CV18" s="764"/>
      <c r="CW18" s="763"/>
      <c r="CX18" s="758"/>
      <c r="CY18" s="758"/>
      <c r="CZ18" s="758"/>
      <c r="DA18" s="764"/>
      <c r="DB18" s="763"/>
      <c r="DC18" s="758"/>
      <c r="DD18" s="758"/>
      <c r="DE18" s="758"/>
      <c r="DF18" s="764"/>
      <c r="DG18" s="763"/>
      <c r="DH18" s="758"/>
      <c r="DI18" s="758"/>
      <c r="DJ18" s="758"/>
      <c r="DK18" s="764"/>
      <c r="DL18" s="763"/>
      <c r="DM18" s="758"/>
      <c r="DN18" s="758"/>
      <c r="DO18" s="758"/>
      <c r="DP18" s="764"/>
      <c r="DQ18" s="763"/>
      <c r="DR18" s="758"/>
      <c r="DS18" s="758"/>
      <c r="DT18" s="758"/>
      <c r="DU18" s="764"/>
      <c r="DV18" s="751"/>
      <c r="DW18" s="752"/>
      <c r="DX18" s="752"/>
      <c r="DY18" s="752"/>
      <c r="DZ18" s="765"/>
      <c r="EA18" s="67"/>
    </row>
    <row r="19" spans="1:131" s="47" customFormat="1" ht="26.25" customHeight="1" x14ac:dyDescent="0.2">
      <c r="A19" s="52">
        <v>13</v>
      </c>
      <c r="B19" s="751"/>
      <c r="C19" s="752"/>
      <c r="D19" s="752"/>
      <c r="E19" s="752"/>
      <c r="F19" s="752"/>
      <c r="G19" s="752"/>
      <c r="H19" s="752"/>
      <c r="I19" s="752"/>
      <c r="J19" s="752"/>
      <c r="K19" s="752"/>
      <c r="L19" s="752"/>
      <c r="M19" s="752"/>
      <c r="N19" s="752"/>
      <c r="O19" s="752"/>
      <c r="P19" s="753"/>
      <c r="Q19" s="754"/>
      <c r="R19" s="755"/>
      <c r="S19" s="755"/>
      <c r="T19" s="755"/>
      <c r="U19" s="755"/>
      <c r="V19" s="755"/>
      <c r="W19" s="755"/>
      <c r="X19" s="755"/>
      <c r="Y19" s="755"/>
      <c r="Z19" s="755"/>
      <c r="AA19" s="755"/>
      <c r="AB19" s="755"/>
      <c r="AC19" s="755"/>
      <c r="AD19" s="755"/>
      <c r="AE19" s="756"/>
      <c r="AF19" s="757"/>
      <c r="AG19" s="758"/>
      <c r="AH19" s="758"/>
      <c r="AI19" s="758"/>
      <c r="AJ19" s="759"/>
      <c r="AK19" s="760"/>
      <c r="AL19" s="755"/>
      <c r="AM19" s="755"/>
      <c r="AN19" s="755"/>
      <c r="AO19" s="755"/>
      <c r="AP19" s="755"/>
      <c r="AQ19" s="755"/>
      <c r="AR19" s="755"/>
      <c r="AS19" s="755"/>
      <c r="AT19" s="755"/>
      <c r="AU19" s="761"/>
      <c r="AV19" s="761"/>
      <c r="AW19" s="761"/>
      <c r="AX19" s="761"/>
      <c r="AY19" s="762"/>
      <c r="AZ19" s="56"/>
      <c r="BA19" s="56"/>
      <c r="BB19" s="56"/>
      <c r="BC19" s="56"/>
      <c r="BD19" s="56"/>
      <c r="BE19" s="67"/>
      <c r="BF19" s="67"/>
      <c r="BG19" s="67"/>
      <c r="BH19" s="67"/>
      <c r="BI19" s="67"/>
      <c r="BJ19" s="67"/>
      <c r="BK19" s="67"/>
      <c r="BL19" s="67"/>
      <c r="BM19" s="67"/>
      <c r="BN19" s="67"/>
      <c r="BO19" s="67"/>
      <c r="BP19" s="67"/>
      <c r="BQ19" s="52">
        <v>13</v>
      </c>
      <c r="BR19" s="72"/>
      <c r="BS19" s="751"/>
      <c r="BT19" s="752"/>
      <c r="BU19" s="752"/>
      <c r="BV19" s="752"/>
      <c r="BW19" s="752"/>
      <c r="BX19" s="752"/>
      <c r="BY19" s="752"/>
      <c r="BZ19" s="752"/>
      <c r="CA19" s="752"/>
      <c r="CB19" s="752"/>
      <c r="CC19" s="752"/>
      <c r="CD19" s="752"/>
      <c r="CE19" s="752"/>
      <c r="CF19" s="752"/>
      <c r="CG19" s="753"/>
      <c r="CH19" s="763"/>
      <c r="CI19" s="758"/>
      <c r="CJ19" s="758"/>
      <c r="CK19" s="758"/>
      <c r="CL19" s="764"/>
      <c r="CM19" s="763"/>
      <c r="CN19" s="758"/>
      <c r="CO19" s="758"/>
      <c r="CP19" s="758"/>
      <c r="CQ19" s="764"/>
      <c r="CR19" s="763"/>
      <c r="CS19" s="758"/>
      <c r="CT19" s="758"/>
      <c r="CU19" s="758"/>
      <c r="CV19" s="764"/>
      <c r="CW19" s="763"/>
      <c r="CX19" s="758"/>
      <c r="CY19" s="758"/>
      <c r="CZ19" s="758"/>
      <c r="DA19" s="764"/>
      <c r="DB19" s="763"/>
      <c r="DC19" s="758"/>
      <c r="DD19" s="758"/>
      <c r="DE19" s="758"/>
      <c r="DF19" s="764"/>
      <c r="DG19" s="763"/>
      <c r="DH19" s="758"/>
      <c r="DI19" s="758"/>
      <c r="DJ19" s="758"/>
      <c r="DK19" s="764"/>
      <c r="DL19" s="763"/>
      <c r="DM19" s="758"/>
      <c r="DN19" s="758"/>
      <c r="DO19" s="758"/>
      <c r="DP19" s="764"/>
      <c r="DQ19" s="763"/>
      <c r="DR19" s="758"/>
      <c r="DS19" s="758"/>
      <c r="DT19" s="758"/>
      <c r="DU19" s="764"/>
      <c r="DV19" s="751"/>
      <c r="DW19" s="752"/>
      <c r="DX19" s="752"/>
      <c r="DY19" s="752"/>
      <c r="DZ19" s="765"/>
      <c r="EA19" s="67"/>
    </row>
    <row r="20" spans="1:131" s="47" customFormat="1" ht="26.25" customHeight="1" x14ac:dyDescent="0.2">
      <c r="A20" s="52">
        <v>14</v>
      </c>
      <c r="B20" s="751"/>
      <c r="C20" s="752"/>
      <c r="D20" s="752"/>
      <c r="E20" s="752"/>
      <c r="F20" s="752"/>
      <c r="G20" s="752"/>
      <c r="H20" s="752"/>
      <c r="I20" s="752"/>
      <c r="J20" s="752"/>
      <c r="K20" s="752"/>
      <c r="L20" s="752"/>
      <c r="M20" s="752"/>
      <c r="N20" s="752"/>
      <c r="O20" s="752"/>
      <c r="P20" s="753"/>
      <c r="Q20" s="754"/>
      <c r="R20" s="755"/>
      <c r="S20" s="755"/>
      <c r="T20" s="755"/>
      <c r="U20" s="755"/>
      <c r="V20" s="755"/>
      <c r="W20" s="755"/>
      <c r="X20" s="755"/>
      <c r="Y20" s="755"/>
      <c r="Z20" s="755"/>
      <c r="AA20" s="755"/>
      <c r="AB20" s="755"/>
      <c r="AC20" s="755"/>
      <c r="AD20" s="755"/>
      <c r="AE20" s="756"/>
      <c r="AF20" s="757"/>
      <c r="AG20" s="758"/>
      <c r="AH20" s="758"/>
      <c r="AI20" s="758"/>
      <c r="AJ20" s="759"/>
      <c r="AK20" s="760"/>
      <c r="AL20" s="755"/>
      <c r="AM20" s="755"/>
      <c r="AN20" s="755"/>
      <c r="AO20" s="755"/>
      <c r="AP20" s="755"/>
      <c r="AQ20" s="755"/>
      <c r="AR20" s="755"/>
      <c r="AS20" s="755"/>
      <c r="AT20" s="755"/>
      <c r="AU20" s="761"/>
      <c r="AV20" s="761"/>
      <c r="AW20" s="761"/>
      <c r="AX20" s="761"/>
      <c r="AY20" s="762"/>
      <c r="AZ20" s="56"/>
      <c r="BA20" s="56"/>
      <c r="BB20" s="56"/>
      <c r="BC20" s="56"/>
      <c r="BD20" s="56"/>
      <c r="BE20" s="67"/>
      <c r="BF20" s="67"/>
      <c r="BG20" s="67"/>
      <c r="BH20" s="67"/>
      <c r="BI20" s="67"/>
      <c r="BJ20" s="67"/>
      <c r="BK20" s="67"/>
      <c r="BL20" s="67"/>
      <c r="BM20" s="67"/>
      <c r="BN20" s="67"/>
      <c r="BO20" s="67"/>
      <c r="BP20" s="67"/>
      <c r="BQ20" s="52">
        <v>14</v>
      </c>
      <c r="BR20" s="72"/>
      <c r="BS20" s="751"/>
      <c r="BT20" s="752"/>
      <c r="BU20" s="752"/>
      <c r="BV20" s="752"/>
      <c r="BW20" s="752"/>
      <c r="BX20" s="752"/>
      <c r="BY20" s="752"/>
      <c r="BZ20" s="752"/>
      <c r="CA20" s="752"/>
      <c r="CB20" s="752"/>
      <c r="CC20" s="752"/>
      <c r="CD20" s="752"/>
      <c r="CE20" s="752"/>
      <c r="CF20" s="752"/>
      <c r="CG20" s="753"/>
      <c r="CH20" s="763"/>
      <c r="CI20" s="758"/>
      <c r="CJ20" s="758"/>
      <c r="CK20" s="758"/>
      <c r="CL20" s="764"/>
      <c r="CM20" s="763"/>
      <c r="CN20" s="758"/>
      <c r="CO20" s="758"/>
      <c r="CP20" s="758"/>
      <c r="CQ20" s="764"/>
      <c r="CR20" s="763"/>
      <c r="CS20" s="758"/>
      <c r="CT20" s="758"/>
      <c r="CU20" s="758"/>
      <c r="CV20" s="764"/>
      <c r="CW20" s="763"/>
      <c r="CX20" s="758"/>
      <c r="CY20" s="758"/>
      <c r="CZ20" s="758"/>
      <c r="DA20" s="764"/>
      <c r="DB20" s="763"/>
      <c r="DC20" s="758"/>
      <c r="DD20" s="758"/>
      <c r="DE20" s="758"/>
      <c r="DF20" s="764"/>
      <c r="DG20" s="763"/>
      <c r="DH20" s="758"/>
      <c r="DI20" s="758"/>
      <c r="DJ20" s="758"/>
      <c r="DK20" s="764"/>
      <c r="DL20" s="763"/>
      <c r="DM20" s="758"/>
      <c r="DN20" s="758"/>
      <c r="DO20" s="758"/>
      <c r="DP20" s="764"/>
      <c r="DQ20" s="763"/>
      <c r="DR20" s="758"/>
      <c r="DS20" s="758"/>
      <c r="DT20" s="758"/>
      <c r="DU20" s="764"/>
      <c r="DV20" s="751"/>
      <c r="DW20" s="752"/>
      <c r="DX20" s="752"/>
      <c r="DY20" s="752"/>
      <c r="DZ20" s="765"/>
      <c r="EA20" s="67"/>
    </row>
    <row r="21" spans="1:131" s="47" customFormat="1" ht="26.25" customHeight="1" x14ac:dyDescent="0.2">
      <c r="A21" s="52">
        <v>15</v>
      </c>
      <c r="B21" s="751"/>
      <c r="C21" s="752"/>
      <c r="D21" s="752"/>
      <c r="E21" s="752"/>
      <c r="F21" s="752"/>
      <c r="G21" s="752"/>
      <c r="H21" s="752"/>
      <c r="I21" s="752"/>
      <c r="J21" s="752"/>
      <c r="K21" s="752"/>
      <c r="L21" s="752"/>
      <c r="M21" s="752"/>
      <c r="N21" s="752"/>
      <c r="O21" s="752"/>
      <c r="P21" s="753"/>
      <c r="Q21" s="754"/>
      <c r="R21" s="755"/>
      <c r="S21" s="755"/>
      <c r="T21" s="755"/>
      <c r="U21" s="755"/>
      <c r="V21" s="755"/>
      <c r="W21" s="755"/>
      <c r="X21" s="755"/>
      <c r="Y21" s="755"/>
      <c r="Z21" s="755"/>
      <c r="AA21" s="755"/>
      <c r="AB21" s="755"/>
      <c r="AC21" s="755"/>
      <c r="AD21" s="755"/>
      <c r="AE21" s="756"/>
      <c r="AF21" s="757"/>
      <c r="AG21" s="758"/>
      <c r="AH21" s="758"/>
      <c r="AI21" s="758"/>
      <c r="AJ21" s="759"/>
      <c r="AK21" s="760"/>
      <c r="AL21" s="755"/>
      <c r="AM21" s="755"/>
      <c r="AN21" s="755"/>
      <c r="AO21" s="755"/>
      <c r="AP21" s="755"/>
      <c r="AQ21" s="755"/>
      <c r="AR21" s="755"/>
      <c r="AS21" s="755"/>
      <c r="AT21" s="755"/>
      <c r="AU21" s="761"/>
      <c r="AV21" s="761"/>
      <c r="AW21" s="761"/>
      <c r="AX21" s="761"/>
      <c r="AY21" s="762"/>
      <c r="AZ21" s="56"/>
      <c r="BA21" s="56"/>
      <c r="BB21" s="56"/>
      <c r="BC21" s="56"/>
      <c r="BD21" s="56"/>
      <c r="BE21" s="67"/>
      <c r="BF21" s="67"/>
      <c r="BG21" s="67"/>
      <c r="BH21" s="67"/>
      <c r="BI21" s="67"/>
      <c r="BJ21" s="67"/>
      <c r="BK21" s="67"/>
      <c r="BL21" s="67"/>
      <c r="BM21" s="67"/>
      <c r="BN21" s="67"/>
      <c r="BO21" s="67"/>
      <c r="BP21" s="67"/>
      <c r="BQ21" s="52">
        <v>15</v>
      </c>
      <c r="BR21" s="72"/>
      <c r="BS21" s="751"/>
      <c r="BT21" s="752"/>
      <c r="BU21" s="752"/>
      <c r="BV21" s="752"/>
      <c r="BW21" s="752"/>
      <c r="BX21" s="752"/>
      <c r="BY21" s="752"/>
      <c r="BZ21" s="752"/>
      <c r="CA21" s="752"/>
      <c r="CB21" s="752"/>
      <c r="CC21" s="752"/>
      <c r="CD21" s="752"/>
      <c r="CE21" s="752"/>
      <c r="CF21" s="752"/>
      <c r="CG21" s="753"/>
      <c r="CH21" s="763"/>
      <c r="CI21" s="758"/>
      <c r="CJ21" s="758"/>
      <c r="CK21" s="758"/>
      <c r="CL21" s="764"/>
      <c r="CM21" s="763"/>
      <c r="CN21" s="758"/>
      <c r="CO21" s="758"/>
      <c r="CP21" s="758"/>
      <c r="CQ21" s="764"/>
      <c r="CR21" s="763"/>
      <c r="CS21" s="758"/>
      <c r="CT21" s="758"/>
      <c r="CU21" s="758"/>
      <c r="CV21" s="764"/>
      <c r="CW21" s="763"/>
      <c r="CX21" s="758"/>
      <c r="CY21" s="758"/>
      <c r="CZ21" s="758"/>
      <c r="DA21" s="764"/>
      <c r="DB21" s="763"/>
      <c r="DC21" s="758"/>
      <c r="DD21" s="758"/>
      <c r="DE21" s="758"/>
      <c r="DF21" s="764"/>
      <c r="DG21" s="763"/>
      <c r="DH21" s="758"/>
      <c r="DI21" s="758"/>
      <c r="DJ21" s="758"/>
      <c r="DK21" s="764"/>
      <c r="DL21" s="763"/>
      <c r="DM21" s="758"/>
      <c r="DN21" s="758"/>
      <c r="DO21" s="758"/>
      <c r="DP21" s="764"/>
      <c r="DQ21" s="763"/>
      <c r="DR21" s="758"/>
      <c r="DS21" s="758"/>
      <c r="DT21" s="758"/>
      <c r="DU21" s="764"/>
      <c r="DV21" s="751"/>
      <c r="DW21" s="752"/>
      <c r="DX21" s="752"/>
      <c r="DY21" s="752"/>
      <c r="DZ21" s="765"/>
      <c r="EA21" s="67"/>
    </row>
    <row r="22" spans="1:131" s="47" customFormat="1" ht="26.25" customHeight="1" x14ac:dyDescent="0.2">
      <c r="A22" s="52">
        <v>16</v>
      </c>
      <c r="B22" s="751"/>
      <c r="C22" s="752"/>
      <c r="D22" s="752"/>
      <c r="E22" s="752"/>
      <c r="F22" s="752"/>
      <c r="G22" s="752"/>
      <c r="H22" s="752"/>
      <c r="I22" s="752"/>
      <c r="J22" s="752"/>
      <c r="K22" s="752"/>
      <c r="L22" s="752"/>
      <c r="M22" s="752"/>
      <c r="N22" s="752"/>
      <c r="O22" s="752"/>
      <c r="P22" s="753"/>
      <c r="Q22" s="783"/>
      <c r="R22" s="784"/>
      <c r="S22" s="784"/>
      <c r="T22" s="784"/>
      <c r="U22" s="784"/>
      <c r="V22" s="784"/>
      <c r="W22" s="784"/>
      <c r="X22" s="784"/>
      <c r="Y22" s="784"/>
      <c r="Z22" s="784"/>
      <c r="AA22" s="784"/>
      <c r="AB22" s="784"/>
      <c r="AC22" s="784"/>
      <c r="AD22" s="784"/>
      <c r="AE22" s="785"/>
      <c r="AF22" s="757"/>
      <c r="AG22" s="758"/>
      <c r="AH22" s="758"/>
      <c r="AI22" s="758"/>
      <c r="AJ22" s="759"/>
      <c r="AK22" s="786"/>
      <c r="AL22" s="784"/>
      <c r="AM22" s="784"/>
      <c r="AN22" s="784"/>
      <c r="AO22" s="784"/>
      <c r="AP22" s="784"/>
      <c r="AQ22" s="784"/>
      <c r="AR22" s="784"/>
      <c r="AS22" s="784"/>
      <c r="AT22" s="784"/>
      <c r="AU22" s="787"/>
      <c r="AV22" s="787"/>
      <c r="AW22" s="787"/>
      <c r="AX22" s="787"/>
      <c r="AY22" s="788"/>
      <c r="AZ22" s="766" t="s">
        <v>302</v>
      </c>
      <c r="BA22" s="766"/>
      <c r="BB22" s="766"/>
      <c r="BC22" s="766"/>
      <c r="BD22" s="767"/>
      <c r="BE22" s="67"/>
      <c r="BF22" s="67"/>
      <c r="BG22" s="67"/>
      <c r="BH22" s="67"/>
      <c r="BI22" s="67"/>
      <c r="BJ22" s="67"/>
      <c r="BK22" s="67"/>
      <c r="BL22" s="67"/>
      <c r="BM22" s="67"/>
      <c r="BN22" s="67"/>
      <c r="BO22" s="67"/>
      <c r="BP22" s="67"/>
      <c r="BQ22" s="52">
        <v>16</v>
      </c>
      <c r="BR22" s="72"/>
      <c r="BS22" s="751"/>
      <c r="BT22" s="752"/>
      <c r="BU22" s="752"/>
      <c r="BV22" s="752"/>
      <c r="BW22" s="752"/>
      <c r="BX22" s="752"/>
      <c r="BY22" s="752"/>
      <c r="BZ22" s="752"/>
      <c r="CA22" s="752"/>
      <c r="CB22" s="752"/>
      <c r="CC22" s="752"/>
      <c r="CD22" s="752"/>
      <c r="CE22" s="752"/>
      <c r="CF22" s="752"/>
      <c r="CG22" s="753"/>
      <c r="CH22" s="763"/>
      <c r="CI22" s="758"/>
      <c r="CJ22" s="758"/>
      <c r="CK22" s="758"/>
      <c r="CL22" s="764"/>
      <c r="CM22" s="763"/>
      <c r="CN22" s="758"/>
      <c r="CO22" s="758"/>
      <c r="CP22" s="758"/>
      <c r="CQ22" s="764"/>
      <c r="CR22" s="763"/>
      <c r="CS22" s="758"/>
      <c r="CT22" s="758"/>
      <c r="CU22" s="758"/>
      <c r="CV22" s="764"/>
      <c r="CW22" s="763"/>
      <c r="CX22" s="758"/>
      <c r="CY22" s="758"/>
      <c r="CZ22" s="758"/>
      <c r="DA22" s="764"/>
      <c r="DB22" s="763"/>
      <c r="DC22" s="758"/>
      <c r="DD22" s="758"/>
      <c r="DE22" s="758"/>
      <c r="DF22" s="764"/>
      <c r="DG22" s="763"/>
      <c r="DH22" s="758"/>
      <c r="DI22" s="758"/>
      <c r="DJ22" s="758"/>
      <c r="DK22" s="764"/>
      <c r="DL22" s="763"/>
      <c r="DM22" s="758"/>
      <c r="DN22" s="758"/>
      <c r="DO22" s="758"/>
      <c r="DP22" s="764"/>
      <c r="DQ22" s="763"/>
      <c r="DR22" s="758"/>
      <c r="DS22" s="758"/>
      <c r="DT22" s="758"/>
      <c r="DU22" s="764"/>
      <c r="DV22" s="751"/>
      <c r="DW22" s="752"/>
      <c r="DX22" s="752"/>
      <c r="DY22" s="752"/>
      <c r="DZ22" s="765"/>
      <c r="EA22" s="67"/>
    </row>
    <row r="23" spans="1:131" s="47" customFormat="1" ht="26.25" customHeight="1" x14ac:dyDescent="0.2">
      <c r="A23" s="53" t="s">
        <v>437</v>
      </c>
      <c r="B23" s="768" t="s">
        <v>453</v>
      </c>
      <c r="C23" s="769"/>
      <c r="D23" s="769"/>
      <c r="E23" s="769"/>
      <c r="F23" s="769"/>
      <c r="G23" s="769"/>
      <c r="H23" s="769"/>
      <c r="I23" s="769"/>
      <c r="J23" s="769"/>
      <c r="K23" s="769"/>
      <c r="L23" s="769"/>
      <c r="M23" s="769"/>
      <c r="N23" s="769"/>
      <c r="O23" s="769"/>
      <c r="P23" s="770"/>
      <c r="Q23" s="771">
        <v>33386</v>
      </c>
      <c r="R23" s="772"/>
      <c r="S23" s="772"/>
      <c r="T23" s="772"/>
      <c r="U23" s="772"/>
      <c r="V23" s="772">
        <v>32124</v>
      </c>
      <c r="W23" s="772"/>
      <c r="X23" s="772"/>
      <c r="Y23" s="772"/>
      <c r="Z23" s="772"/>
      <c r="AA23" s="772">
        <v>1263</v>
      </c>
      <c r="AB23" s="772"/>
      <c r="AC23" s="772"/>
      <c r="AD23" s="772"/>
      <c r="AE23" s="773"/>
      <c r="AF23" s="774">
        <v>1170</v>
      </c>
      <c r="AG23" s="772"/>
      <c r="AH23" s="772"/>
      <c r="AI23" s="772"/>
      <c r="AJ23" s="775"/>
      <c r="AK23" s="776"/>
      <c r="AL23" s="777"/>
      <c r="AM23" s="777"/>
      <c r="AN23" s="777"/>
      <c r="AO23" s="777"/>
      <c r="AP23" s="772">
        <v>19485</v>
      </c>
      <c r="AQ23" s="772"/>
      <c r="AR23" s="772"/>
      <c r="AS23" s="772"/>
      <c r="AT23" s="772"/>
      <c r="AU23" s="778"/>
      <c r="AV23" s="778"/>
      <c r="AW23" s="778"/>
      <c r="AX23" s="778"/>
      <c r="AY23" s="779"/>
      <c r="AZ23" s="780" t="s">
        <v>33</v>
      </c>
      <c r="BA23" s="781"/>
      <c r="BB23" s="781"/>
      <c r="BC23" s="781"/>
      <c r="BD23" s="782"/>
      <c r="BE23" s="67"/>
      <c r="BF23" s="67"/>
      <c r="BG23" s="67"/>
      <c r="BH23" s="67"/>
      <c r="BI23" s="67"/>
      <c r="BJ23" s="67"/>
      <c r="BK23" s="67"/>
      <c r="BL23" s="67"/>
      <c r="BM23" s="67"/>
      <c r="BN23" s="67"/>
      <c r="BO23" s="67"/>
      <c r="BP23" s="67"/>
      <c r="BQ23" s="52">
        <v>17</v>
      </c>
      <c r="BR23" s="72"/>
      <c r="BS23" s="751"/>
      <c r="BT23" s="752"/>
      <c r="BU23" s="752"/>
      <c r="BV23" s="752"/>
      <c r="BW23" s="752"/>
      <c r="BX23" s="752"/>
      <c r="BY23" s="752"/>
      <c r="BZ23" s="752"/>
      <c r="CA23" s="752"/>
      <c r="CB23" s="752"/>
      <c r="CC23" s="752"/>
      <c r="CD23" s="752"/>
      <c r="CE23" s="752"/>
      <c r="CF23" s="752"/>
      <c r="CG23" s="753"/>
      <c r="CH23" s="763"/>
      <c r="CI23" s="758"/>
      <c r="CJ23" s="758"/>
      <c r="CK23" s="758"/>
      <c r="CL23" s="764"/>
      <c r="CM23" s="763"/>
      <c r="CN23" s="758"/>
      <c r="CO23" s="758"/>
      <c r="CP23" s="758"/>
      <c r="CQ23" s="764"/>
      <c r="CR23" s="763"/>
      <c r="CS23" s="758"/>
      <c r="CT23" s="758"/>
      <c r="CU23" s="758"/>
      <c r="CV23" s="764"/>
      <c r="CW23" s="763"/>
      <c r="CX23" s="758"/>
      <c r="CY23" s="758"/>
      <c r="CZ23" s="758"/>
      <c r="DA23" s="764"/>
      <c r="DB23" s="763"/>
      <c r="DC23" s="758"/>
      <c r="DD23" s="758"/>
      <c r="DE23" s="758"/>
      <c r="DF23" s="764"/>
      <c r="DG23" s="763"/>
      <c r="DH23" s="758"/>
      <c r="DI23" s="758"/>
      <c r="DJ23" s="758"/>
      <c r="DK23" s="764"/>
      <c r="DL23" s="763"/>
      <c r="DM23" s="758"/>
      <c r="DN23" s="758"/>
      <c r="DO23" s="758"/>
      <c r="DP23" s="764"/>
      <c r="DQ23" s="763"/>
      <c r="DR23" s="758"/>
      <c r="DS23" s="758"/>
      <c r="DT23" s="758"/>
      <c r="DU23" s="764"/>
      <c r="DV23" s="751"/>
      <c r="DW23" s="752"/>
      <c r="DX23" s="752"/>
      <c r="DY23" s="752"/>
      <c r="DZ23" s="765"/>
      <c r="EA23" s="67"/>
    </row>
    <row r="24" spans="1:131" s="47" customFormat="1" ht="26.25" customHeight="1" x14ac:dyDescent="0.2">
      <c r="A24" s="789" t="s">
        <v>454</v>
      </c>
      <c r="B24" s="789"/>
      <c r="C24" s="789"/>
      <c r="D24" s="789"/>
      <c r="E24" s="789"/>
      <c r="F24" s="789"/>
      <c r="G24" s="789"/>
      <c r="H24" s="789"/>
      <c r="I24" s="789"/>
      <c r="J24" s="789"/>
      <c r="K24" s="789"/>
      <c r="L24" s="789"/>
      <c r="M24" s="789"/>
      <c r="N24" s="789"/>
      <c r="O24" s="789"/>
      <c r="P24" s="789"/>
      <c r="Q24" s="789"/>
      <c r="R24" s="789"/>
      <c r="S24" s="789"/>
      <c r="T24" s="789"/>
      <c r="U24" s="789"/>
      <c r="V24" s="789"/>
      <c r="W24" s="789"/>
      <c r="X24" s="789"/>
      <c r="Y24" s="789"/>
      <c r="Z24" s="789"/>
      <c r="AA24" s="789"/>
      <c r="AB24" s="789"/>
      <c r="AC24" s="789"/>
      <c r="AD24" s="789"/>
      <c r="AE24" s="789"/>
      <c r="AF24" s="789"/>
      <c r="AG24" s="789"/>
      <c r="AH24" s="789"/>
      <c r="AI24" s="789"/>
      <c r="AJ24" s="789"/>
      <c r="AK24" s="789"/>
      <c r="AL24" s="789"/>
      <c r="AM24" s="789"/>
      <c r="AN24" s="789"/>
      <c r="AO24" s="789"/>
      <c r="AP24" s="789"/>
      <c r="AQ24" s="789"/>
      <c r="AR24" s="789"/>
      <c r="AS24" s="789"/>
      <c r="AT24" s="789"/>
      <c r="AU24" s="789"/>
      <c r="AV24" s="789"/>
      <c r="AW24" s="789"/>
      <c r="AX24" s="789"/>
      <c r="AY24" s="789"/>
      <c r="AZ24" s="56"/>
      <c r="BA24" s="56"/>
      <c r="BB24" s="56"/>
      <c r="BC24" s="56"/>
      <c r="BD24" s="56"/>
      <c r="BE24" s="67"/>
      <c r="BF24" s="67"/>
      <c r="BG24" s="67"/>
      <c r="BH24" s="67"/>
      <c r="BI24" s="67"/>
      <c r="BJ24" s="67"/>
      <c r="BK24" s="67"/>
      <c r="BL24" s="67"/>
      <c r="BM24" s="67"/>
      <c r="BN24" s="67"/>
      <c r="BO24" s="67"/>
      <c r="BP24" s="67"/>
      <c r="BQ24" s="52">
        <v>18</v>
      </c>
      <c r="BR24" s="72"/>
      <c r="BS24" s="751"/>
      <c r="BT24" s="752"/>
      <c r="BU24" s="752"/>
      <c r="BV24" s="752"/>
      <c r="BW24" s="752"/>
      <c r="BX24" s="752"/>
      <c r="BY24" s="752"/>
      <c r="BZ24" s="752"/>
      <c r="CA24" s="752"/>
      <c r="CB24" s="752"/>
      <c r="CC24" s="752"/>
      <c r="CD24" s="752"/>
      <c r="CE24" s="752"/>
      <c r="CF24" s="752"/>
      <c r="CG24" s="753"/>
      <c r="CH24" s="763"/>
      <c r="CI24" s="758"/>
      <c r="CJ24" s="758"/>
      <c r="CK24" s="758"/>
      <c r="CL24" s="764"/>
      <c r="CM24" s="763"/>
      <c r="CN24" s="758"/>
      <c r="CO24" s="758"/>
      <c r="CP24" s="758"/>
      <c r="CQ24" s="764"/>
      <c r="CR24" s="763"/>
      <c r="CS24" s="758"/>
      <c r="CT24" s="758"/>
      <c r="CU24" s="758"/>
      <c r="CV24" s="764"/>
      <c r="CW24" s="763"/>
      <c r="CX24" s="758"/>
      <c r="CY24" s="758"/>
      <c r="CZ24" s="758"/>
      <c r="DA24" s="764"/>
      <c r="DB24" s="763"/>
      <c r="DC24" s="758"/>
      <c r="DD24" s="758"/>
      <c r="DE24" s="758"/>
      <c r="DF24" s="764"/>
      <c r="DG24" s="763"/>
      <c r="DH24" s="758"/>
      <c r="DI24" s="758"/>
      <c r="DJ24" s="758"/>
      <c r="DK24" s="764"/>
      <c r="DL24" s="763"/>
      <c r="DM24" s="758"/>
      <c r="DN24" s="758"/>
      <c r="DO24" s="758"/>
      <c r="DP24" s="764"/>
      <c r="DQ24" s="763"/>
      <c r="DR24" s="758"/>
      <c r="DS24" s="758"/>
      <c r="DT24" s="758"/>
      <c r="DU24" s="764"/>
      <c r="DV24" s="751"/>
      <c r="DW24" s="752"/>
      <c r="DX24" s="752"/>
      <c r="DY24" s="752"/>
      <c r="DZ24" s="765"/>
      <c r="EA24" s="67"/>
    </row>
    <row r="25" spans="1:131" ht="26.25" customHeight="1" x14ac:dyDescent="0.2">
      <c r="A25" s="713" t="s">
        <v>455</v>
      </c>
      <c r="B25" s="713"/>
      <c r="C25" s="713"/>
      <c r="D25" s="713"/>
      <c r="E25" s="713"/>
      <c r="F25" s="713"/>
      <c r="G25" s="713"/>
      <c r="H25" s="713"/>
      <c r="I25" s="713"/>
      <c r="J25" s="713"/>
      <c r="K25" s="713"/>
      <c r="L25" s="713"/>
      <c r="M25" s="713"/>
      <c r="N25" s="713"/>
      <c r="O25" s="713"/>
      <c r="P25" s="713"/>
      <c r="Q25" s="713"/>
      <c r="R25" s="713"/>
      <c r="S25" s="713"/>
      <c r="T25" s="713"/>
      <c r="U25" s="713"/>
      <c r="V25" s="713"/>
      <c r="W25" s="713"/>
      <c r="X25" s="713"/>
      <c r="Y25" s="713"/>
      <c r="Z25" s="713"/>
      <c r="AA25" s="713"/>
      <c r="AB25" s="713"/>
      <c r="AC25" s="713"/>
      <c r="AD25" s="713"/>
      <c r="AE25" s="713"/>
      <c r="AF25" s="713"/>
      <c r="AG25" s="713"/>
      <c r="AH25" s="713"/>
      <c r="AI25" s="713"/>
      <c r="AJ25" s="713"/>
      <c r="AK25" s="713"/>
      <c r="AL25" s="713"/>
      <c r="AM25" s="713"/>
      <c r="AN25" s="713"/>
      <c r="AO25" s="713"/>
      <c r="AP25" s="713"/>
      <c r="AQ25" s="713"/>
      <c r="AR25" s="713"/>
      <c r="AS25" s="713"/>
      <c r="AT25" s="713"/>
      <c r="AU25" s="713"/>
      <c r="AV25" s="713"/>
      <c r="AW25" s="713"/>
      <c r="AX25" s="713"/>
      <c r="AY25" s="713"/>
      <c r="AZ25" s="713"/>
      <c r="BA25" s="713"/>
      <c r="BB25" s="713"/>
      <c r="BC25" s="713"/>
      <c r="BD25" s="713"/>
      <c r="BE25" s="713"/>
      <c r="BF25" s="713"/>
      <c r="BG25" s="713"/>
      <c r="BH25" s="713"/>
      <c r="BI25" s="713"/>
      <c r="BJ25" s="56"/>
      <c r="BK25" s="56"/>
      <c r="BL25" s="56"/>
      <c r="BM25" s="56"/>
      <c r="BN25" s="56"/>
      <c r="BO25" s="55"/>
      <c r="BP25" s="55"/>
      <c r="BQ25" s="52">
        <v>19</v>
      </c>
      <c r="BR25" s="72"/>
      <c r="BS25" s="751"/>
      <c r="BT25" s="752"/>
      <c r="BU25" s="752"/>
      <c r="BV25" s="752"/>
      <c r="BW25" s="752"/>
      <c r="BX25" s="752"/>
      <c r="BY25" s="752"/>
      <c r="BZ25" s="752"/>
      <c r="CA25" s="752"/>
      <c r="CB25" s="752"/>
      <c r="CC25" s="752"/>
      <c r="CD25" s="752"/>
      <c r="CE25" s="752"/>
      <c r="CF25" s="752"/>
      <c r="CG25" s="753"/>
      <c r="CH25" s="763"/>
      <c r="CI25" s="758"/>
      <c r="CJ25" s="758"/>
      <c r="CK25" s="758"/>
      <c r="CL25" s="764"/>
      <c r="CM25" s="763"/>
      <c r="CN25" s="758"/>
      <c r="CO25" s="758"/>
      <c r="CP25" s="758"/>
      <c r="CQ25" s="764"/>
      <c r="CR25" s="763"/>
      <c r="CS25" s="758"/>
      <c r="CT25" s="758"/>
      <c r="CU25" s="758"/>
      <c r="CV25" s="764"/>
      <c r="CW25" s="763"/>
      <c r="CX25" s="758"/>
      <c r="CY25" s="758"/>
      <c r="CZ25" s="758"/>
      <c r="DA25" s="764"/>
      <c r="DB25" s="763"/>
      <c r="DC25" s="758"/>
      <c r="DD25" s="758"/>
      <c r="DE25" s="758"/>
      <c r="DF25" s="764"/>
      <c r="DG25" s="763"/>
      <c r="DH25" s="758"/>
      <c r="DI25" s="758"/>
      <c r="DJ25" s="758"/>
      <c r="DK25" s="764"/>
      <c r="DL25" s="763"/>
      <c r="DM25" s="758"/>
      <c r="DN25" s="758"/>
      <c r="DO25" s="758"/>
      <c r="DP25" s="764"/>
      <c r="DQ25" s="763"/>
      <c r="DR25" s="758"/>
      <c r="DS25" s="758"/>
      <c r="DT25" s="758"/>
      <c r="DU25" s="764"/>
      <c r="DV25" s="751"/>
      <c r="DW25" s="752"/>
      <c r="DX25" s="752"/>
      <c r="DY25" s="752"/>
      <c r="DZ25" s="765"/>
      <c r="EA25" s="48"/>
    </row>
    <row r="26" spans="1:131" ht="26.25" customHeight="1" x14ac:dyDescent="0.2">
      <c r="A26" s="737" t="s">
        <v>442</v>
      </c>
      <c r="B26" s="738"/>
      <c r="C26" s="738"/>
      <c r="D26" s="738"/>
      <c r="E26" s="738"/>
      <c r="F26" s="738"/>
      <c r="G26" s="738"/>
      <c r="H26" s="738"/>
      <c r="I26" s="738"/>
      <c r="J26" s="738"/>
      <c r="K26" s="738"/>
      <c r="L26" s="738"/>
      <c r="M26" s="738"/>
      <c r="N26" s="738"/>
      <c r="O26" s="738"/>
      <c r="P26" s="739"/>
      <c r="Q26" s="731" t="s">
        <v>457</v>
      </c>
      <c r="R26" s="732"/>
      <c r="S26" s="732"/>
      <c r="T26" s="732"/>
      <c r="U26" s="743"/>
      <c r="V26" s="731" t="s">
        <v>448</v>
      </c>
      <c r="W26" s="732"/>
      <c r="X26" s="732"/>
      <c r="Y26" s="732"/>
      <c r="Z26" s="743"/>
      <c r="AA26" s="731" t="s">
        <v>163</v>
      </c>
      <c r="AB26" s="732"/>
      <c r="AC26" s="732"/>
      <c r="AD26" s="732"/>
      <c r="AE26" s="732"/>
      <c r="AF26" s="1036" t="s">
        <v>460</v>
      </c>
      <c r="AG26" s="1037"/>
      <c r="AH26" s="1037"/>
      <c r="AI26" s="1037"/>
      <c r="AJ26" s="1038"/>
      <c r="AK26" s="732" t="s">
        <v>461</v>
      </c>
      <c r="AL26" s="732"/>
      <c r="AM26" s="732"/>
      <c r="AN26" s="732"/>
      <c r="AO26" s="743"/>
      <c r="AP26" s="731" t="s">
        <v>413</v>
      </c>
      <c r="AQ26" s="732"/>
      <c r="AR26" s="732"/>
      <c r="AS26" s="732"/>
      <c r="AT26" s="743"/>
      <c r="AU26" s="731" t="s">
        <v>463</v>
      </c>
      <c r="AV26" s="732"/>
      <c r="AW26" s="732"/>
      <c r="AX26" s="732"/>
      <c r="AY26" s="743"/>
      <c r="AZ26" s="731" t="s">
        <v>11</v>
      </c>
      <c r="BA26" s="732"/>
      <c r="BB26" s="732"/>
      <c r="BC26" s="732"/>
      <c r="BD26" s="743"/>
      <c r="BE26" s="731" t="s">
        <v>445</v>
      </c>
      <c r="BF26" s="732"/>
      <c r="BG26" s="732"/>
      <c r="BH26" s="732"/>
      <c r="BI26" s="733"/>
      <c r="BJ26" s="56"/>
      <c r="BK26" s="56"/>
      <c r="BL26" s="56"/>
      <c r="BM26" s="56"/>
      <c r="BN26" s="56"/>
      <c r="BO26" s="55"/>
      <c r="BP26" s="55"/>
      <c r="BQ26" s="52">
        <v>20</v>
      </c>
      <c r="BR26" s="72"/>
      <c r="BS26" s="751"/>
      <c r="BT26" s="752"/>
      <c r="BU26" s="752"/>
      <c r="BV26" s="752"/>
      <c r="BW26" s="752"/>
      <c r="BX26" s="752"/>
      <c r="BY26" s="752"/>
      <c r="BZ26" s="752"/>
      <c r="CA26" s="752"/>
      <c r="CB26" s="752"/>
      <c r="CC26" s="752"/>
      <c r="CD26" s="752"/>
      <c r="CE26" s="752"/>
      <c r="CF26" s="752"/>
      <c r="CG26" s="753"/>
      <c r="CH26" s="763"/>
      <c r="CI26" s="758"/>
      <c r="CJ26" s="758"/>
      <c r="CK26" s="758"/>
      <c r="CL26" s="764"/>
      <c r="CM26" s="763"/>
      <c r="CN26" s="758"/>
      <c r="CO26" s="758"/>
      <c r="CP26" s="758"/>
      <c r="CQ26" s="764"/>
      <c r="CR26" s="763"/>
      <c r="CS26" s="758"/>
      <c r="CT26" s="758"/>
      <c r="CU26" s="758"/>
      <c r="CV26" s="764"/>
      <c r="CW26" s="763"/>
      <c r="CX26" s="758"/>
      <c r="CY26" s="758"/>
      <c r="CZ26" s="758"/>
      <c r="DA26" s="764"/>
      <c r="DB26" s="763"/>
      <c r="DC26" s="758"/>
      <c r="DD26" s="758"/>
      <c r="DE26" s="758"/>
      <c r="DF26" s="764"/>
      <c r="DG26" s="763"/>
      <c r="DH26" s="758"/>
      <c r="DI26" s="758"/>
      <c r="DJ26" s="758"/>
      <c r="DK26" s="764"/>
      <c r="DL26" s="763"/>
      <c r="DM26" s="758"/>
      <c r="DN26" s="758"/>
      <c r="DO26" s="758"/>
      <c r="DP26" s="764"/>
      <c r="DQ26" s="763"/>
      <c r="DR26" s="758"/>
      <c r="DS26" s="758"/>
      <c r="DT26" s="758"/>
      <c r="DU26" s="764"/>
      <c r="DV26" s="751"/>
      <c r="DW26" s="752"/>
      <c r="DX26" s="752"/>
      <c r="DY26" s="752"/>
      <c r="DZ26" s="765"/>
      <c r="EA26" s="48"/>
    </row>
    <row r="27" spans="1:131" ht="26.25" customHeight="1" x14ac:dyDescent="0.2">
      <c r="A27" s="740"/>
      <c r="B27" s="741"/>
      <c r="C27" s="741"/>
      <c r="D27" s="741"/>
      <c r="E27" s="741"/>
      <c r="F27" s="741"/>
      <c r="G27" s="741"/>
      <c r="H27" s="741"/>
      <c r="I27" s="741"/>
      <c r="J27" s="741"/>
      <c r="K27" s="741"/>
      <c r="L27" s="741"/>
      <c r="M27" s="741"/>
      <c r="N27" s="741"/>
      <c r="O27" s="741"/>
      <c r="P27" s="742"/>
      <c r="Q27" s="734"/>
      <c r="R27" s="735"/>
      <c r="S27" s="735"/>
      <c r="T27" s="735"/>
      <c r="U27" s="744"/>
      <c r="V27" s="734"/>
      <c r="W27" s="735"/>
      <c r="X27" s="735"/>
      <c r="Y27" s="735"/>
      <c r="Z27" s="744"/>
      <c r="AA27" s="734"/>
      <c r="AB27" s="735"/>
      <c r="AC27" s="735"/>
      <c r="AD27" s="735"/>
      <c r="AE27" s="735"/>
      <c r="AF27" s="1039"/>
      <c r="AG27" s="1040"/>
      <c r="AH27" s="1040"/>
      <c r="AI27" s="1040"/>
      <c r="AJ27" s="1041"/>
      <c r="AK27" s="735"/>
      <c r="AL27" s="735"/>
      <c r="AM27" s="735"/>
      <c r="AN27" s="735"/>
      <c r="AO27" s="744"/>
      <c r="AP27" s="734"/>
      <c r="AQ27" s="735"/>
      <c r="AR27" s="735"/>
      <c r="AS27" s="735"/>
      <c r="AT27" s="744"/>
      <c r="AU27" s="734"/>
      <c r="AV27" s="735"/>
      <c r="AW27" s="735"/>
      <c r="AX27" s="735"/>
      <c r="AY27" s="744"/>
      <c r="AZ27" s="734"/>
      <c r="BA27" s="735"/>
      <c r="BB27" s="735"/>
      <c r="BC27" s="735"/>
      <c r="BD27" s="744"/>
      <c r="BE27" s="734"/>
      <c r="BF27" s="735"/>
      <c r="BG27" s="735"/>
      <c r="BH27" s="735"/>
      <c r="BI27" s="736"/>
      <c r="BJ27" s="56"/>
      <c r="BK27" s="56"/>
      <c r="BL27" s="56"/>
      <c r="BM27" s="56"/>
      <c r="BN27" s="56"/>
      <c r="BO27" s="55"/>
      <c r="BP27" s="55"/>
      <c r="BQ27" s="52">
        <v>21</v>
      </c>
      <c r="BR27" s="72"/>
      <c r="BS27" s="751"/>
      <c r="BT27" s="752"/>
      <c r="BU27" s="752"/>
      <c r="BV27" s="752"/>
      <c r="BW27" s="752"/>
      <c r="BX27" s="752"/>
      <c r="BY27" s="752"/>
      <c r="BZ27" s="752"/>
      <c r="CA27" s="752"/>
      <c r="CB27" s="752"/>
      <c r="CC27" s="752"/>
      <c r="CD27" s="752"/>
      <c r="CE27" s="752"/>
      <c r="CF27" s="752"/>
      <c r="CG27" s="753"/>
      <c r="CH27" s="763"/>
      <c r="CI27" s="758"/>
      <c r="CJ27" s="758"/>
      <c r="CK27" s="758"/>
      <c r="CL27" s="764"/>
      <c r="CM27" s="763"/>
      <c r="CN27" s="758"/>
      <c r="CO27" s="758"/>
      <c r="CP27" s="758"/>
      <c r="CQ27" s="764"/>
      <c r="CR27" s="763"/>
      <c r="CS27" s="758"/>
      <c r="CT27" s="758"/>
      <c r="CU27" s="758"/>
      <c r="CV27" s="764"/>
      <c r="CW27" s="763"/>
      <c r="CX27" s="758"/>
      <c r="CY27" s="758"/>
      <c r="CZ27" s="758"/>
      <c r="DA27" s="764"/>
      <c r="DB27" s="763"/>
      <c r="DC27" s="758"/>
      <c r="DD27" s="758"/>
      <c r="DE27" s="758"/>
      <c r="DF27" s="764"/>
      <c r="DG27" s="763"/>
      <c r="DH27" s="758"/>
      <c r="DI27" s="758"/>
      <c r="DJ27" s="758"/>
      <c r="DK27" s="764"/>
      <c r="DL27" s="763"/>
      <c r="DM27" s="758"/>
      <c r="DN27" s="758"/>
      <c r="DO27" s="758"/>
      <c r="DP27" s="764"/>
      <c r="DQ27" s="763"/>
      <c r="DR27" s="758"/>
      <c r="DS27" s="758"/>
      <c r="DT27" s="758"/>
      <c r="DU27" s="764"/>
      <c r="DV27" s="751"/>
      <c r="DW27" s="752"/>
      <c r="DX27" s="752"/>
      <c r="DY27" s="752"/>
      <c r="DZ27" s="765"/>
      <c r="EA27" s="48"/>
    </row>
    <row r="28" spans="1:131" ht="26.25" customHeight="1" x14ac:dyDescent="0.2">
      <c r="A28" s="54">
        <v>1</v>
      </c>
      <c r="B28" s="715" t="s">
        <v>313</v>
      </c>
      <c r="C28" s="716"/>
      <c r="D28" s="716"/>
      <c r="E28" s="716"/>
      <c r="F28" s="716"/>
      <c r="G28" s="716"/>
      <c r="H28" s="716"/>
      <c r="I28" s="716"/>
      <c r="J28" s="716"/>
      <c r="K28" s="716"/>
      <c r="L28" s="716"/>
      <c r="M28" s="716"/>
      <c r="N28" s="716"/>
      <c r="O28" s="716"/>
      <c r="P28" s="717"/>
      <c r="Q28" s="790">
        <v>5839</v>
      </c>
      <c r="R28" s="791"/>
      <c r="S28" s="791"/>
      <c r="T28" s="791"/>
      <c r="U28" s="791"/>
      <c r="V28" s="791">
        <v>5747</v>
      </c>
      <c r="W28" s="791"/>
      <c r="X28" s="791"/>
      <c r="Y28" s="791"/>
      <c r="Z28" s="791"/>
      <c r="AA28" s="791">
        <v>92</v>
      </c>
      <c r="AB28" s="791"/>
      <c r="AC28" s="791"/>
      <c r="AD28" s="791"/>
      <c r="AE28" s="792"/>
      <c r="AF28" s="793">
        <v>92</v>
      </c>
      <c r="AG28" s="791"/>
      <c r="AH28" s="791"/>
      <c r="AI28" s="791"/>
      <c r="AJ28" s="794"/>
      <c r="AK28" s="795">
        <v>671</v>
      </c>
      <c r="AL28" s="791"/>
      <c r="AM28" s="791"/>
      <c r="AN28" s="791"/>
      <c r="AO28" s="791"/>
      <c r="AP28" s="791" t="s">
        <v>33</v>
      </c>
      <c r="AQ28" s="791"/>
      <c r="AR28" s="791"/>
      <c r="AS28" s="791"/>
      <c r="AT28" s="791"/>
      <c r="AU28" s="791" t="s">
        <v>33</v>
      </c>
      <c r="AV28" s="791"/>
      <c r="AW28" s="791"/>
      <c r="AX28" s="791"/>
      <c r="AY28" s="791"/>
      <c r="AZ28" s="796" t="s">
        <v>33</v>
      </c>
      <c r="BA28" s="796"/>
      <c r="BB28" s="796"/>
      <c r="BC28" s="796"/>
      <c r="BD28" s="796"/>
      <c r="BE28" s="797"/>
      <c r="BF28" s="797"/>
      <c r="BG28" s="797"/>
      <c r="BH28" s="797"/>
      <c r="BI28" s="798"/>
      <c r="BJ28" s="56"/>
      <c r="BK28" s="56"/>
      <c r="BL28" s="56"/>
      <c r="BM28" s="56"/>
      <c r="BN28" s="56"/>
      <c r="BO28" s="55"/>
      <c r="BP28" s="55"/>
      <c r="BQ28" s="52">
        <v>22</v>
      </c>
      <c r="BR28" s="72"/>
      <c r="BS28" s="751"/>
      <c r="BT28" s="752"/>
      <c r="BU28" s="752"/>
      <c r="BV28" s="752"/>
      <c r="BW28" s="752"/>
      <c r="BX28" s="752"/>
      <c r="BY28" s="752"/>
      <c r="BZ28" s="752"/>
      <c r="CA28" s="752"/>
      <c r="CB28" s="752"/>
      <c r="CC28" s="752"/>
      <c r="CD28" s="752"/>
      <c r="CE28" s="752"/>
      <c r="CF28" s="752"/>
      <c r="CG28" s="753"/>
      <c r="CH28" s="763"/>
      <c r="CI28" s="758"/>
      <c r="CJ28" s="758"/>
      <c r="CK28" s="758"/>
      <c r="CL28" s="764"/>
      <c r="CM28" s="763"/>
      <c r="CN28" s="758"/>
      <c r="CO28" s="758"/>
      <c r="CP28" s="758"/>
      <c r="CQ28" s="764"/>
      <c r="CR28" s="763"/>
      <c r="CS28" s="758"/>
      <c r="CT28" s="758"/>
      <c r="CU28" s="758"/>
      <c r="CV28" s="764"/>
      <c r="CW28" s="763"/>
      <c r="CX28" s="758"/>
      <c r="CY28" s="758"/>
      <c r="CZ28" s="758"/>
      <c r="DA28" s="764"/>
      <c r="DB28" s="763"/>
      <c r="DC28" s="758"/>
      <c r="DD28" s="758"/>
      <c r="DE28" s="758"/>
      <c r="DF28" s="764"/>
      <c r="DG28" s="763"/>
      <c r="DH28" s="758"/>
      <c r="DI28" s="758"/>
      <c r="DJ28" s="758"/>
      <c r="DK28" s="764"/>
      <c r="DL28" s="763"/>
      <c r="DM28" s="758"/>
      <c r="DN28" s="758"/>
      <c r="DO28" s="758"/>
      <c r="DP28" s="764"/>
      <c r="DQ28" s="763"/>
      <c r="DR28" s="758"/>
      <c r="DS28" s="758"/>
      <c r="DT28" s="758"/>
      <c r="DU28" s="764"/>
      <c r="DV28" s="751"/>
      <c r="DW28" s="752"/>
      <c r="DX28" s="752"/>
      <c r="DY28" s="752"/>
      <c r="DZ28" s="765"/>
      <c r="EA28" s="48"/>
    </row>
    <row r="29" spans="1:131" ht="26.25" customHeight="1" x14ac:dyDescent="0.2">
      <c r="A29" s="54">
        <v>2</v>
      </c>
      <c r="B29" s="751" t="s">
        <v>464</v>
      </c>
      <c r="C29" s="752"/>
      <c r="D29" s="752"/>
      <c r="E29" s="752"/>
      <c r="F29" s="752"/>
      <c r="G29" s="752"/>
      <c r="H29" s="752"/>
      <c r="I29" s="752"/>
      <c r="J29" s="752"/>
      <c r="K29" s="752"/>
      <c r="L29" s="752"/>
      <c r="M29" s="752"/>
      <c r="N29" s="752"/>
      <c r="O29" s="752"/>
      <c r="P29" s="753"/>
      <c r="Q29" s="754">
        <v>5277</v>
      </c>
      <c r="R29" s="755"/>
      <c r="S29" s="755"/>
      <c r="T29" s="755"/>
      <c r="U29" s="755"/>
      <c r="V29" s="755">
        <v>5153</v>
      </c>
      <c r="W29" s="755"/>
      <c r="X29" s="755"/>
      <c r="Y29" s="755"/>
      <c r="Z29" s="755"/>
      <c r="AA29" s="755">
        <v>124</v>
      </c>
      <c r="AB29" s="755"/>
      <c r="AC29" s="755"/>
      <c r="AD29" s="755"/>
      <c r="AE29" s="756"/>
      <c r="AF29" s="757">
        <v>124</v>
      </c>
      <c r="AG29" s="758"/>
      <c r="AH29" s="758"/>
      <c r="AI29" s="758"/>
      <c r="AJ29" s="759"/>
      <c r="AK29" s="760">
        <v>885</v>
      </c>
      <c r="AL29" s="755"/>
      <c r="AM29" s="755"/>
      <c r="AN29" s="755"/>
      <c r="AO29" s="755"/>
      <c r="AP29" s="755" t="s">
        <v>33</v>
      </c>
      <c r="AQ29" s="755"/>
      <c r="AR29" s="755"/>
      <c r="AS29" s="755"/>
      <c r="AT29" s="755"/>
      <c r="AU29" s="755" t="s">
        <v>33</v>
      </c>
      <c r="AV29" s="755"/>
      <c r="AW29" s="755"/>
      <c r="AX29" s="755"/>
      <c r="AY29" s="755"/>
      <c r="AZ29" s="799" t="s">
        <v>33</v>
      </c>
      <c r="BA29" s="799"/>
      <c r="BB29" s="799"/>
      <c r="BC29" s="799"/>
      <c r="BD29" s="799"/>
      <c r="BE29" s="761"/>
      <c r="BF29" s="761"/>
      <c r="BG29" s="761"/>
      <c r="BH29" s="761"/>
      <c r="BI29" s="762"/>
      <c r="BJ29" s="56"/>
      <c r="BK29" s="56"/>
      <c r="BL29" s="56"/>
      <c r="BM29" s="56"/>
      <c r="BN29" s="56"/>
      <c r="BO29" s="55"/>
      <c r="BP29" s="55"/>
      <c r="BQ29" s="52">
        <v>23</v>
      </c>
      <c r="BR29" s="72"/>
      <c r="BS29" s="751"/>
      <c r="BT29" s="752"/>
      <c r="BU29" s="752"/>
      <c r="BV29" s="752"/>
      <c r="BW29" s="752"/>
      <c r="BX29" s="752"/>
      <c r="BY29" s="752"/>
      <c r="BZ29" s="752"/>
      <c r="CA29" s="752"/>
      <c r="CB29" s="752"/>
      <c r="CC29" s="752"/>
      <c r="CD29" s="752"/>
      <c r="CE29" s="752"/>
      <c r="CF29" s="752"/>
      <c r="CG29" s="753"/>
      <c r="CH29" s="763"/>
      <c r="CI29" s="758"/>
      <c r="CJ29" s="758"/>
      <c r="CK29" s="758"/>
      <c r="CL29" s="764"/>
      <c r="CM29" s="763"/>
      <c r="CN29" s="758"/>
      <c r="CO29" s="758"/>
      <c r="CP29" s="758"/>
      <c r="CQ29" s="764"/>
      <c r="CR29" s="763"/>
      <c r="CS29" s="758"/>
      <c r="CT29" s="758"/>
      <c r="CU29" s="758"/>
      <c r="CV29" s="764"/>
      <c r="CW29" s="763"/>
      <c r="CX29" s="758"/>
      <c r="CY29" s="758"/>
      <c r="CZ29" s="758"/>
      <c r="DA29" s="764"/>
      <c r="DB29" s="763"/>
      <c r="DC29" s="758"/>
      <c r="DD29" s="758"/>
      <c r="DE29" s="758"/>
      <c r="DF29" s="764"/>
      <c r="DG29" s="763"/>
      <c r="DH29" s="758"/>
      <c r="DI29" s="758"/>
      <c r="DJ29" s="758"/>
      <c r="DK29" s="764"/>
      <c r="DL29" s="763"/>
      <c r="DM29" s="758"/>
      <c r="DN29" s="758"/>
      <c r="DO29" s="758"/>
      <c r="DP29" s="764"/>
      <c r="DQ29" s="763"/>
      <c r="DR29" s="758"/>
      <c r="DS29" s="758"/>
      <c r="DT29" s="758"/>
      <c r="DU29" s="764"/>
      <c r="DV29" s="751"/>
      <c r="DW29" s="752"/>
      <c r="DX29" s="752"/>
      <c r="DY29" s="752"/>
      <c r="DZ29" s="765"/>
      <c r="EA29" s="48"/>
    </row>
    <row r="30" spans="1:131" ht="26.25" customHeight="1" x14ac:dyDescent="0.2">
      <c r="A30" s="54">
        <v>3</v>
      </c>
      <c r="B30" s="751" t="s">
        <v>466</v>
      </c>
      <c r="C30" s="752"/>
      <c r="D30" s="752"/>
      <c r="E30" s="752"/>
      <c r="F30" s="752"/>
      <c r="G30" s="752"/>
      <c r="H30" s="752"/>
      <c r="I30" s="752"/>
      <c r="J30" s="752"/>
      <c r="K30" s="752"/>
      <c r="L30" s="752"/>
      <c r="M30" s="752"/>
      <c r="N30" s="752"/>
      <c r="O30" s="752"/>
      <c r="P30" s="753"/>
      <c r="Q30" s="754">
        <v>1925</v>
      </c>
      <c r="R30" s="755"/>
      <c r="S30" s="755"/>
      <c r="T30" s="755"/>
      <c r="U30" s="755"/>
      <c r="V30" s="755">
        <v>1910</v>
      </c>
      <c r="W30" s="755"/>
      <c r="X30" s="755"/>
      <c r="Y30" s="755"/>
      <c r="Z30" s="755"/>
      <c r="AA30" s="755">
        <v>15</v>
      </c>
      <c r="AB30" s="755"/>
      <c r="AC30" s="755"/>
      <c r="AD30" s="755"/>
      <c r="AE30" s="756"/>
      <c r="AF30" s="757">
        <v>15</v>
      </c>
      <c r="AG30" s="758"/>
      <c r="AH30" s="758"/>
      <c r="AI30" s="758"/>
      <c r="AJ30" s="759"/>
      <c r="AK30" s="760">
        <v>892</v>
      </c>
      <c r="AL30" s="755"/>
      <c r="AM30" s="755"/>
      <c r="AN30" s="755"/>
      <c r="AO30" s="755"/>
      <c r="AP30" s="755" t="s">
        <v>33</v>
      </c>
      <c r="AQ30" s="755"/>
      <c r="AR30" s="755"/>
      <c r="AS30" s="755"/>
      <c r="AT30" s="755"/>
      <c r="AU30" s="755" t="s">
        <v>33</v>
      </c>
      <c r="AV30" s="755"/>
      <c r="AW30" s="755"/>
      <c r="AX30" s="755"/>
      <c r="AY30" s="755"/>
      <c r="AZ30" s="799" t="s">
        <v>33</v>
      </c>
      <c r="BA30" s="799"/>
      <c r="BB30" s="799"/>
      <c r="BC30" s="799"/>
      <c r="BD30" s="799"/>
      <c r="BE30" s="761"/>
      <c r="BF30" s="761"/>
      <c r="BG30" s="761"/>
      <c r="BH30" s="761"/>
      <c r="BI30" s="762"/>
      <c r="BJ30" s="56"/>
      <c r="BK30" s="56"/>
      <c r="BL30" s="56"/>
      <c r="BM30" s="56"/>
      <c r="BN30" s="56"/>
      <c r="BO30" s="55"/>
      <c r="BP30" s="55"/>
      <c r="BQ30" s="52">
        <v>24</v>
      </c>
      <c r="BR30" s="72"/>
      <c r="BS30" s="751"/>
      <c r="BT30" s="752"/>
      <c r="BU30" s="752"/>
      <c r="BV30" s="752"/>
      <c r="BW30" s="752"/>
      <c r="BX30" s="752"/>
      <c r="BY30" s="752"/>
      <c r="BZ30" s="752"/>
      <c r="CA30" s="752"/>
      <c r="CB30" s="752"/>
      <c r="CC30" s="752"/>
      <c r="CD30" s="752"/>
      <c r="CE30" s="752"/>
      <c r="CF30" s="752"/>
      <c r="CG30" s="753"/>
      <c r="CH30" s="763"/>
      <c r="CI30" s="758"/>
      <c r="CJ30" s="758"/>
      <c r="CK30" s="758"/>
      <c r="CL30" s="764"/>
      <c r="CM30" s="763"/>
      <c r="CN30" s="758"/>
      <c r="CO30" s="758"/>
      <c r="CP30" s="758"/>
      <c r="CQ30" s="764"/>
      <c r="CR30" s="763"/>
      <c r="CS30" s="758"/>
      <c r="CT30" s="758"/>
      <c r="CU30" s="758"/>
      <c r="CV30" s="764"/>
      <c r="CW30" s="763"/>
      <c r="CX30" s="758"/>
      <c r="CY30" s="758"/>
      <c r="CZ30" s="758"/>
      <c r="DA30" s="764"/>
      <c r="DB30" s="763"/>
      <c r="DC30" s="758"/>
      <c r="DD30" s="758"/>
      <c r="DE30" s="758"/>
      <c r="DF30" s="764"/>
      <c r="DG30" s="763"/>
      <c r="DH30" s="758"/>
      <c r="DI30" s="758"/>
      <c r="DJ30" s="758"/>
      <c r="DK30" s="764"/>
      <c r="DL30" s="763"/>
      <c r="DM30" s="758"/>
      <c r="DN30" s="758"/>
      <c r="DO30" s="758"/>
      <c r="DP30" s="764"/>
      <c r="DQ30" s="763"/>
      <c r="DR30" s="758"/>
      <c r="DS30" s="758"/>
      <c r="DT30" s="758"/>
      <c r="DU30" s="764"/>
      <c r="DV30" s="751"/>
      <c r="DW30" s="752"/>
      <c r="DX30" s="752"/>
      <c r="DY30" s="752"/>
      <c r="DZ30" s="765"/>
      <c r="EA30" s="48"/>
    </row>
    <row r="31" spans="1:131" ht="26.25" customHeight="1" x14ac:dyDescent="0.2">
      <c r="A31" s="54">
        <v>4</v>
      </c>
      <c r="B31" s="751" t="s">
        <v>468</v>
      </c>
      <c r="C31" s="752"/>
      <c r="D31" s="752"/>
      <c r="E31" s="752"/>
      <c r="F31" s="752"/>
      <c r="G31" s="752"/>
      <c r="H31" s="752"/>
      <c r="I31" s="752"/>
      <c r="J31" s="752"/>
      <c r="K31" s="752"/>
      <c r="L31" s="752"/>
      <c r="M31" s="752"/>
      <c r="N31" s="752"/>
      <c r="O31" s="752"/>
      <c r="P31" s="753"/>
      <c r="Q31" s="754">
        <v>203</v>
      </c>
      <c r="R31" s="755"/>
      <c r="S31" s="755"/>
      <c r="T31" s="755"/>
      <c r="U31" s="755"/>
      <c r="V31" s="755">
        <v>200</v>
      </c>
      <c r="W31" s="755"/>
      <c r="X31" s="755"/>
      <c r="Y31" s="755"/>
      <c r="Z31" s="755"/>
      <c r="AA31" s="755">
        <v>3</v>
      </c>
      <c r="AB31" s="755"/>
      <c r="AC31" s="755"/>
      <c r="AD31" s="755"/>
      <c r="AE31" s="756"/>
      <c r="AF31" s="757">
        <v>95</v>
      </c>
      <c r="AG31" s="758"/>
      <c r="AH31" s="758"/>
      <c r="AI31" s="758"/>
      <c r="AJ31" s="759"/>
      <c r="AK31" s="760">
        <v>0</v>
      </c>
      <c r="AL31" s="755"/>
      <c r="AM31" s="755"/>
      <c r="AN31" s="755"/>
      <c r="AO31" s="755"/>
      <c r="AP31" s="755">
        <v>11</v>
      </c>
      <c r="AQ31" s="755"/>
      <c r="AR31" s="755"/>
      <c r="AS31" s="755"/>
      <c r="AT31" s="755"/>
      <c r="AU31" s="755">
        <v>0</v>
      </c>
      <c r="AV31" s="755"/>
      <c r="AW31" s="755"/>
      <c r="AX31" s="755"/>
      <c r="AY31" s="755"/>
      <c r="AZ31" s="799" t="s">
        <v>33</v>
      </c>
      <c r="BA31" s="799"/>
      <c r="BB31" s="799"/>
      <c r="BC31" s="799"/>
      <c r="BD31" s="799"/>
      <c r="BE31" s="761" t="s">
        <v>27</v>
      </c>
      <c r="BF31" s="761"/>
      <c r="BG31" s="761"/>
      <c r="BH31" s="761"/>
      <c r="BI31" s="762"/>
      <c r="BJ31" s="56"/>
      <c r="BK31" s="56"/>
      <c r="BL31" s="56"/>
      <c r="BM31" s="56"/>
      <c r="BN31" s="56"/>
      <c r="BO31" s="55"/>
      <c r="BP31" s="55"/>
      <c r="BQ31" s="52">
        <v>25</v>
      </c>
      <c r="BR31" s="72"/>
      <c r="BS31" s="751"/>
      <c r="BT31" s="752"/>
      <c r="BU31" s="752"/>
      <c r="BV31" s="752"/>
      <c r="BW31" s="752"/>
      <c r="BX31" s="752"/>
      <c r="BY31" s="752"/>
      <c r="BZ31" s="752"/>
      <c r="CA31" s="752"/>
      <c r="CB31" s="752"/>
      <c r="CC31" s="752"/>
      <c r="CD31" s="752"/>
      <c r="CE31" s="752"/>
      <c r="CF31" s="752"/>
      <c r="CG31" s="753"/>
      <c r="CH31" s="763"/>
      <c r="CI31" s="758"/>
      <c r="CJ31" s="758"/>
      <c r="CK31" s="758"/>
      <c r="CL31" s="764"/>
      <c r="CM31" s="763"/>
      <c r="CN31" s="758"/>
      <c r="CO31" s="758"/>
      <c r="CP31" s="758"/>
      <c r="CQ31" s="764"/>
      <c r="CR31" s="763"/>
      <c r="CS31" s="758"/>
      <c r="CT31" s="758"/>
      <c r="CU31" s="758"/>
      <c r="CV31" s="764"/>
      <c r="CW31" s="763"/>
      <c r="CX31" s="758"/>
      <c r="CY31" s="758"/>
      <c r="CZ31" s="758"/>
      <c r="DA31" s="764"/>
      <c r="DB31" s="763"/>
      <c r="DC31" s="758"/>
      <c r="DD31" s="758"/>
      <c r="DE31" s="758"/>
      <c r="DF31" s="764"/>
      <c r="DG31" s="763"/>
      <c r="DH31" s="758"/>
      <c r="DI31" s="758"/>
      <c r="DJ31" s="758"/>
      <c r="DK31" s="764"/>
      <c r="DL31" s="763"/>
      <c r="DM31" s="758"/>
      <c r="DN31" s="758"/>
      <c r="DO31" s="758"/>
      <c r="DP31" s="764"/>
      <c r="DQ31" s="763"/>
      <c r="DR31" s="758"/>
      <c r="DS31" s="758"/>
      <c r="DT31" s="758"/>
      <c r="DU31" s="764"/>
      <c r="DV31" s="751"/>
      <c r="DW31" s="752"/>
      <c r="DX31" s="752"/>
      <c r="DY31" s="752"/>
      <c r="DZ31" s="765"/>
      <c r="EA31" s="48"/>
    </row>
    <row r="32" spans="1:131" ht="26.25" customHeight="1" x14ac:dyDescent="0.2">
      <c r="A32" s="54">
        <v>5</v>
      </c>
      <c r="B32" s="751" t="s">
        <v>166</v>
      </c>
      <c r="C32" s="752"/>
      <c r="D32" s="752"/>
      <c r="E32" s="752"/>
      <c r="F32" s="752"/>
      <c r="G32" s="752"/>
      <c r="H32" s="752"/>
      <c r="I32" s="752"/>
      <c r="J32" s="752"/>
      <c r="K32" s="752"/>
      <c r="L32" s="752"/>
      <c r="M32" s="752"/>
      <c r="N32" s="752"/>
      <c r="O32" s="752"/>
      <c r="P32" s="753"/>
      <c r="Q32" s="754">
        <v>1586</v>
      </c>
      <c r="R32" s="755"/>
      <c r="S32" s="755"/>
      <c r="T32" s="755"/>
      <c r="U32" s="755"/>
      <c r="V32" s="755">
        <v>1514</v>
      </c>
      <c r="W32" s="755"/>
      <c r="X32" s="755"/>
      <c r="Y32" s="755"/>
      <c r="Z32" s="755"/>
      <c r="AA32" s="755">
        <v>71</v>
      </c>
      <c r="AB32" s="755"/>
      <c r="AC32" s="755"/>
      <c r="AD32" s="755"/>
      <c r="AE32" s="756"/>
      <c r="AF32" s="757">
        <v>912</v>
      </c>
      <c r="AG32" s="758"/>
      <c r="AH32" s="758"/>
      <c r="AI32" s="758"/>
      <c r="AJ32" s="759"/>
      <c r="AK32" s="760">
        <v>833</v>
      </c>
      <c r="AL32" s="755"/>
      <c r="AM32" s="755"/>
      <c r="AN32" s="755"/>
      <c r="AO32" s="755"/>
      <c r="AP32" s="755">
        <v>14499</v>
      </c>
      <c r="AQ32" s="755"/>
      <c r="AR32" s="755"/>
      <c r="AS32" s="755"/>
      <c r="AT32" s="755"/>
      <c r="AU32" s="755">
        <v>14238</v>
      </c>
      <c r="AV32" s="755"/>
      <c r="AW32" s="755"/>
      <c r="AX32" s="755"/>
      <c r="AY32" s="755"/>
      <c r="AZ32" s="799" t="s">
        <v>33</v>
      </c>
      <c r="BA32" s="799"/>
      <c r="BB32" s="799"/>
      <c r="BC32" s="799"/>
      <c r="BD32" s="799"/>
      <c r="BE32" s="761" t="s">
        <v>27</v>
      </c>
      <c r="BF32" s="761"/>
      <c r="BG32" s="761"/>
      <c r="BH32" s="761"/>
      <c r="BI32" s="762"/>
      <c r="BJ32" s="56"/>
      <c r="BK32" s="56"/>
      <c r="BL32" s="56"/>
      <c r="BM32" s="56"/>
      <c r="BN32" s="56"/>
      <c r="BO32" s="55"/>
      <c r="BP32" s="55"/>
      <c r="BQ32" s="52">
        <v>26</v>
      </c>
      <c r="BR32" s="72"/>
      <c r="BS32" s="751"/>
      <c r="BT32" s="752"/>
      <c r="BU32" s="752"/>
      <c r="BV32" s="752"/>
      <c r="BW32" s="752"/>
      <c r="BX32" s="752"/>
      <c r="BY32" s="752"/>
      <c r="BZ32" s="752"/>
      <c r="CA32" s="752"/>
      <c r="CB32" s="752"/>
      <c r="CC32" s="752"/>
      <c r="CD32" s="752"/>
      <c r="CE32" s="752"/>
      <c r="CF32" s="752"/>
      <c r="CG32" s="753"/>
      <c r="CH32" s="763"/>
      <c r="CI32" s="758"/>
      <c r="CJ32" s="758"/>
      <c r="CK32" s="758"/>
      <c r="CL32" s="764"/>
      <c r="CM32" s="763"/>
      <c r="CN32" s="758"/>
      <c r="CO32" s="758"/>
      <c r="CP32" s="758"/>
      <c r="CQ32" s="764"/>
      <c r="CR32" s="763"/>
      <c r="CS32" s="758"/>
      <c r="CT32" s="758"/>
      <c r="CU32" s="758"/>
      <c r="CV32" s="764"/>
      <c r="CW32" s="763"/>
      <c r="CX32" s="758"/>
      <c r="CY32" s="758"/>
      <c r="CZ32" s="758"/>
      <c r="DA32" s="764"/>
      <c r="DB32" s="763"/>
      <c r="DC32" s="758"/>
      <c r="DD32" s="758"/>
      <c r="DE32" s="758"/>
      <c r="DF32" s="764"/>
      <c r="DG32" s="763"/>
      <c r="DH32" s="758"/>
      <c r="DI32" s="758"/>
      <c r="DJ32" s="758"/>
      <c r="DK32" s="764"/>
      <c r="DL32" s="763"/>
      <c r="DM32" s="758"/>
      <c r="DN32" s="758"/>
      <c r="DO32" s="758"/>
      <c r="DP32" s="764"/>
      <c r="DQ32" s="763"/>
      <c r="DR32" s="758"/>
      <c r="DS32" s="758"/>
      <c r="DT32" s="758"/>
      <c r="DU32" s="764"/>
      <c r="DV32" s="751"/>
      <c r="DW32" s="752"/>
      <c r="DX32" s="752"/>
      <c r="DY32" s="752"/>
      <c r="DZ32" s="765"/>
      <c r="EA32" s="48"/>
    </row>
    <row r="33" spans="1:131" ht="26.25" customHeight="1" x14ac:dyDescent="0.2">
      <c r="A33" s="54">
        <v>6</v>
      </c>
      <c r="B33" s="751"/>
      <c r="C33" s="752"/>
      <c r="D33" s="752"/>
      <c r="E33" s="752"/>
      <c r="F33" s="752"/>
      <c r="G33" s="752"/>
      <c r="H33" s="752"/>
      <c r="I33" s="752"/>
      <c r="J33" s="752"/>
      <c r="K33" s="752"/>
      <c r="L33" s="752"/>
      <c r="M33" s="752"/>
      <c r="N33" s="752"/>
      <c r="O33" s="752"/>
      <c r="P33" s="753"/>
      <c r="Q33" s="754"/>
      <c r="R33" s="755"/>
      <c r="S33" s="755"/>
      <c r="T33" s="755"/>
      <c r="U33" s="755"/>
      <c r="V33" s="755"/>
      <c r="W33" s="755"/>
      <c r="X33" s="755"/>
      <c r="Y33" s="755"/>
      <c r="Z33" s="755"/>
      <c r="AA33" s="755"/>
      <c r="AB33" s="755"/>
      <c r="AC33" s="755"/>
      <c r="AD33" s="755"/>
      <c r="AE33" s="756"/>
      <c r="AF33" s="757"/>
      <c r="AG33" s="758"/>
      <c r="AH33" s="758"/>
      <c r="AI33" s="758"/>
      <c r="AJ33" s="759"/>
      <c r="AK33" s="760"/>
      <c r="AL33" s="755"/>
      <c r="AM33" s="755"/>
      <c r="AN33" s="755"/>
      <c r="AO33" s="755"/>
      <c r="AP33" s="755"/>
      <c r="AQ33" s="755"/>
      <c r="AR33" s="755"/>
      <c r="AS33" s="755"/>
      <c r="AT33" s="755"/>
      <c r="AU33" s="755"/>
      <c r="AV33" s="755"/>
      <c r="AW33" s="755"/>
      <c r="AX33" s="755"/>
      <c r="AY33" s="755"/>
      <c r="AZ33" s="799"/>
      <c r="BA33" s="799"/>
      <c r="BB33" s="799"/>
      <c r="BC33" s="799"/>
      <c r="BD33" s="799"/>
      <c r="BE33" s="761"/>
      <c r="BF33" s="761"/>
      <c r="BG33" s="761"/>
      <c r="BH33" s="761"/>
      <c r="BI33" s="762"/>
      <c r="BJ33" s="56"/>
      <c r="BK33" s="56"/>
      <c r="BL33" s="56"/>
      <c r="BM33" s="56"/>
      <c r="BN33" s="56"/>
      <c r="BO33" s="55"/>
      <c r="BP33" s="55"/>
      <c r="BQ33" s="52">
        <v>27</v>
      </c>
      <c r="BR33" s="72"/>
      <c r="BS33" s="751"/>
      <c r="BT33" s="752"/>
      <c r="BU33" s="752"/>
      <c r="BV33" s="752"/>
      <c r="BW33" s="752"/>
      <c r="BX33" s="752"/>
      <c r="BY33" s="752"/>
      <c r="BZ33" s="752"/>
      <c r="CA33" s="752"/>
      <c r="CB33" s="752"/>
      <c r="CC33" s="752"/>
      <c r="CD33" s="752"/>
      <c r="CE33" s="752"/>
      <c r="CF33" s="752"/>
      <c r="CG33" s="753"/>
      <c r="CH33" s="763"/>
      <c r="CI33" s="758"/>
      <c r="CJ33" s="758"/>
      <c r="CK33" s="758"/>
      <c r="CL33" s="764"/>
      <c r="CM33" s="763"/>
      <c r="CN33" s="758"/>
      <c r="CO33" s="758"/>
      <c r="CP33" s="758"/>
      <c r="CQ33" s="764"/>
      <c r="CR33" s="763"/>
      <c r="CS33" s="758"/>
      <c r="CT33" s="758"/>
      <c r="CU33" s="758"/>
      <c r="CV33" s="764"/>
      <c r="CW33" s="763"/>
      <c r="CX33" s="758"/>
      <c r="CY33" s="758"/>
      <c r="CZ33" s="758"/>
      <c r="DA33" s="764"/>
      <c r="DB33" s="763"/>
      <c r="DC33" s="758"/>
      <c r="DD33" s="758"/>
      <c r="DE33" s="758"/>
      <c r="DF33" s="764"/>
      <c r="DG33" s="763"/>
      <c r="DH33" s="758"/>
      <c r="DI33" s="758"/>
      <c r="DJ33" s="758"/>
      <c r="DK33" s="764"/>
      <c r="DL33" s="763"/>
      <c r="DM33" s="758"/>
      <c r="DN33" s="758"/>
      <c r="DO33" s="758"/>
      <c r="DP33" s="764"/>
      <c r="DQ33" s="763"/>
      <c r="DR33" s="758"/>
      <c r="DS33" s="758"/>
      <c r="DT33" s="758"/>
      <c r="DU33" s="764"/>
      <c r="DV33" s="751"/>
      <c r="DW33" s="752"/>
      <c r="DX33" s="752"/>
      <c r="DY33" s="752"/>
      <c r="DZ33" s="765"/>
      <c r="EA33" s="48"/>
    </row>
    <row r="34" spans="1:131" ht="26.25" customHeight="1" x14ac:dyDescent="0.2">
      <c r="A34" s="54">
        <v>7</v>
      </c>
      <c r="B34" s="751"/>
      <c r="C34" s="752"/>
      <c r="D34" s="752"/>
      <c r="E34" s="752"/>
      <c r="F34" s="752"/>
      <c r="G34" s="752"/>
      <c r="H34" s="752"/>
      <c r="I34" s="752"/>
      <c r="J34" s="752"/>
      <c r="K34" s="752"/>
      <c r="L34" s="752"/>
      <c r="M34" s="752"/>
      <c r="N34" s="752"/>
      <c r="O34" s="752"/>
      <c r="P34" s="753"/>
      <c r="Q34" s="754"/>
      <c r="R34" s="755"/>
      <c r="S34" s="755"/>
      <c r="T34" s="755"/>
      <c r="U34" s="755"/>
      <c r="V34" s="755"/>
      <c r="W34" s="755"/>
      <c r="X34" s="755"/>
      <c r="Y34" s="755"/>
      <c r="Z34" s="755"/>
      <c r="AA34" s="755"/>
      <c r="AB34" s="755"/>
      <c r="AC34" s="755"/>
      <c r="AD34" s="755"/>
      <c r="AE34" s="756"/>
      <c r="AF34" s="757"/>
      <c r="AG34" s="758"/>
      <c r="AH34" s="758"/>
      <c r="AI34" s="758"/>
      <c r="AJ34" s="759"/>
      <c r="AK34" s="760"/>
      <c r="AL34" s="755"/>
      <c r="AM34" s="755"/>
      <c r="AN34" s="755"/>
      <c r="AO34" s="755"/>
      <c r="AP34" s="755"/>
      <c r="AQ34" s="755"/>
      <c r="AR34" s="755"/>
      <c r="AS34" s="755"/>
      <c r="AT34" s="755"/>
      <c r="AU34" s="755"/>
      <c r="AV34" s="755"/>
      <c r="AW34" s="755"/>
      <c r="AX34" s="755"/>
      <c r="AY34" s="755"/>
      <c r="AZ34" s="799"/>
      <c r="BA34" s="799"/>
      <c r="BB34" s="799"/>
      <c r="BC34" s="799"/>
      <c r="BD34" s="799"/>
      <c r="BE34" s="761"/>
      <c r="BF34" s="761"/>
      <c r="BG34" s="761"/>
      <c r="BH34" s="761"/>
      <c r="BI34" s="762"/>
      <c r="BJ34" s="56"/>
      <c r="BK34" s="56"/>
      <c r="BL34" s="56"/>
      <c r="BM34" s="56"/>
      <c r="BN34" s="56"/>
      <c r="BO34" s="55"/>
      <c r="BP34" s="55"/>
      <c r="BQ34" s="52">
        <v>28</v>
      </c>
      <c r="BR34" s="72"/>
      <c r="BS34" s="751"/>
      <c r="BT34" s="752"/>
      <c r="BU34" s="752"/>
      <c r="BV34" s="752"/>
      <c r="BW34" s="752"/>
      <c r="BX34" s="752"/>
      <c r="BY34" s="752"/>
      <c r="BZ34" s="752"/>
      <c r="CA34" s="752"/>
      <c r="CB34" s="752"/>
      <c r="CC34" s="752"/>
      <c r="CD34" s="752"/>
      <c r="CE34" s="752"/>
      <c r="CF34" s="752"/>
      <c r="CG34" s="753"/>
      <c r="CH34" s="763"/>
      <c r="CI34" s="758"/>
      <c r="CJ34" s="758"/>
      <c r="CK34" s="758"/>
      <c r="CL34" s="764"/>
      <c r="CM34" s="763"/>
      <c r="CN34" s="758"/>
      <c r="CO34" s="758"/>
      <c r="CP34" s="758"/>
      <c r="CQ34" s="764"/>
      <c r="CR34" s="763"/>
      <c r="CS34" s="758"/>
      <c r="CT34" s="758"/>
      <c r="CU34" s="758"/>
      <c r="CV34" s="764"/>
      <c r="CW34" s="763"/>
      <c r="CX34" s="758"/>
      <c r="CY34" s="758"/>
      <c r="CZ34" s="758"/>
      <c r="DA34" s="764"/>
      <c r="DB34" s="763"/>
      <c r="DC34" s="758"/>
      <c r="DD34" s="758"/>
      <c r="DE34" s="758"/>
      <c r="DF34" s="764"/>
      <c r="DG34" s="763"/>
      <c r="DH34" s="758"/>
      <c r="DI34" s="758"/>
      <c r="DJ34" s="758"/>
      <c r="DK34" s="764"/>
      <c r="DL34" s="763"/>
      <c r="DM34" s="758"/>
      <c r="DN34" s="758"/>
      <c r="DO34" s="758"/>
      <c r="DP34" s="764"/>
      <c r="DQ34" s="763"/>
      <c r="DR34" s="758"/>
      <c r="DS34" s="758"/>
      <c r="DT34" s="758"/>
      <c r="DU34" s="764"/>
      <c r="DV34" s="751"/>
      <c r="DW34" s="752"/>
      <c r="DX34" s="752"/>
      <c r="DY34" s="752"/>
      <c r="DZ34" s="765"/>
      <c r="EA34" s="48"/>
    </row>
    <row r="35" spans="1:131" ht="26.25" customHeight="1" x14ac:dyDescent="0.2">
      <c r="A35" s="54">
        <v>8</v>
      </c>
      <c r="B35" s="751"/>
      <c r="C35" s="752"/>
      <c r="D35" s="752"/>
      <c r="E35" s="752"/>
      <c r="F35" s="752"/>
      <c r="G35" s="752"/>
      <c r="H35" s="752"/>
      <c r="I35" s="752"/>
      <c r="J35" s="752"/>
      <c r="K35" s="752"/>
      <c r="L35" s="752"/>
      <c r="M35" s="752"/>
      <c r="N35" s="752"/>
      <c r="O35" s="752"/>
      <c r="P35" s="753"/>
      <c r="Q35" s="754"/>
      <c r="R35" s="755"/>
      <c r="S35" s="755"/>
      <c r="T35" s="755"/>
      <c r="U35" s="755"/>
      <c r="V35" s="755"/>
      <c r="W35" s="755"/>
      <c r="X35" s="755"/>
      <c r="Y35" s="755"/>
      <c r="Z35" s="755"/>
      <c r="AA35" s="755"/>
      <c r="AB35" s="755"/>
      <c r="AC35" s="755"/>
      <c r="AD35" s="755"/>
      <c r="AE35" s="756"/>
      <c r="AF35" s="757"/>
      <c r="AG35" s="758"/>
      <c r="AH35" s="758"/>
      <c r="AI35" s="758"/>
      <c r="AJ35" s="759"/>
      <c r="AK35" s="760"/>
      <c r="AL35" s="755"/>
      <c r="AM35" s="755"/>
      <c r="AN35" s="755"/>
      <c r="AO35" s="755"/>
      <c r="AP35" s="755"/>
      <c r="AQ35" s="755"/>
      <c r="AR35" s="755"/>
      <c r="AS35" s="755"/>
      <c r="AT35" s="755"/>
      <c r="AU35" s="755"/>
      <c r="AV35" s="755"/>
      <c r="AW35" s="755"/>
      <c r="AX35" s="755"/>
      <c r="AY35" s="755"/>
      <c r="AZ35" s="799"/>
      <c r="BA35" s="799"/>
      <c r="BB35" s="799"/>
      <c r="BC35" s="799"/>
      <c r="BD35" s="799"/>
      <c r="BE35" s="761"/>
      <c r="BF35" s="761"/>
      <c r="BG35" s="761"/>
      <c r="BH35" s="761"/>
      <c r="BI35" s="762"/>
      <c r="BJ35" s="56"/>
      <c r="BK35" s="56"/>
      <c r="BL35" s="56"/>
      <c r="BM35" s="56"/>
      <c r="BN35" s="56"/>
      <c r="BO35" s="55"/>
      <c r="BP35" s="55"/>
      <c r="BQ35" s="52">
        <v>29</v>
      </c>
      <c r="BR35" s="72"/>
      <c r="BS35" s="751"/>
      <c r="BT35" s="752"/>
      <c r="BU35" s="752"/>
      <c r="BV35" s="752"/>
      <c r="BW35" s="752"/>
      <c r="BX35" s="752"/>
      <c r="BY35" s="752"/>
      <c r="BZ35" s="752"/>
      <c r="CA35" s="752"/>
      <c r="CB35" s="752"/>
      <c r="CC35" s="752"/>
      <c r="CD35" s="752"/>
      <c r="CE35" s="752"/>
      <c r="CF35" s="752"/>
      <c r="CG35" s="753"/>
      <c r="CH35" s="763"/>
      <c r="CI35" s="758"/>
      <c r="CJ35" s="758"/>
      <c r="CK35" s="758"/>
      <c r="CL35" s="764"/>
      <c r="CM35" s="763"/>
      <c r="CN35" s="758"/>
      <c r="CO35" s="758"/>
      <c r="CP35" s="758"/>
      <c r="CQ35" s="764"/>
      <c r="CR35" s="763"/>
      <c r="CS35" s="758"/>
      <c r="CT35" s="758"/>
      <c r="CU35" s="758"/>
      <c r="CV35" s="764"/>
      <c r="CW35" s="763"/>
      <c r="CX35" s="758"/>
      <c r="CY35" s="758"/>
      <c r="CZ35" s="758"/>
      <c r="DA35" s="764"/>
      <c r="DB35" s="763"/>
      <c r="DC35" s="758"/>
      <c r="DD35" s="758"/>
      <c r="DE35" s="758"/>
      <c r="DF35" s="764"/>
      <c r="DG35" s="763"/>
      <c r="DH35" s="758"/>
      <c r="DI35" s="758"/>
      <c r="DJ35" s="758"/>
      <c r="DK35" s="764"/>
      <c r="DL35" s="763"/>
      <c r="DM35" s="758"/>
      <c r="DN35" s="758"/>
      <c r="DO35" s="758"/>
      <c r="DP35" s="764"/>
      <c r="DQ35" s="763"/>
      <c r="DR35" s="758"/>
      <c r="DS35" s="758"/>
      <c r="DT35" s="758"/>
      <c r="DU35" s="764"/>
      <c r="DV35" s="751"/>
      <c r="DW35" s="752"/>
      <c r="DX35" s="752"/>
      <c r="DY35" s="752"/>
      <c r="DZ35" s="765"/>
      <c r="EA35" s="48"/>
    </row>
    <row r="36" spans="1:131" ht="26.25" customHeight="1" x14ac:dyDescent="0.2">
      <c r="A36" s="54">
        <v>9</v>
      </c>
      <c r="B36" s="751"/>
      <c r="C36" s="752"/>
      <c r="D36" s="752"/>
      <c r="E36" s="752"/>
      <c r="F36" s="752"/>
      <c r="G36" s="752"/>
      <c r="H36" s="752"/>
      <c r="I36" s="752"/>
      <c r="J36" s="752"/>
      <c r="K36" s="752"/>
      <c r="L36" s="752"/>
      <c r="M36" s="752"/>
      <c r="N36" s="752"/>
      <c r="O36" s="752"/>
      <c r="P36" s="753"/>
      <c r="Q36" s="754"/>
      <c r="R36" s="755"/>
      <c r="S36" s="755"/>
      <c r="T36" s="755"/>
      <c r="U36" s="755"/>
      <c r="V36" s="755"/>
      <c r="W36" s="755"/>
      <c r="X36" s="755"/>
      <c r="Y36" s="755"/>
      <c r="Z36" s="755"/>
      <c r="AA36" s="755"/>
      <c r="AB36" s="755"/>
      <c r="AC36" s="755"/>
      <c r="AD36" s="755"/>
      <c r="AE36" s="756"/>
      <c r="AF36" s="757"/>
      <c r="AG36" s="758"/>
      <c r="AH36" s="758"/>
      <c r="AI36" s="758"/>
      <c r="AJ36" s="759"/>
      <c r="AK36" s="760"/>
      <c r="AL36" s="755"/>
      <c r="AM36" s="755"/>
      <c r="AN36" s="755"/>
      <c r="AO36" s="755"/>
      <c r="AP36" s="755"/>
      <c r="AQ36" s="755"/>
      <c r="AR36" s="755"/>
      <c r="AS36" s="755"/>
      <c r="AT36" s="755"/>
      <c r="AU36" s="755"/>
      <c r="AV36" s="755"/>
      <c r="AW36" s="755"/>
      <c r="AX36" s="755"/>
      <c r="AY36" s="755"/>
      <c r="AZ36" s="799"/>
      <c r="BA36" s="799"/>
      <c r="BB36" s="799"/>
      <c r="BC36" s="799"/>
      <c r="BD36" s="799"/>
      <c r="BE36" s="761"/>
      <c r="BF36" s="761"/>
      <c r="BG36" s="761"/>
      <c r="BH36" s="761"/>
      <c r="BI36" s="762"/>
      <c r="BJ36" s="56"/>
      <c r="BK36" s="56"/>
      <c r="BL36" s="56"/>
      <c r="BM36" s="56"/>
      <c r="BN36" s="56"/>
      <c r="BO36" s="55"/>
      <c r="BP36" s="55"/>
      <c r="BQ36" s="52">
        <v>30</v>
      </c>
      <c r="BR36" s="72"/>
      <c r="BS36" s="751"/>
      <c r="BT36" s="752"/>
      <c r="BU36" s="752"/>
      <c r="BV36" s="752"/>
      <c r="BW36" s="752"/>
      <c r="BX36" s="752"/>
      <c r="BY36" s="752"/>
      <c r="BZ36" s="752"/>
      <c r="CA36" s="752"/>
      <c r="CB36" s="752"/>
      <c r="CC36" s="752"/>
      <c r="CD36" s="752"/>
      <c r="CE36" s="752"/>
      <c r="CF36" s="752"/>
      <c r="CG36" s="753"/>
      <c r="CH36" s="763"/>
      <c r="CI36" s="758"/>
      <c r="CJ36" s="758"/>
      <c r="CK36" s="758"/>
      <c r="CL36" s="764"/>
      <c r="CM36" s="763"/>
      <c r="CN36" s="758"/>
      <c r="CO36" s="758"/>
      <c r="CP36" s="758"/>
      <c r="CQ36" s="764"/>
      <c r="CR36" s="763"/>
      <c r="CS36" s="758"/>
      <c r="CT36" s="758"/>
      <c r="CU36" s="758"/>
      <c r="CV36" s="764"/>
      <c r="CW36" s="763"/>
      <c r="CX36" s="758"/>
      <c r="CY36" s="758"/>
      <c r="CZ36" s="758"/>
      <c r="DA36" s="764"/>
      <c r="DB36" s="763"/>
      <c r="DC36" s="758"/>
      <c r="DD36" s="758"/>
      <c r="DE36" s="758"/>
      <c r="DF36" s="764"/>
      <c r="DG36" s="763"/>
      <c r="DH36" s="758"/>
      <c r="DI36" s="758"/>
      <c r="DJ36" s="758"/>
      <c r="DK36" s="764"/>
      <c r="DL36" s="763"/>
      <c r="DM36" s="758"/>
      <c r="DN36" s="758"/>
      <c r="DO36" s="758"/>
      <c r="DP36" s="764"/>
      <c r="DQ36" s="763"/>
      <c r="DR36" s="758"/>
      <c r="DS36" s="758"/>
      <c r="DT36" s="758"/>
      <c r="DU36" s="764"/>
      <c r="DV36" s="751"/>
      <c r="DW36" s="752"/>
      <c r="DX36" s="752"/>
      <c r="DY36" s="752"/>
      <c r="DZ36" s="765"/>
      <c r="EA36" s="48"/>
    </row>
    <row r="37" spans="1:131" ht="26.25" customHeight="1" x14ac:dyDescent="0.2">
      <c r="A37" s="54">
        <v>10</v>
      </c>
      <c r="B37" s="751"/>
      <c r="C37" s="752"/>
      <c r="D37" s="752"/>
      <c r="E37" s="752"/>
      <c r="F37" s="752"/>
      <c r="G37" s="752"/>
      <c r="H37" s="752"/>
      <c r="I37" s="752"/>
      <c r="J37" s="752"/>
      <c r="K37" s="752"/>
      <c r="L37" s="752"/>
      <c r="M37" s="752"/>
      <c r="N37" s="752"/>
      <c r="O37" s="752"/>
      <c r="P37" s="753"/>
      <c r="Q37" s="754"/>
      <c r="R37" s="755"/>
      <c r="S37" s="755"/>
      <c r="T37" s="755"/>
      <c r="U37" s="755"/>
      <c r="V37" s="755"/>
      <c r="W37" s="755"/>
      <c r="X37" s="755"/>
      <c r="Y37" s="755"/>
      <c r="Z37" s="755"/>
      <c r="AA37" s="755"/>
      <c r="AB37" s="755"/>
      <c r="AC37" s="755"/>
      <c r="AD37" s="755"/>
      <c r="AE37" s="756"/>
      <c r="AF37" s="757"/>
      <c r="AG37" s="758"/>
      <c r="AH37" s="758"/>
      <c r="AI37" s="758"/>
      <c r="AJ37" s="759"/>
      <c r="AK37" s="760"/>
      <c r="AL37" s="755"/>
      <c r="AM37" s="755"/>
      <c r="AN37" s="755"/>
      <c r="AO37" s="755"/>
      <c r="AP37" s="755"/>
      <c r="AQ37" s="755"/>
      <c r="AR37" s="755"/>
      <c r="AS37" s="755"/>
      <c r="AT37" s="755"/>
      <c r="AU37" s="755"/>
      <c r="AV37" s="755"/>
      <c r="AW37" s="755"/>
      <c r="AX37" s="755"/>
      <c r="AY37" s="755"/>
      <c r="AZ37" s="799"/>
      <c r="BA37" s="799"/>
      <c r="BB37" s="799"/>
      <c r="BC37" s="799"/>
      <c r="BD37" s="799"/>
      <c r="BE37" s="761"/>
      <c r="BF37" s="761"/>
      <c r="BG37" s="761"/>
      <c r="BH37" s="761"/>
      <c r="BI37" s="762"/>
      <c r="BJ37" s="56"/>
      <c r="BK37" s="56"/>
      <c r="BL37" s="56"/>
      <c r="BM37" s="56"/>
      <c r="BN37" s="56"/>
      <c r="BO37" s="55"/>
      <c r="BP37" s="55"/>
      <c r="BQ37" s="52">
        <v>31</v>
      </c>
      <c r="BR37" s="72"/>
      <c r="BS37" s="751"/>
      <c r="BT37" s="752"/>
      <c r="BU37" s="752"/>
      <c r="BV37" s="752"/>
      <c r="BW37" s="752"/>
      <c r="BX37" s="752"/>
      <c r="BY37" s="752"/>
      <c r="BZ37" s="752"/>
      <c r="CA37" s="752"/>
      <c r="CB37" s="752"/>
      <c r="CC37" s="752"/>
      <c r="CD37" s="752"/>
      <c r="CE37" s="752"/>
      <c r="CF37" s="752"/>
      <c r="CG37" s="753"/>
      <c r="CH37" s="763"/>
      <c r="CI37" s="758"/>
      <c r="CJ37" s="758"/>
      <c r="CK37" s="758"/>
      <c r="CL37" s="764"/>
      <c r="CM37" s="763"/>
      <c r="CN37" s="758"/>
      <c r="CO37" s="758"/>
      <c r="CP37" s="758"/>
      <c r="CQ37" s="764"/>
      <c r="CR37" s="763"/>
      <c r="CS37" s="758"/>
      <c r="CT37" s="758"/>
      <c r="CU37" s="758"/>
      <c r="CV37" s="764"/>
      <c r="CW37" s="763"/>
      <c r="CX37" s="758"/>
      <c r="CY37" s="758"/>
      <c r="CZ37" s="758"/>
      <c r="DA37" s="764"/>
      <c r="DB37" s="763"/>
      <c r="DC37" s="758"/>
      <c r="DD37" s="758"/>
      <c r="DE37" s="758"/>
      <c r="DF37" s="764"/>
      <c r="DG37" s="763"/>
      <c r="DH37" s="758"/>
      <c r="DI37" s="758"/>
      <c r="DJ37" s="758"/>
      <c r="DK37" s="764"/>
      <c r="DL37" s="763"/>
      <c r="DM37" s="758"/>
      <c r="DN37" s="758"/>
      <c r="DO37" s="758"/>
      <c r="DP37" s="764"/>
      <c r="DQ37" s="763"/>
      <c r="DR37" s="758"/>
      <c r="DS37" s="758"/>
      <c r="DT37" s="758"/>
      <c r="DU37" s="764"/>
      <c r="DV37" s="751"/>
      <c r="DW37" s="752"/>
      <c r="DX37" s="752"/>
      <c r="DY37" s="752"/>
      <c r="DZ37" s="765"/>
      <c r="EA37" s="48"/>
    </row>
    <row r="38" spans="1:131" ht="26.25" customHeight="1" x14ac:dyDescent="0.2">
      <c r="A38" s="54">
        <v>11</v>
      </c>
      <c r="B38" s="751"/>
      <c r="C38" s="752"/>
      <c r="D38" s="752"/>
      <c r="E38" s="752"/>
      <c r="F38" s="752"/>
      <c r="G38" s="752"/>
      <c r="H38" s="752"/>
      <c r="I38" s="752"/>
      <c r="J38" s="752"/>
      <c r="K38" s="752"/>
      <c r="L38" s="752"/>
      <c r="M38" s="752"/>
      <c r="N38" s="752"/>
      <c r="O38" s="752"/>
      <c r="P38" s="753"/>
      <c r="Q38" s="754"/>
      <c r="R38" s="755"/>
      <c r="S38" s="755"/>
      <c r="T38" s="755"/>
      <c r="U38" s="755"/>
      <c r="V38" s="755"/>
      <c r="W38" s="755"/>
      <c r="X38" s="755"/>
      <c r="Y38" s="755"/>
      <c r="Z38" s="755"/>
      <c r="AA38" s="755"/>
      <c r="AB38" s="755"/>
      <c r="AC38" s="755"/>
      <c r="AD38" s="755"/>
      <c r="AE38" s="756"/>
      <c r="AF38" s="757"/>
      <c r="AG38" s="758"/>
      <c r="AH38" s="758"/>
      <c r="AI38" s="758"/>
      <c r="AJ38" s="759"/>
      <c r="AK38" s="760"/>
      <c r="AL38" s="755"/>
      <c r="AM38" s="755"/>
      <c r="AN38" s="755"/>
      <c r="AO38" s="755"/>
      <c r="AP38" s="755"/>
      <c r="AQ38" s="755"/>
      <c r="AR38" s="755"/>
      <c r="AS38" s="755"/>
      <c r="AT38" s="755"/>
      <c r="AU38" s="755"/>
      <c r="AV38" s="755"/>
      <c r="AW38" s="755"/>
      <c r="AX38" s="755"/>
      <c r="AY38" s="755"/>
      <c r="AZ38" s="799"/>
      <c r="BA38" s="799"/>
      <c r="BB38" s="799"/>
      <c r="BC38" s="799"/>
      <c r="BD38" s="799"/>
      <c r="BE38" s="761"/>
      <c r="BF38" s="761"/>
      <c r="BG38" s="761"/>
      <c r="BH38" s="761"/>
      <c r="BI38" s="762"/>
      <c r="BJ38" s="56"/>
      <c r="BK38" s="56"/>
      <c r="BL38" s="56"/>
      <c r="BM38" s="56"/>
      <c r="BN38" s="56"/>
      <c r="BO38" s="55"/>
      <c r="BP38" s="55"/>
      <c r="BQ38" s="52">
        <v>32</v>
      </c>
      <c r="BR38" s="72"/>
      <c r="BS38" s="751"/>
      <c r="BT38" s="752"/>
      <c r="BU38" s="752"/>
      <c r="BV38" s="752"/>
      <c r="BW38" s="752"/>
      <c r="BX38" s="752"/>
      <c r="BY38" s="752"/>
      <c r="BZ38" s="752"/>
      <c r="CA38" s="752"/>
      <c r="CB38" s="752"/>
      <c r="CC38" s="752"/>
      <c r="CD38" s="752"/>
      <c r="CE38" s="752"/>
      <c r="CF38" s="752"/>
      <c r="CG38" s="753"/>
      <c r="CH38" s="763"/>
      <c r="CI38" s="758"/>
      <c r="CJ38" s="758"/>
      <c r="CK38" s="758"/>
      <c r="CL38" s="764"/>
      <c r="CM38" s="763"/>
      <c r="CN38" s="758"/>
      <c r="CO38" s="758"/>
      <c r="CP38" s="758"/>
      <c r="CQ38" s="764"/>
      <c r="CR38" s="763"/>
      <c r="CS38" s="758"/>
      <c r="CT38" s="758"/>
      <c r="CU38" s="758"/>
      <c r="CV38" s="764"/>
      <c r="CW38" s="763"/>
      <c r="CX38" s="758"/>
      <c r="CY38" s="758"/>
      <c r="CZ38" s="758"/>
      <c r="DA38" s="764"/>
      <c r="DB38" s="763"/>
      <c r="DC38" s="758"/>
      <c r="DD38" s="758"/>
      <c r="DE38" s="758"/>
      <c r="DF38" s="764"/>
      <c r="DG38" s="763"/>
      <c r="DH38" s="758"/>
      <c r="DI38" s="758"/>
      <c r="DJ38" s="758"/>
      <c r="DK38" s="764"/>
      <c r="DL38" s="763"/>
      <c r="DM38" s="758"/>
      <c r="DN38" s="758"/>
      <c r="DO38" s="758"/>
      <c r="DP38" s="764"/>
      <c r="DQ38" s="763"/>
      <c r="DR38" s="758"/>
      <c r="DS38" s="758"/>
      <c r="DT38" s="758"/>
      <c r="DU38" s="764"/>
      <c r="DV38" s="751"/>
      <c r="DW38" s="752"/>
      <c r="DX38" s="752"/>
      <c r="DY38" s="752"/>
      <c r="DZ38" s="765"/>
      <c r="EA38" s="48"/>
    </row>
    <row r="39" spans="1:131" ht="26.25" customHeight="1" x14ac:dyDescent="0.2">
      <c r="A39" s="54">
        <v>12</v>
      </c>
      <c r="B39" s="751"/>
      <c r="C39" s="752"/>
      <c r="D39" s="752"/>
      <c r="E39" s="752"/>
      <c r="F39" s="752"/>
      <c r="G39" s="752"/>
      <c r="H39" s="752"/>
      <c r="I39" s="752"/>
      <c r="J39" s="752"/>
      <c r="K39" s="752"/>
      <c r="L39" s="752"/>
      <c r="M39" s="752"/>
      <c r="N39" s="752"/>
      <c r="O39" s="752"/>
      <c r="P39" s="753"/>
      <c r="Q39" s="754"/>
      <c r="R39" s="755"/>
      <c r="S39" s="755"/>
      <c r="T39" s="755"/>
      <c r="U39" s="755"/>
      <c r="V39" s="755"/>
      <c r="W39" s="755"/>
      <c r="X39" s="755"/>
      <c r="Y39" s="755"/>
      <c r="Z39" s="755"/>
      <c r="AA39" s="755"/>
      <c r="AB39" s="755"/>
      <c r="AC39" s="755"/>
      <c r="AD39" s="755"/>
      <c r="AE39" s="756"/>
      <c r="AF39" s="757"/>
      <c r="AG39" s="758"/>
      <c r="AH39" s="758"/>
      <c r="AI39" s="758"/>
      <c r="AJ39" s="759"/>
      <c r="AK39" s="760"/>
      <c r="AL39" s="755"/>
      <c r="AM39" s="755"/>
      <c r="AN39" s="755"/>
      <c r="AO39" s="755"/>
      <c r="AP39" s="755"/>
      <c r="AQ39" s="755"/>
      <c r="AR39" s="755"/>
      <c r="AS39" s="755"/>
      <c r="AT39" s="755"/>
      <c r="AU39" s="755"/>
      <c r="AV39" s="755"/>
      <c r="AW39" s="755"/>
      <c r="AX39" s="755"/>
      <c r="AY39" s="755"/>
      <c r="AZ39" s="799"/>
      <c r="BA39" s="799"/>
      <c r="BB39" s="799"/>
      <c r="BC39" s="799"/>
      <c r="BD39" s="799"/>
      <c r="BE39" s="761"/>
      <c r="BF39" s="761"/>
      <c r="BG39" s="761"/>
      <c r="BH39" s="761"/>
      <c r="BI39" s="762"/>
      <c r="BJ39" s="56"/>
      <c r="BK39" s="56"/>
      <c r="BL39" s="56"/>
      <c r="BM39" s="56"/>
      <c r="BN39" s="56"/>
      <c r="BO39" s="55"/>
      <c r="BP39" s="55"/>
      <c r="BQ39" s="52">
        <v>33</v>
      </c>
      <c r="BR39" s="72"/>
      <c r="BS39" s="751"/>
      <c r="BT39" s="752"/>
      <c r="BU39" s="752"/>
      <c r="BV39" s="752"/>
      <c r="BW39" s="752"/>
      <c r="BX39" s="752"/>
      <c r="BY39" s="752"/>
      <c r="BZ39" s="752"/>
      <c r="CA39" s="752"/>
      <c r="CB39" s="752"/>
      <c r="CC39" s="752"/>
      <c r="CD39" s="752"/>
      <c r="CE39" s="752"/>
      <c r="CF39" s="752"/>
      <c r="CG39" s="753"/>
      <c r="CH39" s="763"/>
      <c r="CI39" s="758"/>
      <c r="CJ39" s="758"/>
      <c r="CK39" s="758"/>
      <c r="CL39" s="764"/>
      <c r="CM39" s="763"/>
      <c r="CN39" s="758"/>
      <c r="CO39" s="758"/>
      <c r="CP39" s="758"/>
      <c r="CQ39" s="764"/>
      <c r="CR39" s="763"/>
      <c r="CS39" s="758"/>
      <c r="CT39" s="758"/>
      <c r="CU39" s="758"/>
      <c r="CV39" s="764"/>
      <c r="CW39" s="763"/>
      <c r="CX39" s="758"/>
      <c r="CY39" s="758"/>
      <c r="CZ39" s="758"/>
      <c r="DA39" s="764"/>
      <c r="DB39" s="763"/>
      <c r="DC39" s="758"/>
      <c r="DD39" s="758"/>
      <c r="DE39" s="758"/>
      <c r="DF39" s="764"/>
      <c r="DG39" s="763"/>
      <c r="DH39" s="758"/>
      <c r="DI39" s="758"/>
      <c r="DJ39" s="758"/>
      <c r="DK39" s="764"/>
      <c r="DL39" s="763"/>
      <c r="DM39" s="758"/>
      <c r="DN39" s="758"/>
      <c r="DO39" s="758"/>
      <c r="DP39" s="764"/>
      <c r="DQ39" s="763"/>
      <c r="DR39" s="758"/>
      <c r="DS39" s="758"/>
      <c r="DT39" s="758"/>
      <c r="DU39" s="764"/>
      <c r="DV39" s="751"/>
      <c r="DW39" s="752"/>
      <c r="DX39" s="752"/>
      <c r="DY39" s="752"/>
      <c r="DZ39" s="765"/>
      <c r="EA39" s="48"/>
    </row>
    <row r="40" spans="1:131" ht="26.25" customHeight="1" x14ac:dyDescent="0.2">
      <c r="A40" s="52">
        <v>13</v>
      </c>
      <c r="B40" s="751"/>
      <c r="C40" s="752"/>
      <c r="D40" s="752"/>
      <c r="E40" s="752"/>
      <c r="F40" s="752"/>
      <c r="G40" s="752"/>
      <c r="H40" s="752"/>
      <c r="I40" s="752"/>
      <c r="J40" s="752"/>
      <c r="K40" s="752"/>
      <c r="L40" s="752"/>
      <c r="M40" s="752"/>
      <c r="N40" s="752"/>
      <c r="O40" s="752"/>
      <c r="P40" s="753"/>
      <c r="Q40" s="754"/>
      <c r="R40" s="755"/>
      <c r="S40" s="755"/>
      <c r="T40" s="755"/>
      <c r="U40" s="755"/>
      <c r="V40" s="755"/>
      <c r="W40" s="755"/>
      <c r="X40" s="755"/>
      <c r="Y40" s="755"/>
      <c r="Z40" s="755"/>
      <c r="AA40" s="755"/>
      <c r="AB40" s="755"/>
      <c r="AC40" s="755"/>
      <c r="AD40" s="755"/>
      <c r="AE40" s="756"/>
      <c r="AF40" s="757"/>
      <c r="AG40" s="758"/>
      <c r="AH40" s="758"/>
      <c r="AI40" s="758"/>
      <c r="AJ40" s="759"/>
      <c r="AK40" s="760"/>
      <c r="AL40" s="755"/>
      <c r="AM40" s="755"/>
      <c r="AN40" s="755"/>
      <c r="AO40" s="755"/>
      <c r="AP40" s="755"/>
      <c r="AQ40" s="755"/>
      <c r="AR40" s="755"/>
      <c r="AS40" s="755"/>
      <c r="AT40" s="755"/>
      <c r="AU40" s="755"/>
      <c r="AV40" s="755"/>
      <c r="AW40" s="755"/>
      <c r="AX40" s="755"/>
      <c r="AY40" s="755"/>
      <c r="AZ40" s="799"/>
      <c r="BA40" s="799"/>
      <c r="BB40" s="799"/>
      <c r="BC40" s="799"/>
      <c r="BD40" s="799"/>
      <c r="BE40" s="761"/>
      <c r="BF40" s="761"/>
      <c r="BG40" s="761"/>
      <c r="BH40" s="761"/>
      <c r="BI40" s="762"/>
      <c r="BJ40" s="56"/>
      <c r="BK40" s="56"/>
      <c r="BL40" s="56"/>
      <c r="BM40" s="56"/>
      <c r="BN40" s="56"/>
      <c r="BO40" s="55"/>
      <c r="BP40" s="55"/>
      <c r="BQ40" s="52">
        <v>34</v>
      </c>
      <c r="BR40" s="72"/>
      <c r="BS40" s="751"/>
      <c r="BT40" s="752"/>
      <c r="BU40" s="752"/>
      <c r="BV40" s="752"/>
      <c r="BW40" s="752"/>
      <c r="BX40" s="752"/>
      <c r="BY40" s="752"/>
      <c r="BZ40" s="752"/>
      <c r="CA40" s="752"/>
      <c r="CB40" s="752"/>
      <c r="CC40" s="752"/>
      <c r="CD40" s="752"/>
      <c r="CE40" s="752"/>
      <c r="CF40" s="752"/>
      <c r="CG40" s="753"/>
      <c r="CH40" s="763"/>
      <c r="CI40" s="758"/>
      <c r="CJ40" s="758"/>
      <c r="CK40" s="758"/>
      <c r="CL40" s="764"/>
      <c r="CM40" s="763"/>
      <c r="CN40" s="758"/>
      <c r="CO40" s="758"/>
      <c r="CP40" s="758"/>
      <c r="CQ40" s="764"/>
      <c r="CR40" s="763"/>
      <c r="CS40" s="758"/>
      <c r="CT40" s="758"/>
      <c r="CU40" s="758"/>
      <c r="CV40" s="764"/>
      <c r="CW40" s="763"/>
      <c r="CX40" s="758"/>
      <c r="CY40" s="758"/>
      <c r="CZ40" s="758"/>
      <c r="DA40" s="764"/>
      <c r="DB40" s="763"/>
      <c r="DC40" s="758"/>
      <c r="DD40" s="758"/>
      <c r="DE40" s="758"/>
      <c r="DF40" s="764"/>
      <c r="DG40" s="763"/>
      <c r="DH40" s="758"/>
      <c r="DI40" s="758"/>
      <c r="DJ40" s="758"/>
      <c r="DK40" s="764"/>
      <c r="DL40" s="763"/>
      <c r="DM40" s="758"/>
      <c r="DN40" s="758"/>
      <c r="DO40" s="758"/>
      <c r="DP40" s="764"/>
      <c r="DQ40" s="763"/>
      <c r="DR40" s="758"/>
      <c r="DS40" s="758"/>
      <c r="DT40" s="758"/>
      <c r="DU40" s="764"/>
      <c r="DV40" s="751"/>
      <c r="DW40" s="752"/>
      <c r="DX40" s="752"/>
      <c r="DY40" s="752"/>
      <c r="DZ40" s="765"/>
      <c r="EA40" s="48"/>
    </row>
    <row r="41" spans="1:131" ht="26.25" customHeight="1" x14ac:dyDescent="0.2">
      <c r="A41" s="52">
        <v>14</v>
      </c>
      <c r="B41" s="751"/>
      <c r="C41" s="752"/>
      <c r="D41" s="752"/>
      <c r="E41" s="752"/>
      <c r="F41" s="752"/>
      <c r="G41" s="752"/>
      <c r="H41" s="752"/>
      <c r="I41" s="752"/>
      <c r="J41" s="752"/>
      <c r="K41" s="752"/>
      <c r="L41" s="752"/>
      <c r="M41" s="752"/>
      <c r="N41" s="752"/>
      <c r="O41" s="752"/>
      <c r="P41" s="753"/>
      <c r="Q41" s="754"/>
      <c r="R41" s="755"/>
      <c r="S41" s="755"/>
      <c r="T41" s="755"/>
      <c r="U41" s="755"/>
      <c r="V41" s="755"/>
      <c r="W41" s="755"/>
      <c r="X41" s="755"/>
      <c r="Y41" s="755"/>
      <c r="Z41" s="755"/>
      <c r="AA41" s="755"/>
      <c r="AB41" s="755"/>
      <c r="AC41" s="755"/>
      <c r="AD41" s="755"/>
      <c r="AE41" s="756"/>
      <c r="AF41" s="757"/>
      <c r="AG41" s="758"/>
      <c r="AH41" s="758"/>
      <c r="AI41" s="758"/>
      <c r="AJ41" s="759"/>
      <c r="AK41" s="760"/>
      <c r="AL41" s="755"/>
      <c r="AM41" s="755"/>
      <c r="AN41" s="755"/>
      <c r="AO41" s="755"/>
      <c r="AP41" s="755"/>
      <c r="AQ41" s="755"/>
      <c r="AR41" s="755"/>
      <c r="AS41" s="755"/>
      <c r="AT41" s="755"/>
      <c r="AU41" s="755"/>
      <c r="AV41" s="755"/>
      <c r="AW41" s="755"/>
      <c r="AX41" s="755"/>
      <c r="AY41" s="755"/>
      <c r="AZ41" s="799"/>
      <c r="BA41" s="799"/>
      <c r="BB41" s="799"/>
      <c r="BC41" s="799"/>
      <c r="BD41" s="799"/>
      <c r="BE41" s="761"/>
      <c r="BF41" s="761"/>
      <c r="BG41" s="761"/>
      <c r="BH41" s="761"/>
      <c r="BI41" s="762"/>
      <c r="BJ41" s="56"/>
      <c r="BK41" s="56"/>
      <c r="BL41" s="56"/>
      <c r="BM41" s="56"/>
      <c r="BN41" s="56"/>
      <c r="BO41" s="55"/>
      <c r="BP41" s="55"/>
      <c r="BQ41" s="52">
        <v>35</v>
      </c>
      <c r="BR41" s="72"/>
      <c r="BS41" s="751"/>
      <c r="BT41" s="752"/>
      <c r="BU41" s="752"/>
      <c r="BV41" s="752"/>
      <c r="BW41" s="752"/>
      <c r="BX41" s="752"/>
      <c r="BY41" s="752"/>
      <c r="BZ41" s="752"/>
      <c r="CA41" s="752"/>
      <c r="CB41" s="752"/>
      <c r="CC41" s="752"/>
      <c r="CD41" s="752"/>
      <c r="CE41" s="752"/>
      <c r="CF41" s="752"/>
      <c r="CG41" s="753"/>
      <c r="CH41" s="763"/>
      <c r="CI41" s="758"/>
      <c r="CJ41" s="758"/>
      <c r="CK41" s="758"/>
      <c r="CL41" s="764"/>
      <c r="CM41" s="763"/>
      <c r="CN41" s="758"/>
      <c r="CO41" s="758"/>
      <c r="CP41" s="758"/>
      <c r="CQ41" s="764"/>
      <c r="CR41" s="763"/>
      <c r="CS41" s="758"/>
      <c r="CT41" s="758"/>
      <c r="CU41" s="758"/>
      <c r="CV41" s="764"/>
      <c r="CW41" s="763"/>
      <c r="CX41" s="758"/>
      <c r="CY41" s="758"/>
      <c r="CZ41" s="758"/>
      <c r="DA41" s="764"/>
      <c r="DB41" s="763"/>
      <c r="DC41" s="758"/>
      <c r="DD41" s="758"/>
      <c r="DE41" s="758"/>
      <c r="DF41" s="764"/>
      <c r="DG41" s="763"/>
      <c r="DH41" s="758"/>
      <c r="DI41" s="758"/>
      <c r="DJ41" s="758"/>
      <c r="DK41" s="764"/>
      <c r="DL41" s="763"/>
      <c r="DM41" s="758"/>
      <c r="DN41" s="758"/>
      <c r="DO41" s="758"/>
      <c r="DP41" s="764"/>
      <c r="DQ41" s="763"/>
      <c r="DR41" s="758"/>
      <c r="DS41" s="758"/>
      <c r="DT41" s="758"/>
      <c r="DU41" s="764"/>
      <c r="DV41" s="751"/>
      <c r="DW41" s="752"/>
      <c r="DX41" s="752"/>
      <c r="DY41" s="752"/>
      <c r="DZ41" s="765"/>
      <c r="EA41" s="48"/>
    </row>
    <row r="42" spans="1:131" ht="26.25" customHeight="1" x14ac:dyDescent="0.2">
      <c r="A42" s="52">
        <v>15</v>
      </c>
      <c r="B42" s="751"/>
      <c r="C42" s="752"/>
      <c r="D42" s="752"/>
      <c r="E42" s="752"/>
      <c r="F42" s="752"/>
      <c r="G42" s="752"/>
      <c r="H42" s="752"/>
      <c r="I42" s="752"/>
      <c r="J42" s="752"/>
      <c r="K42" s="752"/>
      <c r="L42" s="752"/>
      <c r="M42" s="752"/>
      <c r="N42" s="752"/>
      <c r="O42" s="752"/>
      <c r="P42" s="753"/>
      <c r="Q42" s="754"/>
      <c r="R42" s="755"/>
      <c r="S42" s="755"/>
      <c r="T42" s="755"/>
      <c r="U42" s="755"/>
      <c r="V42" s="755"/>
      <c r="W42" s="755"/>
      <c r="X42" s="755"/>
      <c r="Y42" s="755"/>
      <c r="Z42" s="755"/>
      <c r="AA42" s="755"/>
      <c r="AB42" s="755"/>
      <c r="AC42" s="755"/>
      <c r="AD42" s="755"/>
      <c r="AE42" s="756"/>
      <c r="AF42" s="757"/>
      <c r="AG42" s="758"/>
      <c r="AH42" s="758"/>
      <c r="AI42" s="758"/>
      <c r="AJ42" s="759"/>
      <c r="AK42" s="760"/>
      <c r="AL42" s="755"/>
      <c r="AM42" s="755"/>
      <c r="AN42" s="755"/>
      <c r="AO42" s="755"/>
      <c r="AP42" s="755"/>
      <c r="AQ42" s="755"/>
      <c r="AR42" s="755"/>
      <c r="AS42" s="755"/>
      <c r="AT42" s="755"/>
      <c r="AU42" s="755"/>
      <c r="AV42" s="755"/>
      <c r="AW42" s="755"/>
      <c r="AX42" s="755"/>
      <c r="AY42" s="755"/>
      <c r="AZ42" s="799"/>
      <c r="BA42" s="799"/>
      <c r="BB42" s="799"/>
      <c r="BC42" s="799"/>
      <c r="BD42" s="799"/>
      <c r="BE42" s="761"/>
      <c r="BF42" s="761"/>
      <c r="BG42" s="761"/>
      <c r="BH42" s="761"/>
      <c r="BI42" s="762"/>
      <c r="BJ42" s="56"/>
      <c r="BK42" s="56"/>
      <c r="BL42" s="56"/>
      <c r="BM42" s="56"/>
      <c r="BN42" s="56"/>
      <c r="BO42" s="55"/>
      <c r="BP42" s="55"/>
      <c r="BQ42" s="52">
        <v>36</v>
      </c>
      <c r="BR42" s="72"/>
      <c r="BS42" s="751"/>
      <c r="BT42" s="752"/>
      <c r="BU42" s="752"/>
      <c r="BV42" s="752"/>
      <c r="BW42" s="752"/>
      <c r="BX42" s="752"/>
      <c r="BY42" s="752"/>
      <c r="BZ42" s="752"/>
      <c r="CA42" s="752"/>
      <c r="CB42" s="752"/>
      <c r="CC42" s="752"/>
      <c r="CD42" s="752"/>
      <c r="CE42" s="752"/>
      <c r="CF42" s="752"/>
      <c r="CG42" s="753"/>
      <c r="CH42" s="763"/>
      <c r="CI42" s="758"/>
      <c r="CJ42" s="758"/>
      <c r="CK42" s="758"/>
      <c r="CL42" s="764"/>
      <c r="CM42" s="763"/>
      <c r="CN42" s="758"/>
      <c r="CO42" s="758"/>
      <c r="CP42" s="758"/>
      <c r="CQ42" s="764"/>
      <c r="CR42" s="763"/>
      <c r="CS42" s="758"/>
      <c r="CT42" s="758"/>
      <c r="CU42" s="758"/>
      <c r="CV42" s="764"/>
      <c r="CW42" s="763"/>
      <c r="CX42" s="758"/>
      <c r="CY42" s="758"/>
      <c r="CZ42" s="758"/>
      <c r="DA42" s="764"/>
      <c r="DB42" s="763"/>
      <c r="DC42" s="758"/>
      <c r="DD42" s="758"/>
      <c r="DE42" s="758"/>
      <c r="DF42" s="764"/>
      <c r="DG42" s="763"/>
      <c r="DH42" s="758"/>
      <c r="DI42" s="758"/>
      <c r="DJ42" s="758"/>
      <c r="DK42" s="764"/>
      <c r="DL42" s="763"/>
      <c r="DM42" s="758"/>
      <c r="DN42" s="758"/>
      <c r="DO42" s="758"/>
      <c r="DP42" s="764"/>
      <c r="DQ42" s="763"/>
      <c r="DR42" s="758"/>
      <c r="DS42" s="758"/>
      <c r="DT42" s="758"/>
      <c r="DU42" s="764"/>
      <c r="DV42" s="751"/>
      <c r="DW42" s="752"/>
      <c r="DX42" s="752"/>
      <c r="DY42" s="752"/>
      <c r="DZ42" s="765"/>
      <c r="EA42" s="48"/>
    </row>
    <row r="43" spans="1:131" ht="26.25" customHeight="1" x14ac:dyDescent="0.2">
      <c r="A43" s="52">
        <v>16</v>
      </c>
      <c r="B43" s="751"/>
      <c r="C43" s="752"/>
      <c r="D43" s="752"/>
      <c r="E43" s="752"/>
      <c r="F43" s="752"/>
      <c r="G43" s="752"/>
      <c r="H43" s="752"/>
      <c r="I43" s="752"/>
      <c r="J43" s="752"/>
      <c r="K43" s="752"/>
      <c r="L43" s="752"/>
      <c r="M43" s="752"/>
      <c r="N43" s="752"/>
      <c r="O43" s="752"/>
      <c r="P43" s="753"/>
      <c r="Q43" s="754"/>
      <c r="R43" s="755"/>
      <c r="S43" s="755"/>
      <c r="T43" s="755"/>
      <c r="U43" s="755"/>
      <c r="V43" s="755"/>
      <c r="W43" s="755"/>
      <c r="X43" s="755"/>
      <c r="Y43" s="755"/>
      <c r="Z43" s="755"/>
      <c r="AA43" s="755"/>
      <c r="AB43" s="755"/>
      <c r="AC43" s="755"/>
      <c r="AD43" s="755"/>
      <c r="AE43" s="756"/>
      <c r="AF43" s="757"/>
      <c r="AG43" s="758"/>
      <c r="AH43" s="758"/>
      <c r="AI43" s="758"/>
      <c r="AJ43" s="759"/>
      <c r="AK43" s="760"/>
      <c r="AL43" s="755"/>
      <c r="AM43" s="755"/>
      <c r="AN43" s="755"/>
      <c r="AO43" s="755"/>
      <c r="AP43" s="755"/>
      <c r="AQ43" s="755"/>
      <c r="AR43" s="755"/>
      <c r="AS43" s="755"/>
      <c r="AT43" s="755"/>
      <c r="AU43" s="755"/>
      <c r="AV43" s="755"/>
      <c r="AW43" s="755"/>
      <c r="AX43" s="755"/>
      <c r="AY43" s="755"/>
      <c r="AZ43" s="799"/>
      <c r="BA43" s="799"/>
      <c r="BB43" s="799"/>
      <c r="BC43" s="799"/>
      <c r="BD43" s="799"/>
      <c r="BE43" s="761"/>
      <c r="BF43" s="761"/>
      <c r="BG43" s="761"/>
      <c r="BH43" s="761"/>
      <c r="BI43" s="762"/>
      <c r="BJ43" s="56"/>
      <c r="BK43" s="56"/>
      <c r="BL43" s="56"/>
      <c r="BM43" s="56"/>
      <c r="BN43" s="56"/>
      <c r="BO43" s="55"/>
      <c r="BP43" s="55"/>
      <c r="BQ43" s="52">
        <v>37</v>
      </c>
      <c r="BR43" s="72"/>
      <c r="BS43" s="751"/>
      <c r="BT43" s="752"/>
      <c r="BU43" s="752"/>
      <c r="BV43" s="752"/>
      <c r="BW43" s="752"/>
      <c r="BX43" s="752"/>
      <c r="BY43" s="752"/>
      <c r="BZ43" s="752"/>
      <c r="CA43" s="752"/>
      <c r="CB43" s="752"/>
      <c r="CC43" s="752"/>
      <c r="CD43" s="752"/>
      <c r="CE43" s="752"/>
      <c r="CF43" s="752"/>
      <c r="CG43" s="753"/>
      <c r="CH43" s="763"/>
      <c r="CI43" s="758"/>
      <c r="CJ43" s="758"/>
      <c r="CK43" s="758"/>
      <c r="CL43" s="764"/>
      <c r="CM43" s="763"/>
      <c r="CN43" s="758"/>
      <c r="CO43" s="758"/>
      <c r="CP43" s="758"/>
      <c r="CQ43" s="764"/>
      <c r="CR43" s="763"/>
      <c r="CS43" s="758"/>
      <c r="CT43" s="758"/>
      <c r="CU43" s="758"/>
      <c r="CV43" s="764"/>
      <c r="CW43" s="763"/>
      <c r="CX43" s="758"/>
      <c r="CY43" s="758"/>
      <c r="CZ43" s="758"/>
      <c r="DA43" s="764"/>
      <c r="DB43" s="763"/>
      <c r="DC43" s="758"/>
      <c r="DD43" s="758"/>
      <c r="DE43" s="758"/>
      <c r="DF43" s="764"/>
      <c r="DG43" s="763"/>
      <c r="DH43" s="758"/>
      <c r="DI43" s="758"/>
      <c r="DJ43" s="758"/>
      <c r="DK43" s="764"/>
      <c r="DL43" s="763"/>
      <c r="DM43" s="758"/>
      <c r="DN43" s="758"/>
      <c r="DO43" s="758"/>
      <c r="DP43" s="764"/>
      <c r="DQ43" s="763"/>
      <c r="DR43" s="758"/>
      <c r="DS43" s="758"/>
      <c r="DT43" s="758"/>
      <c r="DU43" s="764"/>
      <c r="DV43" s="751"/>
      <c r="DW43" s="752"/>
      <c r="DX43" s="752"/>
      <c r="DY43" s="752"/>
      <c r="DZ43" s="765"/>
      <c r="EA43" s="48"/>
    </row>
    <row r="44" spans="1:131" ht="26.25" customHeight="1" x14ac:dyDescent="0.2">
      <c r="A44" s="52">
        <v>17</v>
      </c>
      <c r="B44" s="751"/>
      <c r="C44" s="752"/>
      <c r="D44" s="752"/>
      <c r="E44" s="752"/>
      <c r="F44" s="752"/>
      <c r="G44" s="752"/>
      <c r="H44" s="752"/>
      <c r="I44" s="752"/>
      <c r="J44" s="752"/>
      <c r="K44" s="752"/>
      <c r="L44" s="752"/>
      <c r="M44" s="752"/>
      <c r="N44" s="752"/>
      <c r="O44" s="752"/>
      <c r="P44" s="753"/>
      <c r="Q44" s="754"/>
      <c r="R44" s="755"/>
      <c r="S44" s="755"/>
      <c r="T44" s="755"/>
      <c r="U44" s="755"/>
      <c r="V44" s="755"/>
      <c r="W44" s="755"/>
      <c r="X44" s="755"/>
      <c r="Y44" s="755"/>
      <c r="Z44" s="755"/>
      <c r="AA44" s="755"/>
      <c r="AB44" s="755"/>
      <c r="AC44" s="755"/>
      <c r="AD44" s="755"/>
      <c r="AE44" s="756"/>
      <c r="AF44" s="757"/>
      <c r="AG44" s="758"/>
      <c r="AH44" s="758"/>
      <c r="AI44" s="758"/>
      <c r="AJ44" s="759"/>
      <c r="AK44" s="760"/>
      <c r="AL44" s="755"/>
      <c r="AM44" s="755"/>
      <c r="AN44" s="755"/>
      <c r="AO44" s="755"/>
      <c r="AP44" s="755"/>
      <c r="AQ44" s="755"/>
      <c r="AR44" s="755"/>
      <c r="AS44" s="755"/>
      <c r="AT44" s="755"/>
      <c r="AU44" s="755"/>
      <c r="AV44" s="755"/>
      <c r="AW44" s="755"/>
      <c r="AX44" s="755"/>
      <c r="AY44" s="755"/>
      <c r="AZ44" s="799"/>
      <c r="BA44" s="799"/>
      <c r="BB44" s="799"/>
      <c r="BC44" s="799"/>
      <c r="BD44" s="799"/>
      <c r="BE44" s="761"/>
      <c r="BF44" s="761"/>
      <c r="BG44" s="761"/>
      <c r="BH44" s="761"/>
      <c r="BI44" s="762"/>
      <c r="BJ44" s="56"/>
      <c r="BK44" s="56"/>
      <c r="BL44" s="56"/>
      <c r="BM44" s="56"/>
      <c r="BN44" s="56"/>
      <c r="BO44" s="55"/>
      <c r="BP44" s="55"/>
      <c r="BQ44" s="52">
        <v>38</v>
      </c>
      <c r="BR44" s="72"/>
      <c r="BS44" s="751"/>
      <c r="BT44" s="752"/>
      <c r="BU44" s="752"/>
      <c r="BV44" s="752"/>
      <c r="BW44" s="752"/>
      <c r="BX44" s="752"/>
      <c r="BY44" s="752"/>
      <c r="BZ44" s="752"/>
      <c r="CA44" s="752"/>
      <c r="CB44" s="752"/>
      <c r="CC44" s="752"/>
      <c r="CD44" s="752"/>
      <c r="CE44" s="752"/>
      <c r="CF44" s="752"/>
      <c r="CG44" s="753"/>
      <c r="CH44" s="763"/>
      <c r="CI44" s="758"/>
      <c r="CJ44" s="758"/>
      <c r="CK44" s="758"/>
      <c r="CL44" s="764"/>
      <c r="CM44" s="763"/>
      <c r="CN44" s="758"/>
      <c r="CO44" s="758"/>
      <c r="CP44" s="758"/>
      <c r="CQ44" s="764"/>
      <c r="CR44" s="763"/>
      <c r="CS44" s="758"/>
      <c r="CT44" s="758"/>
      <c r="CU44" s="758"/>
      <c r="CV44" s="764"/>
      <c r="CW44" s="763"/>
      <c r="CX44" s="758"/>
      <c r="CY44" s="758"/>
      <c r="CZ44" s="758"/>
      <c r="DA44" s="764"/>
      <c r="DB44" s="763"/>
      <c r="DC44" s="758"/>
      <c r="DD44" s="758"/>
      <c r="DE44" s="758"/>
      <c r="DF44" s="764"/>
      <c r="DG44" s="763"/>
      <c r="DH44" s="758"/>
      <c r="DI44" s="758"/>
      <c r="DJ44" s="758"/>
      <c r="DK44" s="764"/>
      <c r="DL44" s="763"/>
      <c r="DM44" s="758"/>
      <c r="DN44" s="758"/>
      <c r="DO44" s="758"/>
      <c r="DP44" s="764"/>
      <c r="DQ44" s="763"/>
      <c r="DR44" s="758"/>
      <c r="DS44" s="758"/>
      <c r="DT44" s="758"/>
      <c r="DU44" s="764"/>
      <c r="DV44" s="751"/>
      <c r="DW44" s="752"/>
      <c r="DX44" s="752"/>
      <c r="DY44" s="752"/>
      <c r="DZ44" s="765"/>
      <c r="EA44" s="48"/>
    </row>
    <row r="45" spans="1:131" ht="26.25" customHeight="1" x14ac:dyDescent="0.2">
      <c r="A45" s="52">
        <v>18</v>
      </c>
      <c r="B45" s="751"/>
      <c r="C45" s="752"/>
      <c r="D45" s="752"/>
      <c r="E45" s="752"/>
      <c r="F45" s="752"/>
      <c r="G45" s="752"/>
      <c r="H45" s="752"/>
      <c r="I45" s="752"/>
      <c r="J45" s="752"/>
      <c r="K45" s="752"/>
      <c r="L45" s="752"/>
      <c r="M45" s="752"/>
      <c r="N45" s="752"/>
      <c r="O45" s="752"/>
      <c r="P45" s="753"/>
      <c r="Q45" s="754"/>
      <c r="R45" s="755"/>
      <c r="S45" s="755"/>
      <c r="T45" s="755"/>
      <c r="U45" s="755"/>
      <c r="V45" s="755"/>
      <c r="W45" s="755"/>
      <c r="X45" s="755"/>
      <c r="Y45" s="755"/>
      <c r="Z45" s="755"/>
      <c r="AA45" s="755"/>
      <c r="AB45" s="755"/>
      <c r="AC45" s="755"/>
      <c r="AD45" s="755"/>
      <c r="AE45" s="756"/>
      <c r="AF45" s="757"/>
      <c r="AG45" s="758"/>
      <c r="AH45" s="758"/>
      <c r="AI45" s="758"/>
      <c r="AJ45" s="759"/>
      <c r="AK45" s="760"/>
      <c r="AL45" s="755"/>
      <c r="AM45" s="755"/>
      <c r="AN45" s="755"/>
      <c r="AO45" s="755"/>
      <c r="AP45" s="755"/>
      <c r="AQ45" s="755"/>
      <c r="AR45" s="755"/>
      <c r="AS45" s="755"/>
      <c r="AT45" s="755"/>
      <c r="AU45" s="755"/>
      <c r="AV45" s="755"/>
      <c r="AW45" s="755"/>
      <c r="AX45" s="755"/>
      <c r="AY45" s="755"/>
      <c r="AZ45" s="799"/>
      <c r="BA45" s="799"/>
      <c r="BB45" s="799"/>
      <c r="BC45" s="799"/>
      <c r="BD45" s="799"/>
      <c r="BE45" s="761"/>
      <c r="BF45" s="761"/>
      <c r="BG45" s="761"/>
      <c r="BH45" s="761"/>
      <c r="BI45" s="762"/>
      <c r="BJ45" s="56"/>
      <c r="BK45" s="56"/>
      <c r="BL45" s="56"/>
      <c r="BM45" s="56"/>
      <c r="BN45" s="56"/>
      <c r="BO45" s="55"/>
      <c r="BP45" s="55"/>
      <c r="BQ45" s="52">
        <v>39</v>
      </c>
      <c r="BR45" s="72"/>
      <c r="BS45" s="751"/>
      <c r="BT45" s="752"/>
      <c r="BU45" s="752"/>
      <c r="BV45" s="752"/>
      <c r="BW45" s="752"/>
      <c r="BX45" s="752"/>
      <c r="BY45" s="752"/>
      <c r="BZ45" s="752"/>
      <c r="CA45" s="752"/>
      <c r="CB45" s="752"/>
      <c r="CC45" s="752"/>
      <c r="CD45" s="752"/>
      <c r="CE45" s="752"/>
      <c r="CF45" s="752"/>
      <c r="CG45" s="753"/>
      <c r="CH45" s="763"/>
      <c r="CI45" s="758"/>
      <c r="CJ45" s="758"/>
      <c r="CK45" s="758"/>
      <c r="CL45" s="764"/>
      <c r="CM45" s="763"/>
      <c r="CN45" s="758"/>
      <c r="CO45" s="758"/>
      <c r="CP45" s="758"/>
      <c r="CQ45" s="764"/>
      <c r="CR45" s="763"/>
      <c r="CS45" s="758"/>
      <c r="CT45" s="758"/>
      <c r="CU45" s="758"/>
      <c r="CV45" s="764"/>
      <c r="CW45" s="763"/>
      <c r="CX45" s="758"/>
      <c r="CY45" s="758"/>
      <c r="CZ45" s="758"/>
      <c r="DA45" s="764"/>
      <c r="DB45" s="763"/>
      <c r="DC45" s="758"/>
      <c r="DD45" s="758"/>
      <c r="DE45" s="758"/>
      <c r="DF45" s="764"/>
      <c r="DG45" s="763"/>
      <c r="DH45" s="758"/>
      <c r="DI45" s="758"/>
      <c r="DJ45" s="758"/>
      <c r="DK45" s="764"/>
      <c r="DL45" s="763"/>
      <c r="DM45" s="758"/>
      <c r="DN45" s="758"/>
      <c r="DO45" s="758"/>
      <c r="DP45" s="764"/>
      <c r="DQ45" s="763"/>
      <c r="DR45" s="758"/>
      <c r="DS45" s="758"/>
      <c r="DT45" s="758"/>
      <c r="DU45" s="764"/>
      <c r="DV45" s="751"/>
      <c r="DW45" s="752"/>
      <c r="DX45" s="752"/>
      <c r="DY45" s="752"/>
      <c r="DZ45" s="765"/>
      <c r="EA45" s="48"/>
    </row>
    <row r="46" spans="1:131" ht="26.25" customHeight="1" x14ac:dyDescent="0.2">
      <c r="A46" s="52">
        <v>19</v>
      </c>
      <c r="B46" s="751"/>
      <c r="C46" s="752"/>
      <c r="D46" s="752"/>
      <c r="E46" s="752"/>
      <c r="F46" s="752"/>
      <c r="G46" s="752"/>
      <c r="H46" s="752"/>
      <c r="I46" s="752"/>
      <c r="J46" s="752"/>
      <c r="K46" s="752"/>
      <c r="L46" s="752"/>
      <c r="M46" s="752"/>
      <c r="N46" s="752"/>
      <c r="O46" s="752"/>
      <c r="P46" s="753"/>
      <c r="Q46" s="754"/>
      <c r="R46" s="755"/>
      <c r="S46" s="755"/>
      <c r="T46" s="755"/>
      <c r="U46" s="755"/>
      <c r="V46" s="755"/>
      <c r="W46" s="755"/>
      <c r="X46" s="755"/>
      <c r="Y46" s="755"/>
      <c r="Z46" s="755"/>
      <c r="AA46" s="755"/>
      <c r="AB46" s="755"/>
      <c r="AC46" s="755"/>
      <c r="AD46" s="755"/>
      <c r="AE46" s="756"/>
      <c r="AF46" s="757"/>
      <c r="AG46" s="758"/>
      <c r="AH46" s="758"/>
      <c r="AI46" s="758"/>
      <c r="AJ46" s="759"/>
      <c r="AK46" s="760"/>
      <c r="AL46" s="755"/>
      <c r="AM46" s="755"/>
      <c r="AN46" s="755"/>
      <c r="AO46" s="755"/>
      <c r="AP46" s="755"/>
      <c r="AQ46" s="755"/>
      <c r="AR46" s="755"/>
      <c r="AS46" s="755"/>
      <c r="AT46" s="755"/>
      <c r="AU46" s="755"/>
      <c r="AV46" s="755"/>
      <c r="AW46" s="755"/>
      <c r="AX46" s="755"/>
      <c r="AY46" s="755"/>
      <c r="AZ46" s="799"/>
      <c r="BA46" s="799"/>
      <c r="BB46" s="799"/>
      <c r="BC46" s="799"/>
      <c r="BD46" s="799"/>
      <c r="BE46" s="761"/>
      <c r="BF46" s="761"/>
      <c r="BG46" s="761"/>
      <c r="BH46" s="761"/>
      <c r="BI46" s="762"/>
      <c r="BJ46" s="56"/>
      <c r="BK46" s="56"/>
      <c r="BL46" s="56"/>
      <c r="BM46" s="56"/>
      <c r="BN46" s="56"/>
      <c r="BO46" s="55"/>
      <c r="BP46" s="55"/>
      <c r="BQ46" s="52">
        <v>40</v>
      </c>
      <c r="BR46" s="72"/>
      <c r="BS46" s="751"/>
      <c r="BT46" s="752"/>
      <c r="BU46" s="752"/>
      <c r="BV46" s="752"/>
      <c r="BW46" s="752"/>
      <c r="BX46" s="752"/>
      <c r="BY46" s="752"/>
      <c r="BZ46" s="752"/>
      <c r="CA46" s="752"/>
      <c r="CB46" s="752"/>
      <c r="CC46" s="752"/>
      <c r="CD46" s="752"/>
      <c r="CE46" s="752"/>
      <c r="CF46" s="752"/>
      <c r="CG46" s="753"/>
      <c r="CH46" s="763"/>
      <c r="CI46" s="758"/>
      <c r="CJ46" s="758"/>
      <c r="CK46" s="758"/>
      <c r="CL46" s="764"/>
      <c r="CM46" s="763"/>
      <c r="CN46" s="758"/>
      <c r="CO46" s="758"/>
      <c r="CP46" s="758"/>
      <c r="CQ46" s="764"/>
      <c r="CR46" s="763"/>
      <c r="CS46" s="758"/>
      <c r="CT46" s="758"/>
      <c r="CU46" s="758"/>
      <c r="CV46" s="764"/>
      <c r="CW46" s="763"/>
      <c r="CX46" s="758"/>
      <c r="CY46" s="758"/>
      <c r="CZ46" s="758"/>
      <c r="DA46" s="764"/>
      <c r="DB46" s="763"/>
      <c r="DC46" s="758"/>
      <c r="DD46" s="758"/>
      <c r="DE46" s="758"/>
      <c r="DF46" s="764"/>
      <c r="DG46" s="763"/>
      <c r="DH46" s="758"/>
      <c r="DI46" s="758"/>
      <c r="DJ46" s="758"/>
      <c r="DK46" s="764"/>
      <c r="DL46" s="763"/>
      <c r="DM46" s="758"/>
      <c r="DN46" s="758"/>
      <c r="DO46" s="758"/>
      <c r="DP46" s="764"/>
      <c r="DQ46" s="763"/>
      <c r="DR46" s="758"/>
      <c r="DS46" s="758"/>
      <c r="DT46" s="758"/>
      <c r="DU46" s="764"/>
      <c r="DV46" s="751"/>
      <c r="DW46" s="752"/>
      <c r="DX46" s="752"/>
      <c r="DY46" s="752"/>
      <c r="DZ46" s="765"/>
      <c r="EA46" s="48"/>
    </row>
    <row r="47" spans="1:131" ht="26.25" customHeight="1" x14ac:dyDescent="0.2">
      <c r="A47" s="52">
        <v>20</v>
      </c>
      <c r="B47" s="751"/>
      <c r="C47" s="752"/>
      <c r="D47" s="752"/>
      <c r="E47" s="752"/>
      <c r="F47" s="752"/>
      <c r="G47" s="752"/>
      <c r="H47" s="752"/>
      <c r="I47" s="752"/>
      <c r="J47" s="752"/>
      <c r="K47" s="752"/>
      <c r="L47" s="752"/>
      <c r="M47" s="752"/>
      <c r="N47" s="752"/>
      <c r="O47" s="752"/>
      <c r="P47" s="753"/>
      <c r="Q47" s="754"/>
      <c r="R47" s="755"/>
      <c r="S47" s="755"/>
      <c r="T47" s="755"/>
      <c r="U47" s="755"/>
      <c r="V47" s="755"/>
      <c r="W47" s="755"/>
      <c r="X47" s="755"/>
      <c r="Y47" s="755"/>
      <c r="Z47" s="755"/>
      <c r="AA47" s="755"/>
      <c r="AB47" s="755"/>
      <c r="AC47" s="755"/>
      <c r="AD47" s="755"/>
      <c r="AE47" s="756"/>
      <c r="AF47" s="757"/>
      <c r="AG47" s="758"/>
      <c r="AH47" s="758"/>
      <c r="AI47" s="758"/>
      <c r="AJ47" s="759"/>
      <c r="AK47" s="760"/>
      <c r="AL47" s="755"/>
      <c r="AM47" s="755"/>
      <c r="AN47" s="755"/>
      <c r="AO47" s="755"/>
      <c r="AP47" s="755"/>
      <c r="AQ47" s="755"/>
      <c r="AR47" s="755"/>
      <c r="AS47" s="755"/>
      <c r="AT47" s="755"/>
      <c r="AU47" s="755"/>
      <c r="AV47" s="755"/>
      <c r="AW47" s="755"/>
      <c r="AX47" s="755"/>
      <c r="AY47" s="755"/>
      <c r="AZ47" s="799"/>
      <c r="BA47" s="799"/>
      <c r="BB47" s="799"/>
      <c r="BC47" s="799"/>
      <c r="BD47" s="799"/>
      <c r="BE47" s="761"/>
      <c r="BF47" s="761"/>
      <c r="BG47" s="761"/>
      <c r="BH47" s="761"/>
      <c r="BI47" s="762"/>
      <c r="BJ47" s="56"/>
      <c r="BK47" s="56"/>
      <c r="BL47" s="56"/>
      <c r="BM47" s="56"/>
      <c r="BN47" s="56"/>
      <c r="BO47" s="55"/>
      <c r="BP47" s="55"/>
      <c r="BQ47" s="52">
        <v>41</v>
      </c>
      <c r="BR47" s="72"/>
      <c r="BS47" s="751"/>
      <c r="BT47" s="752"/>
      <c r="BU47" s="752"/>
      <c r="BV47" s="752"/>
      <c r="BW47" s="752"/>
      <c r="BX47" s="752"/>
      <c r="BY47" s="752"/>
      <c r="BZ47" s="752"/>
      <c r="CA47" s="752"/>
      <c r="CB47" s="752"/>
      <c r="CC47" s="752"/>
      <c r="CD47" s="752"/>
      <c r="CE47" s="752"/>
      <c r="CF47" s="752"/>
      <c r="CG47" s="753"/>
      <c r="CH47" s="763"/>
      <c r="CI47" s="758"/>
      <c r="CJ47" s="758"/>
      <c r="CK47" s="758"/>
      <c r="CL47" s="764"/>
      <c r="CM47" s="763"/>
      <c r="CN47" s="758"/>
      <c r="CO47" s="758"/>
      <c r="CP47" s="758"/>
      <c r="CQ47" s="764"/>
      <c r="CR47" s="763"/>
      <c r="CS47" s="758"/>
      <c r="CT47" s="758"/>
      <c r="CU47" s="758"/>
      <c r="CV47" s="764"/>
      <c r="CW47" s="763"/>
      <c r="CX47" s="758"/>
      <c r="CY47" s="758"/>
      <c r="CZ47" s="758"/>
      <c r="DA47" s="764"/>
      <c r="DB47" s="763"/>
      <c r="DC47" s="758"/>
      <c r="DD47" s="758"/>
      <c r="DE47" s="758"/>
      <c r="DF47" s="764"/>
      <c r="DG47" s="763"/>
      <c r="DH47" s="758"/>
      <c r="DI47" s="758"/>
      <c r="DJ47" s="758"/>
      <c r="DK47" s="764"/>
      <c r="DL47" s="763"/>
      <c r="DM47" s="758"/>
      <c r="DN47" s="758"/>
      <c r="DO47" s="758"/>
      <c r="DP47" s="764"/>
      <c r="DQ47" s="763"/>
      <c r="DR47" s="758"/>
      <c r="DS47" s="758"/>
      <c r="DT47" s="758"/>
      <c r="DU47" s="764"/>
      <c r="DV47" s="751"/>
      <c r="DW47" s="752"/>
      <c r="DX47" s="752"/>
      <c r="DY47" s="752"/>
      <c r="DZ47" s="765"/>
      <c r="EA47" s="48"/>
    </row>
    <row r="48" spans="1:131" ht="26.25" customHeight="1" x14ac:dyDescent="0.2">
      <c r="A48" s="52">
        <v>21</v>
      </c>
      <c r="B48" s="751"/>
      <c r="C48" s="752"/>
      <c r="D48" s="752"/>
      <c r="E48" s="752"/>
      <c r="F48" s="752"/>
      <c r="G48" s="752"/>
      <c r="H48" s="752"/>
      <c r="I48" s="752"/>
      <c r="J48" s="752"/>
      <c r="K48" s="752"/>
      <c r="L48" s="752"/>
      <c r="M48" s="752"/>
      <c r="N48" s="752"/>
      <c r="O48" s="752"/>
      <c r="P48" s="753"/>
      <c r="Q48" s="754"/>
      <c r="R48" s="755"/>
      <c r="S48" s="755"/>
      <c r="T48" s="755"/>
      <c r="U48" s="755"/>
      <c r="V48" s="755"/>
      <c r="W48" s="755"/>
      <c r="X48" s="755"/>
      <c r="Y48" s="755"/>
      <c r="Z48" s="755"/>
      <c r="AA48" s="755"/>
      <c r="AB48" s="755"/>
      <c r="AC48" s="755"/>
      <c r="AD48" s="755"/>
      <c r="AE48" s="756"/>
      <c r="AF48" s="757"/>
      <c r="AG48" s="758"/>
      <c r="AH48" s="758"/>
      <c r="AI48" s="758"/>
      <c r="AJ48" s="759"/>
      <c r="AK48" s="760"/>
      <c r="AL48" s="755"/>
      <c r="AM48" s="755"/>
      <c r="AN48" s="755"/>
      <c r="AO48" s="755"/>
      <c r="AP48" s="755"/>
      <c r="AQ48" s="755"/>
      <c r="AR48" s="755"/>
      <c r="AS48" s="755"/>
      <c r="AT48" s="755"/>
      <c r="AU48" s="755"/>
      <c r="AV48" s="755"/>
      <c r="AW48" s="755"/>
      <c r="AX48" s="755"/>
      <c r="AY48" s="755"/>
      <c r="AZ48" s="799"/>
      <c r="BA48" s="799"/>
      <c r="BB48" s="799"/>
      <c r="BC48" s="799"/>
      <c r="BD48" s="799"/>
      <c r="BE48" s="761"/>
      <c r="BF48" s="761"/>
      <c r="BG48" s="761"/>
      <c r="BH48" s="761"/>
      <c r="BI48" s="762"/>
      <c r="BJ48" s="56"/>
      <c r="BK48" s="56"/>
      <c r="BL48" s="56"/>
      <c r="BM48" s="56"/>
      <c r="BN48" s="56"/>
      <c r="BO48" s="55"/>
      <c r="BP48" s="55"/>
      <c r="BQ48" s="52">
        <v>42</v>
      </c>
      <c r="BR48" s="72"/>
      <c r="BS48" s="751"/>
      <c r="BT48" s="752"/>
      <c r="BU48" s="752"/>
      <c r="BV48" s="752"/>
      <c r="BW48" s="752"/>
      <c r="BX48" s="752"/>
      <c r="BY48" s="752"/>
      <c r="BZ48" s="752"/>
      <c r="CA48" s="752"/>
      <c r="CB48" s="752"/>
      <c r="CC48" s="752"/>
      <c r="CD48" s="752"/>
      <c r="CE48" s="752"/>
      <c r="CF48" s="752"/>
      <c r="CG48" s="753"/>
      <c r="CH48" s="763"/>
      <c r="CI48" s="758"/>
      <c r="CJ48" s="758"/>
      <c r="CK48" s="758"/>
      <c r="CL48" s="764"/>
      <c r="CM48" s="763"/>
      <c r="CN48" s="758"/>
      <c r="CO48" s="758"/>
      <c r="CP48" s="758"/>
      <c r="CQ48" s="764"/>
      <c r="CR48" s="763"/>
      <c r="CS48" s="758"/>
      <c r="CT48" s="758"/>
      <c r="CU48" s="758"/>
      <c r="CV48" s="764"/>
      <c r="CW48" s="763"/>
      <c r="CX48" s="758"/>
      <c r="CY48" s="758"/>
      <c r="CZ48" s="758"/>
      <c r="DA48" s="764"/>
      <c r="DB48" s="763"/>
      <c r="DC48" s="758"/>
      <c r="DD48" s="758"/>
      <c r="DE48" s="758"/>
      <c r="DF48" s="764"/>
      <c r="DG48" s="763"/>
      <c r="DH48" s="758"/>
      <c r="DI48" s="758"/>
      <c r="DJ48" s="758"/>
      <c r="DK48" s="764"/>
      <c r="DL48" s="763"/>
      <c r="DM48" s="758"/>
      <c r="DN48" s="758"/>
      <c r="DO48" s="758"/>
      <c r="DP48" s="764"/>
      <c r="DQ48" s="763"/>
      <c r="DR48" s="758"/>
      <c r="DS48" s="758"/>
      <c r="DT48" s="758"/>
      <c r="DU48" s="764"/>
      <c r="DV48" s="751"/>
      <c r="DW48" s="752"/>
      <c r="DX48" s="752"/>
      <c r="DY48" s="752"/>
      <c r="DZ48" s="765"/>
      <c r="EA48" s="48"/>
    </row>
    <row r="49" spans="1:131" ht="26.25" customHeight="1" x14ac:dyDescent="0.2">
      <c r="A49" s="52">
        <v>22</v>
      </c>
      <c r="B49" s="751"/>
      <c r="C49" s="752"/>
      <c r="D49" s="752"/>
      <c r="E49" s="752"/>
      <c r="F49" s="752"/>
      <c r="G49" s="752"/>
      <c r="H49" s="752"/>
      <c r="I49" s="752"/>
      <c r="J49" s="752"/>
      <c r="K49" s="752"/>
      <c r="L49" s="752"/>
      <c r="M49" s="752"/>
      <c r="N49" s="752"/>
      <c r="O49" s="752"/>
      <c r="P49" s="753"/>
      <c r="Q49" s="754"/>
      <c r="R49" s="755"/>
      <c r="S49" s="755"/>
      <c r="T49" s="755"/>
      <c r="U49" s="755"/>
      <c r="V49" s="755"/>
      <c r="W49" s="755"/>
      <c r="X49" s="755"/>
      <c r="Y49" s="755"/>
      <c r="Z49" s="755"/>
      <c r="AA49" s="755"/>
      <c r="AB49" s="755"/>
      <c r="AC49" s="755"/>
      <c r="AD49" s="755"/>
      <c r="AE49" s="756"/>
      <c r="AF49" s="757"/>
      <c r="AG49" s="758"/>
      <c r="AH49" s="758"/>
      <c r="AI49" s="758"/>
      <c r="AJ49" s="759"/>
      <c r="AK49" s="760"/>
      <c r="AL49" s="755"/>
      <c r="AM49" s="755"/>
      <c r="AN49" s="755"/>
      <c r="AO49" s="755"/>
      <c r="AP49" s="755"/>
      <c r="AQ49" s="755"/>
      <c r="AR49" s="755"/>
      <c r="AS49" s="755"/>
      <c r="AT49" s="755"/>
      <c r="AU49" s="755"/>
      <c r="AV49" s="755"/>
      <c r="AW49" s="755"/>
      <c r="AX49" s="755"/>
      <c r="AY49" s="755"/>
      <c r="AZ49" s="799"/>
      <c r="BA49" s="799"/>
      <c r="BB49" s="799"/>
      <c r="BC49" s="799"/>
      <c r="BD49" s="799"/>
      <c r="BE49" s="761"/>
      <c r="BF49" s="761"/>
      <c r="BG49" s="761"/>
      <c r="BH49" s="761"/>
      <c r="BI49" s="762"/>
      <c r="BJ49" s="56"/>
      <c r="BK49" s="56"/>
      <c r="BL49" s="56"/>
      <c r="BM49" s="56"/>
      <c r="BN49" s="56"/>
      <c r="BO49" s="55"/>
      <c r="BP49" s="55"/>
      <c r="BQ49" s="52">
        <v>43</v>
      </c>
      <c r="BR49" s="72"/>
      <c r="BS49" s="751"/>
      <c r="BT49" s="752"/>
      <c r="BU49" s="752"/>
      <c r="BV49" s="752"/>
      <c r="BW49" s="752"/>
      <c r="BX49" s="752"/>
      <c r="BY49" s="752"/>
      <c r="BZ49" s="752"/>
      <c r="CA49" s="752"/>
      <c r="CB49" s="752"/>
      <c r="CC49" s="752"/>
      <c r="CD49" s="752"/>
      <c r="CE49" s="752"/>
      <c r="CF49" s="752"/>
      <c r="CG49" s="753"/>
      <c r="CH49" s="763"/>
      <c r="CI49" s="758"/>
      <c r="CJ49" s="758"/>
      <c r="CK49" s="758"/>
      <c r="CL49" s="764"/>
      <c r="CM49" s="763"/>
      <c r="CN49" s="758"/>
      <c r="CO49" s="758"/>
      <c r="CP49" s="758"/>
      <c r="CQ49" s="764"/>
      <c r="CR49" s="763"/>
      <c r="CS49" s="758"/>
      <c r="CT49" s="758"/>
      <c r="CU49" s="758"/>
      <c r="CV49" s="764"/>
      <c r="CW49" s="763"/>
      <c r="CX49" s="758"/>
      <c r="CY49" s="758"/>
      <c r="CZ49" s="758"/>
      <c r="DA49" s="764"/>
      <c r="DB49" s="763"/>
      <c r="DC49" s="758"/>
      <c r="DD49" s="758"/>
      <c r="DE49" s="758"/>
      <c r="DF49" s="764"/>
      <c r="DG49" s="763"/>
      <c r="DH49" s="758"/>
      <c r="DI49" s="758"/>
      <c r="DJ49" s="758"/>
      <c r="DK49" s="764"/>
      <c r="DL49" s="763"/>
      <c r="DM49" s="758"/>
      <c r="DN49" s="758"/>
      <c r="DO49" s="758"/>
      <c r="DP49" s="764"/>
      <c r="DQ49" s="763"/>
      <c r="DR49" s="758"/>
      <c r="DS49" s="758"/>
      <c r="DT49" s="758"/>
      <c r="DU49" s="764"/>
      <c r="DV49" s="751"/>
      <c r="DW49" s="752"/>
      <c r="DX49" s="752"/>
      <c r="DY49" s="752"/>
      <c r="DZ49" s="765"/>
      <c r="EA49" s="48"/>
    </row>
    <row r="50" spans="1:131" ht="26.25" customHeight="1" x14ac:dyDescent="0.2">
      <c r="A50" s="52">
        <v>23</v>
      </c>
      <c r="B50" s="751"/>
      <c r="C50" s="752"/>
      <c r="D50" s="752"/>
      <c r="E50" s="752"/>
      <c r="F50" s="752"/>
      <c r="G50" s="752"/>
      <c r="H50" s="752"/>
      <c r="I50" s="752"/>
      <c r="J50" s="752"/>
      <c r="K50" s="752"/>
      <c r="L50" s="752"/>
      <c r="M50" s="752"/>
      <c r="N50" s="752"/>
      <c r="O50" s="752"/>
      <c r="P50" s="753"/>
      <c r="Q50" s="800"/>
      <c r="R50" s="801"/>
      <c r="S50" s="801"/>
      <c r="T50" s="801"/>
      <c r="U50" s="801"/>
      <c r="V50" s="801"/>
      <c r="W50" s="801"/>
      <c r="X50" s="801"/>
      <c r="Y50" s="801"/>
      <c r="Z50" s="801"/>
      <c r="AA50" s="801"/>
      <c r="AB50" s="801"/>
      <c r="AC50" s="801"/>
      <c r="AD50" s="801"/>
      <c r="AE50" s="802"/>
      <c r="AF50" s="757"/>
      <c r="AG50" s="758"/>
      <c r="AH50" s="758"/>
      <c r="AI50" s="758"/>
      <c r="AJ50" s="759"/>
      <c r="AK50" s="803"/>
      <c r="AL50" s="801"/>
      <c r="AM50" s="801"/>
      <c r="AN50" s="801"/>
      <c r="AO50" s="801"/>
      <c r="AP50" s="801"/>
      <c r="AQ50" s="801"/>
      <c r="AR50" s="801"/>
      <c r="AS50" s="801"/>
      <c r="AT50" s="801"/>
      <c r="AU50" s="801"/>
      <c r="AV50" s="801"/>
      <c r="AW50" s="801"/>
      <c r="AX50" s="801"/>
      <c r="AY50" s="801"/>
      <c r="AZ50" s="804"/>
      <c r="BA50" s="804"/>
      <c r="BB50" s="804"/>
      <c r="BC50" s="804"/>
      <c r="BD50" s="804"/>
      <c r="BE50" s="761"/>
      <c r="BF50" s="761"/>
      <c r="BG50" s="761"/>
      <c r="BH50" s="761"/>
      <c r="BI50" s="762"/>
      <c r="BJ50" s="56"/>
      <c r="BK50" s="56"/>
      <c r="BL50" s="56"/>
      <c r="BM50" s="56"/>
      <c r="BN50" s="56"/>
      <c r="BO50" s="55"/>
      <c r="BP50" s="55"/>
      <c r="BQ50" s="52">
        <v>44</v>
      </c>
      <c r="BR50" s="72"/>
      <c r="BS50" s="751"/>
      <c r="BT50" s="752"/>
      <c r="BU50" s="752"/>
      <c r="BV50" s="752"/>
      <c r="BW50" s="752"/>
      <c r="BX50" s="752"/>
      <c r="BY50" s="752"/>
      <c r="BZ50" s="752"/>
      <c r="CA50" s="752"/>
      <c r="CB50" s="752"/>
      <c r="CC50" s="752"/>
      <c r="CD50" s="752"/>
      <c r="CE50" s="752"/>
      <c r="CF50" s="752"/>
      <c r="CG50" s="753"/>
      <c r="CH50" s="763"/>
      <c r="CI50" s="758"/>
      <c r="CJ50" s="758"/>
      <c r="CK50" s="758"/>
      <c r="CL50" s="764"/>
      <c r="CM50" s="763"/>
      <c r="CN50" s="758"/>
      <c r="CO50" s="758"/>
      <c r="CP50" s="758"/>
      <c r="CQ50" s="764"/>
      <c r="CR50" s="763"/>
      <c r="CS50" s="758"/>
      <c r="CT50" s="758"/>
      <c r="CU50" s="758"/>
      <c r="CV50" s="764"/>
      <c r="CW50" s="763"/>
      <c r="CX50" s="758"/>
      <c r="CY50" s="758"/>
      <c r="CZ50" s="758"/>
      <c r="DA50" s="764"/>
      <c r="DB50" s="763"/>
      <c r="DC50" s="758"/>
      <c r="DD50" s="758"/>
      <c r="DE50" s="758"/>
      <c r="DF50" s="764"/>
      <c r="DG50" s="763"/>
      <c r="DH50" s="758"/>
      <c r="DI50" s="758"/>
      <c r="DJ50" s="758"/>
      <c r="DK50" s="764"/>
      <c r="DL50" s="763"/>
      <c r="DM50" s="758"/>
      <c r="DN50" s="758"/>
      <c r="DO50" s="758"/>
      <c r="DP50" s="764"/>
      <c r="DQ50" s="763"/>
      <c r="DR50" s="758"/>
      <c r="DS50" s="758"/>
      <c r="DT50" s="758"/>
      <c r="DU50" s="764"/>
      <c r="DV50" s="751"/>
      <c r="DW50" s="752"/>
      <c r="DX50" s="752"/>
      <c r="DY50" s="752"/>
      <c r="DZ50" s="765"/>
      <c r="EA50" s="48"/>
    </row>
    <row r="51" spans="1:131" ht="26.25" customHeight="1" x14ac:dyDescent="0.2">
      <c r="A51" s="52">
        <v>24</v>
      </c>
      <c r="B51" s="751"/>
      <c r="C51" s="752"/>
      <c r="D51" s="752"/>
      <c r="E51" s="752"/>
      <c r="F51" s="752"/>
      <c r="G51" s="752"/>
      <c r="H51" s="752"/>
      <c r="I51" s="752"/>
      <c r="J51" s="752"/>
      <c r="K51" s="752"/>
      <c r="L51" s="752"/>
      <c r="M51" s="752"/>
      <c r="N51" s="752"/>
      <c r="O51" s="752"/>
      <c r="P51" s="753"/>
      <c r="Q51" s="800"/>
      <c r="R51" s="801"/>
      <c r="S51" s="801"/>
      <c r="T51" s="801"/>
      <c r="U51" s="801"/>
      <c r="V51" s="801"/>
      <c r="W51" s="801"/>
      <c r="X51" s="801"/>
      <c r="Y51" s="801"/>
      <c r="Z51" s="801"/>
      <c r="AA51" s="801"/>
      <c r="AB51" s="801"/>
      <c r="AC51" s="801"/>
      <c r="AD51" s="801"/>
      <c r="AE51" s="802"/>
      <c r="AF51" s="757"/>
      <c r="AG51" s="758"/>
      <c r="AH51" s="758"/>
      <c r="AI51" s="758"/>
      <c r="AJ51" s="759"/>
      <c r="AK51" s="803"/>
      <c r="AL51" s="801"/>
      <c r="AM51" s="801"/>
      <c r="AN51" s="801"/>
      <c r="AO51" s="801"/>
      <c r="AP51" s="801"/>
      <c r="AQ51" s="801"/>
      <c r="AR51" s="801"/>
      <c r="AS51" s="801"/>
      <c r="AT51" s="801"/>
      <c r="AU51" s="801"/>
      <c r="AV51" s="801"/>
      <c r="AW51" s="801"/>
      <c r="AX51" s="801"/>
      <c r="AY51" s="801"/>
      <c r="AZ51" s="804"/>
      <c r="BA51" s="804"/>
      <c r="BB51" s="804"/>
      <c r="BC51" s="804"/>
      <c r="BD51" s="804"/>
      <c r="BE51" s="761"/>
      <c r="BF51" s="761"/>
      <c r="BG51" s="761"/>
      <c r="BH51" s="761"/>
      <c r="BI51" s="762"/>
      <c r="BJ51" s="56"/>
      <c r="BK51" s="56"/>
      <c r="BL51" s="56"/>
      <c r="BM51" s="56"/>
      <c r="BN51" s="56"/>
      <c r="BO51" s="55"/>
      <c r="BP51" s="55"/>
      <c r="BQ51" s="52">
        <v>45</v>
      </c>
      <c r="BR51" s="72"/>
      <c r="BS51" s="751"/>
      <c r="BT51" s="752"/>
      <c r="BU51" s="752"/>
      <c r="BV51" s="752"/>
      <c r="BW51" s="752"/>
      <c r="BX51" s="752"/>
      <c r="BY51" s="752"/>
      <c r="BZ51" s="752"/>
      <c r="CA51" s="752"/>
      <c r="CB51" s="752"/>
      <c r="CC51" s="752"/>
      <c r="CD51" s="752"/>
      <c r="CE51" s="752"/>
      <c r="CF51" s="752"/>
      <c r="CG51" s="753"/>
      <c r="CH51" s="763"/>
      <c r="CI51" s="758"/>
      <c r="CJ51" s="758"/>
      <c r="CK51" s="758"/>
      <c r="CL51" s="764"/>
      <c r="CM51" s="763"/>
      <c r="CN51" s="758"/>
      <c r="CO51" s="758"/>
      <c r="CP51" s="758"/>
      <c r="CQ51" s="764"/>
      <c r="CR51" s="763"/>
      <c r="CS51" s="758"/>
      <c r="CT51" s="758"/>
      <c r="CU51" s="758"/>
      <c r="CV51" s="764"/>
      <c r="CW51" s="763"/>
      <c r="CX51" s="758"/>
      <c r="CY51" s="758"/>
      <c r="CZ51" s="758"/>
      <c r="DA51" s="764"/>
      <c r="DB51" s="763"/>
      <c r="DC51" s="758"/>
      <c r="DD51" s="758"/>
      <c r="DE51" s="758"/>
      <c r="DF51" s="764"/>
      <c r="DG51" s="763"/>
      <c r="DH51" s="758"/>
      <c r="DI51" s="758"/>
      <c r="DJ51" s="758"/>
      <c r="DK51" s="764"/>
      <c r="DL51" s="763"/>
      <c r="DM51" s="758"/>
      <c r="DN51" s="758"/>
      <c r="DO51" s="758"/>
      <c r="DP51" s="764"/>
      <c r="DQ51" s="763"/>
      <c r="DR51" s="758"/>
      <c r="DS51" s="758"/>
      <c r="DT51" s="758"/>
      <c r="DU51" s="764"/>
      <c r="DV51" s="751"/>
      <c r="DW51" s="752"/>
      <c r="DX51" s="752"/>
      <c r="DY51" s="752"/>
      <c r="DZ51" s="765"/>
      <c r="EA51" s="48"/>
    </row>
    <row r="52" spans="1:131" ht="26.25" customHeight="1" x14ac:dyDescent="0.2">
      <c r="A52" s="52">
        <v>25</v>
      </c>
      <c r="B52" s="751"/>
      <c r="C52" s="752"/>
      <c r="D52" s="752"/>
      <c r="E52" s="752"/>
      <c r="F52" s="752"/>
      <c r="G52" s="752"/>
      <c r="H52" s="752"/>
      <c r="I52" s="752"/>
      <c r="J52" s="752"/>
      <c r="K52" s="752"/>
      <c r="L52" s="752"/>
      <c r="M52" s="752"/>
      <c r="N52" s="752"/>
      <c r="O52" s="752"/>
      <c r="P52" s="753"/>
      <c r="Q52" s="800"/>
      <c r="R52" s="801"/>
      <c r="S52" s="801"/>
      <c r="T52" s="801"/>
      <c r="U52" s="801"/>
      <c r="V52" s="801"/>
      <c r="W52" s="801"/>
      <c r="X52" s="801"/>
      <c r="Y52" s="801"/>
      <c r="Z52" s="801"/>
      <c r="AA52" s="801"/>
      <c r="AB52" s="801"/>
      <c r="AC52" s="801"/>
      <c r="AD52" s="801"/>
      <c r="AE52" s="802"/>
      <c r="AF52" s="757"/>
      <c r="AG52" s="758"/>
      <c r="AH52" s="758"/>
      <c r="AI52" s="758"/>
      <c r="AJ52" s="759"/>
      <c r="AK52" s="803"/>
      <c r="AL52" s="801"/>
      <c r="AM52" s="801"/>
      <c r="AN52" s="801"/>
      <c r="AO52" s="801"/>
      <c r="AP52" s="801"/>
      <c r="AQ52" s="801"/>
      <c r="AR52" s="801"/>
      <c r="AS52" s="801"/>
      <c r="AT52" s="801"/>
      <c r="AU52" s="801"/>
      <c r="AV52" s="801"/>
      <c r="AW52" s="801"/>
      <c r="AX52" s="801"/>
      <c r="AY52" s="801"/>
      <c r="AZ52" s="804"/>
      <c r="BA52" s="804"/>
      <c r="BB52" s="804"/>
      <c r="BC52" s="804"/>
      <c r="BD52" s="804"/>
      <c r="BE52" s="761"/>
      <c r="BF52" s="761"/>
      <c r="BG52" s="761"/>
      <c r="BH52" s="761"/>
      <c r="BI52" s="762"/>
      <c r="BJ52" s="56"/>
      <c r="BK52" s="56"/>
      <c r="BL52" s="56"/>
      <c r="BM52" s="56"/>
      <c r="BN52" s="56"/>
      <c r="BO52" s="55"/>
      <c r="BP52" s="55"/>
      <c r="BQ52" s="52">
        <v>46</v>
      </c>
      <c r="BR52" s="72"/>
      <c r="BS52" s="751"/>
      <c r="BT52" s="752"/>
      <c r="BU52" s="752"/>
      <c r="BV52" s="752"/>
      <c r="BW52" s="752"/>
      <c r="BX52" s="752"/>
      <c r="BY52" s="752"/>
      <c r="BZ52" s="752"/>
      <c r="CA52" s="752"/>
      <c r="CB52" s="752"/>
      <c r="CC52" s="752"/>
      <c r="CD52" s="752"/>
      <c r="CE52" s="752"/>
      <c r="CF52" s="752"/>
      <c r="CG52" s="753"/>
      <c r="CH52" s="763"/>
      <c r="CI52" s="758"/>
      <c r="CJ52" s="758"/>
      <c r="CK52" s="758"/>
      <c r="CL52" s="764"/>
      <c r="CM52" s="763"/>
      <c r="CN52" s="758"/>
      <c r="CO52" s="758"/>
      <c r="CP52" s="758"/>
      <c r="CQ52" s="764"/>
      <c r="CR52" s="763"/>
      <c r="CS52" s="758"/>
      <c r="CT52" s="758"/>
      <c r="CU52" s="758"/>
      <c r="CV52" s="764"/>
      <c r="CW52" s="763"/>
      <c r="CX52" s="758"/>
      <c r="CY52" s="758"/>
      <c r="CZ52" s="758"/>
      <c r="DA52" s="764"/>
      <c r="DB52" s="763"/>
      <c r="DC52" s="758"/>
      <c r="DD52" s="758"/>
      <c r="DE52" s="758"/>
      <c r="DF52" s="764"/>
      <c r="DG52" s="763"/>
      <c r="DH52" s="758"/>
      <c r="DI52" s="758"/>
      <c r="DJ52" s="758"/>
      <c r="DK52" s="764"/>
      <c r="DL52" s="763"/>
      <c r="DM52" s="758"/>
      <c r="DN52" s="758"/>
      <c r="DO52" s="758"/>
      <c r="DP52" s="764"/>
      <c r="DQ52" s="763"/>
      <c r="DR52" s="758"/>
      <c r="DS52" s="758"/>
      <c r="DT52" s="758"/>
      <c r="DU52" s="764"/>
      <c r="DV52" s="751"/>
      <c r="DW52" s="752"/>
      <c r="DX52" s="752"/>
      <c r="DY52" s="752"/>
      <c r="DZ52" s="765"/>
      <c r="EA52" s="48"/>
    </row>
    <row r="53" spans="1:131" ht="26.25" customHeight="1" x14ac:dyDescent="0.2">
      <c r="A53" s="52">
        <v>26</v>
      </c>
      <c r="B53" s="751"/>
      <c r="C53" s="752"/>
      <c r="D53" s="752"/>
      <c r="E53" s="752"/>
      <c r="F53" s="752"/>
      <c r="G53" s="752"/>
      <c r="H53" s="752"/>
      <c r="I53" s="752"/>
      <c r="J53" s="752"/>
      <c r="K53" s="752"/>
      <c r="L53" s="752"/>
      <c r="M53" s="752"/>
      <c r="N53" s="752"/>
      <c r="O53" s="752"/>
      <c r="P53" s="753"/>
      <c r="Q53" s="800"/>
      <c r="R53" s="801"/>
      <c r="S53" s="801"/>
      <c r="T53" s="801"/>
      <c r="U53" s="801"/>
      <c r="V53" s="801"/>
      <c r="W53" s="801"/>
      <c r="X53" s="801"/>
      <c r="Y53" s="801"/>
      <c r="Z53" s="801"/>
      <c r="AA53" s="801"/>
      <c r="AB53" s="801"/>
      <c r="AC53" s="801"/>
      <c r="AD53" s="801"/>
      <c r="AE53" s="802"/>
      <c r="AF53" s="757"/>
      <c r="AG53" s="758"/>
      <c r="AH53" s="758"/>
      <c r="AI53" s="758"/>
      <c r="AJ53" s="759"/>
      <c r="AK53" s="803"/>
      <c r="AL53" s="801"/>
      <c r="AM53" s="801"/>
      <c r="AN53" s="801"/>
      <c r="AO53" s="801"/>
      <c r="AP53" s="801"/>
      <c r="AQ53" s="801"/>
      <c r="AR53" s="801"/>
      <c r="AS53" s="801"/>
      <c r="AT53" s="801"/>
      <c r="AU53" s="801"/>
      <c r="AV53" s="801"/>
      <c r="AW53" s="801"/>
      <c r="AX53" s="801"/>
      <c r="AY53" s="801"/>
      <c r="AZ53" s="804"/>
      <c r="BA53" s="804"/>
      <c r="BB53" s="804"/>
      <c r="BC53" s="804"/>
      <c r="BD53" s="804"/>
      <c r="BE53" s="761"/>
      <c r="BF53" s="761"/>
      <c r="BG53" s="761"/>
      <c r="BH53" s="761"/>
      <c r="BI53" s="762"/>
      <c r="BJ53" s="56"/>
      <c r="BK53" s="56"/>
      <c r="BL53" s="56"/>
      <c r="BM53" s="56"/>
      <c r="BN53" s="56"/>
      <c r="BO53" s="55"/>
      <c r="BP53" s="55"/>
      <c r="BQ53" s="52">
        <v>47</v>
      </c>
      <c r="BR53" s="72"/>
      <c r="BS53" s="751"/>
      <c r="BT53" s="752"/>
      <c r="BU53" s="752"/>
      <c r="BV53" s="752"/>
      <c r="BW53" s="752"/>
      <c r="BX53" s="752"/>
      <c r="BY53" s="752"/>
      <c r="BZ53" s="752"/>
      <c r="CA53" s="752"/>
      <c r="CB53" s="752"/>
      <c r="CC53" s="752"/>
      <c r="CD53" s="752"/>
      <c r="CE53" s="752"/>
      <c r="CF53" s="752"/>
      <c r="CG53" s="753"/>
      <c r="CH53" s="763"/>
      <c r="CI53" s="758"/>
      <c r="CJ53" s="758"/>
      <c r="CK53" s="758"/>
      <c r="CL53" s="764"/>
      <c r="CM53" s="763"/>
      <c r="CN53" s="758"/>
      <c r="CO53" s="758"/>
      <c r="CP53" s="758"/>
      <c r="CQ53" s="764"/>
      <c r="CR53" s="763"/>
      <c r="CS53" s="758"/>
      <c r="CT53" s="758"/>
      <c r="CU53" s="758"/>
      <c r="CV53" s="764"/>
      <c r="CW53" s="763"/>
      <c r="CX53" s="758"/>
      <c r="CY53" s="758"/>
      <c r="CZ53" s="758"/>
      <c r="DA53" s="764"/>
      <c r="DB53" s="763"/>
      <c r="DC53" s="758"/>
      <c r="DD53" s="758"/>
      <c r="DE53" s="758"/>
      <c r="DF53" s="764"/>
      <c r="DG53" s="763"/>
      <c r="DH53" s="758"/>
      <c r="DI53" s="758"/>
      <c r="DJ53" s="758"/>
      <c r="DK53" s="764"/>
      <c r="DL53" s="763"/>
      <c r="DM53" s="758"/>
      <c r="DN53" s="758"/>
      <c r="DO53" s="758"/>
      <c r="DP53" s="764"/>
      <c r="DQ53" s="763"/>
      <c r="DR53" s="758"/>
      <c r="DS53" s="758"/>
      <c r="DT53" s="758"/>
      <c r="DU53" s="764"/>
      <c r="DV53" s="751"/>
      <c r="DW53" s="752"/>
      <c r="DX53" s="752"/>
      <c r="DY53" s="752"/>
      <c r="DZ53" s="765"/>
      <c r="EA53" s="48"/>
    </row>
    <row r="54" spans="1:131" ht="26.25" customHeight="1" x14ac:dyDescent="0.2">
      <c r="A54" s="52">
        <v>27</v>
      </c>
      <c r="B54" s="751"/>
      <c r="C54" s="752"/>
      <c r="D54" s="752"/>
      <c r="E54" s="752"/>
      <c r="F54" s="752"/>
      <c r="G54" s="752"/>
      <c r="H54" s="752"/>
      <c r="I54" s="752"/>
      <c r="J54" s="752"/>
      <c r="K54" s="752"/>
      <c r="L54" s="752"/>
      <c r="M54" s="752"/>
      <c r="N54" s="752"/>
      <c r="O54" s="752"/>
      <c r="P54" s="753"/>
      <c r="Q54" s="800"/>
      <c r="R54" s="801"/>
      <c r="S54" s="801"/>
      <c r="T54" s="801"/>
      <c r="U54" s="801"/>
      <c r="V54" s="801"/>
      <c r="W54" s="801"/>
      <c r="X54" s="801"/>
      <c r="Y54" s="801"/>
      <c r="Z54" s="801"/>
      <c r="AA54" s="801"/>
      <c r="AB54" s="801"/>
      <c r="AC54" s="801"/>
      <c r="AD54" s="801"/>
      <c r="AE54" s="802"/>
      <c r="AF54" s="757"/>
      <c r="AG54" s="758"/>
      <c r="AH54" s="758"/>
      <c r="AI54" s="758"/>
      <c r="AJ54" s="759"/>
      <c r="AK54" s="803"/>
      <c r="AL54" s="801"/>
      <c r="AM54" s="801"/>
      <c r="AN54" s="801"/>
      <c r="AO54" s="801"/>
      <c r="AP54" s="801"/>
      <c r="AQ54" s="801"/>
      <c r="AR54" s="801"/>
      <c r="AS54" s="801"/>
      <c r="AT54" s="801"/>
      <c r="AU54" s="801"/>
      <c r="AV54" s="801"/>
      <c r="AW54" s="801"/>
      <c r="AX54" s="801"/>
      <c r="AY54" s="801"/>
      <c r="AZ54" s="804"/>
      <c r="BA54" s="804"/>
      <c r="BB54" s="804"/>
      <c r="BC54" s="804"/>
      <c r="BD54" s="804"/>
      <c r="BE54" s="761"/>
      <c r="BF54" s="761"/>
      <c r="BG54" s="761"/>
      <c r="BH54" s="761"/>
      <c r="BI54" s="762"/>
      <c r="BJ54" s="56"/>
      <c r="BK54" s="56"/>
      <c r="BL54" s="56"/>
      <c r="BM54" s="56"/>
      <c r="BN54" s="56"/>
      <c r="BO54" s="55"/>
      <c r="BP54" s="55"/>
      <c r="BQ54" s="52">
        <v>48</v>
      </c>
      <c r="BR54" s="72"/>
      <c r="BS54" s="751"/>
      <c r="BT54" s="752"/>
      <c r="BU54" s="752"/>
      <c r="BV54" s="752"/>
      <c r="BW54" s="752"/>
      <c r="BX54" s="752"/>
      <c r="BY54" s="752"/>
      <c r="BZ54" s="752"/>
      <c r="CA54" s="752"/>
      <c r="CB54" s="752"/>
      <c r="CC54" s="752"/>
      <c r="CD54" s="752"/>
      <c r="CE54" s="752"/>
      <c r="CF54" s="752"/>
      <c r="CG54" s="753"/>
      <c r="CH54" s="763"/>
      <c r="CI54" s="758"/>
      <c r="CJ54" s="758"/>
      <c r="CK54" s="758"/>
      <c r="CL54" s="764"/>
      <c r="CM54" s="763"/>
      <c r="CN54" s="758"/>
      <c r="CO54" s="758"/>
      <c r="CP54" s="758"/>
      <c r="CQ54" s="764"/>
      <c r="CR54" s="763"/>
      <c r="CS54" s="758"/>
      <c r="CT54" s="758"/>
      <c r="CU54" s="758"/>
      <c r="CV54" s="764"/>
      <c r="CW54" s="763"/>
      <c r="CX54" s="758"/>
      <c r="CY54" s="758"/>
      <c r="CZ54" s="758"/>
      <c r="DA54" s="764"/>
      <c r="DB54" s="763"/>
      <c r="DC54" s="758"/>
      <c r="DD54" s="758"/>
      <c r="DE54" s="758"/>
      <c r="DF54" s="764"/>
      <c r="DG54" s="763"/>
      <c r="DH54" s="758"/>
      <c r="DI54" s="758"/>
      <c r="DJ54" s="758"/>
      <c r="DK54" s="764"/>
      <c r="DL54" s="763"/>
      <c r="DM54" s="758"/>
      <c r="DN54" s="758"/>
      <c r="DO54" s="758"/>
      <c r="DP54" s="764"/>
      <c r="DQ54" s="763"/>
      <c r="DR54" s="758"/>
      <c r="DS54" s="758"/>
      <c r="DT54" s="758"/>
      <c r="DU54" s="764"/>
      <c r="DV54" s="751"/>
      <c r="DW54" s="752"/>
      <c r="DX54" s="752"/>
      <c r="DY54" s="752"/>
      <c r="DZ54" s="765"/>
      <c r="EA54" s="48"/>
    </row>
    <row r="55" spans="1:131" ht="26.25" customHeight="1" x14ac:dyDescent="0.2">
      <c r="A55" s="52">
        <v>28</v>
      </c>
      <c r="B55" s="751"/>
      <c r="C55" s="752"/>
      <c r="D55" s="752"/>
      <c r="E55" s="752"/>
      <c r="F55" s="752"/>
      <c r="G55" s="752"/>
      <c r="H55" s="752"/>
      <c r="I55" s="752"/>
      <c r="J55" s="752"/>
      <c r="K55" s="752"/>
      <c r="L55" s="752"/>
      <c r="M55" s="752"/>
      <c r="N55" s="752"/>
      <c r="O55" s="752"/>
      <c r="P55" s="753"/>
      <c r="Q55" s="800"/>
      <c r="R55" s="801"/>
      <c r="S55" s="801"/>
      <c r="T55" s="801"/>
      <c r="U55" s="801"/>
      <c r="V55" s="801"/>
      <c r="W55" s="801"/>
      <c r="X55" s="801"/>
      <c r="Y55" s="801"/>
      <c r="Z55" s="801"/>
      <c r="AA55" s="801"/>
      <c r="AB55" s="801"/>
      <c r="AC55" s="801"/>
      <c r="AD55" s="801"/>
      <c r="AE55" s="802"/>
      <c r="AF55" s="757"/>
      <c r="AG55" s="758"/>
      <c r="AH55" s="758"/>
      <c r="AI55" s="758"/>
      <c r="AJ55" s="759"/>
      <c r="AK55" s="803"/>
      <c r="AL55" s="801"/>
      <c r="AM55" s="801"/>
      <c r="AN55" s="801"/>
      <c r="AO55" s="801"/>
      <c r="AP55" s="801"/>
      <c r="AQ55" s="801"/>
      <c r="AR55" s="801"/>
      <c r="AS55" s="801"/>
      <c r="AT55" s="801"/>
      <c r="AU55" s="801"/>
      <c r="AV55" s="801"/>
      <c r="AW55" s="801"/>
      <c r="AX55" s="801"/>
      <c r="AY55" s="801"/>
      <c r="AZ55" s="804"/>
      <c r="BA55" s="804"/>
      <c r="BB55" s="804"/>
      <c r="BC55" s="804"/>
      <c r="BD55" s="804"/>
      <c r="BE55" s="761"/>
      <c r="BF55" s="761"/>
      <c r="BG55" s="761"/>
      <c r="BH55" s="761"/>
      <c r="BI55" s="762"/>
      <c r="BJ55" s="56"/>
      <c r="BK55" s="56"/>
      <c r="BL55" s="56"/>
      <c r="BM55" s="56"/>
      <c r="BN55" s="56"/>
      <c r="BO55" s="55"/>
      <c r="BP55" s="55"/>
      <c r="BQ55" s="52">
        <v>49</v>
      </c>
      <c r="BR55" s="72"/>
      <c r="BS55" s="751"/>
      <c r="BT55" s="752"/>
      <c r="BU55" s="752"/>
      <c r="BV55" s="752"/>
      <c r="BW55" s="752"/>
      <c r="BX55" s="752"/>
      <c r="BY55" s="752"/>
      <c r="BZ55" s="752"/>
      <c r="CA55" s="752"/>
      <c r="CB55" s="752"/>
      <c r="CC55" s="752"/>
      <c r="CD55" s="752"/>
      <c r="CE55" s="752"/>
      <c r="CF55" s="752"/>
      <c r="CG55" s="753"/>
      <c r="CH55" s="763"/>
      <c r="CI55" s="758"/>
      <c r="CJ55" s="758"/>
      <c r="CK55" s="758"/>
      <c r="CL55" s="764"/>
      <c r="CM55" s="763"/>
      <c r="CN55" s="758"/>
      <c r="CO55" s="758"/>
      <c r="CP55" s="758"/>
      <c r="CQ55" s="764"/>
      <c r="CR55" s="763"/>
      <c r="CS55" s="758"/>
      <c r="CT55" s="758"/>
      <c r="CU55" s="758"/>
      <c r="CV55" s="764"/>
      <c r="CW55" s="763"/>
      <c r="CX55" s="758"/>
      <c r="CY55" s="758"/>
      <c r="CZ55" s="758"/>
      <c r="DA55" s="764"/>
      <c r="DB55" s="763"/>
      <c r="DC55" s="758"/>
      <c r="DD55" s="758"/>
      <c r="DE55" s="758"/>
      <c r="DF55" s="764"/>
      <c r="DG55" s="763"/>
      <c r="DH55" s="758"/>
      <c r="DI55" s="758"/>
      <c r="DJ55" s="758"/>
      <c r="DK55" s="764"/>
      <c r="DL55" s="763"/>
      <c r="DM55" s="758"/>
      <c r="DN55" s="758"/>
      <c r="DO55" s="758"/>
      <c r="DP55" s="764"/>
      <c r="DQ55" s="763"/>
      <c r="DR55" s="758"/>
      <c r="DS55" s="758"/>
      <c r="DT55" s="758"/>
      <c r="DU55" s="764"/>
      <c r="DV55" s="751"/>
      <c r="DW55" s="752"/>
      <c r="DX55" s="752"/>
      <c r="DY55" s="752"/>
      <c r="DZ55" s="765"/>
      <c r="EA55" s="48"/>
    </row>
    <row r="56" spans="1:131" ht="26.25" customHeight="1" x14ac:dyDescent="0.2">
      <c r="A56" s="52">
        <v>29</v>
      </c>
      <c r="B56" s="751"/>
      <c r="C56" s="752"/>
      <c r="D56" s="752"/>
      <c r="E56" s="752"/>
      <c r="F56" s="752"/>
      <c r="G56" s="752"/>
      <c r="H56" s="752"/>
      <c r="I56" s="752"/>
      <c r="J56" s="752"/>
      <c r="K56" s="752"/>
      <c r="L56" s="752"/>
      <c r="M56" s="752"/>
      <c r="N56" s="752"/>
      <c r="O56" s="752"/>
      <c r="P56" s="753"/>
      <c r="Q56" s="800"/>
      <c r="R56" s="801"/>
      <c r="S56" s="801"/>
      <c r="T56" s="801"/>
      <c r="U56" s="801"/>
      <c r="V56" s="801"/>
      <c r="W56" s="801"/>
      <c r="X56" s="801"/>
      <c r="Y56" s="801"/>
      <c r="Z56" s="801"/>
      <c r="AA56" s="801"/>
      <c r="AB56" s="801"/>
      <c r="AC56" s="801"/>
      <c r="AD56" s="801"/>
      <c r="AE56" s="802"/>
      <c r="AF56" s="757"/>
      <c r="AG56" s="758"/>
      <c r="AH56" s="758"/>
      <c r="AI56" s="758"/>
      <c r="AJ56" s="759"/>
      <c r="AK56" s="803"/>
      <c r="AL56" s="801"/>
      <c r="AM56" s="801"/>
      <c r="AN56" s="801"/>
      <c r="AO56" s="801"/>
      <c r="AP56" s="801"/>
      <c r="AQ56" s="801"/>
      <c r="AR56" s="801"/>
      <c r="AS56" s="801"/>
      <c r="AT56" s="801"/>
      <c r="AU56" s="801"/>
      <c r="AV56" s="801"/>
      <c r="AW56" s="801"/>
      <c r="AX56" s="801"/>
      <c r="AY56" s="801"/>
      <c r="AZ56" s="804"/>
      <c r="BA56" s="804"/>
      <c r="BB56" s="804"/>
      <c r="BC56" s="804"/>
      <c r="BD56" s="804"/>
      <c r="BE56" s="761"/>
      <c r="BF56" s="761"/>
      <c r="BG56" s="761"/>
      <c r="BH56" s="761"/>
      <c r="BI56" s="762"/>
      <c r="BJ56" s="56"/>
      <c r="BK56" s="56"/>
      <c r="BL56" s="56"/>
      <c r="BM56" s="56"/>
      <c r="BN56" s="56"/>
      <c r="BO56" s="55"/>
      <c r="BP56" s="55"/>
      <c r="BQ56" s="52">
        <v>50</v>
      </c>
      <c r="BR56" s="72"/>
      <c r="BS56" s="751"/>
      <c r="BT56" s="752"/>
      <c r="BU56" s="752"/>
      <c r="BV56" s="752"/>
      <c r="BW56" s="752"/>
      <c r="BX56" s="752"/>
      <c r="BY56" s="752"/>
      <c r="BZ56" s="752"/>
      <c r="CA56" s="752"/>
      <c r="CB56" s="752"/>
      <c r="CC56" s="752"/>
      <c r="CD56" s="752"/>
      <c r="CE56" s="752"/>
      <c r="CF56" s="752"/>
      <c r="CG56" s="753"/>
      <c r="CH56" s="763"/>
      <c r="CI56" s="758"/>
      <c r="CJ56" s="758"/>
      <c r="CK56" s="758"/>
      <c r="CL56" s="764"/>
      <c r="CM56" s="763"/>
      <c r="CN56" s="758"/>
      <c r="CO56" s="758"/>
      <c r="CP56" s="758"/>
      <c r="CQ56" s="764"/>
      <c r="CR56" s="763"/>
      <c r="CS56" s="758"/>
      <c r="CT56" s="758"/>
      <c r="CU56" s="758"/>
      <c r="CV56" s="764"/>
      <c r="CW56" s="763"/>
      <c r="CX56" s="758"/>
      <c r="CY56" s="758"/>
      <c r="CZ56" s="758"/>
      <c r="DA56" s="764"/>
      <c r="DB56" s="763"/>
      <c r="DC56" s="758"/>
      <c r="DD56" s="758"/>
      <c r="DE56" s="758"/>
      <c r="DF56" s="764"/>
      <c r="DG56" s="763"/>
      <c r="DH56" s="758"/>
      <c r="DI56" s="758"/>
      <c r="DJ56" s="758"/>
      <c r="DK56" s="764"/>
      <c r="DL56" s="763"/>
      <c r="DM56" s="758"/>
      <c r="DN56" s="758"/>
      <c r="DO56" s="758"/>
      <c r="DP56" s="764"/>
      <c r="DQ56" s="763"/>
      <c r="DR56" s="758"/>
      <c r="DS56" s="758"/>
      <c r="DT56" s="758"/>
      <c r="DU56" s="764"/>
      <c r="DV56" s="751"/>
      <c r="DW56" s="752"/>
      <c r="DX56" s="752"/>
      <c r="DY56" s="752"/>
      <c r="DZ56" s="765"/>
      <c r="EA56" s="48"/>
    </row>
    <row r="57" spans="1:131" ht="26.25" customHeight="1" x14ac:dyDescent="0.2">
      <c r="A57" s="52">
        <v>30</v>
      </c>
      <c r="B57" s="751"/>
      <c r="C57" s="752"/>
      <c r="D57" s="752"/>
      <c r="E57" s="752"/>
      <c r="F57" s="752"/>
      <c r="G57" s="752"/>
      <c r="H57" s="752"/>
      <c r="I57" s="752"/>
      <c r="J57" s="752"/>
      <c r="K57" s="752"/>
      <c r="L57" s="752"/>
      <c r="M57" s="752"/>
      <c r="N57" s="752"/>
      <c r="O57" s="752"/>
      <c r="P57" s="753"/>
      <c r="Q57" s="800"/>
      <c r="R57" s="801"/>
      <c r="S57" s="801"/>
      <c r="T57" s="801"/>
      <c r="U57" s="801"/>
      <c r="V57" s="801"/>
      <c r="W57" s="801"/>
      <c r="X57" s="801"/>
      <c r="Y57" s="801"/>
      <c r="Z57" s="801"/>
      <c r="AA57" s="801"/>
      <c r="AB57" s="801"/>
      <c r="AC57" s="801"/>
      <c r="AD57" s="801"/>
      <c r="AE57" s="802"/>
      <c r="AF57" s="757"/>
      <c r="AG57" s="758"/>
      <c r="AH57" s="758"/>
      <c r="AI57" s="758"/>
      <c r="AJ57" s="759"/>
      <c r="AK57" s="803"/>
      <c r="AL57" s="801"/>
      <c r="AM57" s="801"/>
      <c r="AN57" s="801"/>
      <c r="AO57" s="801"/>
      <c r="AP57" s="801"/>
      <c r="AQ57" s="801"/>
      <c r="AR57" s="801"/>
      <c r="AS57" s="801"/>
      <c r="AT57" s="801"/>
      <c r="AU57" s="801"/>
      <c r="AV57" s="801"/>
      <c r="AW57" s="801"/>
      <c r="AX57" s="801"/>
      <c r="AY57" s="801"/>
      <c r="AZ57" s="804"/>
      <c r="BA57" s="804"/>
      <c r="BB57" s="804"/>
      <c r="BC57" s="804"/>
      <c r="BD57" s="804"/>
      <c r="BE57" s="761"/>
      <c r="BF57" s="761"/>
      <c r="BG57" s="761"/>
      <c r="BH57" s="761"/>
      <c r="BI57" s="762"/>
      <c r="BJ57" s="56"/>
      <c r="BK57" s="56"/>
      <c r="BL57" s="56"/>
      <c r="BM57" s="56"/>
      <c r="BN57" s="56"/>
      <c r="BO57" s="55"/>
      <c r="BP57" s="55"/>
      <c r="BQ57" s="52">
        <v>51</v>
      </c>
      <c r="BR57" s="72"/>
      <c r="BS57" s="751"/>
      <c r="BT57" s="752"/>
      <c r="BU57" s="752"/>
      <c r="BV57" s="752"/>
      <c r="BW57" s="752"/>
      <c r="BX57" s="752"/>
      <c r="BY57" s="752"/>
      <c r="BZ57" s="752"/>
      <c r="CA57" s="752"/>
      <c r="CB57" s="752"/>
      <c r="CC57" s="752"/>
      <c r="CD57" s="752"/>
      <c r="CE57" s="752"/>
      <c r="CF57" s="752"/>
      <c r="CG57" s="753"/>
      <c r="CH57" s="763"/>
      <c r="CI57" s="758"/>
      <c r="CJ57" s="758"/>
      <c r="CK57" s="758"/>
      <c r="CL57" s="764"/>
      <c r="CM57" s="763"/>
      <c r="CN57" s="758"/>
      <c r="CO57" s="758"/>
      <c r="CP57" s="758"/>
      <c r="CQ57" s="764"/>
      <c r="CR57" s="763"/>
      <c r="CS57" s="758"/>
      <c r="CT57" s="758"/>
      <c r="CU57" s="758"/>
      <c r="CV57" s="764"/>
      <c r="CW57" s="763"/>
      <c r="CX57" s="758"/>
      <c r="CY57" s="758"/>
      <c r="CZ57" s="758"/>
      <c r="DA57" s="764"/>
      <c r="DB57" s="763"/>
      <c r="DC57" s="758"/>
      <c r="DD57" s="758"/>
      <c r="DE57" s="758"/>
      <c r="DF57" s="764"/>
      <c r="DG57" s="763"/>
      <c r="DH57" s="758"/>
      <c r="DI57" s="758"/>
      <c r="DJ57" s="758"/>
      <c r="DK57" s="764"/>
      <c r="DL57" s="763"/>
      <c r="DM57" s="758"/>
      <c r="DN57" s="758"/>
      <c r="DO57" s="758"/>
      <c r="DP57" s="764"/>
      <c r="DQ57" s="763"/>
      <c r="DR57" s="758"/>
      <c r="DS57" s="758"/>
      <c r="DT57" s="758"/>
      <c r="DU57" s="764"/>
      <c r="DV57" s="751"/>
      <c r="DW57" s="752"/>
      <c r="DX57" s="752"/>
      <c r="DY57" s="752"/>
      <c r="DZ57" s="765"/>
      <c r="EA57" s="48"/>
    </row>
    <row r="58" spans="1:131" ht="26.25" customHeight="1" x14ac:dyDescent="0.2">
      <c r="A58" s="52">
        <v>31</v>
      </c>
      <c r="B58" s="751"/>
      <c r="C58" s="752"/>
      <c r="D58" s="752"/>
      <c r="E58" s="752"/>
      <c r="F58" s="752"/>
      <c r="G58" s="752"/>
      <c r="H58" s="752"/>
      <c r="I58" s="752"/>
      <c r="J58" s="752"/>
      <c r="K58" s="752"/>
      <c r="L58" s="752"/>
      <c r="M58" s="752"/>
      <c r="N58" s="752"/>
      <c r="O58" s="752"/>
      <c r="P58" s="753"/>
      <c r="Q58" s="800"/>
      <c r="R58" s="801"/>
      <c r="S58" s="801"/>
      <c r="T58" s="801"/>
      <c r="U58" s="801"/>
      <c r="V58" s="801"/>
      <c r="W58" s="801"/>
      <c r="X58" s="801"/>
      <c r="Y58" s="801"/>
      <c r="Z58" s="801"/>
      <c r="AA58" s="801"/>
      <c r="AB58" s="801"/>
      <c r="AC58" s="801"/>
      <c r="AD58" s="801"/>
      <c r="AE58" s="802"/>
      <c r="AF58" s="757"/>
      <c r="AG58" s="758"/>
      <c r="AH58" s="758"/>
      <c r="AI58" s="758"/>
      <c r="AJ58" s="759"/>
      <c r="AK58" s="803"/>
      <c r="AL58" s="801"/>
      <c r="AM58" s="801"/>
      <c r="AN58" s="801"/>
      <c r="AO58" s="801"/>
      <c r="AP58" s="801"/>
      <c r="AQ58" s="801"/>
      <c r="AR58" s="801"/>
      <c r="AS58" s="801"/>
      <c r="AT58" s="801"/>
      <c r="AU58" s="801"/>
      <c r="AV58" s="801"/>
      <c r="AW58" s="801"/>
      <c r="AX58" s="801"/>
      <c r="AY58" s="801"/>
      <c r="AZ58" s="804"/>
      <c r="BA58" s="804"/>
      <c r="BB58" s="804"/>
      <c r="BC58" s="804"/>
      <c r="BD58" s="804"/>
      <c r="BE58" s="761"/>
      <c r="BF58" s="761"/>
      <c r="BG58" s="761"/>
      <c r="BH58" s="761"/>
      <c r="BI58" s="762"/>
      <c r="BJ58" s="56"/>
      <c r="BK58" s="56"/>
      <c r="BL58" s="56"/>
      <c r="BM58" s="56"/>
      <c r="BN58" s="56"/>
      <c r="BO58" s="55"/>
      <c r="BP58" s="55"/>
      <c r="BQ58" s="52">
        <v>52</v>
      </c>
      <c r="BR58" s="72"/>
      <c r="BS58" s="751"/>
      <c r="BT58" s="752"/>
      <c r="BU58" s="752"/>
      <c r="BV58" s="752"/>
      <c r="BW58" s="752"/>
      <c r="BX58" s="752"/>
      <c r="BY58" s="752"/>
      <c r="BZ58" s="752"/>
      <c r="CA58" s="752"/>
      <c r="CB58" s="752"/>
      <c r="CC58" s="752"/>
      <c r="CD58" s="752"/>
      <c r="CE58" s="752"/>
      <c r="CF58" s="752"/>
      <c r="CG58" s="753"/>
      <c r="CH58" s="763"/>
      <c r="CI58" s="758"/>
      <c r="CJ58" s="758"/>
      <c r="CK58" s="758"/>
      <c r="CL58" s="764"/>
      <c r="CM58" s="763"/>
      <c r="CN58" s="758"/>
      <c r="CO58" s="758"/>
      <c r="CP58" s="758"/>
      <c r="CQ58" s="764"/>
      <c r="CR58" s="763"/>
      <c r="CS58" s="758"/>
      <c r="CT58" s="758"/>
      <c r="CU58" s="758"/>
      <c r="CV58" s="764"/>
      <c r="CW58" s="763"/>
      <c r="CX58" s="758"/>
      <c r="CY58" s="758"/>
      <c r="CZ58" s="758"/>
      <c r="DA58" s="764"/>
      <c r="DB58" s="763"/>
      <c r="DC58" s="758"/>
      <c r="DD58" s="758"/>
      <c r="DE58" s="758"/>
      <c r="DF58" s="764"/>
      <c r="DG58" s="763"/>
      <c r="DH58" s="758"/>
      <c r="DI58" s="758"/>
      <c r="DJ58" s="758"/>
      <c r="DK58" s="764"/>
      <c r="DL58" s="763"/>
      <c r="DM58" s="758"/>
      <c r="DN58" s="758"/>
      <c r="DO58" s="758"/>
      <c r="DP58" s="764"/>
      <c r="DQ58" s="763"/>
      <c r="DR58" s="758"/>
      <c r="DS58" s="758"/>
      <c r="DT58" s="758"/>
      <c r="DU58" s="764"/>
      <c r="DV58" s="751"/>
      <c r="DW58" s="752"/>
      <c r="DX58" s="752"/>
      <c r="DY58" s="752"/>
      <c r="DZ58" s="765"/>
      <c r="EA58" s="48"/>
    </row>
    <row r="59" spans="1:131" ht="26.25" customHeight="1" x14ac:dyDescent="0.2">
      <c r="A59" s="52">
        <v>32</v>
      </c>
      <c r="B59" s="751"/>
      <c r="C59" s="752"/>
      <c r="D59" s="752"/>
      <c r="E59" s="752"/>
      <c r="F59" s="752"/>
      <c r="G59" s="752"/>
      <c r="H59" s="752"/>
      <c r="I59" s="752"/>
      <c r="J59" s="752"/>
      <c r="K59" s="752"/>
      <c r="L59" s="752"/>
      <c r="M59" s="752"/>
      <c r="N59" s="752"/>
      <c r="O59" s="752"/>
      <c r="P59" s="753"/>
      <c r="Q59" s="800"/>
      <c r="R59" s="801"/>
      <c r="S59" s="801"/>
      <c r="T59" s="801"/>
      <c r="U59" s="801"/>
      <c r="V59" s="801"/>
      <c r="W59" s="801"/>
      <c r="X59" s="801"/>
      <c r="Y59" s="801"/>
      <c r="Z59" s="801"/>
      <c r="AA59" s="801"/>
      <c r="AB59" s="801"/>
      <c r="AC59" s="801"/>
      <c r="AD59" s="801"/>
      <c r="AE59" s="802"/>
      <c r="AF59" s="757"/>
      <c r="AG59" s="758"/>
      <c r="AH59" s="758"/>
      <c r="AI59" s="758"/>
      <c r="AJ59" s="759"/>
      <c r="AK59" s="803"/>
      <c r="AL59" s="801"/>
      <c r="AM59" s="801"/>
      <c r="AN59" s="801"/>
      <c r="AO59" s="801"/>
      <c r="AP59" s="801"/>
      <c r="AQ59" s="801"/>
      <c r="AR59" s="801"/>
      <c r="AS59" s="801"/>
      <c r="AT59" s="801"/>
      <c r="AU59" s="801"/>
      <c r="AV59" s="801"/>
      <c r="AW59" s="801"/>
      <c r="AX59" s="801"/>
      <c r="AY59" s="801"/>
      <c r="AZ59" s="804"/>
      <c r="BA59" s="804"/>
      <c r="BB59" s="804"/>
      <c r="BC59" s="804"/>
      <c r="BD59" s="804"/>
      <c r="BE59" s="761"/>
      <c r="BF59" s="761"/>
      <c r="BG59" s="761"/>
      <c r="BH59" s="761"/>
      <c r="BI59" s="762"/>
      <c r="BJ59" s="56"/>
      <c r="BK59" s="56"/>
      <c r="BL59" s="56"/>
      <c r="BM59" s="56"/>
      <c r="BN59" s="56"/>
      <c r="BO59" s="55"/>
      <c r="BP59" s="55"/>
      <c r="BQ59" s="52">
        <v>53</v>
      </c>
      <c r="BR59" s="72"/>
      <c r="BS59" s="751"/>
      <c r="BT59" s="752"/>
      <c r="BU59" s="752"/>
      <c r="BV59" s="752"/>
      <c r="BW59" s="752"/>
      <c r="BX59" s="752"/>
      <c r="BY59" s="752"/>
      <c r="BZ59" s="752"/>
      <c r="CA59" s="752"/>
      <c r="CB59" s="752"/>
      <c r="CC59" s="752"/>
      <c r="CD59" s="752"/>
      <c r="CE59" s="752"/>
      <c r="CF59" s="752"/>
      <c r="CG59" s="753"/>
      <c r="CH59" s="763"/>
      <c r="CI59" s="758"/>
      <c r="CJ59" s="758"/>
      <c r="CK59" s="758"/>
      <c r="CL59" s="764"/>
      <c r="CM59" s="763"/>
      <c r="CN59" s="758"/>
      <c r="CO59" s="758"/>
      <c r="CP59" s="758"/>
      <c r="CQ59" s="764"/>
      <c r="CR59" s="763"/>
      <c r="CS59" s="758"/>
      <c r="CT59" s="758"/>
      <c r="CU59" s="758"/>
      <c r="CV59" s="764"/>
      <c r="CW59" s="763"/>
      <c r="CX59" s="758"/>
      <c r="CY59" s="758"/>
      <c r="CZ59" s="758"/>
      <c r="DA59" s="764"/>
      <c r="DB59" s="763"/>
      <c r="DC59" s="758"/>
      <c r="DD59" s="758"/>
      <c r="DE59" s="758"/>
      <c r="DF59" s="764"/>
      <c r="DG59" s="763"/>
      <c r="DH59" s="758"/>
      <c r="DI59" s="758"/>
      <c r="DJ59" s="758"/>
      <c r="DK59" s="764"/>
      <c r="DL59" s="763"/>
      <c r="DM59" s="758"/>
      <c r="DN59" s="758"/>
      <c r="DO59" s="758"/>
      <c r="DP59" s="764"/>
      <c r="DQ59" s="763"/>
      <c r="DR59" s="758"/>
      <c r="DS59" s="758"/>
      <c r="DT59" s="758"/>
      <c r="DU59" s="764"/>
      <c r="DV59" s="751"/>
      <c r="DW59" s="752"/>
      <c r="DX59" s="752"/>
      <c r="DY59" s="752"/>
      <c r="DZ59" s="765"/>
      <c r="EA59" s="48"/>
    </row>
    <row r="60" spans="1:131" ht="26.25" customHeight="1" x14ac:dyDescent="0.2">
      <c r="A60" s="52">
        <v>33</v>
      </c>
      <c r="B60" s="751"/>
      <c r="C60" s="752"/>
      <c r="D60" s="752"/>
      <c r="E60" s="752"/>
      <c r="F60" s="752"/>
      <c r="G60" s="752"/>
      <c r="H60" s="752"/>
      <c r="I60" s="752"/>
      <c r="J60" s="752"/>
      <c r="K60" s="752"/>
      <c r="L60" s="752"/>
      <c r="M60" s="752"/>
      <c r="N60" s="752"/>
      <c r="O60" s="752"/>
      <c r="P60" s="753"/>
      <c r="Q60" s="800"/>
      <c r="R60" s="801"/>
      <c r="S60" s="801"/>
      <c r="T60" s="801"/>
      <c r="U60" s="801"/>
      <c r="V60" s="801"/>
      <c r="W60" s="801"/>
      <c r="X60" s="801"/>
      <c r="Y60" s="801"/>
      <c r="Z60" s="801"/>
      <c r="AA60" s="801"/>
      <c r="AB60" s="801"/>
      <c r="AC60" s="801"/>
      <c r="AD60" s="801"/>
      <c r="AE60" s="802"/>
      <c r="AF60" s="757"/>
      <c r="AG60" s="758"/>
      <c r="AH60" s="758"/>
      <c r="AI60" s="758"/>
      <c r="AJ60" s="759"/>
      <c r="AK60" s="803"/>
      <c r="AL60" s="801"/>
      <c r="AM60" s="801"/>
      <c r="AN60" s="801"/>
      <c r="AO60" s="801"/>
      <c r="AP60" s="801"/>
      <c r="AQ60" s="801"/>
      <c r="AR60" s="801"/>
      <c r="AS60" s="801"/>
      <c r="AT60" s="801"/>
      <c r="AU60" s="801"/>
      <c r="AV60" s="801"/>
      <c r="AW60" s="801"/>
      <c r="AX60" s="801"/>
      <c r="AY60" s="801"/>
      <c r="AZ60" s="804"/>
      <c r="BA60" s="804"/>
      <c r="BB60" s="804"/>
      <c r="BC60" s="804"/>
      <c r="BD60" s="804"/>
      <c r="BE60" s="761"/>
      <c r="BF60" s="761"/>
      <c r="BG60" s="761"/>
      <c r="BH60" s="761"/>
      <c r="BI60" s="762"/>
      <c r="BJ60" s="56"/>
      <c r="BK60" s="56"/>
      <c r="BL60" s="56"/>
      <c r="BM60" s="56"/>
      <c r="BN60" s="56"/>
      <c r="BO60" s="55"/>
      <c r="BP60" s="55"/>
      <c r="BQ60" s="52">
        <v>54</v>
      </c>
      <c r="BR60" s="72"/>
      <c r="BS60" s="751"/>
      <c r="BT60" s="752"/>
      <c r="BU60" s="752"/>
      <c r="BV60" s="752"/>
      <c r="BW60" s="752"/>
      <c r="BX60" s="752"/>
      <c r="BY60" s="752"/>
      <c r="BZ60" s="752"/>
      <c r="CA60" s="752"/>
      <c r="CB60" s="752"/>
      <c r="CC60" s="752"/>
      <c r="CD60" s="752"/>
      <c r="CE60" s="752"/>
      <c r="CF60" s="752"/>
      <c r="CG60" s="753"/>
      <c r="CH60" s="763"/>
      <c r="CI60" s="758"/>
      <c r="CJ60" s="758"/>
      <c r="CK60" s="758"/>
      <c r="CL60" s="764"/>
      <c r="CM60" s="763"/>
      <c r="CN60" s="758"/>
      <c r="CO60" s="758"/>
      <c r="CP60" s="758"/>
      <c r="CQ60" s="764"/>
      <c r="CR60" s="763"/>
      <c r="CS60" s="758"/>
      <c r="CT60" s="758"/>
      <c r="CU60" s="758"/>
      <c r="CV60" s="764"/>
      <c r="CW60" s="763"/>
      <c r="CX60" s="758"/>
      <c r="CY60" s="758"/>
      <c r="CZ60" s="758"/>
      <c r="DA60" s="764"/>
      <c r="DB60" s="763"/>
      <c r="DC60" s="758"/>
      <c r="DD60" s="758"/>
      <c r="DE60" s="758"/>
      <c r="DF60" s="764"/>
      <c r="DG60" s="763"/>
      <c r="DH60" s="758"/>
      <c r="DI60" s="758"/>
      <c r="DJ60" s="758"/>
      <c r="DK60" s="764"/>
      <c r="DL60" s="763"/>
      <c r="DM60" s="758"/>
      <c r="DN60" s="758"/>
      <c r="DO60" s="758"/>
      <c r="DP60" s="764"/>
      <c r="DQ60" s="763"/>
      <c r="DR60" s="758"/>
      <c r="DS60" s="758"/>
      <c r="DT60" s="758"/>
      <c r="DU60" s="764"/>
      <c r="DV60" s="751"/>
      <c r="DW60" s="752"/>
      <c r="DX60" s="752"/>
      <c r="DY60" s="752"/>
      <c r="DZ60" s="765"/>
      <c r="EA60" s="48"/>
    </row>
    <row r="61" spans="1:131" ht="26.25" customHeight="1" x14ac:dyDescent="0.2">
      <c r="A61" s="52">
        <v>34</v>
      </c>
      <c r="B61" s="751"/>
      <c r="C61" s="752"/>
      <c r="D61" s="752"/>
      <c r="E61" s="752"/>
      <c r="F61" s="752"/>
      <c r="G61" s="752"/>
      <c r="H61" s="752"/>
      <c r="I61" s="752"/>
      <c r="J61" s="752"/>
      <c r="K61" s="752"/>
      <c r="L61" s="752"/>
      <c r="M61" s="752"/>
      <c r="N61" s="752"/>
      <c r="O61" s="752"/>
      <c r="P61" s="753"/>
      <c r="Q61" s="800"/>
      <c r="R61" s="801"/>
      <c r="S61" s="801"/>
      <c r="T61" s="801"/>
      <c r="U61" s="801"/>
      <c r="V61" s="801"/>
      <c r="W61" s="801"/>
      <c r="X61" s="801"/>
      <c r="Y61" s="801"/>
      <c r="Z61" s="801"/>
      <c r="AA61" s="801"/>
      <c r="AB61" s="801"/>
      <c r="AC61" s="801"/>
      <c r="AD61" s="801"/>
      <c r="AE61" s="802"/>
      <c r="AF61" s="757"/>
      <c r="AG61" s="758"/>
      <c r="AH61" s="758"/>
      <c r="AI61" s="758"/>
      <c r="AJ61" s="759"/>
      <c r="AK61" s="803"/>
      <c r="AL61" s="801"/>
      <c r="AM61" s="801"/>
      <c r="AN61" s="801"/>
      <c r="AO61" s="801"/>
      <c r="AP61" s="801"/>
      <c r="AQ61" s="801"/>
      <c r="AR61" s="801"/>
      <c r="AS61" s="801"/>
      <c r="AT61" s="801"/>
      <c r="AU61" s="801"/>
      <c r="AV61" s="801"/>
      <c r="AW61" s="801"/>
      <c r="AX61" s="801"/>
      <c r="AY61" s="801"/>
      <c r="AZ61" s="804"/>
      <c r="BA61" s="804"/>
      <c r="BB61" s="804"/>
      <c r="BC61" s="804"/>
      <c r="BD61" s="804"/>
      <c r="BE61" s="761"/>
      <c r="BF61" s="761"/>
      <c r="BG61" s="761"/>
      <c r="BH61" s="761"/>
      <c r="BI61" s="762"/>
      <c r="BJ61" s="56"/>
      <c r="BK61" s="56"/>
      <c r="BL61" s="56"/>
      <c r="BM61" s="56"/>
      <c r="BN61" s="56"/>
      <c r="BO61" s="55"/>
      <c r="BP61" s="55"/>
      <c r="BQ61" s="52">
        <v>55</v>
      </c>
      <c r="BR61" s="72"/>
      <c r="BS61" s="751"/>
      <c r="BT61" s="752"/>
      <c r="BU61" s="752"/>
      <c r="BV61" s="752"/>
      <c r="BW61" s="752"/>
      <c r="BX61" s="752"/>
      <c r="BY61" s="752"/>
      <c r="BZ61" s="752"/>
      <c r="CA61" s="752"/>
      <c r="CB61" s="752"/>
      <c r="CC61" s="752"/>
      <c r="CD61" s="752"/>
      <c r="CE61" s="752"/>
      <c r="CF61" s="752"/>
      <c r="CG61" s="753"/>
      <c r="CH61" s="763"/>
      <c r="CI61" s="758"/>
      <c r="CJ61" s="758"/>
      <c r="CK61" s="758"/>
      <c r="CL61" s="764"/>
      <c r="CM61" s="763"/>
      <c r="CN61" s="758"/>
      <c r="CO61" s="758"/>
      <c r="CP61" s="758"/>
      <c r="CQ61" s="764"/>
      <c r="CR61" s="763"/>
      <c r="CS61" s="758"/>
      <c r="CT61" s="758"/>
      <c r="CU61" s="758"/>
      <c r="CV61" s="764"/>
      <c r="CW61" s="763"/>
      <c r="CX61" s="758"/>
      <c r="CY61" s="758"/>
      <c r="CZ61" s="758"/>
      <c r="DA61" s="764"/>
      <c r="DB61" s="763"/>
      <c r="DC61" s="758"/>
      <c r="DD61" s="758"/>
      <c r="DE61" s="758"/>
      <c r="DF61" s="764"/>
      <c r="DG61" s="763"/>
      <c r="DH61" s="758"/>
      <c r="DI61" s="758"/>
      <c r="DJ61" s="758"/>
      <c r="DK61" s="764"/>
      <c r="DL61" s="763"/>
      <c r="DM61" s="758"/>
      <c r="DN61" s="758"/>
      <c r="DO61" s="758"/>
      <c r="DP61" s="764"/>
      <c r="DQ61" s="763"/>
      <c r="DR61" s="758"/>
      <c r="DS61" s="758"/>
      <c r="DT61" s="758"/>
      <c r="DU61" s="764"/>
      <c r="DV61" s="751"/>
      <c r="DW61" s="752"/>
      <c r="DX61" s="752"/>
      <c r="DY61" s="752"/>
      <c r="DZ61" s="765"/>
      <c r="EA61" s="48"/>
    </row>
    <row r="62" spans="1:131" ht="26.25" customHeight="1" x14ac:dyDescent="0.2">
      <c r="A62" s="52">
        <v>35</v>
      </c>
      <c r="B62" s="751"/>
      <c r="C62" s="752"/>
      <c r="D62" s="752"/>
      <c r="E62" s="752"/>
      <c r="F62" s="752"/>
      <c r="G62" s="752"/>
      <c r="H62" s="752"/>
      <c r="I62" s="752"/>
      <c r="J62" s="752"/>
      <c r="K62" s="752"/>
      <c r="L62" s="752"/>
      <c r="M62" s="752"/>
      <c r="N62" s="752"/>
      <c r="O62" s="752"/>
      <c r="P62" s="753"/>
      <c r="Q62" s="800"/>
      <c r="R62" s="801"/>
      <c r="S62" s="801"/>
      <c r="T62" s="801"/>
      <c r="U62" s="801"/>
      <c r="V62" s="801"/>
      <c r="W62" s="801"/>
      <c r="X62" s="801"/>
      <c r="Y62" s="801"/>
      <c r="Z62" s="801"/>
      <c r="AA62" s="801"/>
      <c r="AB62" s="801"/>
      <c r="AC62" s="801"/>
      <c r="AD62" s="801"/>
      <c r="AE62" s="802"/>
      <c r="AF62" s="757"/>
      <c r="AG62" s="758"/>
      <c r="AH62" s="758"/>
      <c r="AI62" s="758"/>
      <c r="AJ62" s="759"/>
      <c r="AK62" s="803"/>
      <c r="AL62" s="801"/>
      <c r="AM62" s="801"/>
      <c r="AN62" s="801"/>
      <c r="AO62" s="801"/>
      <c r="AP62" s="801"/>
      <c r="AQ62" s="801"/>
      <c r="AR62" s="801"/>
      <c r="AS62" s="801"/>
      <c r="AT62" s="801"/>
      <c r="AU62" s="801"/>
      <c r="AV62" s="801"/>
      <c r="AW62" s="801"/>
      <c r="AX62" s="801"/>
      <c r="AY62" s="801"/>
      <c r="AZ62" s="804"/>
      <c r="BA62" s="804"/>
      <c r="BB62" s="804"/>
      <c r="BC62" s="804"/>
      <c r="BD62" s="804"/>
      <c r="BE62" s="761"/>
      <c r="BF62" s="761"/>
      <c r="BG62" s="761"/>
      <c r="BH62" s="761"/>
      <c r="BI62" s="762"/>
      <c r="BJ62" s="805" t="s">
        <v>40</v>
      </c>
      <c r="BK62" s="766"/>
      <c r="BL62" s="766"/>
      <c r="BM62" s="766"/>
      <c r="BN62" s="767"/>
      <c r="BO62" s="55"/>
      <c r="BP62" s="55"/>
      <c r="BQ62" s="52">
        <v>56</v>
      </c>
      <c r="BR62" s="72"/>
      <c r="BS62" s="751"/>
      <c r="BT62" s="752"/>
      <c r="BU62" s="752"/>
      <c r="BV62" s="752"/>
      <c r="BW62" s="752"/>
      <c r="BX62" s="752"/>
      <c r="BY62" s="752"/>
      <c r="BZ62" s="752"/>
      <c r="CA62" s="752"/>
      <c r="CB62" s="752"/>
      <c r="CC62" s="752"/>
      <c r="CD62" s="752"/>
      <c r="CE62" s="752"/>
      <c r="CF62" s="752"/>
      <c r="CG62" s="753"/>
      <c r="CH62" s="763"/>
      <c r="CI62" s="758"/>
      <c r="CJ62" s="758"/>
      <c r="CK62" s="758"/>
      <c r="CL62" s="764"/>
      <c r="CM62" s="763"/>
      <c r="CN62" s="758"/>
      <c r="CO62" s="758"/>
      <c r="CP62" s="758"/>
      <c r="CQ62" s="764"/>
      <c r="CR62" s="763"/>
      <c r="CS62" s="758"/>
      <c r="CT62" s="758"/>
      <c r="CU62" s="758"/>
      <c r="CV62" s="764"/>
      <c r="CW62" s="763"/>
      <c r="CX62" s="758"/>
      <c r="CY62" s="758"/>
      <c r="CZ62" s="758"/>
      <c r="DA62" s="764"/>
      <c r="DB62" s="763"/>
      <c r="DC62" s="758"/>
      <c r="DD62" s="758"/>
      <c r="DE62" s="758"/>
      <c r="DF62" s="764"/>
      <c r="DG62" s="763"/>
      <c r="DH62" s="758"/>
      <c r="DI62" s="758"/>
      <c r="DJ62" s="758"/>
      <c r="DK62" s="764"/>
      <c r="DL62" s="763"/>
      <c r="DM62" s="758"/>
      <c r="DN62" s="758"/>
      <c r="DO62" s="758"/>
      <c r="DP62" s="764"/>
      <c r="DQ62" s="763"/>
      <c r="DR62" s="758"/>
      <c r="DS62" s="758"/>
      <c r="DT62" s="758"/>
      <c r="DU62" s="764"/>
      <c r="DV62" s="751"/>
      <c r="DW62" s="752"/>
      <c r="DX62" s="752"/>
      <c r="DY62" s="752"/>
      <c r="DZ62" s="765"/>
      <c r="EA62" s="48"/>
    </row>
    <row r="63" spans="1:131" ht="26.25" customHeight="1" x14ac:dyDescent="0.2">
      <c r="A63" s="53" t="s">
        <v>437</v>
      </c>
      <c r="B63" s="768" t="s">
        <v>77</v>
      </c>
      <c r="C63" s="769"/>
      <c r="D63" s="769"/>
      <c r="E63" s="769"/>
      <c r="F63" s="769"/>
      <c r="G63" s="769"/>
      <c r="H63" s="769"/>
      <c r="I63" s="769"/>
      <c r="J63" s="769"/>
      <c r="K63" s="769"/>
      <c r="L63" s="769"/>
      <c r="M63" s="769"/>
      <c r="N63" s="769"/>
      <c r="O63" s="769"/>
      <c r="P63" s="770"/>
      <c r="Q63" s="812"/>
      <c r="R63" s="777"/>
      <c r="S63" s="777"/>
      <c r="T63" s="777"/>
      <c r="U63" s="777"/>
      <c r="V63" s="777"/>
      <c r="W63" s="777"/>
      <c r="X63" s="777"/>
      <c r="Y63" s="777"/>
      <c r="Z63" s="777"/>
      <c r="AA63" s="777"/>
      <c r="AB63" s="777"/>
      <c r="AC63" s="777"/>
      <c r="AD63" s="777"/>
      <c r="AE63" s="813"/>
      <c r="AF63" s="774">
        <v>1238</v>
      </c>
      <c r="AG63" s="772"/>
      <c r="AH63" s="772"/>
      <c r="AI63" s="772"/>
      <c r="AJ63" s="775"/>
      <c r="AK63" s="776"/>
      <c r="AL63" s="777"/>
      <c r="AM63" s="777"/>
      <c r="AN63" s="777"/>
      <c r="AO63" s="777"/>
      <c r="AP63" s="772">
        <v>14510</v>
      </c>
      <c r="AQ63" s="772"/>
      <c r="AR63" s="772"/>
      <c r="AS63" s="772"/>
      <c r="AT63" s="772"/>
      <c r="AU63" s="772">
        <v>14238</v>
      </c>
      <c r="AV63" s="772"/>
      <c r="AW63" s="772"/>
      <c r="AX63" s="772"/>
      <c r="AY63" s="772"/>
      <c r="AZ63" s="814"/>
      <c r="BA63" s="814"/>
      <c r="BB63" s="814"/>
      <c r="BC63" s="814"/>
      <c r="BD63" s="814"/>
      <c r="BE63" s="778"/>
      <c r="BF63" s="778"/>
      <c r="BG63" s="778"/>
      <c r="BH63" s="778"/>
      <c r="BI63" s="779"/>
      <c r="BJ63" s="780" t="s">
        <v>33</v>
      </c>
      <c r="BK63" s="781"/>
      <c r="BL63" s="781"/>
      <c r="BM63" s="781"/>
      <c r="BN63" s="782"/>
      <c r="BO63" s="55"/>
      <c r="BP63" s="55"/>
      <c r="BQ63" s="52">
        <v>57</v>
      </c>
      <c r="BR63" s="72"/>
      <c r="BS63" s="751"/>
      <c r="BT63" s="752"/>
      <c r="BU63" s="752"/>
      <c r="BV63" s="752"/>
      <c r="BW63" s="752"/>
      <c r="BX63" s="752"/>
      <c r="BY63" s="752"/>
      <c r="BZ63" s="752"/>
      <c r="CA63" s="752"/>
      <c r="CB63" s="752"/>
      <c r="CC63" s="752"/>
      <c r="CD63" s="752"/>
      <c r="CE63" s="752"/>
      <c r="CF63" s="752"/>
      <c r="CG63" s="753"/>
      <c r="CH63" s="763"/>
      <c r="CI63" s="758"/>
      <c r="CJ63" s="758"/>
      <c r="CK63" s="758"/>
      <c r="CL63" s="764"/>
      <c r="CM63" s="763"/>
      <c r="CN63" s="758"/>
      <c r="CO63" s="758"/>
      <c r="CP63" s="758"/>
      <c r="CQ63" s="764"/>
      <c r="CR63" s="763"/>
      <c r="CS63" s="758"/>
      <c r="CT63" s="758"/>
      <c r="CU63" s="758"/>
      <c r="CV63" s="764"/>
      <c r="CW63" s="763"/>
      <c r="CX63" s="758"/>
      <c r="CY63" s="758"/>
      <c r="CZ63" s="758"/>
      <c r="DA63" s="764"/>
      <c r="DB63" s="763"/>
      <c r="DC63" s="758"/>
      <c r="DD63" s="758"/>
      <c r="DE63" s="758"/>
      <c r="DF63" s="764"/>
      <c r="DG63" s="763"/>
      <c r="DH63" s="758"/>
      <c r="DI63" s="758"/>
      <c r="DJ63" s="758"/>
      <c r="DK63" s="764"/>
      <c r="DL63" s="763"/>
      <c r="DM63" s="758"/>
      <c r="DN63" s="758"/>
      <c r="DO63" s="758"/>
      <c r="DP63" s="764"/>
      <c r="DQ63" s="763"/>
      <c r="DR63" s="758"/>
      <c r="DS63" s="758"/>
      <c r="DT63" s="758"/>
      <c r="DU63" s="764"/>
      <c r="DV63" s="751"/>
      <c r="DW63" s="752"/>
      <c r="DX63" s="752"/>
      <c r="DY63" s="752"/>
      <c r="DZ63" s="76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51"/>
      <c r="BT64" s="752"/>
      <c r="BU64" s="752"/>
      <c r="BV64" s="752"/>
      <c r="BW64" s="752"/>
      <c r="BX64" s="752"/>
      <c r="BY64" s="752"/>
      <c r="BZ64" s="752"/>
      <c r="CA64" s="752"/>
      <c r="CB64" s="752"/>
      <c r="CC64" s="752"/>
      <c r="CD64" s="752"/>
      <c r="CE64" s="752"/>
      <c r="CF64" s="752"/>
      <c r="CG64" s="753"/>
      <c r="CH64" s="763"/>
      <c r="CI64" s="758"/>
      <c r="CJ64" s="758"/>
      <c r="CK64" s="758"/>
      <c r="CL64" s="764"/>
      <c r="CM64" s="763"/>
      <c r="CN64" s="758"/>
      <c r="CO64" s="758"/>
      <c r="CP64" s="758"/>
      <c r="CQ64" s="764"/>
      <c r="CR64" s="763"/>
      <c r="CS64" s="758"/>
      <c r="CT64" s="758"/>
      <c r="CU64" s="758"/>
      <c r="CV64" s="764"/>
      <c r="CW64" s="763"/>
      <c r="CX64" s="758"/>
      <c r="CY64" s="758"/>
      <c r="CZ64" s="758"/>
      <c r="DA64" s="764"/>
      <c r="DB64" s="763"/>
      <c r="DC64" s="758"/>
      <c r="DD64" s="758"/>
      <c r="DE64" s="758"/>
      <c r="DF64" s="764"/>
      <c r="DG64" s="763"/>
      <c r="DH64" s="758"/>
      <c r="DI64" s="758"/>
      <c r="DJ64" s="758"/>
      <c r="DK64" s="764"/>
      <c r="DL64" s="763"/>
      <c r="DM64" s="758"/>
      <c r="DN64" s="758"/>
      <c r="DO64" s="758"/>
      <c r="DP64" s="764"/>
      <c r="DQ64" s="763"/>
      <c r="DR64" s="758"/>
      <c r="DS64" s="758"/>
      <c r="DT64" s="758"/>
      <c r="DU64" s="764"/>
      <c r="DV64" s="751"/>
      <c r="DW64" s="752"/>
      <c r="DX64" s="752"/>
      <c r="DY64" s="752"/>
      <c r="DZ64" s="765"/>
      <c r="EA64" s="48"/>
    </row>
    <row r="65" spans="1:131" ht="26.25" customHeight="1" x14ac:dyDescent="0.2">
      <c r="A65" s="56" t="s">
        <v>246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51"/>
      <c r="BT65" s="752"/>
      <c r="BU65" s="752"/>
      <c r="BV65" s="752"/>
      <c r="BW65" s="752"/>
      <c r="BX65" s="752"/>
      <c r="BY65" s="752"/>
      <c r="BZ65" s="752"/>
      <c r="CA65" s="752"/>
      <c r="CB65" s="752"/>
      <c r="CC65" s="752"/>
      <c r="CD65" s="752"/>
      <c r="CE65" s="752"/>
      <c r="CF65" s="752"/>
      <c r="CG65" s="753"/>
      <c r="CH65" s="763"/>
      <c r="CI65" s="758"/>
      <c r="CJ65" s="758"/>
      <c r="CK65" s="758"/>
      <c r="CL65" s="764"/>
      <c r="CM65" s="763"/>
      <c r="CN65" s="758"/>
      <c r="CO65" s="758"/>
      <c r="CP65" s="758"/>
      <c r="CQ65" s="764"/>
      <c r="CR65" s="763"/>
      <c r="CS65" s="758"/>
      <c r="CT65" s="758"/>
      <c r="CU65" s="758"/>
      <c r="CV65" s="764"/>
      <c r="CW65" s="763"/>
      <c r="CX65" s="758"/>
      <c r="CY65" s="758"/>
      <c r="CZ65" s="758"/>
      <c r="DA65" s="764"/>
      <c r="DB65" s="763"/>
      <c r="DC65" s="758"/>
      <c r="DD65" s="758"/>
      <c r="DE65" s="758"/>
      <c r="DF65" s="764"/>
      <c r="DG65" s="763"/>
      <c r="DH65" s="758"/>
      <c r="DI65" s="758"/>
      <c r="DJ65" s="758"/>
      <c r="DK65" s="764"/>
      <c r="DL65" s="763"/>
      <c r="DM65" s="758"/>
      <c r="DN65" s="758"/>
      <c r="DO65" s="758"/>
      <c r="DP65" s="764"/>
      <c r="DQ65" s="763"/>
      <c r="DR65" s="758"/>
      <c r="DS65" s="758"/>
      <c r="DT65" s="758"/>
      <c r="DU65" s="764"/>
      <c r="DV65" s="751"/>
      <c r="DW65" s="752"/>
      <c r="DX65" s="752"/>
      <c r="DY65" s="752"/>
      <c r="DZ65" s="765"/>
      <c r="EA65" s="48"/>
    </row>
    <row r="66" spans="1:131" ht="26.25" customHeight="1" x14ac:dyDescent="0.2">
      <c r="A66" s="737" t="s">
        <v>224</v>
      </c>
      <c r="B66" s="738"/>
      <c r="C66" s="738"/>
      <c r="D66" s="738"/>
      <c r="E66" s="738"/>
      <c r="F66" s="738"/>
      <c r="G66" s="738"/>
      <c r="H66" s="738"/>
      <c r="I66" s="738"/>
      <c r="J66" s="738"/>
      <c r="K66" s="738"/>
      <c r="L66" s="738"/>
      <c r="M66" s="738"/>
      <c r="N66" s="738"/>
      <c r="O66" s="738"/>
      <c r="P66" s="739"/>
      <c r="Q66" s="731" t="s">
        <v>457</v>
      </c>
      <c r="R66" s="732"/>
      <c r="S66" s="732"/>
      <c r="T66" s="732"/>
      <c r="U66" s="743"/>
      <c r="V66" s="731" t="s">
        <v>448</v>
      </c>
      <c r="W66" s="732"/>
      <c r="X66" s="732"/>
      <c r="Y66" s="732"/>
      <c r="Z66" s="743"/>
      <c r="AA66" s="731" t="s">
        <v>163</v>
      </c>
      <c r="AB66" s="732"/>
      <c r="AC66" s="732"/>
      <c r="AD66" s="732"/>
      <c r="AE66" s="743"/>
      <c r="AF66" s="1042" t="s">
        <v>460</v>
      </c>
      <c r="AG66" s="1037"/>
      <c r="AH66" s="1037"/>
      <c r="AI66" s="1037"/>
      <c r="AJ66" s="1043"/>
      <c r="AK66" s="731" t="s">
        <v>461</v>
      </c>
      <c r="AL66" s="738"/>
      <c r="AM66" s="738"/>
      <c r="AN66" s="738"/>
      <c r="AO66" s="739"/>
      <c r="AP66" s="731" t="s">
        <v>413</v>
      </c>
      <c r="AQ66" s="732"/>
      <c r="AR66" s="732"/>
      <c r="AS66" s="732"/>
      <c r="AT66" s="743"/>
      <c r="AU66" s="731" t="s">
        <v>469</v>
      </c>
      <c r="AV66" s="732"/>
      <c r="AW66" s="732"/>
      <c r="AX66" s="732"/>
      <c r="AY66" s="743"/>
      <c r="AZ66" s="731" t="s">
        <v>445</v>
      </c>
      <c r="BA66" s="732"/>
      <c r="BB66" s="732"/>
      <c r="BC66" s="732"/>
      <c r="BD66" s="733"/>
      <c r="BE66" s="55"/>
      <c r="BF66" s="55"/>
      <c r="BG66" s="55"/>
      <c r="BH66" s="55"/>
      <c r="BI66" s="55"/>
      <c r="BJ66" s="55"/>
      <c r="BK66" s="55"/>
      <c r="BL66" s="55"/>
      <c r="BM66" s="55"/>
      <c r="BN66" s="55"/>
      <c r="BO66" s="55"/>
      <c r="BP66" s="55"/>
      <c r="BQ66" s="52">
        <v>60</v>
      </c>
      <c r="BR66" s="73"/>
      <c r="BS66" s="809"/>
      <c r="BT66" s="810"/>
      <c r="BU66" s="810"/>
      <c r="BV66" s="810"/>
      <c r="BW66" s="810"/>
      <c r="BX66" s="810"/>
      <c r="BY66" s="810"/>
      <c r="BZ66" s="810"/>
      <c r="CA66" s="810"/>
      <c r="CB66" s="810"/>
      <c r="CC66" s="810"/>
      <c r="CD66" s="810"/>
      <c r="CE66" s="810"/>
      <c r="CF66" s="810"/>
      <c r="CG66" s="815"/>
      <c r="CH66" s="806"/>
      <c r="CI66" s="807"/>
      <c r="CJ66" s="807"/>
      <c r="CK66" s="807"/>
      <c r="CL66" s="808"/>
      <c r="CM66" s="806"/>
      <c r="CN66" s="807"/>
      <c r="CO66" s="807"/>
      <c r="CP66" s="807"/>
      <c r="CQ66" s="808"/>
      <c r="CR66" s="806"/>
      <c r="CS66" s="807"/>
      <c r="CT66" s="807"/>
      <c r="CU66" s="807"/>
      <c r="CV66" s="808"/>
      <c r="CW66" s="806"/>
      <c r="CX66" s="807"/>
      <c r="CY66" s="807"/>
      <c r="CZ66" s="807"/>
      <c r="DA66" s="808"/>
      <c r="DB66" s="806"/>
      <c r="DC66" s="807"/>
      <c r="DD66" s="807"/>
      <c r="DE66" s="807"/>
      <c r="DF66" s="808"/>
      <c r="DG66" s="806"/>
      <c r="DH66" s="807"/>
      <c r="DI66" s="807"/>
      <c r="DJ66" s="807"/>
      <c r="DK66" s="808"/>
      <c r="DL66" s="806"/>
      <c r="DM66" s="807"/>
      <c r="DN66" s="807"/>
      <c r="DO66" s="807"/>
      <c r="DP66" s="808"/>
      <c r="DQ66" s="806"/>
      <c r="DR66" s="807"/>
      <c r="DS66" s="807"/>
      <c r="DT66" s="807"/>
      <c r="DU66" s="808"/>
      <c r="DV66" s="809"/>
      <c r="DW66" s="810"/>
      <c r="DX66" s="810"/>
      <c r="DY66" s="810"/>
      <c r="DZ66" s="811"/>
      <c r="EA66" s="48"/>
    </row>
    <row r="67" spans="1:131" ht="26.25" customHeight="1" x14ac:dyDescent="0.2">
      <c r="A67" s="740"/>
      <c r="B67" s="741"/>
      <c r="C67" s="741"/>
      <c r="D67" s="741"/>
      <c r="E67" s="741"/>
      <c r="F67" s="741"/>
      <c r="G67" s="741"/>
      <c r="H67" s="741"/>
      <c r="I67" s="741"/>
      <c r="J67" s="741"/>
      <c r="K67" s="741"/>
      <c r="L67" s="741"/>
      <c r="M67" s="741"/>
      <c r="N67" s="741"/>
      <c r="O67" s="741"/>
      <c r="P67" s="742"/>
      <c r="Q67" s="734"/>
      <c r="R67" s="735"/>
      <c r="S67" s="735"/>
      <c r="T67" s="735"/>
      <c r="U67" s="744"/>
      <c r="V67" s="734"/>
      <c r="W67" s="735"/>
      <c r="X67" s="735"/>
      <c r="Y67" s="735"/>
      <c r="Z67" s="744"/>
      <c r="AA67" s="734"/>
      <c r="AB67" s="735"/>
      <c r="AC67" s="735"/>
      <c r="AD67" s="735"/>
      <c r="AE67" s="744"/>
      <c r="AF67" s="1044"/>
      <c r="AG67" s="1040"/>
      <c r="AH67" s="1040"/>
      <c r="AI67" s="1040"/>
      <c r="AJ67" s="1045"/>
      <c r="AK67" s="1046"/>
      <c r="AL67" s="741"/>
      <c r="AM67" s="741"/>
      <c r="AN67" s="741"/>
      <c r="AO67" s="742"/>
      <c r="AP67" s="734"/>
      <c r="AQ67" s="735"/>
      <c r="AR67" s="735"/>
      <c r="AS67" s="735"/>
      <c r="AT67" s="744"/>
      <c r="AU67" s="734"/>
      <c r="AV67" s="735"/>
      <c r="AW67" s="735"/>
      <c r="AX67" s="735"/>
      <c r="AY67" s="744"/>
      <c r="AZ67" s="734"/>
      <c r="BA67" s="735"/>
      <c r="BB67" s="735"/>
      <c r="BC67" s="735"/>
      <c r="BD67" s="736"/>
      <c r="BE67" s="55"/>
      <c r="BF67" s="55"/>
      <c r="BG67" s="55"/>
      <c r="BH67" s="55"/>
      <c r="BI67" s="55"/>
      <c r="BJ67" s="55"/>
      <c r="BK67" s="55"/>
      <c r="BL67" s="55"/>
      <c r="BM67" s="55"/>
      <c r="BN67" s="55"/>
      <c r="BO67" s="55"/>
      <c r="BP67" s="55"/>
      <c r="BQ67" s="52">
        <v>61</v>
      </c>
      <c r="BR67" s="73"/>
      <c r="BS67" s="809"/>
      <c r="BT67" s="810"/>
      <c r="BU67" s="810"/>
      <c r="BV67" s="810"/>
      <c r="BW67" s="810"/>
      <c r="BX67" s="810"/>
      <c r="BY67" s="810"/>
      <c r="BZ67" s="810"/>
      <c r="CA67" s="810"/>
      <c r="CB67" s="810"/>
      <c r="CC67" s="810"/>
      <c r="CD67" s="810"/>
      <c r="CE67" s="810"/>
      <c r="CF67" s="810"/>
      <c r="CG67" s="815"/>
      <c r="CH67" s="806"/>
      <c r="CI67" s="807"/>
      <c r="CJ67" s="807"/>
      <c r="CK67" s="807"/>
      <c r="CL67" s="808"/>
      <c r="CM67" s="806"/>
      <c r="CN67" s="807"/>
      <c r="CO67" s="807"/>
      <c r="CP67" s="807"/>
      <c r="CQ67" s="808"/>
      <c r="CR67" s="806"/>
      <c r="CS67" s="807"/>
      <c r="CT67" s="807"/>
      <c r="CU67" s="807"/>
      <c r="CV67" s="808"/>
      <c r="CW67" s="806"/>
      <c r="CX67" s="807"/>
      <c r="CY67" s="807"/>
      <c r="CZ67" s="807"/>
      <c r="DA67" s="808"/>
      <c r="DB67" s="806"/>
      <c r="DC67" s="807"/>
      <c r="DD67" s="807"/>
      <c r="DE67" s="807"/>
      <c r="DF67" s="808"/>
      <c r="DG67" s="806"/>
      <c r="DH67" s="807"/>
      <c r="DI67" s="807"/>
      <c r="DJ67" s="807"/>
      <c r="DK67" s="808"/>
      <c r="DL67" s="806"/>
      <c r="DM67" s="807"/>
      <c r="DN67" s="807"/>
      <c r="DO67" s="807"/>
      <c r="DP67" s="808"/>
      <c r="DQ67" s="806"/>
      <c r="DR67" s="807"/>
      <c r="DS67" s="807"/>
      <c r="DT67" s="807"/>
      <c r="DU67" s="808"/>
      <c r="DV67" s="809"/>
      <c r="DW67" s="810"/>
      <c r="DX67" s="810"/>
      <c r="DY67" s="810"/>
      <c r="DZ67" s="811"/>
      <c r="EA67" s="48"/>
    </row>
    <row r="68" spans="1:131" ht="26.25" customHeight="1" x14ac:dyDescent="0.2">
      <c r="A68" s="51">
        <v>1</v>
      </c>
      <c r="B68" s="715" t="s">
        <v>525</v>
      </c>
      <c r="C68" s="716"/>
      <c r="D68" s="716"/>
      <c r="E68" s="716"/>
      <c r="F68" s="716"/>
      <c r="G68" s="716"/>
      <c r="H68" s="716"/>
      <c r="I68" s="716"/>
      <c r="J68" s="716"/>
      <c r="K68" s="716"/>
      <c r="L68" s="716"/>
      <c r="M68" s="716"/>
      <c r="N68" s="716"/>
      <c r="O68" s="716"/>
      <c r="P68" s="717"/>
      <c r="Q68" s="718">
        <v>2276</v>
      </c>
      <c r="R68" s="719"/>
      <c r="S68" s="719"/>
      <c r="T68" s="719"/>
      <c r="U68" s="719"/>
      <c r="V68" s="719">
        <v>2032</v>
      </c>
      <c r="W68" s="719"/>
      <c r="X68" s="719"/>
      <c r="Y68" s="719"/>
      <c r="Z68" s="719"/>
      <c r="AA68" s="719">
        <v>245</v>
      </c>
      <c r="AB68" s="719"/>
      <c r="AC68" s="719"/>
      <c r="AD68" s="719"/>
      <c r="AE68" s="719"/>
      <c r="AF68" s="719">
        <v>169</v>
      </c>
      <c r="AG68" s="719"/>
      <c r="AH68" s="719"/>
      <c r="AI68" s="719"/>
      <c r="AJ68" s="719"/>
      <c r="AK68" s="719">
        <v>111</v>
      </c>
      <c r="AL68" s="719"/>
      <c r="AM68" s="719"/>
      <c r="AN68" s="719"/>
      <c r="AO68" s="719"/>
      <c r="AP68" s="719">
        <v>25</v>
      </c>
      <c r="AQ68" s="719"/>
      <c r="AR68" s="719"/>
      <c r="AS68" s="719"/>
      <c r="AT68" s="719"/>
      <c r="AU68" s="719">
        <v>10</v>
      </c>
      <c r="AV68" s="719"/>
      <c r="AW68" s="719"/>
      <c r="AX68" s="719"/>
      <c r="AY68" s="719"/>
      <c r="AZ68" s="725"/>
      <c r="BA68" s="725"/>
      <c r="BB68" s="725"/>
      <c r="BC68" s="725"/>
      <c r="BD68" s="726"/>
      <c r="BE68" s="55"/>
      <c r="BF68" s="55"/>
      <c r="BG68" s="55"/>
      <c r="BH68" s="55"/>
      <c r="BI68" s="55"/>
      <c r="BJ68" s="55"/>
      <c r="BK68" s="55"/>
      <c r="BL68" s="55"/>
      <c r="BM68" s="55"/>
      <c r="BN68" s="55"/>
      <c r="BO68" s="55"/>
      <c r="BP68" s="55"/>
      <c r="BQ68" s="52">
        <v>62</v>
      </c>
      <c r="BR68" s="73"/>
      <c r="BS68" s="809"/>
      <c r="BT68" s="810"/>
      <c r="BU68" s="810"/>
      <c r="BV68" s="810"/>
      <c r="BW68" s="810"/>
      <c r="BX68" s="810"/>
      <c r="BY68" s="810"/>
      <c r="BZ68" s="810"/>
      <c r="CA68" s="810"/>
      <c r="CB68" s="810"/>
      <c r="CC68" s="810"/>
      <c r="CD68" s="810"/>
      <c r="CE68" s="810"/>
      <c r="CF68" s="810"/>
      <c r="CG68" s="815"/>
      <c r="CH68" s="806"/>
      <c r="CI68" s="807"/>
      <c r="CJ68" s="807"/>
      <c r="CK68" s="807"/>
      <c r="CL68" s="808"/>
      <c r="CM68" s="806"/>
      <c r="CN68" s="807"/>
      <c r="CO68" s="807"/>
      <c r="CP68" s="807"/>
      <c r="CQ68" s="808"/>
      <c r="CR68" s="806"/>
      <c r="CS68" s="807"/>
      <c r="CT68" s="807"/>
      <c r="CU68" s="807"/>
      <c r="CV68" s="808"/>
      <c r="CW68" s="806"/>
      <c r="CX68" s="807"/>
      <c r="CY68" s="807"/>
      <c r="CZ68" s="807"/>
      <c r="DA68" s="808"/>
      <c r="DB68" s="806"/>
      <c r="DC68" s="807"/>
      <c r="DD68" s="807"/>
      <c r="DE68" s="807"/>
      <c r="DF68" s="808"/>
      <c r="DG68" s="806"/>
      <c r="DH68" s="807"/>
      <c r="DI68" s="807"/>
      <c r="DJ68" s="807"/>
      <c r="DK68" s="808"/>
      <c r="DL68" s="806"/>
      <c r="DM68" s="807"/>
      <c r="DN68" s="807"/>
      <c r="DO68" s="807"/>
      <c r="DP68" s="808"/>
      <c r="DQ68" s="806"/>
      <c r="DR68" s="807"/>
      <c r="DS68" s="807"/>
      <c r="DT68" s="807"/>
      <c r="DU68" s="808"/>
      <c r="DV68" s="809"/>
      <c r="DW68" s="810"/>
      <c r="DX68" s="810"/>
      <c r="DY68" s="810"/>
      <c r="DZ68" s="811"/>
      <c r="EA68" s="48"/>
    </row>
    <row r="69" spans="1:131" ht="26.25" customHeight="1" x14ac:dyDescent="0.2">
      <c r="A69" s="52">
        <v>2</v>
      </c>
      <c r="B69" s="751" t="s">
        <v>526</v>
      </c>
      <c r="C69" s="752"/>
      <c r="D69" s="752"/>
      <c r="E69" s="752"/>
      <c r="F69" s="752"/>
      <c r="G69" s="752"/>
      <c r="H69" s="752"/>
      <c r="I69" s="752"/>
      <c r="J69" s="752"/>
      <c r="K69" s="752"/>
      <c r="L69" s="752"/>
      <c r="M69" s="752"/>
      <c r="N69" s="752"/>
      <c r="O69" s="752"/>
      <c r="P69" s="753"/>
      <c r="Q69" s="754">
        <v>843</v>
      </c>
      <c r="R69" s="755"/>
      <c r="S69" s="755"/>
      <c r="T69" s="755"/>
      <c r="U69" s="755"/>
      <c r="V69" s="755">
        <v>816</v>
      </c>
      <c r="W69" s="755"/>
      <c r="X69" s="755"/>
      <c r="Y69" s="755"/>
      <c r="Z69" s="755"/>
      <c r="AA69" s="755">
        <v>27</v>
      </c>
      <c r="AB69" s="755"/>
      <c r="AC69" s="755"/>
      <c r="AD69" s="755"/>
      <c r="AE69" s="755"/>
      <c r="AF69" s="755">
        <v>27</v>
      </c>
      <c r="AG69" s="755"/>
      <c r="AH69" s="755"/>
      <c r="AI69" s="755"/>
      <c r="AJ69" s="755"/>
      <c r="AK69" s="755" t="s">
        <v>33</v>
      </c>
      <c r="AL69" s="755"/>
      <c r="AM69" s="755"/>
      <c r="AN69" s="755"/>
      <c r="AO69" s="755"/>
      <c r="AP69" s="755">
        <v>2497</v>
      </c>
      <c r="AQ69" s="755"/>
      <c r="AR69" s="755"/>
      <c r="AS69" s="755"/>
      <c r="AT69" s="755"/>
      <c r="AU69" s="755">
        <v>1406</v>
      </c>
      <c r="AV69" s="755"/>
      <c r="AW69" s="755"/>
      <c r="AX69" s="755"/>
      <c r="AY69" s="755"/>
      <c r="AZ69" s="761"/>
      <c r="BA69" s="761"/>
      <c r="BB69" s="761"/>
      <c r="BC69" s="761"/>
      <c r="BD69" s="762"/>
      <c r="BE69" s="55"/>
      <c r="BF69" s="55"/>
      <c r="BG69" s="55"/>
      <c r="BH69" s="55"/>
      <c r="BI69" s="55"/>
      <c r="BJ69" s="55"/>
      <c r="BK69" s="55"/>
      <c r="BL69" s="55"/>
      <c r="BM69" s="55"/>
      <c r="BN69" s="55"/>
      <c r="BO69" s="55"/>
      <c r="BP69" s="55"/>
      <c r="BQ69" s="52">
        <v>63</v>
      </c>
      <c r="BR69" s="73"/>
      <c r="BS69" s="809"/>
      <c r="BT69" s="810"/>
      <c r="BU69" s="810"/>
      <c r="BV69" s="810"/>
      <c r="BW69" s="810"/>
      <c r="BX69" s="810"/>
      <c r="BY69" s="810"/>
      <c r="BZ69" s="810"/>
      <c r="CA69" s="810"/>
      <c r="CB69" s="810"/>
      <c r="CC69" s="810"/>
      <c r="CD69" s="810"/>
      <c r="CE69" s="810"/>
      <c r="CF69" s="810"/>
      <c r="CG69" s="815"/>
      <c r="CH69" s="806"/>
      <c r="CI69" s="807"/>
      <c r="CJ69" s="807"/>
      <c r="CK69" s="807"/>
      <c r="CL69" s="808"/>
      <c r="CM69" s="806"/>
      <c r="CN69" s="807"/>
      <c r="CO69" s="807"/>
      <c r="CP69" s="807"/>
      <c r="CQ69" s="808"/>
      <c r="CR69" s="806"/>
      <c r="CS69" s="807"/>
      <c r="CT69" s="807"/>
      <c r="CU69" s="807"/>
      <c r="CV69" s="808"/>
      <c r="CW69" s="806"/>
      <c r="CX69" s="807"/>
      <c r="CY69" s="807"/>
      <c r="CZ69" s="807"/>
      <c r="DA69" s="808"/>
      <c r="DB69" s="806"/>
      <c r="DC69" s="807"/>
      <c r="DD69" s="807"/>
      <c r="DE69" s="807"/>
      <c r="DF69" s="808"/>
      <c r="DG69" s="806"/>
      <c r="DH69" s="807"/>
      <c r="DI69" s="807"/>
      <c r="DJ69" s="807"/>
      <c r="DK69" s="808"/>
      <c r="DL69" s="806"/>
      <c r="DM69" s="807"/>
      <c r="DN69" s="807"/>
      <c r="DO69" s="807"/>
      <c r="DP69" s="808"/>
      <c r="DQ69" s="806"/>
      <c r="DR69" s="807"/>
      <c r="DS69" s="807"/>
      <c r="DT69" s="807"/>
      <c r="DU69" s="808"/>
      <c r="DV69" s="809"/>
      <c r="DW69" s="810"/>
      <c r="DX69" s="810"/>
      <c r="DY69" s="810"/>
      <c r="DZ69" s="811"/>
      <c r="EA69" s="48"/>
    </row>
    <row r="70" spans="1:131" ht="26.25" customHeight="1" x14ac:dyDescent="0.2">
      <c r="A70" s="52">
        <v>3</v>
      </c>
      <c r="B70" s="751" t="s">
        <v>528</v>
      </c>
      <c r="C70" s="752"/>
      <c r="D70" s="752"/>
      <c r="E70" s="752"/>
      <c r="F70" s="752"/>
      <c r="G70" s="752"/>
      <c r="H70" s="752"/>
      <c r="I70" s="752"/>
      <c r="J70" s="752"/>
      <c r="K70" s="752"/>
      <c r="L70" s="752"/>
      <c r="M70" s="752"/>
      <c r="N70" s="752"/>
      <c r="O70" s="752"/>
      <c r="P70" s="753"/>
      <c r="Q70" s="754">
        <v>8102</v>
      </c>
      <c r="R70" s="755"/>
      <c r="S70" s="755"/>
      <c r="T70" s="755"/>
      <c r="U70" s="755"/>
      <c r="V70" s="755">
        <v>6206</v>
      </c>
      <c r="W70" s="755"/>
      <c r="X70" s="755"/>
      <c r="Y70" s="755"/>
      <c r="Z70" s="755"/>
      <c r="AA70" s="755">
        <v>1897</v>
      </c>
      <c r="AB70" s="755"/>
      <c r="AC70" s="755"/>
      <c r="AD70" s="755"/>
      <c r="AE70" s="755"/>
      <c r="AF70" s="755">
        <v>1897</v>
      </c>
      <c r="AG70" s="755"/>
      <c r="AH70" s="755"/>
      <c r="AI70" s="755"/>
      <c r="AJ70" s="755"/>
      <c r="AK70" s="755" t="s">
        <v>33</v>
      </c>
      <c r="AL70" s="755"/>
      <c r="AM70" s="755"/>
      <c r="AN70" s="755"/>
      <c r="AO70" s="755"/>
      <c r="AP70" s="755" t="s">
        <v>33</v>
      </c>
      <c r="AQ70" s="755"/>
      <c r="AR70" s="755"/>
      <c r="AS70" s="755"/>
      <c r="AT70" s="755"/>
      <c r="AU70" s="755" t="s">
        <v>33</v>
      </c>
      <c r="AV70" s="755"/>
      <c r="AW70" s="755"/>
      <c r="AX70" s="755"/>
      <c r="AY70" s="755"/>
      <c r="AZ70" s="761"/>
      <c r="BA70" s="761"/>
      <c r="BB70" s="761"/>
      <c r="BC70" s="761"/>
      <c r="BD70" s="762"/>
      <c r="BE70" s="55"/>
      <c r="BF70" s="55"/>
      <c r="BG70" s="55"/>
      <c r="BH70" s="55"/>
      <c r="BI70" s="55"/>
      <c r="BJ70" s="55"/>
      <c r="BK70" s="55"/>
      <c r="BL70" s="55"/>
      <c r="BM70" s="55"/>
      <c r="BN70" s="55"/>
      <c r="BO70" s="55"/>
      <c r="BP70" s="55"/>
      <c r="BQ70" s="52">
        <v>64</v>
      </c>
      <c r="BR70" s="73"/>
      <c r="BS70" s="809"/>
      <c r="BT70" s="810"/>
      <c r="BU70" s="810"/>
      <c r="BV70" s="810"/>
      <c r="BW70" s="810"/>
      <c r="BX70" s="810"/>
      <c r="BY70" s="810"/>
      <c r="BZ70" s="810"/>
      <c r="CA70" s="810"/>
      <c r="CB70" s="810"/>
      <c r="CC70" s="810"/>
      <c r="CD70" s="810"/>
      <c r="CE70" s="810"/>
      <c r="CF70" s="810"/>
      <c r="CG70" s="815"/>
      <c r="CH70" s="806"/>
      <c r="CI70" s="807"/>
      <c r="CJ70" s="807"/>
      <c r="CK70" s="807"/>
      <c r="CL70" s="808"/>
      <c r="CM70" s="806"/>
      <c r="CN70" s="807"/>
      <c r="CO70" s="807"/>
      <c r="CP70" s="807"/>
      <c r="CQ70" s="808"/>
      <c r="CR70" s="806"/>
      <c r="CS70" s="807"/>
      <c r="CT70" s="807"/>
      <c r="CU70" s="807"/>
      <c r="CV70" s="808"/>
      <c r="CW70" s="806"/>
      <c r="CX70" s="807"/>
      <c r="CY70" s="807"/>
      <c r="CZ70" s="807"/>
      <c r="DA70" s="808"/>
      <c r="DB70" s="806"/>
      <c r="DC70" s="807"/>
      <c r="DD70" s="807"/>
      <c r="DE70" s="807"/>
      <c r="DF70" s="808"/>
      <c r="DG70" s="806"/>
      <c r="DH70" s="807"/>
      <c r="DI70" s="807"/>
      <c r="DJ70" s="807"/>
      <c r="DK70" s="808"/>
      <c r="DL70" s="806"/>
      <c r="DM70" s="807"/>
      <c r="DN70" s="807"/>
      <c r="DO70" s="807"/>
      <c r="DP70" s="808"/>
      <c r="DQ70" s="806"/>
      <c r="DR70" s="807"/>
      <c r="DS70" s="807"/>
      <c r="DT70" s="807"/>
      <c r="DU70" s="808"/>
      <c r="DV70" s="809"/>
      <c r="DW70" s="810"/>
      <c r="DX70" s="810"/>
      <c r="DY70" s="810"/>
      <c r="DZ70" s="811"/>
      <c r="EA70" s="48"/>
    </row>
    <row r="71" spans="1:131" ht="26.25" customHeight="1" x14ac:dyDescent="0.2">
      <c r="A71" s="52">
        <v>4</v>
      </c>
      <c r="B71" s="751" t="s">
        <v>527</v>
      </c>
      <c r="C71" s="752"/>
      <c r="D71" s="752"/>
      <c r="E71" s="752"/>
      <c r="F71" s="752"/>
      <c r="G71" s="752"/>
      <c r="H71" s="752"/>
      <c r="I71" s="752"/>
      <c r="J71" s="752"/>
      <c r="K71" s="752"/>
      <c r="L71" s="752"/>
      <c r="M71" s="752"/>
      <c r="N71" s="752"/>
      <c r="O71" s="752"/>
      <c r="P71" s="753"/>
      <c r="Q71" s="754">
        <v>2653</v>
      </c>
      <c r="R71" s="755"/>
      <c r="S71" s="755"/>
      <c r="T71" s="755"/>
      <c r="U71" s="755"/>
      <c r="V71" s="755">
        <v>2392</v>
      </c>
      <c r="W71" s="755"/>
      <c r="X71" s="755"/>
      <c r="Y71" s="755"/>
      <c r="Z71" s="755"/>
      <c r="AA71" s="755">
        <v>261</v>
      </c>
      <c r="AB71" s="755"/>
      <c r="AC71" s="755"/>
      <c r="AD71" s="755"/>
      <c r="AE71" s="755"/>
      <c r="AF71" s="755">
        <v>261</v>
      </c>
      <c r="AG71" s="755"/>
      <c r="AH71" s="755"/>
      <c r="AI71" s="755"/>
      <c r="AJ71" s="755"/>
      <c r="AK71" s="755" t="s">
        <v>33</v>
      </c>
      <c r="AL71" s="755"/>
      <c r="AM71" s="755"/>
      <c r="AN71" s="755"/>
      <c r="AO71" s="755"/>
      <c r="AP71" s="755" t="s">
        <v>33</v>
      </c>
      <c r="AQ71" s="755"/>
      <c r="AR71" s="755"/>
      <c r="AS71" s="755"/>
      <c r="AT71" s="755"/>
      <c r="AU71" s="755" t="s">
        <v>33</v>
      </c>
      <c r="AV71" s="755"/>
      <c r="AW71" s="755"/>
      <c r="AX71" s="755"/>
      <c r="AY71" s="755"/>
      <c r="AZ71" s="761"/>
      <c r="BA71" s="761"/>
      <c r="BB71" s="761"/>
      <c r="BC71" s="761"/>
      <c r="BD71" s="762"/>
      <c r="BE71" s="55"/>
      <c r="BF71" s="55"/>
      <c r="BG71" s="55"/>
      <c r="BH71" s="55"/>
      <c r="BI71" s="55"/>
      <c r="BJ71" s="55"/>
      <c r="BK71" s="55"/>
      <c r="BL71" s="55"/>
      <c r="BM71" s="55"/>
      <c r="BN71" s="55"/>
      <c r="BO71" s="55"/>
      <c r="BP71" s="55"/>
      <c r="BQ71" s="52">
        <v>65</v>
      </c>
      <c r="BR71" s="73"/>
      <c r="BS71" s="809"/>
      <c r="BT71" s="810"/>
      <c r="BU71" s="810"/>
      <c r="BV71" s="810"/>
      <c r="BW71" s="810"/>
      <c r="BX71" s="810"/>
      <c r="BY71" s="810"/>
      <c r="BZ71" s="810"/>
      <c r="CA71" s="810"/>
      <c r="CB71" s="810"/>
      <c r="CC71" s="810"/>
      <c r="CD71" s="810"/>
      <c r="CE71" s="810"/>
      <c r="CF71" s="810"/>
      <c r="CG71" s="815"/>
      <c r="CH71" s="806"/>
      <c r="CI71" s="807"/>
      <c r="CJ71" s="807"/>
      <c r="CK71" s="807"/>
      <c r="CL71" s="808"/>
      <c r="CM71" s="806"/>
      <c r="CN71" s="807"/>
      <c r="CO71" s="807"/>
      <c r="CP71" s="807"/>
      <c r="CQ71" s="808"/>
      <c r="CR71" s="806"/>
      <c r="CS71" s="807"/>
      <c r="CT71" s="807"/>
      <c r="CU71" s="807"/>
      <c r="CV71" s="808"/>
      <c r="CW71" s="806"/>
      <c r="CX71" s="807"/>
      <c r="CY71" s="807"/>
      <c r="CZ71" s="807"/>
      <c r="DA71" s="808"/>
      <c r="DB71" s="806"/>
      <c r="DC71" s="807"/>
      <c r="DD71" s="807"/>
      <c r="DE71" s="807"/>
      <c r="DF71" s="808"/>
      <c r="DG71" s="806"/>
      <c r="DH71" s="807"/>
      <c r="DI71" s="807"/>
      <c r="DJ71" s="807"/>
      <c r="DK71" s="808"/>
      <c r="DL71" s="806"/>
      <c r="DM71" s="807"/>
      <c r="DN71" s="807"/>
      <c r="DO71" s="807"/>
      <c r="DP71" s="808"/>
      <c r="DQ71" s="806"/>
      <c r="DR71" s="807"/>
      <c r="DS71" s="807"/>
      <c r="DT71" s="807"/>
      <c r="DU71" s="808"/>
      <c r="DV71" s="809"/>
      <c r="DW71" s="810"/>
      <c r="DX71" s="810"/>
      <c r="DY71" s="810"/>
      <c r="DZ71" s="811"/>
      <c r="EA71" s="48"/>
    </row>
    <row r="72" spans="1:131" ht="26.25" customHeight="1" x14ac:dyDescent="0.2">
      <c r="A72" s="52">
        <v>5</v>
      </c>
      <c r="B72" s="751" t="s">
        <v>529</v>
      </c>
      <c r="C72" s="752"/>
      <c r="D72" s="752"/>
      <c r="E72" s="752"/>
      <c r="F72" s="752"/>
      <c r="G72" s="752"/>
      <c r="H72" s="752"/>
      <c r="I72" s="752"/>
      <c r="J72" s="752"/>
      <c r="K72" s="752"/>
      <c r="L72" s="752"/>
      <c r="M72" s="752"/>
      <c r="N72" s="752"/>
      <c r="O72" s="752"/>
      <c r="P72" s="753"/>
      <c r="Q72" s="754">
        <v>1047955</v>
      </c>
      <c r="R72" s="755"/>
      <c r="S72" s="755"/>
      <c r="T72" s="755"/>
      <c r="U72" s="755"/>
      <c r="V72" s="755">
        <v>1016638</v>
      </c>
      <c r="W72" s="755"/>
      <c r="X72" s="755"/>
      <c r="Y72" s="755"/>
      <c r="Z72" s="755"/>
      <c r="AA72" s="755">
        <v>31318</v>
      </c>
      <c r="AB72" s="755"/>
      <c r="AC72" s="755"/>
      <c r="AD72" s="755"/>
      <c r="AE72" s="755"/>
      <c r="AF72" s="755">
        <v>31318</v>
      </c>
      <c r="AG72" s="755"/>
      <c r="AH72" s="755"/>
      <c r="AI72" s="755"/>
      <c r="AJ72" s="755"/>
      <c r="AK72" s="755">
        <v>1</v>
      </c>
      <c r="AL72" s="755"/>
      <c r="AM72" s="755"/>
      <c r="AN72" s="755"/>
      <c r="AO72" s="755"/>
      <c r="AP72" s="755" t="s">
        <v>33</v>
      </c>
      <c r="AQ72" s="755"/>
      <c r="AR72" s="755"/>
      <c r="AS72" s="755"/>
      <c r="AT72" s="755"/>
      <c r="AU72" s="755" t="s">
        <v>33</v>
      </c>
      <c r="AV72" s="755"/>
      <c r="AW72" s="755"/>
      <c r="AX72" s="755"/>
      <c r="AY72" s="755"/>
      <c r="AZ72" s="761"/>
      <c r="BA72" s="761"/>
      <c r="BB72" s="761"/>
      <c r="BC72" s="761"/>
      <c r="BD72" s="762"/>
      <c r="BE72" s="55"/>
      <c r="BF72" s="55"/>
      <c r="BG72" s="55"/>
      <c r="BH72" s="55"/>
      <c r="BI72" s="55"/>
      <c r="BJ72" s="55"/>
      <c r="BK72" s="55"/>
      <c r="BL72" s="55"/>
      <c r="BM72" s="55"/>
      <c r="BN72" s="55"/>
      <c r="BO72" s="55"/>
      <c r="BP72" s="55"/>
      <c r="BQ72" s="52">
        <v>66</v>
      </c>
      <c r="BR72" s="73"/>
      <c r="BS72" s="809"/>
      <c r="BT72" s="810"/>
      <c r="BU72" s="810"/>
      <c r="BV72" s="810"/>
      <c r="BW72" s="810"/>
      <c r="BX72" s="810"/>
      <c r="BY72" s="810"/>
      <c r="BZ72" s="810"/>
      <c r="CA72" s="810"/>
      <c r="CB72" s="810"/>
      <c r="CC72" s="810"/>
      <c r="CD72" s="810"/>
      <c r="CE72" s="810"/>
      <c r="CF72" s="810"/>
      <c r="CG72" s="815"/>
      <c r="CH72" s="806"/>
      <c r="CI72" s="807"/>
      <c r="CJ72" s="807"/>
      <c r="CK72" s="807"/>
      <c r="CL72" s="808"/>
      <c r="CM72" s="806"/>
      <c r="CN72" s="807"/>
      <c r="CO72" s="807"/>
      <c r="CP72" s="807"/>
      <c r="CQ72" s="808"/>
      <c r="CR72" s="806"/>
      <c r="CS72" s="807"/>
      <c r="CT72" s="807"/>
      <c r="CU72" s="807"/>
      <c r="CV72" s="808"/>
      <c r="CW72" s="806"/>
      <c r="CX72" s="807"/>
      <c r="CY72" s="807"/>
      <c r="CZ72" s="807"/>
      <c r="DA72" s="808"/>
      <c r="DB72" s="806"/>
      <c r="DC72" s="807"/>
      <c r="DD72" s="807"/>
      <c r="DE72" s="807"/>
      <c r="DF72" s="808"/>
      <c r="DG72" s="806"/>
      <c r="DH72" s="807"/>
      <c r="DI72" s="807"/>
      <c r="DJ72" s="807"/>
      <c r="DK72" s="808"/>
      <c r="DL72" s="806"/>
      <c r="DM72" s="807"/>
      <c r="DN72" s="807"/>
      <c r="DO72" s="807"/>
      <c r="DP72" s="808"/>
      <c r="DQ72" s="806"/>
      <c r="DR72" s="807"/>
      <c r="DS72" s="807"/>
      <c r="DT72" s="807"/>
      <c r="DU72" s="808"/>
      <c r="DV72" s="809"/>
      <c r="DW72" s="810"/>
      <c r="DX72" s="810"/>
      <c r="DY72" s="810"/>
      <c r="DZ72" s="811"/>
      <c r="EA72" s="48"/>
    </row>
    <row r="73" spans="1:131" ht="26.25" customHeight="1" x14ac:dyDescent="0.2">
      <c r="A73" s="52">
        <v>6</v>
      </c>
      <c r="B73" s="751"/>
      <c r="C73" s="752"/>
      <c r="D73" s="752"/>
      <c r="E73" s="752"/>
      <c r="F73" s="752"/>
      <c r="G73" s="752"/>
      <c r="H73" s="752"/>
      <c r="I73" s="752"/>
      <c r="J73" s="752"/>
      <c r="K73" s="752"/>
      <c r="L73" s="752"/>
      <c r="M73" s="752"/>
      <c r="N73" s="752"/>
      <c r="O73" s="752"/>
      <c r="P73" s="753"/>
      <c r="Q73" s="754"/>
      <c r="R73" s="755"/>
      <c r="S73" s="755"/>
      <c r="T73" s="755"/>
      <c r="U73" s="755"/>
      <c r="V73" s="755"/>
      <c r="W73" s="755"/>
      <c r="X73" s="755"/>
      <c r="Y73" s="755"/>
      <c r="Z73" s="755"/>
      <c r="AA73" s="755"/>
      <c r="AB73" s="755"/>
      <c r="AC73" s="755"/>
      <c r="AD73" s="755"/>
      <c r="AE73" s="755"/>
      <c r="AF73" s="755"/>
      <c r="AG73" s="755"/>
      <c r="AH73" s="755"/>
      <c r="AI73" s="755"/>
      <c r="AJ73" s="755"/>
      <c r="AK73" s="755"/>
      <c r="AL73" s="755"/>
      <c r="AM73" s="755"/>
      <c r="AN73" s="755"/>
      <c r="AO73" s="755"/>
      <c r="AP73" s="755"/>
      <c r="AQ73" s="755"/>
      <c r="AR73" s="755"/>
      <c r="AS73" s="755"/>
      <c r="AT73" s="755"/>
      <c r="AU73" s="755"/>
      <c r="AV73" s="755"/>
      <c r="AW73" s="755"/>
      <c r="AX73" s="755"/>
      <c r="AY73" s="755"/>
      <c r="AZ73" s="761"/>
      <c r="BA73" s="761"/>
      <c r="BB73" s="761"/>
      <c r="BC73" s="761"/>
      <c r="BD73" s="762"/>
      <c r="BE73" s="55"/>
      <c r="BF73" s="55"/>
      <c r="BG73" s="55"/>
      <c r="BH73" s="55"/>
      <c r="BI73" s="55"/>
      <c r="BJ73" s="55"/>
      <c r="BK73" s="55"/>
      <c r="BL73" s="55"/>
      <c r="BM73" s="55"/>
      <c r="BN73" s="55"/>
      <c r="BO73" s="55"/>
      <c r="BP73" s="55"/>
      <c r="BQ73" s="52">
        <v>67</v>
      </c>
      <c r="BR73" s="73"/>
      <c r="BS73" s="809"/>
      <c r="BT73" s="810"/>
      <c r="BU73" s="810"/>
      <c r="BV73" s="810"/>
      <c r="BW73" s="810"/>
      <c r="BX73" s="810"/>
      <c r="BY73" s="810"/>
      <c r="BZ73" s="810"/>
      <c r="CA73" s="810"/>
      <c r="CB73" s="810"/>
      <c r="CC73" s="810"/>
      <c r="CD73" s="810"/>
      <c r="CE73" s="810"/>
      <c r="CF73" s="810"/>
      <c r="CG73" s="815"/>
      <c r="CH73" s="806"/>
      <c r="CI73" s="807"/>
      <c r="CJ73" s="807"/>
      <c r="CK73" s="807"/>
      <c r="CL73" s="808"/>
      <c r="CM73" s="806"/>
      <c r="CN73" s="807"/>
      <c r="CO73" s="807"/>
      <c r="CP73" s="807"/>
      <c r="CQ73" s="808"/>
      <c r="CR73" s="806"/>
      <c r="CS73" s="807"/>
      <c r="CT73" s="807"/>
      <c r="CU73" s="807"/>
      <c r="CV73" s="808"/>
      <c r="CW73" s="806"/>
      <c r="CX73" s="807"/>
      <c r="CY73" s="807"/>
      <c r="CZ73" s="807"/>
      <c r="DA73" s="808"/>
      <c r="DB73" s="806"/>
      <c r="DC73" s="807"/>
      <c r="DD73" s="807"/>
      <c r="DE73" s="807"/>
      <c r="DF73" s="808"/>
      <c r="DG73" s="806"/>
      <c r="DH73" s="807"/>
      <c r="DI73" s="807"/>
      <c r="DJ73" s="807"/>
      <c r="DK73" s="808"/>
      <c r="DL73" s="806"/>
      <c r="DM73" s="807"/>
      <c r="DN73" s="807"/>
      <c r="DO73" s="807"/>
      <c r="DP73" s="808"/>
      <c r="DQ73" s="806"/>
      <c r="DR73" s="807"/>
      <c r="DS73" s="807"/>
      <c r="DT73" s="807"/>
      <c r="DU73" s="808"/>
      <c r="DV73" s="809"/>
      <c r="DW73" s="810"/>
      <c r="DX73" s="810"/>
      <c r="DY73" s="810"/>
      <c r="DZ73" s="811"/>
      <c r="EA73" s="48"/>
    </row>
    <row r="74" spans="1:131" ht="26.25" customHeight="1" x14ac:dyDescent="0.2">
      <c r="A74" s="52">
        <v>7</v>
      </c>
      <c r="B74" s="751"/>
      <c r="C74" s="752"/>
      <c r="D74" s="752"/>
      <c r="E74" s="752"/>
      <c r="F74" s="752"/>
      <c r="G74" s="752"/>
      <c r="H74" s="752"/>
      <c r="I74" s="752"/>
      <c r="J74" s="752"/>
      <c r="K74" s="752"/>
      <c r="L74" s="752"/>
      <c r="M74" s="752"/>
      <c r="N74" s="752"/>
      <c r="O74" s="752"/>
      <c r="P74" s="753"/>
      <c r="Q74" s="754"/>
      <c r="R74" s="755"/>
      <c r="S74" s="755"/>
      <c r="T74" s="755"/>
      <c r="U74" s="755"/>
      <c r="V74" s="755"/>
      <c r="W74" s="755"/>
      <c r="X74" s="755"/>
      <c r="Y74" s="755"/>
      <c r="Z74" s="755"/>
      <c r="AA74" s="755"/>
      <c r="AB74" s="755"/>
      <c r="AC74" s="755"/>
      <c r="AD74" s="755"/>
      <c r="AE74" s="755"/>
      <c r="AF74" s="755"/>
      <c r="AG74" s="755"/>
      <c r="AH74" s="755"/>
      <c r="AI74" s="755"/>
      <c r="AJ74" s="755"/>
      <c r="AK74" s="755"/>
      <c r="AL74" s="755"/>
      <c r="AM74" s="755"/>
      <c r="AN74" s="755"/>
      <c r="AO74" s="755"/>
      <c r="AP74" s="755"/>
      <c r="AQ74" s="755"/>
      <c r="AR74" s="755"/>
      <c r="AS74" s="755"/>
      <c r="AT74" s="755"/>
      <c r="AU74" s="755"/>
      <c r="AV74" s="755"/>
      <c r="AW74" s="755"/>
      <c r="AX74" s="755"/>
      <c r="AY74" s="755"/>
      <c r="AZ74" s="761"/>
      <c r="BA74" s="761"/>
      <c r="BB74" s="761"/>
      <c r="BC74" s="761"/>
      <c r="BD74" s="762"/>
      <c r="BE74" s="55"/>
      <c r="BF74" s="55"/>
      <c r="BG74" s="55"/>
      <c r="BH74" s="55"/>
      <c r="BI74" s="55"/>
      <c r="BJ74" s="55"/>
      <c r="BK74" s="55"/>
      <c r="BL74" s="55"/>
      <c r="BM74" s="55"/>
      <c r="BN74" s="55"/>
      <c r="BO74" s="55"/>
      <c r="BP74" s="55"/>
      <c r="BQ74" s="52">
        <v>68</v>
      </c>
      <c r="BR74" s="73"/>
      <c r="BS74" s="809"/>
      <c r="BT74" s="810"/>
      <c r="BU74" s="810"/>
      <c r="BV74" s="810"/>
      <c r="BW74" s="810"/>
      <c r="BX74" s="810"/>
      <c r="BY74" s="810"/>
      <c r="BZ74" s="810"/>
      <c r="CA74" s="810"/>
      <c r="CB74" s="810"/>
      <c r="CC74" s="810"/>
      <c r="CD74" s="810"/>
      <c r="CE74" s="810"/>
      <c r="CF74" s="810"/>
      <c r="CG74" s="815"/>
      <c r="CH74" s="806"/>
      <c r="CI74" s="807"/>
      <c r="CJ74" s="807"/>
      <c r="CK74" s="807"/>
      <c r="CL74" s="808"/>
      <c r="CM74" s="806"/>
      <c r="CN74" s="807"/>
      <c r="CO74" s="807"/>
      <c r="CP74" s="807"/>
      <c r="CQ74" s="808"/>
      <c r="CR74" s="806"/>
      <c r="CS74" s="807"/>
      <c r="CT74" s="807"/>
      <c r="CU74" s="807"/>
      <c r="CV74" s="808"/>
      <c r="CW74" s="806"/>
      <c r="CX74" s="807"/>
      <c r="CY74" s="807"/>
      <c r="CZ74" s="807"/>
      <c r="DA74" s="808"/>
      <c r="DB74" s="806"/>
      <c r="DC74" s="807"/>
      <c r="DD74" s="807"/>
      <c r="DE74" s="807"/>
      <c r="DF74" s="808"/>
      <c r="DG74" s="806"/>
      <c r="DH74" s="807"/>
      <c r="DI74" s="807"/>
      <c r="DJ74" s="807"/>
      <c r="DK74" s="808"/>
      <c r="DL74" s="806"/>
      <c r="DM74" s="807"/>
      <c r="DN74" s="807"/>
      <c r="DO74" s="807"/>
      <c r="DP74" s="808"/>
      <c r="DQ74" s="806"/>
      <c r="DR74" s="807"/>
      <c r="DS74" s="807"/>
      <c r="DT74" s="807"/>
      <c r="DU74" s="808"/>
      <c r="DV74" s="809"/>
      <c r="DW74" s="810"/>
      <c r="DX74" s="810"/>
      <c r="DY74" s="810"/>
      <c r="DZ74" s="811"/>
      <c r="EA74" s="48"/>
    </row>
    <row r="75" spans="1:131" ht="26.25" customHeight="1" x14ac:dyDescent="0.2">
      <c r="A75" s="52">
        <v>8</v>
      </c>
      <c r="B75" s="751"/>
      <c r="C75" s="752"/>
      <c r="D75" s="752"/>
      <c r="E75" s="752"/>
      <c r="F75" s="752"/>
      <c r="G75" s="752"/>
      <c r="H75" s="752"/>
      <c r="I75" s="752"/>
      <c r="J75" s="752"/>
      <c r="K75" s="752"/>
      <c r="L75" s="752"/>
      <c r="M75" s="752"/>
      <c r="N75" s="752"/>
      <c r="O75" s="752"/>
      <c r="P75" s="753"/>
      <c r="Q75" s="763"/>
      <c r="R75" s="758"/>
      <c r="S75" s="758"/>
      <c r="T75" s="758"/>
      <c r="U75" s="760"/>
      <c r="V75" s="756"/>
      <c r="W75" s="758"/>
      <c r="X75" s="758"/>
      <c r="Y75" s="758"/>
      <c r="Z75" s="760"/>
      <c r="AA75" s="756"/>
      <c r="AB75" s="758"/>
      <c r="AC75" s="758"/>
      <c r="AD75" s="758"/>
      <c r="AE75" s="760"/>
      <c r="AF75" s="756"/>
      <c r="AG75" s="758"/>
      <c r="AH75" s="758"/>
      <c r="AI75" s="758"/>
      <c r="AJ75" s="760"/>
      <c r="AK75" s="756"/>
      <c r="AL75" s="758"/>
      <c r="AM75" s="758"/>
      <c r="AN75" s="758"/>
      <c r="AO75" s="760"/>
      <c r="AP75" s="756"/>
      <c r="AQ75" s="758"/>
      <c r="AR75" s="758"/>
      <c r="AS75" s="758"/>
      <c r="AT75" s="760"/>
      <c r="AU75" s="756"/>
      <c r="AV75" s="758"/>
      <c r="AW75" s="758"/>
      <c r="AX75" s="758"/>
      <c r="AY75" s="760"/>
      <c r="AZ75" s="761"/>
      <c r="BA75" s="761"/>
      <c r="BB75" s="761"/>
      <c r="BC75" s="761"/>
      <c r="BD75" s="762"/>
      <c r="BE75" s="55"/>
      <c r="BF75" s="55"/>
      <c r="BG75" s="55"/>
      <c r="BH75" s="55"/>
      <c r="BI75" s="55"/>
      <c r="BJ75" s="55"/>
      <c r="BK75" s="55"/>
      <c r="BL75" s="55"/>
      <c r="BM75" s="55"/>
      <c r="BN75" s="55"/>
      <c r="BO75" s="55"/>
      <c r="BP75" s="55"/>
      <c r="BQ75" s="52">
        <v>69</v>
      </c>
      <c r="BR75" s="73"/>
      <c r="BS75" s="809"/>
      <c r="BT75" s="810"/>
      <c r="BU75" s="810"/>
      <c r="BV75" s="810"/>
      <c r="BW75" s="810"/>
      <c r="BX75" s="810"/>
      <c r="BY75" s="810"/>
      <c r="BZ75" s="810"/>
      <c r="CA75" s="810"/>
      <c r="CB75" s="810"/>
      <c r="CC75" s="810"/>
      <c r="CD75" s="810"/>
      <c r="CE75" s="810"/>
      <c r="CF75" s="810"/>
      <c r="CG75" s="815"/>
      <c r="CH75" s="806"/>
      <c r="CI75" s="807"/>
      <c r="CJ75" s="807"/>
      <c r="CK75" s="807"/>
      <c r="CL75" s="808"/>
      <c r="CM75" s="806"/>
      <c r="CN75" s="807"/>
      <c r="CO75" s="807"/>
      <c r="CP75" s="807"/>
      <c r="CQ75" s="808"/>
      <c r="CR75" s="806"/>
      <c r="CS75" s="807"/>
      <c r="CT75" s="807"/>
      <c r="CU75" s="807"/>
      <c r="CV75" s="808"/>
      <c r="CW75" s="806"/>
      <c r="CX75" s="807"/>
      <c r="CY75" s="807"/>
      <c r="CZ75" s="807"/>
      <c r="DA75" s="808"/>
      <c r="DB75" s="806"/>
      <c r="DC75" s="807"/>
      <c r="DD75" s="807"/>
      <c r="DE75" s="807"/>
      <c r="DF75" s="808"/>
      <c r="DG75" s="806"/>
      <c r="DH75" s="807"/>
      <c r="DI75" s="807"/>
      <c r="DJ75" s="807"/>
      <c r="DK75" s="808"/>
      <c r="DL75" s="806"/>
      <c r="DM75" s="807"/>
      <c r="DN75" s="807"/>
      <c r="DO75" s="807"/>
      <c r="DP75" s="808"/>
      <c r="DQ75" s="806"/>
      <c r="DR75" s="807"/>
      <c r="DS75" s="807"/>
      <c r="DT75" s="807"/>
      <c r="DU75" s="808"/>
      <c r="DV75" s="809"/>
      <c r="DW75" s="810"/>
      <c r="DX75" s="810"/>
      <c r="DY75" s="810"/>
      <c r="DZ75" s="811"/>
      <c r="EA75" s="48"/>
    </row>
    <row r="76" spans="1:131" ht="26.25" customHeight="1" x14ac:dyDescent="0.2">
      <c r="A76" s="52">
        <v>9</v>
      </c>
      <c r="B76" s="751"/>
      <c r="C76" s="752"/>
      <c r="D76" s="752"/>
      <c r="E76" s="752"/>
      <c r="F76" s="752"/>
      <c r="G76" s="752"/>
      <c r="H76" s="752"/>
      <c r="I76" s="752"/>
      <c r="J76" s="752"/>
      <c r="K76" s="752"/>
      <c r="L76" s="752"/>
      <c r="M76" s="752"/>
      <c r="N76" s="752"/>
      <c r="O76" s="752"/>
      <c r="P76" s="753"/>
      <c r="Q76" s="763"/>
      <c r="R76" s="758"/>
      <c r="S76" s="758"/>
      <c r="T76" s="758"/>
      <c r="U76" s="760"/>
      <c r="V76" s="756"/>
      <c r="W76" s="758"/>
      <c r="X76" s="758"/>
      <c r="Y76" s="758"/>
      <c r="Z76" s="760"/>
      <c r="AA76" s="756"/>
      <c r="AB76" s="758"/>
      <c r="AC76" s="758"/>
      <c r="AD76" s="758"/>
      <c r="AE76" s="760"/>
      <c r="AF76" s="756"/>
      <c r="AG76" s="758"/>
      <c r="AH76" s="758"/>
      <c r="AI76" s="758"/>
      <c r="AJ76" s="760"/>
      <c r="AK76" s="756"/>
      <c r="AL76" s="758"/>
      <c r="AM76" s="758"/>
      <c r="AN76" s="758"/>
      <c r="AO76" s="760"/>
      <c r="AP76" s="756"/>
      <c r="AQ76" s="758"/>
      <c r="AR76" s="758"/>
      <c r="AS76" s="758"/>
      <c r="AT76" s="760"/>
      <c r="AU76" s="756"/>
      <c r="AV76" s="758"/>
      <c r="AW76" s="758"/>
      <c r="AX76" s="758"/>
      <c r="AY76" s="760"/>
      <c r="AZ76" s="761"/>
      <c r="BA76" s="761"/>
      <c r="BB76" s="761"/>
      <c r="BC76" s="761"/>
      <c r="BD76" s="762"/>
      <c r="BE76" s="55"/>
      <c r="BF76" s="55"/>
      <c r="BG76" s="55"/>
      <c r="BH76" s="55"/>
      <c r="BI76" s="55"/>
      <c r="BJ76" s="55"/>
      <c r="BK76" s="55"/>
      <c r="BL76" s="55"/>
      <c r="BM76" s="55"/>
      <c r="BN76" s="55"/>
      <c r="BO76" s="55"/>
      <c r="BP76" s="55"/>
      <c r="BQ76" s="52">
        <v>70</v>
      </c>
      <c r="BR76" s="73"/>
      <c r="BS76" s="809"/>
      <c r="BT76" s="810"/>
      <c r="BU76" s="810"/>
      <c r="BV76" s="810"/>
      <c r="BW76" s="810"/>
      <c r="BX76" s="810"/>
      <c r="BY76" s="810"/>
      <c r="BZ76" s="810"/>
      <c r="CA76" s="810"/>
      <c r="CB76" s="810"/>
      <c r="CC76" s="810"/>
      <c r="CD76" s="810"/>
      <c r="CE76" s="810"/>
      <c r="CF76" s="810"/>
      <c r="CG76" s="815"/>
      <c r="CH76" s="806"/>
      <c r="CI76" s="807"/>
      <c r="CJ76" s="807"/>
      <c r="CK76" s="807"/>
      <c r="CL76" s="808"/>
      <c r="CM76" s="806"/>
      <c r="CN76" s="807"/>
      <c r="CO76" s="807"/>
      <c r="CP76" s="807"/>
      <c r="CQ76" s="808"/>
      <c r="CR76" s="806"/>
      <c r="CS76" s="807"/>
      <c r="CT76" s="807"/>
      <c r="CU76" s="807"/>
      <c r="CV76" s="808"/>
      <c r="CW76" s="806"/>
      <c r="CX76" s="807"/>
      <c r="CY76" s="807"/>
      <c r="CZ76" s="807"/>
      <c r="DA76" s="808"/>
      <c r="DB76" s="806"/>
      <c r="DC76" s="807"/>
      <c r="DD76" s="807"/>
      <c r="DE76" s="807"/>
      <c r="DF76" s="808"/>
      <c r="DG76" s="806"/>
      <c r="DH76" s="807"/>
      <c r="DI76" s="807"/>
      <c r="DJ76" s="807"/>
      <c r="DK76" s="808"/>
      <c r="DL76" s="806"/>
      <c r="DM76" s="807"/>
      <c r="DN76" s="807"/>
      <c r="DO76" s="807"/>
      <c r="DP76" s="808"/>
      <c r="DQ76" s="806"/>
      <c r="DR76" s="807"/>
      <c r="DS76" s="807"/>
      <c r="DT76" s="807"/>
      <c r="DU76" s="808"/>
      <c r="DV76" s="809"/>
      <c r="DW76" s="810"/>
      <c r="DX76" s="810"/>
      <c r="DY76" s="810"/>
      <c r="DZ76" s="811"/>
      <c r="EA76" s="48"/>
    </row>
    <row r="77" spans="1:131" ht="26.25" customHeight="1" x14ac:dyDescent="0.2">
      <c r="A77" s="52">
        <v>10</v>
      </c>
      <c r="B77" s="751"/>
      <c r="C77" s="752"/>
      <c r="D77" s="752"/>
      <c r="E77" s="752"/>
      <c r="F77" s="752"/>
      <c r="G77" s="752"/>
      <c r="H77" s="752"/>
      <c r="I77" s="752"/>
      <c r="J77" s="752"/>
      <c r="K77" s="752"/>
      <c r="L77" s="752"/>
      <c r="M77" s="752"/>
      <c r="N77" s="752"/>
      <c r="O77" s="752"/>
      <c r="P77" s="753"/>
      <c r="Q77" s="763"/>
      <c r="R77" s="758"/>
      <c r="S77" s="758"/>
      <c r="T77" s="758"/>
      <c r="U77" s="760"/>
      <c r="V77" s="756"/>
      <c r="W77" s="758"/>
      <c r="X77" s="758"/>
      <c r="Y77" s="758"/>
      <c r="Z77" s="760"/>
      <c r="AA77" s="756"/>
      <c r="AB77" s="758"/>
      <c r="AC77" s="758"/>
      <c r="AD77" s="758"/>
      <c r="AE77" s="760"/>
      <c r="AF77" s="756"/>
      <c r="AG77" s="758"/>
      <c r="AH77" s="758"/>
      <c r="AI77" s="758"/>
      <c r="AJ77" s="760"/>
      <c r="AK77" s="756"/>
      <c r="AL77" s="758"/>
      <c r="AM77" s="758"/>
      <c r="AN77" s="758"/>
      <c r="AO77" s="760"/>
      <c r="AP77" s="756"/>
      <c r="AQ77" s="758"/>
      <c r="AR77" s="758"/>
      <c r="AS77" s="758"/>
      <c r="AT77" s="760"/>
      <c r="AU77" s="756"/>
      <c r="AV77" s="758"/>
      <c r="AW77" s="758"/>
      <c r="AX77" s="758"/>
      <c r="AY77" s="760"/>
      <c r="AZ77" s="761"/>
      <c r="BA77" s="761"/>
      <c r="BB77" s="761"/>
      <c r="BC77" s="761"/>
      <c r="BD77" s="762"/>
      <c r="BE77" s="55"/>
      <c r="BF77" s="55"/>
      <c r="BG77" s="55"/>
      <c r="BH77" s="55"/>
      <c r="BI77" s="55"/>
      <c r="BJ77" s="55"/>
      <c r="BK77" s="55"/>
      <c r="BL77" s="55"/>
      <c r="BM77" s="55"/>
      <c r="BN77" s="55"/>
      <c r="BO77" s="55"/>
      <c r="BP77" s="55"/>
      <c r="BQ77" s="52">
        <v>71</v>
      </c>
      <c r="BR77" s="73"/>
      <c r="BS77" s="809"/>
      <c r="BT77" s="810"/>
      <c r="BU77" s="810"/>
      <c r="BV77" s="810"/>
      <c r="BW77" s="810"/>
      <c r="BX77" s="810"/>
      <c r="BY77" s="810"/>
      <c r="BZ77" s="810"/>
      <c r="CA77" s="810"/>
      <c r="CB77" s="810"/>
      <c r="CC77" s="810"/>
      <c r="CD77" s="810"/>
      <c r="CE77" s="810"/>
      <c r="CF77" s="810"/>
      <c r="CG77" s="815"/>
      <c r="CH77" s="806"/>
      <c r="CI77" s="807"/>
      <c r="CJ77" s="807"/>
      <c r="CK77" s="807"/>
      <c r="CL77" s="808"/>
      <c r="CM77" s="806"/>
      <c r="CN77" s="807"/>
      <c r="CO77" s="807"/>
      <c r="CP77" s="807"/>
      <c r="CQ77" s="808"/>
      <c r="CR77" s="806"/>
      <c r="CS77" s="807"/>
      <c r="CT77" s="807"/>
      <c r="CU77" s="807"/>
      <c r="CV77" s="808"/>
      <c r="CW77" s="806"/>
      <c r="CX77" s="807"/>
      <c r="CY77" s="807"/>
      <c r="CZ77" s="807"/>
      <c r="DA77" s="808"/>
      <c r="DB77" s="806"/>
      <c r="DC77" s="807"/>
      <c r="DD77" s="807"/>
      <c r="DE77" s="807"/>
      <c r="DF77" s="808"/>
      <c r="DG77" s="806"/>
      <c r="DH77" s="807"/>
      <c r="DI77" s="807"/>
      <c r="DJ77" s="807"/>
      <c r="DK77" s="808"/>
      <c r="DL77" s="806"/>
      <c r="DM77" s="807"/>
      <c r="DN77" s="807"/>
      <c r="DO77" s="807"/>
      <c r="DP77" s="808"/>
      <c r="DQ77" s="806"/>
      <c r="DR77" s="807"/>
      <c r="DS77" s="807"/>
      <c r="DT77" s="807"/>
      <c r="DU77" s="808"/>
      <c r="DV77" s="809"/>
      <c r="DW77" s="810"/>
      <c r="DX77" s="810"/>
      <c r="DY77" s="810"/>
      <c r="DZ77" s="811"/>
      <c r="EA77" s="48"/>
    </row>
    <row r="78" spans="1:131" ht="26.25" customHeight="1" x14ac:dyDescent="0.2">
      <c r="A78" s="52">
        <v>11</v>
      </c>
      <c r="B78" s="751"/>
      <c r="C78" s="752"/>
      <c r="D78" s="752"/>
      <c r="E78" s="752"/>
      <c r="F78" s="752"/>
      <c r="G78" s="752"/>
      <c r="H78" s="752"/>
      <c r="I78" s="752"/>
      <c r="J78" s="752"/>
      <c r="K78" s="752"/>
      <c r="L78" s="752"/>
      <c r="M78" s="752"/>
      <c r="N78" s="752"/>
      <c r="O78" s="752"/>
      <c r="P78" s="753"/>
      <c r="Q78" s="754"/>
      <c r="R78" s="755"/>
      <c r="S78" s="755"/>
      <c r="T78" s="755"/>
      <c r="U78" s="755"/>
      <c r="V78" s="755"/>
      <c r="W78" s="755"/>
      <c r="X78" s="755"/>
      <c r="Y78" s="755"/>
      <c r="Z78" s="755"/>
      <c r="AA78" s="755"/>
      <c r="AB78" s="755"/>
      <c r="AC78" s="755"/>
      <c r="AD78" s="755"/>
      <c r="AE78" s="755"/>
      <c r="AF78" s="755"/>
      <c r="AG78" s="755"/>
      <c r="AH78" s="755"/>
      <c r="AI78" s="755"/>
      <c r="AJ78" s="755"/>
      <c r="AK78" s="755"/>
      <c r="AL78" s="755"/>
      <c r="AM78" s="755"/>
      <c r="AN78" s="755"/>
      <c r="AO78" s="755"/>
      <c r="AP78" s="755"/>
      <c r="AQ78" s="755"/>
      <c r="AR78" s="755"/>
      <c r="AS78" s="755"/>
      <c r="AT78" s="755"/>
      <c r="AU78" s="755"/>
      <c r="AV78" s="755"/>
      <c r="AW78" s="755"/>
      <c r="AX78" s="755"/>
      <c r="AY78" s="755"/>
      <c r="AZ78" s="761"/>
      <c r="BA78" s="761"/>
      <c r="BB78" s="761"/>
      <c r="BC78" s="761"/>
      <c r="BD78" s="762"/>
      <c r="BE78" s="55"/>
      <c r="BF78" s="55"/>
      <c r="BG78" s="55"/>
      <c r="BH78" s="55"/>
      <c r="BI78" s="55"/>
      <c r="BJ78" s="48"/>
      <c r="BK78" s="48"/>
      <c r="BL78" s="48"/>
      <c r="BM78" s="48"/>
      <c r="BN78" s="48"/>
      <c r="BO78" s="55"/>
      <c r="BP78" s="55"/>
      <c r="BQ78" s="52">
        <v>72</v>
      </c>
      <c r="BR78" s="73"/>
      <c r="BS78" s="809"/>
      <c r="BT78" s="810"/>
      <c r="BU78" s="810"/>
      <c r="BV78" s="810"/>
      <c r="BW78" s="810"/>
      <c r="BX78" s="810"/>
      <c r="BY78" s="810"/>
      <c r="BZ78" s="810"/>
      <c r="CA78" s="810"/>
      <c r="CB78" s="810"/>
      <c r="CC78" s="810"/>
      <c r="CD78" s="810"/>
      <c r="CE78" s="810"/>
      <c r="CF78" s="810"/>
      <c r="CG78" s="815"/>
      <c r="CH78" s="806"/>
      <c r="CI78" s="807"/>
      <c r="CJ78" s="807"/>
      <c r="CK78" s="807"/>
      <c r="CL78" s="808"/>
      <c r="CM78" s="806"/>
      <c r="CN78" s="807"/>
      <c r="CO78" s="807"/>
      <c r="CP78" s="807"/>
      <c r="CQ78" s="808"/>
      <c r="CR78" s="806"/>
      <c r="CS78" s="807"/>
      <c r="CT78" s="807"/>
      <c r="CU78" s="807"/>
      <c r="CV78" s="808"/>
      <c r="CW78" s="806"/>
      <c r="CX78" s="807"/>
      <c r="CY78" s="807"/>
      <c r="CZ78" s="807"/>
      <c r="DA78" s="808"/>
      <c r="DB78" s="806"/>
      <c r="DC78" s="807"/>
      <c r="DD78" s="807"/>
      <c r="DE78" s="807"/>
      <c r="DF78" s="808"/>
      <c r="DG78" s="806"/>
      <c r="DH78" s="807"/>
      <c r="DI78" s="807"/>
      <c r="DJ78" s="807"/>
      <c r="DK78" s="808"/>
      <c r="DL78" s="806"/>
      <c r="DM78" s="807"/>
      <c r="DN78" s="807"/>
      <c r="DO78" s="807"/>
      <c r="DP78" s="808"/>
      <c r="DQ78" s="806"/>
      <c r="DR78" s="807"/>
      <c r="DS78" s="807"/>
      <c r="DT78" s="807"/>
      <c r="DU78" s="808"/>
      <c r="DV78" s="809"/>
      <c r="DW78" s="810"/>
      <c r="DX78" s="810"/>
      <c r="DY78" s="810"/>
      <c r="DZ78" s="811"/>
      <c r="EA78" s="48"/>
    </row>
    <row r="79" spans="1:131" ht="26.25" customHeight="1" x14ac:dyDescent="0.2">
      <c r="A79" s="52">
        <v>12</v>
      </c>
      <c r="B79" s="751"/>
      <c r="C79" s="752"/>
      <c r="D79" s="752"/>
      <c r="E79" s="752"/>
      <c r="F79" s="752"/>
      <c r="G79" s="752"/>
      <c r="H79" s="752"/>
      <c r="I79" s="752"/>
      <c r="J79" s="752"/>
      <c r="K79" s="752"/>
      <c r="L79" s="752"/>
      <c r="M79" s="752"/>
      <c r="N79" s="752"/>
      <c r="O79" s="752"/>
      <c r="P79" s="753"/>
      <c r="Q79" s="754"/>
      <c r="R79" s="755"/>
      <c r="S79" s="755"/>
      <c r="T79" s="755"/>
      <c r="U79" s="755"/>
      <c r="V79" s="755"/>
      <c r="W79" s="755"/>
      <c r="X79" s="755"/>
      <c r="Y79" s="755"/>
      <c r="Z79" s="755"/>
      <c r="AA79" s="755"/>
      <c r="AB79" s="755"/>
      <c r="AC79" s="755"/>
      <c r="AD79" s="755"/>
      <c r="AE79" s="755"/>
      <c r="AF79" s="755"/>
      <c r="AG79" s="755"/>
      <c r="AH79" s="755"/>
      <c r="AI79" s="755"/>
      <c r="AJ79" s="755"/>
      <c r="AK79" s="755"/>
      <c r="AL79" s="755"/>
      <c r="AM79" s="755"/>
      <c r="AN79" s="755"/>
      <c r="AO79" s="755"/>
      <c r="AP79" s="755"/>
      <c r="AQ79" s="755"/>
      <c r="AR79" s="755"/>
      <c r="AS79" s="755"/>
      <c r="AT79" s="755"/>
      <c r="AU79" s="755"/>
      <c r="AV79" s="755"/>
      <c r="AW79" s="755"/>
      <c r="AX79" s="755"/>
      <c r="AY79" s="755"/>
      <c r="AZ79" s="761"/>
      <c r="BA79" s="761"/>
      <c r="BB79" s="761"/>
      <c r="BC79" s="761"/>
      <c r="BD79" s="762"/>
      <c r="BE79" s="55"/>
      <c r="BF79" s="55"/>
      <c r="BG79" s="55"/>
      <c r="BH79" s="55"/>
      <c r="BI79" s="55"/>
      <c r="BJ79" s="48"/>
      <c r="BK79" s="48"/>
      <c r="BL79" s="48"/>
      <c r="BM79" s="48"/>
      <c r="BN79" s="48"/>
      <c r="BO79" s="55"/>
      <c r="BP79" s="55"/>
      <c r="BQ79" s="52">
        <v>73</v>
      </c>
      <c r="BR79" s="73"/>
      <c r="BS79" s="809"/>
      <c r="BT79" s="810"/>
      <c r="BU79" s="810"/>
      <c r="BV79" s="810"/>
      <c r="BW79" s="810"/>
      <c r="BX79" s="810"/>
      <c r="BY79" s="810"/>
      <c r="BZ79" s="810"/>
      <c r="CA79" s="810"/>
      <c r="CB79" s="810"/>
      <c r="CC79" s="810"/>
      <c r="CD79" s="810"/>
      <c r="CE79" s="810"/>
      <c r="CF79" s="810"/>
      <c r="CG79" s="815"/>
      <c r="CH79" s="806"/>
      <c r="CI79" s="807"/>
      <c r="CJ79" s="807"/>
      <c r="CK79" s="807"/>
      <c r="CL79" s="808"/>
      <c r="CM79" s="806"/>
      <c r="CN79" s="807"/>
      <c r="CO79" s="807"/>
      <c r="CP79" s="807"/>
      <c r="CQ79" s="808"/>
      <c r="CR79" s="806"/>
      <c r="CS79" s="807"/>
      <c r="CT79" s="807"/>
      <c r="CU79" s="807"/>
      <c r="CV79" s="808"/>
      <c r="CW79" s="806"/>
      <c r="CX79" s="807"/>
      <c r="CY79" s="807"/>
      <c r="CZ79" s="807"/>
      <c r="DA79" s="808"/>
      <c r="DB79" s="806"/>
      <c r="DC79" s="807"/>
      <c r="DD79" s="807"/>
      <c r="DE79" s="807"/>
      <c r="DF79" s="808"/>
      <c r="DG79" s="806"/>
      <c r="DH79" s="807"/>
      <c r="DI79" s="807"/>
      <c r="DJ79" s="807"/>
      <c r="DK79" s="808"/>
      <c r="DL79" s="806"/>
      <c r="DM79" s="807"/>
      <c r="DN79" s="807"/>
      <c r="DO79" s="807"/>
      <c r="DP79" s="808"/>
      <c r="DQ79" s="806"/>
      <c r="DR79" s="807"/>
      <c r="DS79" s="807"/>
      <c r="DT79" s="807"/>
      <c r="DU79" s="808"/>
      <c r="DV79" s="809"/>
      <c r="DW79" s="810"/>
      <c r="DX79" s="810"/>
      <c r="DY79" s="810"/>
      <c r="DZ79" s="811"/>
      <c r="EA79" s="48"/>
    </row>
    <row r="80" spans="1:131" ht="26.25" customHeight="1" x14ac:dyDescent="0.2">
      <c r="A80" s="52">
        <v>13</v>
      </c>
      <c r="B80" s="751"/>
      <c r="C80" s="752"/>
      <c r="D80" s="752"/>
      <c r="E80" s="752"/>
      <c r="F80" s="752"/>
      <c r="G80" s="752"/>
      <c r="H80" s="752"/>
      <c r="I80" s="752"/>
      <c r="J80" s="752"/>
      <c r="K80" s="752"/>
      <c r="L80" s="752"/>
      <c r="M80" s="752"/>
      <c r="N80" s="752"/>
      <c r="O80" s="752"/>
      <c r="P80" s="753"/>
      <c r="Q80" s="754"/>
      <c r="R80" s="755"/>
      <c r="S80" s="755"/>
      <c r="T80" s="755"/>
      <c r="U80" s="755"/>
      <c r="V80" s="755"/>
      <c r="W80" s="755"/>
      <c r="X80" s="755"/>
      <c r="Y80" s="755"/>
      <c r="Z80" s="755"/>
      <c r="AA80" s="755"/>
      <c r="AB80" s="755"/>
      <c r="AC80" s="755"/>
      <c r="AD80" s="755"/>
      <c r="AE80" s="755"/>
      <c r="AF80" s="755"/>
      <c r="AG80" s="755"/>
      <c r="AH80" s="755"/>
      <c r="AI80" s="755"/>
      <c r="AJ80" s="755"/>
      <c r="AK80" s="755"/>
      <c r="AL80" s="755"/>
      <c r="AM80" s="755"/>
      <c r="AN80" s="755"/>
      <c r="AO80" s="755"/>
      <c r="AP80" s="755"/>
      <c r="AQ80" s="755"/>
      <c r="AR80" s="755"/>
      <c r="AS80" s="755"/>
      <c r="AT80" s="755"/>
      <c r="AU80" s="755"/>
      <c r="AV80" s="755"/>
      <c r="AW80" s="755"/>
      <c r="AX80" s="755"/>
      <c r="AY80" s="755"/>
      <c r="AZ80" s="761"/>
      <c r="BA80" s="761"/>
      <c r="BB80" s="761"/>
      <c r="BC80" s="761"/>
      <c r="BD80" s="762"/>
      <c r="BE80" s="55"/>
      <c r="BF80" s="55"/>
      <c r="BG80" s="55"/>
      <c r="BH80" s="55"/>
      <c r="BI80" s="55"/>
      <c r="BJ80" s="55"/>
      <c r="BK80" s="55"/>
      <c r="BL80" s="55"/>
      <c r="BM80" s="55"/>
      <c r="BN80" s="55"/>
      <c r="BO80" s="55"/>
      <c r="BP80" s="55"/>
      <c r="BQ80" s="52">
        <v>74</v>
      </c>
      <c r="BR80" s="73"/>
      <c r="BS80" s="809"/>
      <c r="BT80" s="810"/>
      <c r="BU80" s="810"/>
      <c r="BV80" s="810"/>
      <c r="BW80" s="810"/>
      <c r="BX80" s="810"/>
      <c r="BY80" s="810"/>
      <c r="BZ80" s="810"/>
      <c r="CA80" s="810"/>
      <c r="CB80" s="810"/>
      <c r="CC80" s="810"/>
      <c r="CD80" s="810"/>
      <c r="CE80" s="810"/>
      <c r="CF80" s="810"/>
      <c r="CG80" s="815"/>
      <c r="CH80" s="806"/>
      <c r="CI80" s="807"/>
      <c r="CJ80" s="807"/>
      <c r="CK80" s="807"/>
      <c r="CL80" s="808"/>
      <c r="CM80" s="806"/>
      <c r="CN80" s="807"/>
      <c r="CO80" s="807"/>
      <c r="CP80" s="807"/>
      <c r="CQ80" s="808"/>
      <c r="CR80" s="806"/>
      <c r="CS80" s="807"/>
      <c r="CT80" s="807"/>
      <c r="CU80" s="807"/>
      <c r="CV80" s="808"/>
      <c r="CW80" s="806"/>
      <c r="CX80" s="807"/>
      <c r="CY80" s="807"/>
      <c r="CZ80" s="807"/>
      <c r="DA80" s="808"/>
      <c r="DB80" s="806"/>
      <c r="DC80" s="807"/>
      <c r="DD80" s="807"/>
      <c r="DE80" s="807"/>
      <c r="DF80" s="808"/>
      <c r="DG80" s="806"/>
      <c r="DH80" s="807"/>
      <c r="DI80" s="807"/>
      <c r="DJ80" s="807"/>
      <c r="DK80" s="808"/>
      <c r="DL80" s="806"/>
      <c r="DM80" s="807"/>
      <c r="DN80" s="807"/>
      <c r="DO80" s="807"/>
      <c r="DP80" s="808"/>
      <c r="DQ80" s="806"/>
      <c r="DR80" s="807"/>
      <c r="DS80" s="807"/>
      <c r="DT80" s="807"/>
      <c r="DU80" s="808"/>
      <c r="DV80" s="809"/>
      <c r="DW80" s="810"/>
      <c r="DX80" s="810"/>
      <c r="DY80" s="810"/>
      <c r="DZ80" s="811"/>
      <c r="EA80" s="48"/>
    </row>
    <row r="81" spans="1:131" ht="26.25" customHeight="1" x14ac:dyDescent="0.2">
      <c r="A81" s="52">
        <v>14</v>
      </c>
      <c r="B81" s="751"/>
      <c r="C81" s="752"/>
      <c r="D81" s="752"/>
      <c r="E81" s="752"/>
      <c r="F81" s="752"/>
      <c r="G81" s="752"/>
      <c r="H81" s="752"/>
      <c r="I81" s="752"/>
      <c r="J81" s="752"/>
      <c r="K81" s="752"/>
      <c r="L81" s="752"/>
      <c r="M81" s="752"/>
      <c r="N81" s="752"/>
      <c r="O81" s="752"/>
      <c r="P81" s="753"/>
      <c r="Q81" s="754"/>
      <c r="R81" s="755"/>
      <c r="S81" s="755"/>
      <c r="T81" s="755"/>
      <c r="U81" s="755"/>
      <c r="V81" s="755"/>
      <c r="W81" s="755"/>
      <c r="X81" s="755"/>
      <c r="Y81" s="755"/>
      <c r="Z81" s="755"/>
      <c r="AA81" s="755"/>
      <c r="AB81" s="755"/>
      <c r="AC81" s="755"/>
      <c r="AD81" s="755"/>
      <c r="AE81" s="755"/>
      <c r="AF81" s="755"/>
      <c r="AG81" s="755"/>
      <c r="AH81" s="755"/>
      <c r="AI81" s="755"/>
      <c r="AJ81" s="755"/>
      <c r="AK81" s="755"/>
      <c r="AL81" s="755"/>
      <c r="AM81" s="755"/>
      <c r="AN81" s="755"/>
      <c r="AO81" s="755"/>
      <c r="AP81" s="755"/>
      <c r="AQ81" s="755"/>
      <c r="AR81" s="755"/>
      <c r="AS81" s="755"/>
      <c r="AT81" s="755"/>
      <c r="AU81" s="755"/>
      <c r="AV81" s="755"/>
      <c r="AW81" s="755"/>
      <c r="AX81" s="755"/>
      <c r="AY81" s="755"/>
      <c r="AZ81" s="761"/>
      <c r="BA81" s="761"/>
      <c r="BB81" s="761"/>
      <c r="BC81" s="761"/>
      <c r="BD81" s="762"/>
      <c r="BE81" s="55"/>
      <c r="BF81" s="55"/>
      <c r="BG81" s="55"/>
      <c r="BH81" s="55"/>
      <c r="BI81" s="55"/>
      <c r="BJ81" s="55"/>
      <c r="BK81" s="55"/>
      <c r="BL81" s="55"/>
      <c r="BM81" s="55"/>
      <c r="BN81" s="55"/>
      <c r="BO81" s="55"/>
      <c r="BP81" s="55"/>
      <c r="BQ81" s="52">
        <v>75</v>
      </c>
      <c r="BR81" s="73"/>
      <c r="BS81" s="809"/>
      <c r="BT81" s="810"/>
      <c r="BU81" s="810"/>
      <c r="BV81" s="810"/>
      <c r="BW81" s="810"/>
      <c r="BX81" s="810"/>
      <c r="BY81" s="810"/>
      <c r="BZ81" s="810"/>
      <c r="CA81" s="810"/>
      <c r="CB81" s="810"/>
      <c r="CC81" s="810"/>
      <c r="CD81" s="810"/>
      <c r="CE81" s="810"/>
      <c r="CF81" s="810"/>
      <c r="CG81" s="815"/>
      <c r="CH81" s="806"/>
      <c r="CI81" s="807"/>
      <c r="CJ81" s="807"/>
      <c r="CK81" s="807"/>
      <c r="CL81" s="808"/>
      <c r="CM81" s="806"/>
      <c r="CN81" s="807"/>
      <c r="CO81" s="807"/>
      <c r="CP81" s="807"/>
      <c r="CQ81" s="808"/>
      <c r="CR81" s="806"/>
      <c r="CS81" s="807"/>
      <c r="CT81" s="807"/>
      <c r="CU81" s="807"/>
      <c r="CV81" s="808"/>
      <c r="CW81" s="806"/>
      <c r="CX81" s="807"/>
      <c r="CY81" s="807"/>
      <c r="CZ81" s="807"/>
      <c r="DA81" s="808"/>
      <c r="DB81" s="806"/>
      <c r="DC81" s="807"/>
      <c r="DD81" s="807"/>
      <c r="DE81" s="807"/>
      <c r="DF81" s="808"/>
      <c r="DG81" s="806"/>
      <c r="DH81" s="807"/>
      <c r="DI81" s="807"/>
      <c r="DJ81" s="807"/>
      <c r="DK81" s="808"/>
      <c r="DL81" s="806"/>
      <c r="DM81" s="807"/>
      <c r="DN81" s="807"/>
      <c r="DO81" s="807"/>
      <c r="DP81" s="808"/>
      <c r="DQ81" s="806"/>
      <c r="DR81" s="807"/>
      <c r="DS81" s="807"/>
      <c r="DT81" s="807"/>
      <c r="DU81" s="808"/>
      <c r="DV81" s="809"/>
      <c r="DW81" s="810"/>
      <c r="DX81" s="810"/>
      <c r="DY81" s="810"/>
      <c r="DZ81" s="811"/>
      <c r="EA81" s="48"/>
    </row>
    <row r="82" spans="1:131" ht="26.25" customHeight="1" x14ac:dyDescent="0.2">
      <c r="A82" s="52">
        <v>15</v>
      </c>
      <c r="B82" s="751"/>
      <c r="C82" s="752"/>
      <c r="D82" s="752"/>
      <c r="E82" s="752"/>
      <c r="F82" s="752"/>
      <c r="G82" s="752"/>
      <c r="H82" s="752"/>
      <c r="I82" s="752"/>
      <c r="J82" s="752"/>
      <c r="K82" s="752"/>
      <c r="L82" s="752"/>
      <c r="M82" s="752"/>
      <c r="N82" s="752"/>
      <c r="O82" s="752"/>
      <c r="P82" s="753"/>
      <c r="Q82" s="754"/>
      <c r="R82" s="755"/>
      <c r="S82" s="755"/>
      <c r="T82" s="755"/>
      <c r="U82" s="755"/>
      <c r="V82" s="755"/>
      <c r="W82" s="755"/>
      <c r="X82" s="755"/>
      <c r="Y82" s="755"/>
      <c r="Z82" s="755"/>
      <c r="AA82" s="755"/>
      <c r="AB82" s="755"/>
      <c r="AC82" s="755"/>
      <c r="AD82" s="755"/>
      <c r="AE82" s="755"/>
      <c r="AF82" s="755"/>
      <c r="AG82" s="755"/>
      <c r="AH82" s="755"/>
      <c r="AI82" s="755"/>
      <c r="AJ82" s="755"/>
      <c r="AK82" s="755"/>
      <c r="AL82" s="755"/>
      <c r="AM82" s="755"/>
      <c r="AN82" s="755"/>
      <c r="AO82" s="755"/>
      <c r="AP82" s="755"/>
      <c r="AQ82" s="755"/>
      <c r="AR82" s="755"/>
      <c r="AS82" s="755"/>
      <c r="AT82" s="755"/>
      <c r="AU82" s="755"/>
      <c r="AV82" s="755"/>
      <c r="AW82" s="755"/>
      <c r="AX82" s="755"/>
      <c r="AY82" s="755"/>
      <c r="AZ82" s="761"/>
      <c r="BA82" s="761"/>
      <c r="BB82" s="761"/>
      <c r="BC82" s="761"/>
      <c r="BD82" s="762"/>
      <c r="BE82" s="55"/>
      <c r="BF82" s="55"/>
      <c r="BG82" s="55"/>
      <c r="BH82" s="55"/>
      <c r="BI82" s="55"/>
      <c r="BJ82" s="55"/>
      <c r="BK82" s="55"/>
      <c r="BL82" s="55"/>
      <c r="BM82" s="55"/>
      <c r="BN82" s="55"/>
      <c r="BO82" s="55"/>
      <c r="BP82" s="55"/>
      <c r="BQ82" s="52">
        <v>76</v>
      </c>
      <c r="BR82" s="73"/>
      <c r="BS82" s="809"/>
      <c r="BT82" s="810"/>
      <c r="BU82" s="810"/>
      <c r="BV82" s="810"/>
      <c r="BW82" s="810"/>
      <c r="BX82" s="810"/>
      <c r="BY82" s="810"/>
      <c r="BZ82" s="810"/>
      <c r="CA82" s="810"/>
      <c r="CB82" s="810"/>
      <c r="CC82" s="810"/>
      <c r="CD82" s="810"/>
      <c r="CE82" s="810"/>
      <c r="CF82" s="810"/>
      <c r="CG82" s="815"/>
      <c r="CH82" s="806"/>
      <c r="CI82" s="807"/>
      <c r="CJ82" s="807"/>
      <c r="CK82" s="807"/>
      <c r="CL82" s="808"/>
      <c r="CM82" s="806"/>
      <c r="CN82" s="807"/>
      <c r="CO82" s="807"/>
      <c r="CP82" s="807"/>
      <c r="CQ82" s="808"/>
      <c r="CR82" s="806"/>
      <c r="CS82" s="807"/>
      <c r="CT82" s="807"/>
      <c r="CU82" s="807"/>
      <c r="CV82" s="808"/>
      <c r="CW82" s="806"/>
      <c r="CX82" s="807"/>
      <c r="CY82" s="807"/>
      <c r="CZ82" s="807"/>
      <c r="DA82" s="808"/>
      <c r="DB82" s="806"/>
      <c r="DC82" s="807"/>
      <c r="DD82" s="807"/>
      <c r="DE82" s="807"/>
      <c r="DF82" s="808"/>
      <c r="DG82" s="806"/>
      <c r="DH82" s="807"/>
      <c r="DI82" s="807"/>
      <c r="DJ82" s="807"/>
      <c r="DK82" s="808"/>
      <c r="DL82" s="806"/>
      <c r="DM82" s="807"/>
      <c r="DN82" s="807"/>
      <c r="DO82" s="807"/>
      <c r="DP82" s="808"/>
      <c r="DQ82" s="806"/>
      <c r="DR82" s="807"/>
      <c r="DS82" s="807"/>
      <c r="DT82" s="807"/>
      <c r="DU82" s="808"/>
      <c r="DV82" s="809"/>
      <c r="DW82" s="810"/>
      <c r="DX82" s="810"/>
      <c r="DY82" s="810"/>
      <c r="DZ82" s="811"/>
      <c r="EA82" s="48"/>
    </row>
    <row r="83" spans="1:131" ht="26.25" customHeight="1" x14ac:dyDescent="0.2">
      <c r="A83" s="52">
        <v>16</v>
      </c>
      <c r="B83" s="751"/>
      <c r="C83" s="752"/>
      <c r="D83" s="752"/>
      <c r="E83" s="752"/>
      <c r="F83" s="752"/>
      <c r="G83" s="752"/>
      <c r="H83" s="752"/>
      <c r="I83" s="752"/>
      <c r="J83" s="752"/>
      <c r="K83" s="752"/>
      <c r="L83" s="752"/>
      <c r="M83" s="752"/>
      <c r="N83" s="752"/>
      <c r="O83" s="752"/>
      <c r="P83" s="753"/>
      <c r="Q83" s="754"/>
      <c r="R83" s="755"/>
      <c r="S83" s="755"/>
      <c r="T83" s="755"/>
      <c r="U83" s="755"/>
      <c r="V83" s="755"/>
      <c r="W83" s="755"/>
      <c r="X83" s="755"/>
      <c r="Y83" s="755"/>
      <c r="Z83" s="755"/>
      <c r="AA83" s="755"/>
      <c r="AB83" s="755"/>
      <c r="AC83" s="755"/>
      <c r="AD83" s="755"/>
      <c r="AE83" s="755"/>
      <c r="AF83" s="755"/>
      <c r="AG83" s="755"/>
      <c r="AH83" s="755"/>
      <c r="AI83" s="755"/>
      <c r="AJ83" s="755"/>
      <c r="AK83" s="755"/>
      <c r="AL83" s="755"/>
      <c r="AM83" s="755"/>
      <c r="AN83" s="755"/>
      <c r="AO83" s="755"/>
      <c r="AP83" s="755"/>
      <c r="AQ83" s="755"/>
      <c r="AR83" s="755"/>
      <c r="AS83" s="755"/>
      <c r="AT83" s="755"/>
      <c r="AU83" s="755"/>
      <c r="AV83" s="755"/>
      <c r="AW83" s="755"/>
      <c r="AX83" s="755"/>
      <c r="AY83" s="755"/>
      <c r="AZ83" s="761"/>
      <c r="BA83" s="761"/>
      <c r="BB83" s="761"/>
      <c r="BC83" s="761"/>
      <c r="BD83" s="762"/>
      <c r="BE83" s="55"/>
      <c r="BF83" s="55"/>
      <c r="BG83" s="55"/>
      <c r="BH83" s="55"/>
      <c r="BI83" s="55"/>
      <c r="BJ83" s="55"/>
      <c r="BK83" s="55"/>
      <c r="BL83" s="55"/>
      <c r="BM83" s="55"/>
      <c r="BN83" s="55"/>
      <c r="BO83" s="55"/>
      <c r="BP83" s="55"/>
      <c r="BQ83" s="52">
        <v>77</v>
      </c>
      <c r="BR83" s="73"/>
      <c r="BS83" s="809"/>
      <c r="BT83" s="810"/>
      <c r="BU83" s="810"/>
      <c r="BV83" s="810"/>
      <c r="BW83" s="810"/>
      <c r="BX83" s="810"/>
      <c r="BY83" s="810"/>
      <c r="BZ83" s="810"/>
      <c r="CA83" s="810"/>
      <c r="CB83" s="810"/>
      <c r="CC83" s="810"/>
      <c r="CD83" s="810"/>
      <c r="CE83" s="810"/>
      <c r="CF83" s="810"/>
      <c r="CG83" s="815"/>
      <c r="CH83" s="806"/>
      <c r="CI83" s="807"/>
      <c r="CJ83" s="807"/>
      <c r="CK83" s="807"/>
      <c r="CL83" s="808"/>
      <c r="CM83" s="806"/>
      <c r="CN83" s="807"/>
      <c r="CO83" s="807"/>
      <c r="CP83" s="807"/>
      <c r="CQ83" s="808"/>
      <c r="CR83" s="806"/>
      <c r="CS83" s="807"/>
      <c r="CT83" s="807"/>
      <c r="CU83" s="807"/>
      <c r="CV83" s="808"/>
      <c r="CW83" s="806"/>
      <c r="CX83" s="807"/>
      <c r="CY83" s="807"/>
      <c r="CZ83" s="807"/>
      <c r="DA83" s="808"/>
      <c r="DB83" s="806"/>
      <c r="DC83" s="807"/>
      <c r="DD83" s="807"/>
      <c r="DE83" s="807"/>
      <c r="DF83" s="808"/>
      <c r="DG83" s="806"/>
      <c r="DH83" s="807"/>
      <c r="DI83" s="807"/>
      <c r="DJ83" s="807"/>
      <c r="DK83" s="808"/>
      <c r="DL83" s="806"/>
      <c r="DM83" s="807"/>
      <c r="DN83" s="807"/>
      <c r="DO83" s="807"/>
      <c r="DP83" s="808"/>
      <c r="DQ83" s="806"/>
      <c r="DR83" s="807"/>
      <c r="DS83" s="807"/>
      <c r="DT83" s="807"/>
      <c r="DU83" s="808"/>
      <c r="DV83" s="809"/>
      <c r="DW83" s="810"/>
      <c r="DX83" s="810"/>
      <c r="DY83" s="810"/>
      <c r="DZ83" s="811"/>
      <c r="EA83" s="48"/>
    </row>
    <row r="84" spans="1:131" ht="26.25" customHeight="1" x14ac:dyDescent="0.2">
      <c r="A84" s="52">
        <v>17</v>
      </c>
      <c r="B84" s="751"/>
      <c r="C84" s="752"/>
      <c r="D84" s="752"/>
      <c r="E84" s="752"/>
      <c r="F84" s="752"/>
      <c r="G84" s="752"/>
      <c r="H84" s="752"/>
      <c r="I84" s="752"/>
      <c r="J84" s="752"/>
      <c r="K84" s="752"/>
      <c r="L84" s="752"/>
      <c r="M84" s="752"/>
      <c r="N84" s="752"/>
      <c r="O84" s="752"/>
      <c r="P84" s="753"/>
      <c r="Q84" s="754"/>
      <c r="R84" s="755"/>
      <c r="S84" s="755"/>
      <c r="T84" s="755"/>
      <c r="U84" s="755"/>
      <c r="V84" s="755"/>
      <c r="W84" s="755"/>
      <c r="X84" s="755"/>
      <c r="Y84" s="755"/>
      <c r="Z84" s="755"/>
      <c r="AA84" s="755"/>
      <c r="AB84" s="755"/>
      <c r="AC84" s="755"/>
      <c r="AD84" s="755"/>
      <c r="AE84" s="755"/>
      <c r="AF84" s="755"/>
      <c r="AG84" s="755"/>
      <c r="AH84" s="755"/>
      <c r="AI84" s="755"/>
      <c r="AJ84" s="755"/>
      <c r="AK84" s="755"/>
      <c r="AL84" s="755"/>
      <c r="AM84" s="755"/>
      <c r="AN84" s="755"/>
      <c r="AO84" s="755"/>
      <c r="AP84" s="755"/>
      <c r="AQ84" s="755"/>
      <c r="AR84" s="755"/>
      <c r="AS84" s="755"/>
      <c r="AT84" s="755"/>
      <c r="AU84" s="755"/>
      <c r="AV84" s="755"/>
      <c r="AW84" s="755"/>
      <c r="AX84" s="755"/>
      <c r="AY84" s="755"/>
      <c r="AZ84" s="761"/>
      <c r="BA84" s="761"/>
      <c r="BB84" s="761"/>
      <c r="BC84" s="761"/>
      <c r="BD84" s="762"/>
      <c r="BE84" s="55"/>
      <c r="BF84" s="55"/>
      <c r="BG84" s="55"/>
      <c r="BH84" s="55"/>
      <c r="BI84" s="55"/>
      <c r="BJ84" s="55"/>
      <c r="BK84" s="55"/>
      <c r="BL84" s="55"/>
      <c r="BM84" s="55"/>
      <c r="BN84" s="55"/>
      <c r="BO84" s="55"/>
      <c r="BP84" s="55"/>
      <c r="BQ84" s="52">
        <v>78</v>
      </c>
      <c r="BR84" s="73"/>
      <c r="BS84" s="809"/>
      <c r="BT84" s="810"/>
      <c r="BU84" s="810"/>
      <c r="BV84" s="810"/>
      <c r="BW84" s="810"/>
      <c r="BX84" s="810"/>
      <c r="BY84" s="810"/>
      <c r="BZ84" s="810"/>
      <c r="CA84" s="810"/>
      <c r="CB84" s="810"/>
      <c r="CC84" s="810"/>
      <c r="CD84" s="810"/>
      <c r="CE84" s="810"/>
      <c r="CF84" s="810"/>
      <c r="CG84" s="815"/>
      <c r="CH84" s="806"/>
      <c r="CI84" s="807"/>
      <c r="CJ84" s="807"/>
      <c r="CK84" s="807"/>
      <c r="CL84" s="808"/>
      <c r="CM84" s="806"/>
      <c r="CN84" s="807"/>
      <c r="CO84" s="807"/>
      <c r="CP84" s="807"/>
      <c r="CQ84" s="808"/>
      <c r="CR84" s="806"/>
      <c r="CS84" s="807"/>
      <c r="CT84" s="807"/>
      <c r="CU84" s="807"/>
      <c r="CV84" s="808"/>
      <c r="CW84" s="806"/>
      <c r="CX84" s="807"/>
      <c r="CY84" s="807"/>
      <c r="CZ84" s="807"/>
      <c r="DA84" s="808"/>
      <c r="DB84" s="806"/>
      <c r="DC84" s="807"/>
      <c r="DD84" s="807"/>
      <c r="DE84" s="807"/>
      <c r="DF84" s="808"/>
      <c r="DG84" s="806"/>
      <c r="DH84" s="807"/>
      <c r="DI84" s="807"/>
      <c r="DJ84" s="807"/>
      <c r="DK84" s="808"/>
      <c r="DL84" s="806"/>
      <c r="DM84" s="807"/>
      <c r="DN84" s="807"/>
      <c r="DO84" s="807"/>
      <c r="DP84" s="808"/>
      <c r="DQ84" s="806"/>
      <c r="DR84" s="807"/>
      <c r="DS84" s="807"/>
      <c r="DT84" s="807"/>
      <c r="DU84" s="808"/>
      <c r="DV84" s="809"/>
      <c r="DW84" s="810"/>
      <c r="DX84" s="810"/>
      <c r="DY84" s="810"/>
      <c r="DZ84" s="811"/>
      <c r="EA84" s="48"/>
    </row>
    <row r="85" spans="1:131" ht="26.25" customHeight="1" x14ac:dyDescent="0.2">
      <c r="A85" s="52">
        <v>18</v>
      </c>
      <c r="B85" s="751"/>
      <c r="C85" s="752"/>
      <c r="D85" s="752"/>
      <c r="E85" s="752"/>
      <c r="F85" s="752"/>
      <c r="G85" s="752"/>
      <c r="H85" s="752"/>
      <c r="I85" s="752"/>
      <c r="J85" s="752"/>
      <c r="K85" s="752"/>
      <c r="L85" s="752"/>
      <c r="M85" s="752"/>
      <c r="N85" s="752"/>
      <c r="O85" s="752"/>
      <c r="P85" s="753"/>
      <c r="Q85" s="754"/>
      <c r="R85" s="755"/>
      <c r="S85" s="755"/>
      <c r="T85" s="755"/>
      <c r="U85" s="755"/>
      <c r="V85" s="755"/>
      <c r="W85" s="755"/>
      <c r="X85" s="755"/>
      <c r="Y85" s="755"/>
      <c r="Z85" s="755"/>
      <c r="AA85" s="755"/>
      <c r="AB85" s="755"/>
      <c r="AC85" s="755"/>
      <c r="AD85" s="755"/>
      <c r="AE85" s="755"/>
      <c r="AF85" s="755"/>
      <c r="AG85" s="755"/>
      <c r="AH85" s="755"/>
      <c r="AI85" s="755"/>
      <c r="AJ85" s="755"/>
      <c r="AK85" s="755"/>
      <c r="AL85" s="755"/>
      <c r="AM85" s="755"/>
      <c r="AN85" s="755"/>
      <c r="AO85" s="755"/>
      <c r="AP85" s="755"/>
      <c r="AQ85" s="755"/>
      <c r="AR85" s="755"/>
      <c r="AS85" s="755"/>
      <c r="AT85" s="755"/>
      <c r="AU85" s="755"/>
      <c r="AV85" s="755"/>
      <c r="AW85" s="755"/>
      <c r="AX85" s="755"/>
      <c r="AY85" s="755"/>
      <c r="AZ85" s="761"/>
      <c r="BA85" s="761"/>
      <c r="BB85" s="761"/>
      <c r="BC85" s="761"/>
      <c r="BD85" s="762"/>
      <c r="BE85" s="55"/>
      <c r="BF85" s="55"/>
      <c r="BG85" s="55"/>
      <c r="BH85" s="55"/>
      <c r="BI85" s="55"/>
      <c r="BJ85" s="55"/>
      <c r="BK85" s="55"/>
      <c r="BL85" s="55"/>
      <c r="BM85" s="55"/>
      <c r="BN85" s="55"/>
      <c r="BO85" s="55"/>
      <c r="BP85" s="55"/>
      <c r="BQ85" s="52">
        <v>79</v>
      </c>
      <c r="BR85" s="73"/>
      <c r="BS85" s="809"/>
      <c r="BT85" s="810"/>
      <c r="BU85" s="810"/>
      <c r="BV85" s="810"/>
      <c r="BW85" s="810"/>
      <c r="BX85" s="810"/>
      <c r="BY85" s="810"/>
      <c r="BZ85" s="810"/>
      <c r="CA85" s="810"/>
      <c r="CB85" s="810"/>
      <c r="CC85" s="810"/>
      <c r="CD85" s="810"/>
      <c r="CE85" s="810"/>
      <c r="CF85" s="810"/>
      <c r="CG85" s="815"/>
      <c r="CH85" s="806"/>
      <c r="CI85" s="807"/>
      <c r="CJ85" s="807"/>
      <c r="CK85" s="807"/>
      <c r="CL85" s="808"/>
      <c r="CM85" s="806"/>
      <c r="CN85" s="807"/>
      <c r="CO85" s="807"/>
      <c r="CP85" s="807"/>
      <c r="CQ85" s="808"/>
      <c r="CR85" s="806"/>
      <c r="CS85" s="807"/>
      <c r="CT85" s="807"/>
      <c r="CU85" s="807"/>
      <c r="CV85" s="808"/>
      <c r="CW85" s="806"/>
      <c r="CX85" s="807"/>
      <c r="CY85" s="807"/>
      <c r="CZ85" s="807"/>
      <c r="DA85" s="808"/>
      <c r="DB85" s="806"/>
      <c r="DC85" s="807"/>
      <c r="DD85" s="807"/>
      <c r="DE85" s="807"/>
      <c r="DF85" s="808"/>
      <c r="DG85" s="806"/>
      <c r="DH85" s="807"/>
      <c r="DI85" s="807"/>
      <c r="DJ85" s="807"/>
      <c r="DK85" s="808"/>
      <c r="DL85" s="806"/>
      <c r="DM85" s="807"/>
      <c r="DN85" s="807"/>
      <c r="DO85" s="807"/>
      <c r="DP85" s="808"/>
      <c r="DQ85" s="806"/>
      <c r="DR85" s="807"/>
      <c r="DS85" s="807"/>
      <c r="DT85" s="807"/>
      <c r="DU85" s="808"/>
      <c r="DV85" s="809"/>
      <c r="DW85" s="810"/>
      <c r="DX85" s="810"/>
      <c r="DY85" s="810"/>
      <c r="DZ85" s="811"/>
      <c r="EA85" s="48"/>
    </row>
    <row r="86" spans="1:131" ht="26.25" customHeight="1" x14ac:dyDescent="0.2">
      <c r="A86" s="52">
        <v>19</v>
      </c>
      <c r="B86" s="751"/>
      <c r="C86" s="752"/>
      <c r="D86" s="752"/>
      <c r="E86" s="752"/>
      <c r="F86" s="752"/>
      <c r="G86" s="752"/>
      <c r="H86" s="752"/>
      <c r="I86" s="752"/>
      <c r="J86" s="752"/>
      <c r="K86" s="752"/>
      <c r="L86" s="752"/>
      <c r="M86" s="752"/>
      <c r="N86" s="752"/>
      <c r="O86" s="752"/>
      <c r="P86" s="753"/>
      <c r="Q86" s="754"/>
      <c r="R86" s="755"/>
      <c r="S86" s="755"/>
      <c r="T86" s="755"/>
      <c r="U86" s="755"/>
      <c r="V86" s="755"/>
      <c r="W86" s="755"/>
      <c r="X86" s="755"/>
      <c r="Y86" s="755"/>
      <c r="Z86" s="755"/>
      <c r="AA86" s="755"/>
      <c r="AB86" s="755"/>
      <c r="AC86" s="755"/>
      <c r="AD86" s="755"/>
      <c r="AE86" s="755"/>
      <c r="AF86" s="755"/>
      <c r="AG86" s="755"/>
      <c r="AH86" s="755"/>
      <c r="AI86" s="755"/>
      <c r="AJ86" s="755"/>
      <c r="AK86" s="755"/>
      <c r="AL86" s="755"/>
      <c r="AM86" s="755"/>
      <c r="AN86" s="755"/>
      <c r="AO86" s="755"/>
      <c r="AP86" s="755"/>
      <c r="AQ86" s="755"/>
      <c r="AR86" s="755"/>
      <c r="AS86" s="755"/>
      <c r="AT86" s="755"/>
      <c r="AU86" s="755"/>
      <c r="AV86" s="755"/>
      <c r="AW86" s="755"/>
      <c r="AX86" s="755"/>
      <c r="AY86" s="755"/>
      <c r="AZ86" s="761"/>
      <c r="BA86" s="761"/>
      <c r="BB86" s="761"/>
      <c r="BC86" s="761"/>
      <c r="BD86" s="762"/>
      <c r="BE86" s="55"/>
      <c r="BF86" s="55"/>
      <c r="BG86" s="55"/>
      <c r="BH86" s="55"/>
      <c r="BI86" s="55"/>
      <c r="BJ86" s="55"/>
      <c r="BK86" s="55"/>
      <c r="BL86" s="55"/>
      <c r="BM86" s="55"/>
      <c r="BN86" s="55"/>
      <c r="BO86" s="55"/>
      <c r="BP86" s="55"/>
      <c r="BQ86" s="52">
        <v>80</v>
      </c>
      <c r="BR86" s="73"/>
      <c r="BS86" s="809"/>
      <c r="BT86" s="810"/>
      <c r="BU86" s="810"/>
      <c r="BV86" s="810"/>
      <c r="BW86" s="810"/>
      <c r="BX86" s="810"/>
      <c r="BY86" s="810"/>
      <c r="BZ86" s="810"/>
      <c r="CA86" s="810"/>
      <c r="CB86" s="810"/>
      <c r="CC86" s="810"/>
      <c r="CD86" s="810"/>
      <c r="CE86" s="810"/>
      <c r="CF86" s="810"/>
      <c r="CG86" s="815"/>
      <c r="CH86" s="806"/>
      <c r="CI86" s="807"/>
      <c r="CJ86" s="807"/>
      <c r="CK86" s="807"/>
      <c r="CL86" s="808"/>
      <c r="CM86" s="806"/>
      <c r="CN86" s="807"/>
      <c r="CO86" s="807"/>
      <c r="CP86" s="807"/>
      <c r="CQ86" s="808"/>
      <c r="CR86" s="806"/>
      <c r="CS86" s="807"/>
      <c r="CT86" s="807"/>
      <c r="CU86" s="807"/>
      <c r="CV86" s="808"/>
      <c r="CW86" s="806"/>
      <c r="CX86" s="807"/>
      <c r="CY86" s="807"/>
      <c r="CZ86" s="807"/>
      <c r="DA86" s="808"/>
      <c r="DB86" s="806"/>
      <c r="DC86" s="807"/>
      <c r="DD86" s="807"/>
      <c r="DE86" s="807"/>
      <c r="DF86" s="808"/>
      <c r="DG86" s="806"/>
      <c r="DH86" s="807"/>
      <c r="DI86" s="807"/>
      <c r="DJ86" s="807"/>
      <c r="DK86" s="808"/>
      <c r="DL86" s="806"/>
      <c r="DM86" s="807"/>
      <c r="DN86" s="807"/>
      <c r="DO86" s="807"/>
      <c r="DP86" s="808"/>
      <c r="DQ86" s="806"/>
      <c r="DR86" s="807"/>
      <c r="DS86" s="807"/>
      <c r="DT86" s="807"/>
      <c r="DU86" s="808"/>
      <c r="DV86" s="809"/>
      <c r="DW86" s="810"/>
      <c r="DX86" s="810"/>
      <c r="DY86" s="810"/>
      <c r="DZ86" s="811"/>
      <c r="EA86" s="48"/>
    </row>
    <row r="87" spans="1:131" ht="26.25" customHeight="1" x14ac:dyDescent="0.2">
      <c r="A87" s="57">
        <v>20</v>
      </c>
      <c r="B87" s="816"/>
      <c r="C87" s="817"/>
      <c r="D87" s="817"/>
      <c r="E87" s="817"/>
      <c r="F87" s="817"/>
      <c r="G87" s="817"/>
      <c r="H87" s="817"/>
      <c r="I87" s="817"/>
      <c r="J87" s="817"/>
      <c r="K87" s="817"/>
      <c r="L87" s="817"/>
      <c r="M87" s="817"/>
      <c r="N87" s="817"/>
      <c r="O87" s="817"/>
      <c r="P87" s="818"/>
      <c r="Q87" s="819"/>
      <c r="R87" s="820"/>
      <c r="S87" s="820"/>
      <c r="T87" s="820"/>
      <c r="U87" s="820"/>
      <c r="V87" s="820"/>
      <c r="W87" s="820"/>
      <c r="X87" s="820"/>
      <c r="Y87" s="820"/>
      <c r="Z87" s="820"/>
      <c r="AA87" s="820"/>
      <c r="AB87" s="820"/>
      <c r="AC87" s="820"/>
      <c r="AD87" s="820"/>
      <c r="AE87" s="820"/>
      <c r="AF87" s="820"/>
      <c r="AG87" s="820"/>
      <c r="AH87" s="820"/>
      <c r="AI87" s="820"/>
      <c r="AJ87" s="820"/>
      <c r="AK87" s="820"/>
      <c r="AL87" s="820"/>
      <c r="AM87" s="820"/>
      <c r="AN87" s="820"/>
      <c r="AO87" s="820"/>
      <c r="AP87" s="820"/>
      <c r="AQ87" s="820"/>
      <c r="AR87" s="820"/>
      <c r="AS87" s="820"/>
      <c r="AT87" s="820"/>
      <c r="AU87" s="820"/>
      <c r="AV87" s="820"/>
      <c r="AW87" s="820"/>
      <c r="AX87" s="820"/>
      <c r="AY87" s="820"/>
      <c r="AZ87" s="821"/>
      <c r="BA87" s="821"/>
      <c r="BB87" s="821"/>
      <c r="BC87" s="821"/>
      <c r="BD87" s="822"/>
      <c r="BE87" s="55"/>
      <c r="BF87" s="55"/>
      <c r="BG87" s="55"/>
      <c r="BH87" s="55"/>
      <c r="BI87" s="55"/>
      <c r="BJ87" s="55"/>
      <c r="BK87" s="55"/>
      <c r="BL87" s="55"/>
      <c r="BM87" s="55"/>
      <c r="BN87" s="55"/>
      <c r="BO87" s="55"/>
      <c r="BP87" s="55"/>
      <c r="BQ87" s="52">
        <v>81</v>
      </c>
      <c r="BR87" s="73"/>
      <c r="BS87" s="809"/>
      <c r="BT87" s="810"/>
      <c r="BU87" s="810"/>
      <c r="BV87" s="810"/>
      <c r="BW87" s="810"/>
      <c r="BX87" s="810"/>
      <c r="BY87" s="810"/>
      <c r="BZ87" s="810"/>
      <c r="CA87" s="810"/>
      <c r="CB87" s="810"/>
      <c r="CC87" s="810"/>
      <c r="CD87" s="810"/>
      <c r="CE87" s="810"/>
      <c r="CF87" s="810"/>
      <c r="CG87" s="815"/>
      <c r="CH87" s="806"/>
      <c r="CI87" s="807"/>
      <c r="CJ87" s="807"/>
      <c r="CK87" s="807"/>
      <c r="CL87" s="808"/>
      <c r="CM87" s="806"/>
      <c r="CN87" s="807"/>
      <c r="CO87" s="807"/>
      <c r="CP87" s="807"/>
      <c r="CQ87" s="808"/>
      <c r="CR87" s="806"/>
      <c r="CS87" s="807"/>
      <c r="CT87" s="807"/>
      <c r="CU87" s="807"/>
      <c r="CV87" s="808"/>
      <c r="CW87" s="806"/>
      <c r="CX87" s="807"/>
      <c r="CY87" s="807"/>
      <c r="CZ87" s="807"/>
      <c r="DA87" s="808"/>
      <c r="DB87" s="806"/>
      <c r="DC87" s="807"/>
      <c r="DD87" s="807"/>
      <c r="DE87" s="807"/>
      <c r="DF87" s="808"/>
      <c r="DG87" s="806"/>
      <c r="DH87" s="807"/>
      <c r="DI87" s="807"/>
      <c r="DJ87" s="807"/>
      <c r="DK87" s="808"/>
      <c r="DL87" s="806"/>
      <c r="DM87" s="807"/>
      <c r="DN87" s="807"/>
      <c r="DO87" s="807"/>
      <c r="DP87" s="808"/>
      <c r="DQ87" s="806"/>
      <c r="DR87" s="807"/>
      <c r="DS87" s="807"/>
      <c r="DT87" s="807"/>
      <c r="DU87" s="808"/>
      <c r="DV87" s="809"/>
      <c r="DW87" s="810"/>
      <c r="DX87" s="810"/>
      <c r="DY87" s="810"/>
      <c r="DZ87" s="811"/>
      <c r="EA87" s="48"/>
    </row>
    <row r="88" spans="1:131" ht="26.25" customHeight="1" x14ac:dyDescent="0.2">
      <c r="A88" s="53" t="s">
        <v>437</v>
      </c>
      <c r="B88" s="768" t="s">
        <v>328</v>
      </c>
      <c r="C88" s="769"/>
      <c r="D88" s="769"/>
      <c r="E88" s="769"/>
      <c r="F88" s="769"/>
      <c r="G88" s="769"/>
      <c r="H88" s="769"/>
      <c r="I88" s="769"/>
      <c r="J88" s="769"/>
      <c r="K88" s="769"/>
      <c r="L88" s="769"/>
      <c r="M88" s="769"/>
      <c r="N88" s="769"/>
      <c r="O88" s="769"/>
      <c r="P88" s="770"/>
      <c r="Q88" s="812"/>
      <c r="R88" s="777"/>
      <c r="S88" s="777"/>
      <c r="T88" s="777"/>
      <c r="U88" s="777"/>
      <c r="V88" s="777"/>
      <c r="W88" s="777"/>
      <c r="X88" s="777"/>
      <c r="Y88" s="777"/>
      <c r="Z88" s="777"/>
      <c r="AA88" s="777"/>
      <c r="AB88" s="777"/>
      <c r="AC88" s="777"/>
      <c r="AD88" s="777"/>
      <c r="AE88" s="777"/>
      <c r="AF88" s="772">
        <v>33672</v>
      </c>
      <c r="AG88" s="772"/>
      <c r="AH88" s="772"/>
      <c r="AI88" s="772"/>
      <c r="AJ88" s="772"/>
      <c r="AK88" s="777"/>
      <c r="AL88" s="777"/>
      <c r="AM88" s="777"/>
      <c r="AN88" s="777"/>
      <c r="AO88" s="777"/>
      <c r="AP88" s="772">
        <v>2522</v>
      </c>
      <c r="AQ88" s="772"/>
      <c r="AR88" s="772"/>
      <c r="AS88" s="772"/>
      <c r="AT88" s="772"/>
      <c r="AU88" s="772">
        <v>1416</v>
      </c>
      <c r="AV88" s="772"/>
      <c r="AW88" s="772"/>
      <c r="AX88" s="772"/>
      <c r="AY88" s="772"/>
      <c r="AZ88" s="778"/>
      <c r="BA88" s="778"/>
      <c r="BB88" s="778"/>
      <c r="BC88" s="778"/>
      <c r="BD88" s="779"/>
      <c r="BE88" s="55"/>
      <c r="BF88" s="55"/>
      <c r="BG88" s="55"/>
      <c r="BH88" s="55"/>
      <c r="BI88" s="55"/>
      <c r="BJ88" s="55"/>
      <c r="BK88" s="55"/>
      <c r="BL88" s="55"/>
      <c r="BM88" s="55"/>
      <c r="BN88" s="55"/>
      <c r="BO88" s="55"/>
      <c r="BP88" s="55"/>
      <c r="BQ88" s="52">
        <v>82</v>
      </c>
      <c r="BR88" s="73"/>
      <c r="BS88" s="809"/>
      <c r="BT88" s="810"/>
      <c r="BU88" s="810"/>
      <c r="BV88" s="810"/>
      <c r="BW88" s="810"/>
      <c r="BX88" s="810"/>
      <c r="BY88" s="810"/>
      <c r="BZ88" s="810"/>
      <c r="CA88" s="810"/>
      <c r="CB88" s="810"/>
      <c r="CC88" s="810"/>
      <c r="CD88" s="810"/>
      <c r="CE88" s="810"/>
      <c r="CF88" s="810"/>
      <c r="CG88" s="815"/>
      <c r="CH88" s="806"/>
      <c r="CI88" s="807"/>
      <c r="CJ88" s="807"/>
      <c r="CK88" s="807"/>
      <c r="CL88" s="808"/>
      <c r="CM88" s="806"/>
      <c r="CN88" s="807"/>
      <c r="CO88" s="807"/>
      <c r="CP88" s="807"/>
      <c r="CQ88" s="808"/>
      <c r="CR88" s="806"/>
      <c r="CS88" s="807"/>
      <c r="CT88" s="807"/>
      <c r="CU88" s="807"/>
      <c r="CV88" s="808"/>
      <c r="CW88" s="806"/>
      <c r="CX88" s="807"/>
      <c r="CY88" s="807"/>
      <c r="CZ88" s="807"/>
      <c r="DA88" s="808"/>
      <c r="DB88" s="806"/>
      <c r="DC88" s="807"/>
      <c r="DD88" s="807"/>
      <c r="DE88" s="807"/>
      <c r="DF88" s="808"/>
      <c r="DG88" s="806"/>
      <c r="DH88" s="807"/>
      <c r="DI88" s="807"/>
      <c r="DJ88" s="807"/>
      <c r="DK88" s="808"/>
      <c r="DL88" s="806"/>
      <c r="DM88" s="807"/>
      <c r="DN88" s="807"/>
      <c r="DO88" s="807"/>
      <c r="DP88" s="808"/>
      <c r="DQ88" s="806"/>
      <c r="DR88" s="807"/>
      <c r="DS88" s="807"/>
      <c r="DT88" s="807"/>
      <c r="DU88" s="808"/>
      <c r="DV88" s="809"/>
      <c r="DW88" s="810"/>
      <c r="DX88" s="810"/>
      <c r="DY88" s="810"/>
      <c r="DZ88" s="811"/>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09"/>
      <c r="BT89" s="810"/>
      <c r="BU89" s="810"/>
      <c r="BV89" s="810"/>
      <c r="BW89" s="810"/>
      <c r="BX89" s="810"/>
      <c r="BY89" s="810"/>
      <c r="BZ89" s="810"/>
      <c r="CA89" s="810"/>
      <c r="CB89" s="810"/>
      <c r="CC89" s="810"/>
      <c r="CD89" s="810"/>
      <c r="CE89" s="810"/>
      <c r="CF89" s="810"/>
      <c r="CG89" s="815"/>
      <c r="CH89" s="806"/>
      <c r="CI89" s="807"/>
      <c r="CJ89" s="807"/>
      <c r="CK89" s="807"/>
      <c r="CL89" s="808"/>
      <c r="CM89" s="806"/>
      <c r="CN89" s="807"/>
      <c r="CO89" s="807"/>
      <c r="CP89" s="807"/>
      <c r="CQ89" s="808"/>
      <c r="CR89" s="806"/>
      <c r="CS89" s="807"/>
      <c r="CT89" s="807"/>
      <c r="CU89" s="807"/>
      <c r="CV89" s="808"/>
      <c r="CW89" s="806"/>
      <c r="CX89" s="807"/>
      <c r="CY89" s="807"/>
      <c r="CZ89" s="807"/>
      <c r="DA89" s="808"/>
      <c r="DB89" s="806"/>
      <c r="DC89" s="807"/>
      <c r="DD89" s="807"/>
      <c r="DE89" s="807"/>
      <c r="DF89" s="808"/>
      <c r="DG89" s="806"/>
      <c r="DH89" s="807"/>
      <c r="DI89" s="807"/>
      <c r="DJ89" s="807"/>
      <c r="DK89" s="808"/>
      <c r="DL89" s="806"/>
      <c r="DM89" s="807"/>
      <c r="DN89" s="807"/>
      <c r="DO89" s="807"/>
      <c r="DP89" s="808"/>
      <c r="DQ89" s="806"/>
      <c r="DR89" s="807"/>
      <c r="DS89" s="807"/>
      <c r="DT89" s="807"/>
      <c r="DU89" s="808"/>
      <c r="DV89" s="809"/>
      <c r="DW89" s="810"/>
      <c r="DX89" s="810"/>
      <c r="DY89" s="810"/>
      <c r="DZ89" s="811"/>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09"/>
      <c r="BT90" s="810"/>
      <c r="BU90" s="810"/>
      <c r="BV90" s="810"/>
      <c r="BW90" s="810"/>
      <c r="BX90" s="810"/>
      <c r="BY90" s="810"/>
      <c r="BZ90" s="810"/>
      <c r="CA90" s="810"/>
      <c r="CB90" s="810"/>
      <c r="CC90" s="810"/>
      <c r="CD90" s="810"/>
      <c r="CE90" s="810"/>
      <c r="CF90" s="810"/>
      <c r="CG90" s="815"/>
      <c r="CH90" s="806"/>
      <c r="CI90" s="807"/>
      <c r="CJ90" s="807"/>
      <c r="CK90" s="807"/>
      <c r="CL90" s="808"/>
      <c r="CM90" s="806"/>
      <c r="CN90" s="807"/>
      <c r="CO90" s="807"/>
      <c r="CP90" s="807"/>
      <c r="CQ90" s="808"/>
      <c r="CR90" s="806"/>
      <c r="CS90" s="807"/>
      <c r="CT90" s="807"/>
      <c r="CU90" s="807"/>
      <c r="CV90" s="808"/>
      <c r="CW90" s="806"/>
      <c r="CX90" s="807"/>
      <c r="CY90" s="807"/>
      <c r="CZ90" s="807"/>
      <c r="DA90" s="808"/>
      <c r="DB90" s="806"/>
      <c r="DC90" s="807"/>
      <c r="DD90" s="807"/>
      <c r="DE90" s="807"/>
      <c r="DF90" s="808"/>
      <c r="DG90" s="806"/>
      <c r="DH90" s="807"/>
      <c r="DI90" s="807"/>
      <c r="DJ90" s="807"/>
      <c r="DK90" s="808"/>
      <c r="DL90" s="806"/>
      <c r="DM90" s="807"/>
      <c r="DN90" s="807"/>
      <c r="DO90" s="807"/>
      <c r="DP90" s="808"/>
      <c r="DQ90" s="806"/>
      <c r="DR90" s="807"/>
      <c r="DS90" s="807"/>
      <c r="DT90" s="807"/>
      <c r="DU90" s="808"/>
      <c r="DV90" s="809"/>
      <c r="DW90" s="810"/>
      <c r="DX90" s="810"/>
      <c r="DY90" s="810"/>
      <c r="DZ90" s="811"/>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09"/>
      <c r="BT91" s="810"/>
      <c r="BU91" s="810"/>
      <c r="BV91" s="810"/>
      <c r="BW91" s="810"/>
      <c r="BX91" s="810"/>
      <c r="BY91" s="810"/>
      <c r="BZ91" s="810"/>
      <c r="CA91" s="810"/>
      <c r="CB91" s="810"/>
      <c r="CC91" s="810"/>
      <c r="CD91" s="810"/>
      <c r="CE91" s="810"/>
      <c r="CF91" s="810"/>
      <c r="CG91" s="815"/>
      <c r="CH91" s="806"/>
      <c r="CI91" s="807"/>
      <c r="CJ91" s="807"/>
      <c r="CK91" s="807"/>
      <c r="CL91" s="808"/>
      <c r="CM91" s="806"/>
      <c r="CN91" s="807"/>
      <c r="CO91" s="807"/>
      <c r="CP91" s="807"/>
      <c r="CQ91" s="808"/>
      <c r="CR91" s="806"/>
      <c r="CS91" s="807"/>
      <c r="CT91" s="807"/>
      <c r="CU91" s="807"/>
      <c r="CV91" s="808"/>
      <c r="CW91" s="806"/>
      <c r="CX91" s="807"/>
      <c r="CY91" s="807"/>
      <c r="CZ91" s="807"/>
      <c r="DA91" s="808"/>
      <c r="DB91" s="806"/>
      <c r="DC91" s="807"/>
      <c r="DD91" s="807"/>
      <c r="DE91" s="807"/>
      <c r="DF91" s="808"/>
      <c r="DG91" s="806"/>
      <c r="DH91" s="807"/>
      <c r="DI91" s="807"/>
      <c r="DJ91" s="807"/>
      <c r="DK91" s="808"/>
      <c r="DL91" s="806"/>
      <c r="DM91" s="807"/>
      <c r="DN91" s="807"/>
      <c r="DO91" s="807"/>
      <c r="DP91" s="808"/>
      <c r="DQ91" s="806"/>
      <c r="DR91" s="807"/>
      <c r="DS91" s="807"/>
      <c r="DT91" s="807"/>
      <c r="DU91" s="808"/>
      <c r="DV91" s="809"/>
      <c r="DW91" s="810"/>
      <c r="DX91" s="810"/>
      <c r="DY91" s="810"/>
      <c r="DZ91" s="811"/>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09"/>
      <c r="BT92" s="810"/>
      <c r="BU92" s="810"/>
      <c r="BV92" s="810"/>
      <c r="BW92" s="810"/>
      <c r="BX92" s="810"/>
      <c r="BY92" s="810"/>
      <c r="BZ92" s="810"/>
      <c r="CA92" s="810"/>
      <c r="CB92" s="810"/>
      <c r="CC92" s="810"/>
      <c r="CD92" s="810"/>
      <c r="CE92" s="810"/>
      <c r="CF92" s="810"/>
      <c r="CG92" s="815"/>
      <c r="CH92" s="806"/>
      <c r="CI92" s="807"/>
      <c r="CJ92" s="807"/>
      <c r="CK92" s="807"/>
      <c r="CL92" s="808"/>
      <c r="CM92" s="806"/>
      <c r="CN92" s="807"/>
      <c r="CO92" s="807"/>
      <c r="CP92" s="807"/>
      <c r="CQ92" s="808"/>
      <c r="CR92" s="806"/>
      <c r="CS92" s="807"/>
      <c r="CT92" s="807"/>
      <c r="CU92" s="807"/>
      <c r="CV92" s="808"/>
      <c r="CW92" s="806"/>
      <c r="CX92" s="807"/>
      <c r="CY92" s="807"/>
      <c r="CZ92" s="807"/>
      <c r="DA92" s="808"/>
      <c r="DB92" s="806"/>
      <c r="DC92" s="807"/>
      <c r="DD92" s="807"/>
      <c r="DE92" s="807"/>
      <c r="DF92" s="808"/>
      <c r="DG92" s="806"/>
      <c r="DH92" s="807"/>
      <c r="DI92" s="807"/>
      <c r="DJ92" s="807"/>
      <c r="DK92" s="808"/>
      <c r="DL92" s="806"/>
      <c r="DM92" s="807"/>
      <c r="DN92" s="807"/>
      <c r="DO92" s="807"/>
      <c r="DP92" s="808"/>
      <c r="DQ92" s="806"/>
      <c r="DR92" s="807"/>
      <c r="DS92" s="807"/>
      <c r="DT92" s="807"/>
      <c r="DU92" s="808"/>
      <c r="DV92" s="809"/>
      <c r="DW92" s="810"/>
      <c r="DX92" s="810"/>
      <c r="DY92" s="810"/>
      <c r="DZ92" s="811"/>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09"/>
      <c r="BT93" s="810"/>
      <c r="BU93" s="810"/>
      <c r="BV93" s="810"/>
      <c r="BW93" s="810"/>
      <c r="BX93" s="810"/>
      <c r="BY93" s="810"/>
      <c r="BZ93" s="810"/>
      <c r="CA93" s="810"/>
      <c r="CB93" s="810"/>
      <c r="CC93" s="810"/>
      <c r="CD93" s="810"/>
      <c r="CE93" s="810"/>
      <c r="CF93" s="810"/>
      <c r="CG93" s="815"/>
      <c r="CH93" s="806"/>
      <c r="CI93" s="807"/>
      <c r="CJ93" s="807"/>
      <c r="CK93" s="807"/>
      <c r="CL93" s="808"/>
      <c r="CM93" s="806"/>
      <c r="CN93" s="807"/>
      <c r="CO93" s="807"/>
      <c r="CP93" s="807"/>
      <c r="CQ93" s="808"/>
      <c r="CR93" s="806"/>
      <c r="CS93" s="807"/>
      <c r="CT93" s="807"/>
      <c r="CU93" s="807"/>
      <c r="CV93" s="808"/>
      <c r="CW93" s="806"/>
      <c r="CX93" s="807"/>
      <c r="CY93" s="807"/>
      <c r="CZ93" s="807"/>
      <c r="DA93" s="808"/>
      <c r="DB93" s="806"/>
      <c r="DC93" s="807"/>
      <c r="DD93" s="807"/>
      <c r="DE93" s="807"/>
      <c r="DF93" s="808"/>
      <c r="DG93" s="806"/>
      <c r="DH93" s="807"/>
      <c r="DI93" s="807"/>
      <c r="DJ93" s="807"/>
      <c r="DK93" s="808"/>
      <c r="DL93" s="806"/>
      <c r="DM93" s="807"/>
      <c r="DN93" s="807"/>
      <c r="DO93" s="807"/>
      <c r="DP93" s="808"/>
      <c r="DQ93" s="806"/>
      <c r="DR93" s="807"/>
      <c r="DS93" s="807"/>
      <c r="DT93" s="807"/>
      <c r="DU93" s="808"/>
      <c r="DV93" s="809"/>
      <c r="DW93" s="810"/>
      <c r="DX93" s="810"/>
      <c r="DY93" s="810"/>
      <c r="DZ93" s="811"/>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09"/>
      <c r="BT94" s="810"/>
      <c r="BU94" s="810"/>
      <c r="BV94" s="810"/>
      <c r="BW94" s="810"/>
      <c r="BX94" s="810"/>
      <c r="BY94" s="810"/>
      <c r="BZ94" s="810"/>
      <c r="CA94" s="810"/>
      <c r="CB94" s="810"/>
      <c r="CC94" s="810"/>
      <c r="CD94" s="810"/>
      <c r="CE94" s="810"/>
      <c r="CF94" s="810"/>
      <c r="CG94" s="815"/>
      <c r="CH94" s="806"/>
      <c r="CI94" s="807"/>
      <c r="CJ94" s="807"/>
      <c r="CK94" s="807"/>
      <c r="CL94" s="808"/>
      <c r="CM94" s="806"/>
      <c r="CN94" s="807"/>
      <c r="CO94" s="807"/>
      <c r="CP94" s="807"/>
      <c r="CQ94" s="808"/>
      <c r="CR94" s="806"/>
      <c r="CS94" s="807"/>
      <c r="CT94" s="807"/>
      <c r="CU94" s="807"/>
      <c r="CV94" s="808"/>
      <c r="CW94" s="806"/>
      <c r="CX94" s="807"/>
      <c r="CY94" s="807"/>
      <c r="CZ94" s="807"/>
      <c r="DA94" s="808"/>
      <c r="DB94" s="806"/>
      <c r="DC94" s="807"/>
      <c r="DD94" s="807"/>
      <c r="DE94" s="807"/>
      <c r="DF94" s="808"/>
      <c r="DG94" s="806"/>
      <c r="DH94" s="807"/>
      <c r="DI94" s="807"/>
      <c r="DJ94" s="807"/>
      <c r="DK94" s="808"/>
      <c r="DL94" s="806"/>
      <c r="DM94" s="807"/>
      <c r="DN94" s="807"/>
      <c r="DO94" s="807"/>
      <c r="DP94" s="808"/>
      <c r="DQ94" s="806"/>
      <c r="DR94" s="807"/>
      <c r="DS94" s="807"/>
      <c r="DT94" s="807"/>
      <c r="DU94" s="808"/>
      <c r="DV94" s="809"/>
      <c r="DW94" s="810"/>
      <c r="DX94" s="810"/>
      <c r="DY94" s="810"/>
      <c r="DZ94" s="811"/>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09"/>
      <c r="BT95" s="810"/>
      <c r="BU95" s="810"/>
      <c r="BV95" s="810"/>
      <c r="BW95" s="810"/>
      <c r="BX95" s="810"/>
      <c r="BY95" s="810"/>
      <c r="BZ95" s="810"/>
      <c r="CA95" s="810"/>
      <c r="CB95" s="810"/>
      <c r="CC95" s="810"/>
      <c r="CD95" s="810"/>
      <c r="CE95" s="810"/>
      <c r="CF95" s="810"/>
      <c r="CG95" s="815"/>
      <c r="CH95" s="806"/>
      <c r="CI95" s="807"/>
      <c r="CJ95" s="807"/>
      <c r="CK95" s="807"/>
      <c r="CL95" s="808"/>
      <c r="CM95" s="806"/>
      <c r="CN95" s="807"/>
      <c r="CO95" s="807"/>
      <c r="CP95" s="807"/>
      <c r="CQ95" s="808"/>
      <c r="CR95" s="806"/>
      <c r="CS95" s="807"/>
      <c r="CT95" s="807"/>
      <c r="CU95" s="807"/>
      <c r="CV95" s="808"/>
      <c r="CW95" s="806"/>
      <c r="CX95" s="807"/>
      <c r="CY95" s="807"/>
      <c r="CZ95" s="807"/>
      <c r="DA95" s="808"/>
      <c r="DB95" s="806"/>
      <c r="DC95" s="807"/>
      <c r="DD95" s="807"/>
      <c r="DE95" s="807"/>
      <c r="DF95" s="808"/>
      <c r="DG95" s="806"/>
      <c r="DH95" s="807"/>
      <c r="DI95" s="807"/>
      <c r="DJ95" s="807"/>
      <c r="DK95" s="808"/>
      <c r="DL95" s="806"/>
      <c r="DM95" s="807"/>
      <c r="DN95" s="807"/>
      <c r="DO95" s="807"/>
      <c r="DP95" s="808"/>
      <c r="DQ95" s="806"/>
      <c r="DR95" s="807"/>
      <c r="DS95" s="807"/>
      <c r="DT95" s="807"/>
      <c r="DU95" s="808"/>
      <c r="DV95" s="809"/>
      <c r="DW95" s="810"/>
      <c r="DX95" s="810"/>
      <c r="DY95" s="810"/>
      <c r="DZ95" s="811"/>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09"/>
      <c r="BT96" s="810"/>
      <c r="BU96" s="810"/>
      <c r="BV96" s="810"/>
      <c r="BW96" s="810"/>
      <c r="BX96" s="810"/>
      <c r="BY96" s="810"/>
      <c r="BZ96" s="810"/>
      <c r="CA96" s="810"/>
      <c r="CB96" s="810"/>
      <c r="CC96" s="810"/>
      <c r="CD96" s="810"/>
      <c r="CE96" s="810"/>
      <c r="CF96" s="810"/>
      <c r="CG96" s="815"/>
      <c r="CH96" s="806"/>
      <c r="CI96" s="807"/>
      <c r="CJ96" s="807"/>
      <c r="CK96" s="807"/>
      <c r="CL96" s="808"/>
      <c r="CM96" s="806"/>
      <c r="CN96" s="807"/>
      <c r="CO96" s="807"/>
      <c r="CP96" s="807"/>
      <c r="CQ96" s="808"/>
      <c r="CR96" s="806"/>
      <c r="CS96" s="807"/>
      <c r="CT96" s="807"/>
      <c r="CU96" s="807"/>
      <c r="CV96" s="808"/>
      <c r="CW96" s="806"/>
      <c r="CX96" s="807"/>
      <c r="CY96" s="807"/>
      <c r="CZ96" s="807"/>
      <c r="DA96" s="808"/>
      <c r="DB96" s="806"/>
      <c r="DC96" s="807"/>
      <c r="DD96" s="807"/>
      <c r="DE96" s="807"/>
      <c r="DF96" s="808"/>
      <c r="DG96" s="806"/>
      <c r="DH96" s="807"/>
      <c r="DI96" s="807"/>
      <c r="DJ96" s="807"/>
      <c r="DK96" s="808"/>
      <c r="DL96" s="806"/>
      <c r="DM96" s="807"/>
      <c r="DN96" s="807"/>
      <c r="DO96" s="807"/>
      <c r="DP96" s="808"/>
      <c r="DQ96" s="806"/>
      <c r="DR96" s="807"/>
      <c r="DS96" s="807"/>
      <c r="DT96" s="807"/>
      <c r="DU96" s="808"/>
      <c r="DV96" s="809"/>
      <c r="DW96" s="810"/>
      <c r="DX96" s="810"/>
      <c r="DY96" s="810"/>
      <c r="DZ96" s="811"/>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09"/>
      <c r="BT97" s="810"/>
      <c r="BU97" s="810"/>
      <c r="BV97" s="810"/>
      <c r="BW97" s="810"/>
      <c r="BX97" s="810"/>
      <c r="BY97" s="810"/>
      <c r="BZ97" s="810"/>
      <c r="CA97" s="810"/>
      <c r="CB97" s="810"/>
      <c r="CC97" s="810"/>
      <c r="CD97" s="810"/>
      <c r="CE97" s="810"/>
      <c r="CF97" s="810"/>
      <c r="CG97" s="815"/>
      <c r="CH97" s="806"/>
      <c r="CI97" s="807"/>
      <c r="CJ97" s="807"/>
      <c r="CK97" s="807"/>
      <c r="CL97" s="808"/>
      <c r="CM97" s="806"/>
      <c r="CN97" s="807"/>
      <c r="CO97" s="807"/>
      <c r="CP97" s="807"/>
      <c r="CQ97" s="808"/>
      <c r="CR97" s="806"/>
      <c r="CS97" s="807"/>
      <c r="CT97" s="807"/>
      <c r="CU97" s="807"/>
      <c r="CV97" s="808"/>
      <c r="CW97" s="806"/>
      <c r="CX97" s="807"/>
      <c r="CY97" s="807"/>
      <c r="CZ97" s="807"/>
      <c r="DA97" s="808"/>
      <c r="DB97" s="806"/>
      <c r="DC97" s="807"/>
      <c r="DD97" s="807"/>
      <c r="DE97" s="807"/>
      <c r="DF97" s="808"/>
      <c r="DG97" s="806"/>
      <c r="DH97" s="807"/>
      <c r="DI97" s="807"/>
      <c r="DJ97" s="807"/>
      <c r="DK97" s="808"/>
      <c r="DL97" s="806"/>
      <c r="DM97" s="807"/>
      <c r="DN97" s="807"/>
      <c r="DO97" s="807"/>
      <c r="DP97" s="808"/>
      <c r="DQ97" s="806"/>
      <c r="DR97" s="807"/>
      <c r="DS97" s="807"/>
      <c r="DT97" s="807"/>
      <c r="DU97" s="808"/>
      <c r="DV97" s="809"/>
      <c r="DW97" s="810"/>
      <c r="DX97" s="810"/>
      <c r="DY97" s="810"/>
      <c r="DZ97" s="811"/>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09"/>
      <c r="BT98" s="810"/>
      <c r="BU98" s="810"/>
      <c r="BV98" s="810"/>
      <c r="BW98" s="810"/>
      <c r="BX98" s="810"/>
      <c r="BY98" s="810"/>
      <c r="BZ98" s="810"/>
      <c r="CA98" s="810"/>
      <c r="CB98" s="810"/>
      <c r="CC98" s="810"/>
      <c r="CD98" s="810"/>
      <c r="CE98" s="810"/>
      <c r="CF98" s="810"/>
      <c r="CG98" s="815"/>
      <c r="CH98" s="806"/>
      <c r="CI98" s="807"/>
      <c r="CJ98" s="807"/>
      <c r="CK98" s="807"/>
      <c r="CL98" s="808"/>
      <c r="CM98" s="806"/>
      <c r="CN98" s="807"/>
      <c r="CO98" s="807"/>
      <c r="CP98" s="807"/>
      <c r="CQ98" s="808"/>
      <c r="CR98" s="806"/>
      <c r="CS98" s="807"/>
      <c r="CT98" s="807"/>
      <c r="CU98" s="807"/>
      <c r="CV98" s="808"/>
      <c r="CW98" s="806"/>
      <c r="CX98" s="807"/>
      <c r="CY98" s="807"/>
      <c r="CZ98" s="807"/>
      <c r="DA98" s="808"/>
      <c r="DB98" s="806"/>
      <c r="DC98" s="807"/>
      <c r="DD98" s="807"/>
      <c r="DE98" s="807"/>
      <c r="DF98" s="808"/>
      <c r="DG98" s="806"/>
      <c r="DH98" s="807"/>
      <c r="DI98" s="807"/>
      <c r="DJ98" s="807"/>
      <c r="DK98" s="808"/>
      <c r="DL98" s="806"/>
      <c r="DM98" s="807"/>
      <c r="DN98" s="807"/>
      <c r="DO98" s="807"/>
      <c r="DP98" s="808"/>
      <c r="DQ98" s="806"/>
      <c r="DR98" s="807"/>
      <c r="DS98" s="807"/>
      <c r="DT98" s="807"/>
      <c r="DU98" s="808"/>
      <c r="DV98" s="809"/>
      <c r="DW98" s="810"/>
      <c r="DX98" s="810"/>
      <c r="DY98" s="810"/>
      <c r="DZ98" s="811"/>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09"/>
      <c r="BT99" s="810"/>
      <c r="BU99" s="810"/>
      <c r="BV99" s="810"/>
      <c r="BW99" s="810"/>
      <c r="BX99" s="810"/>
      <c r="BY99" s="810"/>
      <c r="BZ99" s="810"/>
      <c r="CA99" s="810"/>
      <c r="CB99" s="810"/>
      <c r="CC99" s="810"/>
      <c r="CD99" s="810"/>
      <c r="CE99" s="810"/>
      <c r="CF99" s="810"/>
      <c r="CG99" s="815"/>
      <c r="CH99" s="806"/>
      <c r="CI99" s="807"/>
      <c r="CJ99" s="807"/>
      <c r="CK99" s="807"/>
      <c r="CL99" s="808"/>
      <c r="CM99" s="806"/>
      <c r="CN99" s="807"/>
      <c r="CO99" s="807"/>
      <c r="CP99" s="807"/>
      <c r="CQ99" s="808"/>
      <c r="CR99" s="806"/>
      <c r="CS99" s="807"/>
      <c r="CT99" s="807"/>
      <c r="CU99" s="807"/>
      <c r="CV99" s="808"/>
      <c r="CW99" s="806"/>
      <c r="CX99" s="807"/>
      <c r="CY99" s="807"/>
      <c r="CZ99" s="807"/>
      <c r="DA99" s="808"/>
      <c r="DB99" s="806"/>
      <c r="DC99" s="807"/>
      <c r="DD99" s="807"/>
      <c r="DE99" s="807"/>
      <c r="DF99" s="808"/>
      <c r="DG99" s="806"/>
      <c r="DH99" s="807"/>
      <c r="DI99" s="807"/>
      <c r="DJ99" s="807"/>
      <c r="DK99" s="808"/>
      <c r="DL99" s="806"/>
      <c r="DM99" s="807"/>
      <c r="DN99" s="807"/>
      <c r="DO99" s="807"/>
      <c r="DP99" s="808"/>
      <c r="DQ99" s="806"/>
      <c r="DR99" s="807"/>
      <c r="DS99" s="807"/>
      <c r="DT99" s="807"/>
      <c r="DU99" s="808"/>
      <c r="DV99" s="809"/>
      <c r="DW99" s="810"/>
      <c r="DX99" s="810"/>
      <c r="DY99" s="810"/>
      <c r="DZ99" s="811"/>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09"/>
      <c r="BT100" s="810"/>
      <c r="BU100" s="810"/>
      <c r="BV100" s="810"/>
      <c r="BW100" s="810"/>
      <c r="BX100" s="810"/>
      <c r="BY100" s="810"/>
      <c r="BZ100" s="810"/>
      <c r="CA100" s="810"/>
      <c r="CB100" s="810"/>
      <c r="CC100" s="810"/>
      <c r="CD100" s="810"/>
      <c r="CE100" s="810"/>
      <c r="CF100" s="810"/>
      <c r="CG100" s="815"/>
      <c r="CH100" s="806"/>
      <c r="CI100" s="807"/>
      <c r="CJ100" s="807"/>
      <c r="CK100" s="807"/>
      <c r="CL100" s="808"/>
      <c r="CM100" s="806"/>
      <c r="CN100" s="807"/>
      <c r="CO100" s="807"/>
      <c r="CP100" s="807"/>
      <c r="CQ100" s="808"/>
      <c r="CR100" s="806"/>
      <c r="CS100" s="807"/>
      <c r="CT100" s="807"/>
      <c r="CU100" s="807"/>
      <c r="CV100" s="808"/>
      <c r="CW100" s="806"/>
      <c r="CX100" s="807"/>
      <c r="CY100" s="807"/>
      <c r="CZ100" s="807"/>
      <c r="DA100" s="808"/>
      <c r="DB100" s="806"/>
      <c r="DC100" s="807"/>
      <c r="DD100" s="807"/>
      <c r="DE100" s="807"/>
      <c r="DF100" s="808"/>
      <c r="DG100" s="806"/>
      <c r="DH100" s="807"/>
      <c r="DI100" s="807"/>
      <c r="DJ100" s="807"/>
      <c r="DK100" s="808"/>
      <c r="DL100" s="806"/>
      <c r="DM100" s="807"/>
      <c r="DN100" s="807"/>
      <c r="DO100" s="807"/>
      <c r="DP100" s="808"/>
      <c r="DQ100" s="806"/>
      <c r="DR100" s="807"/>
      <c r="DS100" s="807"/>
      <c r="DT100" s="807"/>
      <c r="DU100" s="808"/>
      <c r="DV100" s="809"/>
      <c r="DW100" s="810"/>
      <c r="DX100" s="810"/>
      <c r="DY100" s="810"/>
      <c r="DZ100" s="811"/>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09"/>
      <c r="BT101" s="810"/>
      <c r="BU101" s="810"/>
      <c r="BV101" s="810"/>
      <c r="BW101" s="810"/>
      <c r="BX101" s="810"/>
      <c r="BY101" s="810"/>
      <c r="BZ101" s="810"/>
      <c r="CA101" s="810"/>
      <c r="CB101" s="810"/>
      <c r="CC101" s="810"/>
      <c r="CD101" s="810"/>
      <c r="CE101" s="810"/>
      <c r="CF101" s="810"/>
      <c r="CG101" s="815"/>
      <c r="CH101" s="806"/>
      <c r="CI101" s="807"/>
      <c r="CJ101" s="807"/>
      <c r="CK101" s="807"/>
      <c r="CL101" s="808"/>
      <c r="CM101" s="806"/>
      <c r="CN101" s="807"/>
      <c r="CO101" s="807"/>
      <c r="CP101" s="807"/>
      <c r="CQ101" s="808"/>
      <c r="CR101" s="806"/>
      <c r="CS101" s="807"/>
      <c r="CT101" s="807"/>
      <c r="CU101" s="807"/>
      <c r="CV101" s="808"/>
      <c r="CW101" s="806"/>
      <c r="CX101" s="807"/>
      <c r="CY101" s="807"/>
      <c r="CZ101" s="807"/>
      <c r="DA101" s="808"/>
      <c r="DB101" s="806"/>
      <c r="DC101" s="807"/>
      <c r="DD101" s="807"/>
      <c r="DE101" s="807"/>
      <c r="DF101" s="808"/>
      <c r="DG101" s="806"/>
      <c r="DH101" s="807"/>
      <c r="DI101" s="807"/>
      <c r="DJ101" s="807"/>
      <c r="DK101" s="808"/>
      <c r="DL101" s="806"/>
      <c r="DM101" s="807"/>
      <c r="DN101" s="807"/>
      <c r="DO101" s="807"/>
      <c r="DP101" s="808"/>
      <c r="DQ101" s="806"/>
      <c r="DR101" s="807"/>
      <c r="DS101" s="807"/>
      <c r="DT101" s="807"/>
      <c r="DU101" s="808"/>
      <c r="DV101" s="809"/>
      <c r="DW101" s="810"/>
      <c r="DX101" s="810"/>
      <c r="DY101" s="810"/>
      <c r="DZ101" s="811"/>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437</v>
      </c>
      <c r="BR102" s="768" t="s">
        <v>470</v>
      </c>
      <c r="BS102" s="769"/>
      <c r="BT102" s="769"/>
      <c r="BU102" s="769"/>
      <c r="BV102" s="769"/>
      <c r="BW102" s="769"/>
      <c r="BX102" s="769"/>
      <c r="BY102" s="769"/>
      <c r="BZ102" s="769"/>
      <c r="CA102" s="769"/>
      <c r="CB102" s="769"/>
      <c r="CC102" s="769"/>
      <c r="CD102" s="769"/>
      <c r="CE102" s="769"/>
      <c r="CF102" s="769"/>
      <c r="CG102" s="770"/>
      <c r="CH102" s="823"/>
      <c r="CI102" s="824"/>
      <c r="CJ102" s="824"/>
      <c r="CK102" s="824"/>
      <c r="CL102" s="825"/>
      <c r="CM102" s="823"/>
      <c r="CN102" s="824"/>
      <c r="CO102" s="824"/>
      <c r="CP102" s="824"/>
      <c r="CQ102" s="825"/>
      <c r="CR102" s="826">
        <v>3</v>
      </c>
      <c r="CS102" s="781"/>
      <c r="CT102" s="781"/>
      <c r="CU102" s="781"/>
      <c r="CV102" s="827"/>
      <c r="CW102" s="826" t="s">
        <v>33</v>
      </c>
      <c r="CX102" s="781"/>
      <c r="CY102" s="781"/>
      <c r="CZ102" s="781"/>
      <c r="DA102" s="827"/>
      <c r="DB102" s="826" t="s">
        <v>33</v>
      </c>
      <c r="DC102" s="781"/>
      <c r="DD102" s="781"/>
      <c r="DE102" s="781"/>
      <c r="DF102" s="827"/>
      <c r="DG102" s="826" t="s">
        <v>33</v>
      </c>
      <c r="DH102" s="781"/>
      <c r="DI102" s="781"/>
      <c r="DJ102" s="781"/>
      <c r="DK102" s="827"/>
      <c r="DL102" s="826" t="s">
        <v>33</v>
      </c>
      <c r="DM102" s="781"/>
      <c r="DN102" s="781"/>
      <c r="DO102" s="781"/>
      <c r="DP102" s="827"/>
      <c r="DQ102" s="826" t="s">
        <v>33</v>
      </c>
      <c r="DR102" s="781"/>
      <c r="DS102" s="781"/>
      <c r="DT102" s="781"/>
      <c r="DU102" s="827"/>
      <c r="DV102" s="768"/>
      <c r="DW102" s="769"/>
      <c r="DX102" s="769"/>
      <c r="DY102" s="769"/>
      <c r="DZ102" s="82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29" t="s">
        <v>471</v>
      </c>
      <c r="BR103" s="829"/>
      <c r="BS103" s="829"/>
      <c r="BT103" s="829"/>
      <c r="BU103" s="829"/>
      <c r="BV103" s="829"/>
      <c r="BW103" s="829"/>
      <c r="BX103" s="829"/>
      <c r="BY103" s="829"/>
      <c r="BZ103" s="829"/>
      <c r="CA103" s="829"/>
      <c r="CB103" s="829"/>
      <c r="CC103" s="829"/>
      <c r="CD103" s="829"/>
      <c r="CE103" s="829"/>
      <c r="CF103" s="829"/>
      <c r="CG103" s="829"/>
      <c r="CH103" s="829"/>
      <c r="CI103" s="829"/>
      <c r="CJ103" s="829"/>
      <c r="CK103" s="829"/>
      <c r="CL103" s="829"/>
      <c r="CM103" s="829"/>
      <c r="CN103" s="829"/>
      <c r="CO103" s="829"/>
      <c r="CP103" s="829"/>
      <c r="CQ103" s="829"/>
      <c r="CR103" s="829"/>
      <c r="CS103" s="829"/>
      <c r="CT103" s="829"/>
      <c r="CU103" s="829"/>
      <c r="CV103" s="829"/>
      <c r="CW103" s="829"/>
      <c r="CX103" s="829"/>
      <c r="CY103" s="829"/>
      <c r="CZ103" s="829"/>
      <c r="DA103" s="829"/>
      <c r="DB103" s="829"/>
      <c r="DC103" s="829"/>
      <c r="DD103" s="829"/>
      <c r="DE103" s="829"/>
      <c r="DF103" s="829"/>
      <c r="DG103" s="829"/>
      <c r="DH103" s="829"/>
      <c r="DI103" s="829"/>
      <c r="DJ103" s="829"/>
      <c r="DK103" s="829"/>
      <c r="DL103" s="829"/>
      <c r="DM103" s="829"/>
      <c r="DN103" s="829"/>
      <c r="DO103" s="829"/>
      <c r="DP103" s="829"/>
      <c r="DQ103" s="829"/>
      <c r="DR103" s="829"/>
      <c r="DS103" s="829"/>
      <c r="DT103" s="829"/>
      <c r="DU103" s="829"/>
      <c r="DV103" s="829"/>
      <c r="DW103" s="829"/>
      <c r="DX103" s="829"/>
      <c r="DY103" s="829"/>
      <c r="DZ103" s="82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830" t="s">
        <v>472</v>
      </c>
      <c r="BR104" s="830"/>
      <c r="BS104" s="830"/>
      <c r="BT104" s="830"/>
      <c r="BU104" s="830"/>
      <c r="BV104" s="830"/>
      <c r="BW104" s="830"/>
      <c r="BX104" s="830"/>
      <c r="BY104" s="830"/>
      <c r="BZ104" s="830"/>
      <c r="CA104" s="830"/>
      <c r="CB104" s="830"/>
      <c r="CC104" s="830"/>
      <c r="CD104" s="830"/>
      <c r="CE104" s="830"/>
      <c r="CF104" s="830"/>
      <c r="CG104" s="830"/>
      <c r="CH104" s="830"/>
      <c r="CI104" s="830"/>
      <c r="CJ104" s="830"/>
      <c r="CK104" s="830"/>
      <c r="CL104" s="830"/>
      <c r="CM104" s="830"/>
      <c r="CN104" s="830"/>
      <c r="CO104" s="830"/>
      <c r="CP104" s="830"/>
      <c r="CQ104" s="830"/>
      <c r="CR104" s="830"/>
      <c r="CS104" s="830"/>
      <c r="CT104" s="830"/>
      <c r="CU104" s="830"/>
      <c r="CV104" s="830"/>
      <c r="CW104" s="830"/>
      <c r="CX104" s="830"/>
      <c r="CY104" s="830"/>
      <c r="CZ104" s="830"/>
      <c r="DA104" s="830"/>
      <c r="DB104" s="830"/>
      <c r="DC104" s="830"/>
      <c r="DD104" s="830"/>
      <c r="DE104" s="830"/>
      <c r="DF104" s="830"/>
      <c r="DG104" s="830"/>
      <c r="DH104" s="830"/>
      <c r="DI104" s="830"/>
      <c r="DJ104" s="830"/>
      <c r="DK104" s="830"/>
      <c r="DL104" s="830"/>
      <c r="DM104" s="830"/>
      <c r="DN104" s="830"/>
      <c r="DO104" s="830"/>
      <c r="DP104" s="830"/>
      <c r="DQ104" s="830"/>
      <c r="DR104" s="830"/>
      <c r="DS104" s="830"/>
      <c r="DT104" s="830"/>
      <c r="DU104" s="830"/>
      <c r="DV104" s="830"/>
      <c r="DW104" s="830"/>
      <c r="DX104" s="830"/>
      <c r="DY104" s="830"/>
      <c r="DZ104" s="83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151</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31" t="s">
        <v>473</v>
      </c>
      <c r="B108" s="832"/>
      <c r="C108" s="832"/>
      <c r="D108" s="832"/>
      <c r="E108" s="832"/>
      <c r="F108" s="832"/>
      <c r="G108" s="832"/>
      <c r="H108" s="832"/>
      <c r="I108" s="832"/>
      <c r="J108" s="832"/>
      <c r="K108" s="832"/>
      <c r="L108" s="832"/>
      <c r="M108" s="832"/>
      <c r="N108" s="832"/>
      <c r="O108" s="832"/>
      <c r="P108" s="832"/>
      <c r="Q108" s="832"/>
      <c r="R108" s="832"/>
      <c r="S108" s="832"/>
      <c r="T108" s="832"/>
      <c r="U108" s="832"/>
      <c r="V108" s="832"/>
      <c r="W108" s="832"/>
      <c r="X108" s="832"/>
      <c r="Y108" s="832"/>
      <c r="Z108" s="832"/>
      <c r="AA108" s="832"/>
      <c r="AB108" s="832"/>
      <c r="AC108" s="832"/>
      <c r="AD108" s="832"/>
      <c r="AE108" s="832"/>
      <c r="AF108" s="832"/>
      <c r="AG108" s="832"/>
      <c r="AH108" s="832"/>
      <c r="AI108" s="832"/>
      <c r="AJ108" s="832"/>
      <c r="AK108" s="832"/>
      <c r="AL108" s="832"/>
      <c r="AM108" s="832"/>
      <c r="AN108" s="832"/>
      <c r="AO108" s="832"/>
      <c r="AP108" s="832"/>
      <c r="AQ108" s="832"/>
      <c r="AR108" s="832"/>
      <c r="AS108" s="832"/>
      <c r="AT108" s="833"/>
      <c r="AU108" s="831" t="s">
        <v>126</v>
      </c>
      <c r="AV108" s="832"/>
      <c r="AW108" s="832"/>
      <c r="AX108" s="832"/>
      <c r="AY108" s="832"/>
      <c r="AZ108" s="832"/>
      <c r="BA108" s="832"/>
      <c r="BB108" s="832"/>
      <c r="BC108" s="832"/>
      <c r="BD108" s="832"/>
      <c r="BE108" s="832"/>
      <c r="BF108" s="832"/>
      <c r="BG108" s="832"/>
      <c r="BH108" s="832"/>
      <c r="BI108" s="832"/>
      <c r="BJ108" s="832"/>
      <c r="BK108" s="832"/>
      <c r="BL108" s="832"/>
      <c r="BM108" s="832"/>
      <c r="BN108" s="832"/>
      <c r="BO108" s="832"/>
      <c r="BP108" s="832"/>
      <c r="BQ108" s="832"/>
      <c r="BR108" s="832"/>
      <c r="BS108" s="832"/>
      <c r="BT108" s="832"/>
      <c r="BU108" s="832"/>
      <c r="BV108" s="832"/>
      <c r="BW108" s="832"/>
      <c r="BX108" s="832"/>
      <c r="BY108" s="832"/>
      <c r="BZ108" s="832"/>
      <c r="CA108" s="832"/>
      <c r="CB108" s="832"/>
      <c r="CC108" s="832"/>
      <c r="CD108" s="832"/>
      <c r="CE108" s="832"/>
      <c r="CF108" s="832"/>
      <c r="CG108" s="832"/>
      <c r="CH108" s="832"/>
      <c r="CI108" s="832"/>
      <c r="CJ108" s="832"/>
      <c r="CK108" s="832"/>
      <c r="CL108" s="832"/>
      <c r="CM108" s="832"/>
      <c r="CN108" s="832"/>
      <c r="CO108" s="832"/>
      <c r="CP108" s="832"/>
      <c r="CQ108" s="832"/>
      <c r="CR108" s="832"/>
      <c r="CS108" s="832"/>
      <c r="CT108" s="832"/>
      <c r="CU108" s="832"/>
      <c r="CV108" s="832"/>
      <c r="CW108" s="832"/>
      <c r="CX108" s="832"/>
      <c r="CY108" s="832"/>
      <c r="CZ108" s="832"/>
      <c r="DA108" s="832"/>
      <c r="DB108" s="832"/>
      <c r="DC108" s="832"/>
      <c r="DD108" s="832"/>
      <c r="DE108" s="832"/>
      <c r="DF108" s="832"/>
      <c r="DG108" s="832"/>
      <c r="DH108" s="832"/>
      <c r="DI108" s="832"/>
      <c r="DJ108" s="832"/>
      <c r="DK108" s="832"/>
      <c r="DL108" s="832"/>
      <c r="DM108" s="832"/>
      <c r="DN108" s="832"/>
      <c r="DO108" s="832"/>
      <c r="DP108" s="832"/>
      <c r="DQ108" s="832"/>
      <c r="DR108" s="832"/>
      <c r="DS108" s="832"/>
      <c r="DT108" s="832"/>
      <c r="DU108" s="832"/>
      <c r="DV108" s="832"/>
      <c r="DW108" s="832"/>
      <c r="DX108" s="832"/>
      <c r="DY108" s="832"/>
      <c r="DZ108" s="833"/>
    </row>
    <row r="109" spans="1:131" s="48" customFormat="1" ht="26.25" customHeight="1" x14ac:dyDescent="0.2">
      <c r="A109" s="834" t="s">
        <v>474</v>
      </c>
      <c r="B109" s="835"/>
      <c r="C109" s="835"/>
      <c r="D109" s="835"/>
      <c r="E109" s="835"/>
      <c r="F109" s="835"/>
      <c r="G109" s="835"/>
      <c r="H109" s="835"/>
      <c r="I109" s="835"/>
      <c r="J109" s="835"/>
      <c r="K109" s="835"/>
      <c r="L109" s="835"/>
      <c r="M109" s="835"/>
      <c r="N109" s="835"/>
      <c r="O109" s="835"/>
      <c r="P109" s="835"/>
      <c r="Q109" s="835"/>
      <c r="R109" s="835"/>
      <c r="S109" s="835"/>
      <c r="T109" s="835"/>
      <c r="U109" s="835"/>
      <c r="V109" s="835"/>
      <c r="W109" s="835"/>
      <c r="X109" s="835"/>
      <c r="Y109" s="835"/>
      <c r="Z109" s="836"/>
      <c r="AA109" s="837" t="s">
        <v>458</v>
      </c>
      <c r="AB109" s="835"/>
      <c r="AC109" s="835"/>
      <c r="AD109" s="835"/>
      <c r="AE109" s="836"/>
      <c r="AF109" s="837" t="s">
        <v>476</v>
      </c>
      <c r="AG109" s="835"/>
      <c r="AH109" s="835"/>
      <c r="AI109" s="835"/>
      <c r="AJ109" s="836"/>
      <c r="AK109" s="837" t="s">
        <v>395</v>
      </c>
      <c r="AL109" s="835"/>
      <c r="AM109" s="835"/>
      <c r="AN109" s="835"/>
      <c r="AO109" s="836"/>
      <c r="AP109" s="837" t="s">
        <v>477</v>
      </c>
      <c r="AQ109" s="835"/>
      <c r="AR109" s="835"/>
      <c r="AS109" s="835"/>
      <c r="AT109" s="838"/>
      <c r="AU109" s="834" t="s">
        <v>474</v>
      </c>
      <c r="AV109" s="835"/>
      <c r="AW109" s="835"/>
      <c r="AX109" s="835"/>
      <c r="AY109" s="835"/>
      <c r="AZ109" s="835"/>
      <c r="BA109" s="835"/>
      <c r="BB109" s="835"/>
      <c r="BC109" s="835"/>
      <c r="BD109" s="835"/>
      <c r="BE109" s="835"/>
      <c r="BF109" s="835"/>
      <c r="BG109" s="835"/>
      <c r="BH109" s="835"/>
      <c r="BI109" s="835"/>
      <c r="BJ109" s="835"/>
      <c r="BK109" s="835"/>
      <c r="BL109" s="835"/>
      <c r="BM109" s="835"/>
      <c r="BN109" s="835"/>
      <c r="BO109" s="835"/>
      <c r="BP109" s="836"/>
      <c r="BQ109" s="837" t="s">
        <v>458</v>
      </c>
      <c r="BR109" s="835"/>
      <c r="BS109" s="835"/>
      <c r="BT109" s="835"/>
      <c r="BU109" s="836"/>
      <c r="BV109" s="837" t="s">
        <v>476</v>
      </c>
      <c r="BW109" s="835"/>
      <c r="BX109" s="835"/>
      <c r="BY109" s="835"/>
      <c r="BZ109" s="836"/>
      <c r="CA109" s="837" t="s">
        <v>395</v>
      </c>
      <c r="CB109" s="835"/>
      <c r="CC109" s="835"/>
      <c r="CD109" s="835"/>
      <c r="CE109" s="836"/>
      <c r="CF109" s="839" t="s">
        <v>477</v>
      </c>
      <c r="CG109" s="839"/>
      <c r="CH109" s="839"/>
      <c r="CI109" s="839"/>
      <c r="CJ109" s="839"/>
      <c r="CK109" s="837" t="s">
        <v>478</v>
      </c>
      <c r="CL109" s="835"/>
      <c r="CM109" s="835"/>
      <c r="CN109" s="835"/>
      <c r="CO109" s="835"/>
      <c r="CP109" s="835"/>
      <c r="CQ109" s="835"/>
      <c r="CR109" s="835"/>
      <c r="CS109" s="835"/>
      <c r="CT109" s="835"/>
      <c r="CU109" s="835"/>
      <c r="CV109" s="835"/>
      <c r="CW109" s="835"/>
      <c r="CX109" s="835"/>
      <c r="CY109" s="835"/>
      <c r="CZ109" s="835"/>
      <c r="DA109" s="835"/>
      <c r="DB109" s="835"/>
      <c r="DC109" s="835"/>
      <c r="DD109" s="835"/>
      <c r="DE109" s="835"/>
      <c r="DF109" s="836"/>
      <c r="DG109" s="837" t="s">
        <v>458</v>
      </c>
      <c r="DH109" s="835"/>
      <c r="DI109" s="835"/>
      <c r="DJ109" s="835"/>
      <c r="DK109" s="836"/>
      <c r="DL109" s="837" t="s">
        <v>476</v>
      </c>
      <c r="DM109" s="835"/>
      <c r="DN109" s="835"/>
      <c r="DO109" s="835"/>
      <c r="DP109" s="836"/>
      <c r="DQ109" s="837" t="s">
        <v>395</v>
      </c>
      <c r="DR109" s="835"/>
      <c r="DS109" s="835"/>
      <c r="DT109" s="835"/>
      <c r="DU109" s="836"/>
      <c r="DV109" s="837" t="s">
        <v>477</v>
      </c>
      <c r="DW109" s="835"/>
      <c r="DX109" s="835"/>
      <c r="DY109" s="835"/>
      <c r="DZ109" s="838"/>
    </row>
    <row r="110" spans="1:131" s="48" customFormat="1" ht="26.25" customHeight="1" x14ac:dyDescent="0.2">
      <c r="A110" s="840" t="s">
        <v>232</v>
      </c>
      <c r="B110" s="841"/>
      <c r="C110" s="841"/>
      <c r="D110" s="841"/>
      <c r="E110" s="841"/>
      <c r="F110" s="841"/>
      <c r="G110" s="841"/>
      <c r="H110" s="841"/>
      <c r="I110" s="841"/>
      <c r="J110" s="841"/>
      <c r="K110" s="841"/>
      <c r="L110" s="841"/>
      <c r="M110" s="841"/>
      <c r="N110" s="841"/>
      <c r="O110" s="841"/>
      <c r="P110" s="841"/>
      <c r="Q110" s="841"/>
      <c r="R110" s="841"/>
      <c r="S110" s="841"/>
      <c r="T110" s="841"/>
      <c r="U110" s="841"/>
      <c r="V110" s="841"/>
      <c r="W110" s="841"/>
      <c r="X110" s="841"/>
      <c r="Y110" s="841"/>
      <c r="Z110" s="842"/>
      <c r="AA110" s="843">
        <v>2239259</v>
      </c>
      <c r="AB110" s="844"/>
      <c r="AC110" s="844"/>
      <c r="AD110" s="844"/>
      <c r="AE110" s="845"/>
      <c r="AF110" s="846">
        <v>2224014</v>
      </c>
      <c r="AG110" s="844"/>
      <c r="AH110" s="844"/>
      <c r="AI110" s="844"/>
      <c r="AJ110" s="845"/>
      <c r="AK110" s="846">
        <v>2114509</v>
      </c>
      <c r="AL110" s="844"/>
      <c r="AM110" s="844"/>
      <c r="AN110" s="844"/>
      <c r="AO110" s="845"/>
      <c r="AP110" s="847">
        <v>13.5</v>
      </c>
      <c r="AQ110" s="848"/>
      <c r="AR110" s="848"/>
      <c r="AS110" s="848"/>
      <c r="AT110" s="849"/>
      <c r="AU110" s="905" t="s">
        <v>110</v>
      </c>
      <c r="AV110" s="906"/>
      <c r="AW110" s="906"/>
      <c r="AX110" s="906"/>
      <c r="AY110" s="906"/>
      <c r="AZ110" s="850" t="s">
        <v>275</v>
      </c>
      <c r="BA110" s="841"/>
      <c r="BB110" s="841"/>
      <c r="BC110" s="841"/>
      <c r="BD110" s="841"/>
      <c r="BE110" s="841"/>
      <c r="BF110" s="841"/>
      <c r="BG110" s="841"/>
      <c r="BH110" s="841"/>
      <c r="BI110" s="841"/>
      <c r="BJ110" s="841"/>
      <c r="BK110" s="841"/>
      <c r="BL110" s="841"/>
      <c r="BM110" s="841"/>
      <c r="BN110" s="841"/>
      <c r="BO110" s="841"/>
      <c r="BP110" s="842"/>
      <c r="BQ110" s="851">
        <v>19115165</v>
      </c>
      <c r="BR110" s="852"/>
      <c r="BS110" s="852"/>
      <c r="BT110" s="852"/>
      <c r="BU110" s="852"/>
      <c r="BV110" s="852">
        <v>18642972</v>
      </c>
      <c r="BW110" s="852"/>
      <c r="BX110" s="852"/>
      <c r="BY110" s="852"/>
      <c r="BZ110" s="852"/>
      <c r="CA110" s="852">
        <v>19484528</v>
      </c>
      <c r="CB110" s="852"/>
      <c r="CC110" s="852"/>
      <c r="CD110" s="852"/>
      <c r="CE110" s="852"/>
      <c r="CF110" s="853">
        <v>124.5</v>
      </c>
      <c r="CG110" s="854"/>
      <c r="CH110" s="854"/>
      <c r="CI110" s="854"/>
      <c r="CJ110" s="854"/>
      <c r="CK110" s="911" t="s">
        <v>105</v>
      </c>
      <c r="CL110" s="912"/>
      <c r="CM110" s="850" t="s">
        <v>479</v>
      </c>
      <c r="CN110" s="841"/>
      <c r="CO110" s="841"/>
      <c r="CP110" s="841"/>
      <c r="CQ110" s="841"/>
      <c r="CR110" s="841"/>
      <c r="CS110" s="841"/>
      <c r="CT110" s="841"/>
      <c r="CU110" s="841"/>
      <c r="CV110" s="841"/>
      <c r="CW110" s="841"/>
      <c r="CX110" s="841"/>
      <c r="CY110" s="841"/>
      <c r="CZ110" s="841"/>
      <c r="DA110" s="841"/>
      <c r="DB110" s="841"/>
      <c r="DC110" s="841"/>
      <c r="DD110" s="841"/>
      <c r="DE110" s="841"/>
      <c r="DF110" s="842"/>
      <c r="DG110" s="851" t="s">
        <v>33</v>
      </c>
      <c r="DH110" s="852"/>
      <c r="DI110" s="852"/>
      <c r="DJ110" s="852"/>
      <c r="DK110" s="852"/>
      <c r="DL110" s="852" t="s">
        <v>33</v>
      </c>
      <c r="DM110" s="852"/>
      <c r="DN110" s="852"/>
      <c r="DO110" s="852"/>
      <c r="DP110" s="852"/>
      <c r="DQ110" s="852" t="s">
        <v>33</v>
      </c>
      <c r="DR110" s="852"/>
      <c r="DS110" s="852"/>
      <c r="DT110" s="852"/>
      <c r="DU110" s="852"/>
      <c r="DV110" s="855" t="s">
        <v>33</v>
      </c>
      <c r="DW110" s="855"/>
      <c r="DX110" s="855"/>
      <c r="DY110" s="855"/>
      <c r="DZ110" s="856"/>
    </row>
    <row r="111" spans="1:131" s="48" customFormat="1" ht="26.25" customHeight="1" x14ac:dyDescent="0.2">
      <c r="A111" s="857" t="s">
        <v>373</v>
      </c>
      <c r="B111" s="830"/>
      <c r="C111" s="830"/>
      <c r="D111" s="830"/>
      <c r="E111" s="830"/>
      <c r="F111" s="830"/>
      <c r="G111" s="830"/>
      <c r="H111" s="830"/>
      <c r="I111" s="830"/>
      <c r="J111" s="830"/>
      <c r="K111" s="830"/>
      <c r="L111" s="830"/>
      <c r="M111" s="830"/>
      <c r="N111" s="830"/>
      <c r="O111" s="830"/>
      <c r="P111" s="830"/>
      <c r="Q111" s="830"/>
      <c r="R111" s="830"/>
      <c r="S111" s="830"/>
      <c r="T111" s="830"/>
      <c r="U111" s="830"/>
      <c r="V111" s="830"/>
      <c r="W111" s="830"/>
      <c r="X111" s="830"/>
      <c r="Y111" s="830"/>
      <c r="Z111" s="858"/>
      <c r="AA111" s="859" t="s">
        <v>33</v>
      </c>
      <c r="AB111" s="860"/>
      <c r="AC111" s="860"/>
      <c r="AD111" s="860"/>
      <c r="AE111" s="861"/>
      <c r="AF111" s="862" t="s">
        <v>33</v>
      </c>
      <c r="AG111" s="860"/>
      <c r="AH111" s="860"/>
      <c r="AI111" s="860"/>
      <c r="AJ111" s="861"/>
      <c r="AK111" s="862" t="s">
        <v>33</v>
      </c>
      <c r="AL111" s="860"/>
      <c r="AM111" s="860"/>
      <c r="AN111" s="860"/>
      <c r="AO111" s="861"/>
      <c r="AP111" s="863" t="s">
        <v>33</v>
      </c>
      <c r="AQ111" s="864"/>
      <c r="AR111" s="864"/>
      <c r="AS111" s="864"/>
      <c r="AT111" s="865"/>
      <c r="AU111" s="907"/>
      <c r="AV111" s="908"/>
      <c r="AW111" s="908"/>
      <c r="AX111" s="908"/>
      <c r="AY111" s="908"/>
      <c r="AZ111" s="866" t="s">
        <v>480</v>
      </c>
      <c r="BA111" s="867"/>
      <c r="BB111" s="867"/>
      <c r="BC111" s="867"/>
      <c r="BD111" s="867"/>
      <c r="BE111" s="867"/>
      <c r="BF111" s="867"/>
      <c r="BG111" s="867"/>
      <c r="BH111" s="867"/>
      <c r="BI111" s="867"/>
      <c r="BJ111" s="867"/>
      <c r="BK111" s="867"/>
      <c r="BL111" s="867"/>
      <c r="BM111" s="867"/>
      <c r="BN111" s="867"/>
      <c r="BO111" s="867"/>
      <c r="BP111" s="868"/>
      <c r="BQ111" s="869">
        <v>704280</v>
      </c>
      <c r="BR111" s="870"/>
      <c r="BS111" s="870"/>
      <c r="BT111" s="870"/>
      <c r="BU111" s="870"/>
      <c r="BV111" s="870">
        <v>620126</v>
      </c>
      <c r="BW111" s="870"/>
      <c r="BX111" s="870"/>
      <c r="BY111" s="870"/>
      <c r="BZ111" s="870"/>
      <c r="CA111" s="870">
        <v>529433</v>
      </c>
      <c r="CB111" s="870"/>
      <c r="CC111" s="870"/>
      <c r="CD111" s="870"/>
      <c r="CE111" s="870"/>
      <c r="CF111" s="871">
        <v>3.4</v>
      </c>
      <c r="CG111" s="872"/>
      <c r="CH111" s="872"/>
      <c r="CI111" s="872"/>
      <c r="CJ111" s="872"/>
      <c r="CK111" s="913"/>
      <c r="CL111" s="914"/>
      <c r="CM111" s="866" t="s">
        <v>450</v>
      </c>
      <c r="CN111" s="867"/>
      <c r="CO111" s="867"/>
      <c r="CP111" s="867"/>
      <c r="CQ111" s="867"/>
      <c r="CR111" s="867"/>
      <c r="CS111" s="867"/>
      <c r="CT111" s="867"/>
      <c r="CU111" s="867"/>
      <c r="CV111" s="867"/>
      <c r="CW111" s="867"/>
      <c r="CX111" s="867"/>
      <c r="CY111" s="867"/>
      <c r="CZ111" s="867"/>
      <c r="DA111" s="867"/>
      <c r="DB111" s="867"/>
      <c r="DC111" s="867"/>
      <c r="DD111" s="867"/>
      <c r="DE111" s="867"/>
      <c r="DF111" s="868"/>
      <c r="DG111" s="869" t="s">
        <v>33</v>
      </c>
      <c r="DH111" s="870"/>
      <c r="DI111" s="870"/>
      <c r="DJ111" s="870"/>
      <c r="DK111" s="870"/>
      <c r="DL111" s="870" t="s">
        <v>33</v>
      </c>
      <c r="DM111" s="870"/>
      <c r="DN111" s="870"/>
      <c r="DO111" s="870"/>
      <c r="DP111" s="870"/>
      <c r="DQ111" s="870" t="s">
        <v>33</v>
      </c>
      <c r="DR111" s="870"/>
      <c r="DS111" s="870"/>
      <c r="DT111" s="870"/>
      <c r="DU111" s="870"/>
      <c r="DV111" s="873" t="s">
        <v>33</v>
      </c>
      <c r="DW111" s="873"/>
      <c r="DX111" s="873"/>
      <c r="DY111" s="873"/>
      <c r="DZ111" s="874"/>
    </row>
    <row r="112" spans="1:131" s="48" customFormat="1" ht="26.25" customHeight="1" x14ac:dyDescent="0.2">
      <c r="A112" s="1023" t="s">
        <v>475</v>
      </c>
      <c r="B112" s="1024"/>
      <c r="C112" s="867" t="s">
        <v>21</v>
      </c>
      <c r="D112" s="867"/>
      <c r="E112" s="867"/>
      <c r="F112" s="867"/>
      <c r="G112" s="867"/>
      <c r="H112" s="867"/>
      <c r="I112" s="867"/>
      <c r="J112" s="867"/>
      <c r="K112" s="867"/>
      <c r="L112" s="867"/>
      <c r="M112" s="867"/>
      <c r="N112" s="867"/>
      <c r="O112" s="867"/>
      <c r="P112" s="867"/>
      <c r="Q112" s="867"/>
      <c r="R112" s="867"/>
      <c r="S112" s="867"/>
      <c r="T112" s="867"/>
      <c r="U112" s="867"/>
      <c r="V112" s="867"/>
      <c r="W112" s="867"/>
      <c r="X112" s="867"/>
      <c r="Y112" s="867"/>
      <c r="Z112" s="868"/>
      <c r="AA112" s="859" t="s">
        <v>33</v>
      </c>
      <c r="AB112" s="860"/>
      <c r="AC112" s="860"/>
      <c r="AD112" s="860"/>
      <c r="AE112" s="861"/>
      <c r="AF112" s="862" t="s">
        <v>33</v>
      </c>
      <c r="AG112" s="860"/>
      <c r="AH112" s="860"/>
      <c r="AI112" s="860"/>
      <c r="AJ112" s="861"/>
      <c r="AK112" s="862" t="s">
        <v>33</v>
      </c>
      <c r="AL112" s="860"/>
      <c r="AM112" s="860"/>
      <c r="AN112" s="860"/>
      <c r="AO112" s="861"/>
      <c r="AP112" s="863" t="s">
        <v>33</v>
      </c>
      <c r="AQ112" s="864"/>
      <c r="AR112" s="864"/>
      <c r="AS112" s="864"/>
      <c r="AT112" s="865"/>
      <c r="AU112" s="907"/>
      <c r="AV112" s="908"/>
      <c r="AW112" s="908"/>
      <c r="AX112" s="908"/>
      <c r="AY112" s="908"/>
      <c r="AZ112" s="866" t="s">
        <v>481</v>
      </c>
      <c r="BA112" s="867"/>
      <c r="BB112" s="867"/>
      <c r="BC112" s="867"/>
      <c r="BD112" s="867"/>
      <c r="BE112" s="867"/>
      <c r="BF112" s="867"/>
      <c r="BG112" s="867"/>
      <c r="BH112" s="867"/>
      <c r="BI112" s="867"/>
      <c r="BJ112" s="867"/>
      <c r="BK112" s="867"/>
      <c r="BL112" s="867"/>
      <c r="BM112" s="867"/>
      <c r="BN112" s="867"/>
      <c r="BO112" s="867"/>
      <c r="BP112" s="868"/>
      <c r="BQ112" s="869">
        <v>13511719</v>
      </c>
      <c r="BR112" s="870"/>
      <c r="BS112" s="870"/>
      <c r="BT112" s="870"/>
      <c r="BU112" s="870"/>
      <c r="BV112" s="870">
        <v>13972557</v>
      </c>
      <c r="BW112" s="870"/>
      <c r="BX112" s="870"/>
      <c r="BY112" s="870"/>
      <c r="BZ112" s="870"/>
      <c r="CA112" s="870">
        <v>14238022</v>
      </c>
      <c r="CB112" s="870"/>
      <c r="CC112" s="870"/>
      <c r="CD112" s="870"/>
      <c r="CE112" s="870"/>
      <c r="CF112" s="871">
        <v>91</v>
      </c>
      <c r="CG112" s="872"/>
      <c r="CH112" s="872"/>
      <c r="CI112" s="872"/>
      <c r="CJ112" s="872"/>
      <c r="CK112" s="913"/>
      <c r="CL112" s="914"/>
      <c r="CM112" s="866" t="s">
        <v>482</v>
      </c>
      <c r="CN112" s="867"/>
      <c r="CO112" s="867"/>
      <c r="CP112" s="867"/>
      <c r="CQ112" s="867"/>
      <c r="CR112" s="867"/>
      <c r="CS112" s="867"/>
      <c r="CT112" s="867"/>
      <c r="CU112" s="867"/>
      <c r="CV112" s="867"/>
      <c r="CW112" s="867"/>
      <c r="CX112" s="867"/>
      <c r="CY112" s="867"/>
      <c r="CZ112" s="867"/>
      <c r="DA112" s="867"/>
      <c r="DB112" s="867"/>
      <c r="DC112" s="867"/>
      <c r="DD112" s="867"/>
      <c r="DE112" s="867"/>
      <c r="DF112" s="868"/>
      <c r="DG112" s="869" t="s">
        <v>33</v>
      </c>
      <c r="DH112" s="870"/>
      <c r="DI112" s="870"/>
      <c r="DJ112" s="870"/>
      <c r="DK112" s="870"/>
      <c r="DL112" s="870" t="s">
        <v>33</v>
      </c>
      <c r="DM112" s="870"/>
      <c r="DN112" s="870"/>
      <c r="DO112" s="870"/>
      <c r="DP112" s="870"/>
      <c r="DQ112" s="870" t="s">
        <v>33</v>
      </c>
      <c r="DR112" s="870"/>
      <c r="DS112" s="870"/>
      <c r="DT112" s="870"/>
      <c r="DU112" s="870"/>
      <c r="DV112" s="873" t="s">
        <v>33</v>
      </c>
      <c r="DW112" s="873"/>
      <c r="DX112" s="873"/>
      <c r="DY112" s="873"/>
      <c r="DZ112" s="874"/>
    </row>
    <row r="113" spans="1:130" s="48" customFormat="1" ht="26.25" customHeight="1" x14ac:dyDescent="0.2">
      <c r="A113" s="1025"/>
      <c r="B113" s="1026"/>
      <c r="C113" s="867" t="s">
        <v>71</v>
      </c>
      <c r="D113" s="867"/>
      <c r="E113" s="867"/>
      <c r="F113" s="867"/>
      <c r="G113" s="867"/>
      <c r="H113" s="867"/>
      <c r="I113" s="867"/>
      <c r="J113" s="867"/>
      <c r="K113" s="867"/>
      <c r="L113" s="867"/>
      <c r="M113" s="867"/>
      <c r="N113" s="867"/>
      <c r="O113" s="867"/>
      <c r="P113" s="867"/>
      <c r="Q113" s="867"/>
      <c r="R113" s="867"/>
      <c r="S113" s="867"/>
      <c r="T113" s="867"/>
      <c r="U113" s="867"/>
      <c r="V113" s="867"/>
      <c r="W113" s="867"/>
      <c r="X113" s="867"/>
      <c r="Y113" s="867"/>
      <c r="Z113" s="868"/>
      <c r="AA113" s="859">
        <v>680099</v>
      </c>
      <c r="AB113" s="860"/>
      <c r="AC113" s="860"/>
      <c r="AD113" s="860"/>
      <c r="AE113" s="861"/>
      <c r="AF113" s="862">
        <v>728705</v>
      </c>
      <c r="AG113" s="860"/>
      <c r="AH113" s="860"/>
      <c r="AI113" s="860"/>
      <c r="AJ113" s="861"/>
      <c r="AK113" s="862">
        <v>753126</v>
      </c>
      <c r="AL113" s="860"/>
      <c r="AM113" s="860"/>
      <c r="AN113" s="860"/>
      <c r="AO113" s="861"/>
      <c r="AP113" s="863">
        <v>4.8</v>
      </c>
      <c r="AQ113" s="864"/>
      <c r="AR113" s="864"/>
      <c r="AS113" s="864"/>
      <c r="AT113" s="865"/>
      <c r="AU113" s="907"/>
      <c r="AV113" s="908"/>
      <c r="AW113" s="908"/>
      <c r="AX113" s="908"/>
      <c r="AY113" s="908"/>
      <c r="AZ113" s="866" t="s">
        <v>483</v>
      </c>
      <c r="BA113" s="867"/>
      <c r="BB113" s="867"/>
      <c r="BC113" s="867"/>
      <c r="BD113" s="867"/>
      <c r="BE113" s="867"/>
      <c r="BF113" s="867"/>
      <c r="BG113" s="867"/>
      <c r="BH113" s="867"/>
      <c r="BI113" s="867"/>
      <c r="BJ113" s="867"/>
      <c r="BK113" s="867"/>
      <c r="BL113" s="867"/>
      <c r="BM113" s="867"/>
      <c r="BN113" s="867"/>
      <c r="BO113" s="867"/>
      <c r="BP113" s="868"/>
      <c r="BQ113" s="869">
        <v>1572563</v>
      </c>
      <c r="BR113" s="870"/>
      <c r="BS113" s="870"/>
      <c r="BT113" s="870"/>
      <c r="BU113" s="870"/>
      <c r="BV113" s="870">
        <v>1589555</v>
      </c>
      <c r="BW113" s="870"/>
      <c r="BX113" s="870"/>
      <c r="BY113" s="870"/>
      <c r="BZ113" s="870"/>
      <c r="CA113" s="870">
        <v>1416035</v>
      </c>
      <c r="CB113" s="870"/>
      <c r="CC113" s="870"/>
      <c r="CD113" s="870"/>
      <c r="CE113" s="870"/>
      <c r="CF113" s="871">
        <v>9</v>
      </c>
      <c r="CG113" s="872"/>
      <c r="CH113" s="872"/>
      <c r="CI113" s="872"/>
      <c r="CJ113" s="872"/>
      <c r="CK113" s="913"/>
      <c r="CL113" s="914"/>
      <c r="CM113" s="866" t="s">
        <v>60</v>
      </c>
      <c r="CN113" s="867"/>
      <c r="CO113" s="867"/>
      <c r="CP113" s="867"/>
      <c r="CQ113" s="867"/>
      <c r="CR113" s="867"/>
      <c r="CS113" s="867"/>
      <c r="CT113" s="867"/>
      <c r="CU113" s="867"/>
      <c r="CV113" s="867"/>
      <c r="CW113" s="867"/>
      <c r="CX113" s="867"/>
      <c r="CY113" s="867"/>
      <c r="CZ113" s="867"/>
      <c r="DA113" s="867"/>
      <c r="DB113" s="867"/>
      <c r="DC113" s="867"/>
      <c r="DD113" s="867"/>
      <c r="DE113" s="867"/>
      <c r="DF113" s="868"/>
      <c r="DG113" s="859" t="s">
        <v>33</v>
      </c>
      <c r="DH113" s="860"/>
      <c r="DI113" s="860"/>
      <c r="DJ113" s="860"/>
      <c r="DK113" s="861"/>
      <c r="DL113" s="862" t="s">
        <v>33</v>
      </c>
      <c r="DM113" s="860"/>
      <c r="DN113" s="860"/>
      <c r="DO113" s="860"/>
      <c r="DP113" s="861"/>
      <c r="DQ113" s="862" t="s">
        <v>33</v>
      </c>
      <c r="DR113" s="860"/>
      <c r="DS113" s="860"/>
      <c r="DT113" s="860"/>
      <c r="DU113" s="861"/>
      <c r="DV113" s="863" t="s">
        <v>33</v>
      </c>
      <c r="DW113" s="864"/>
      <c r="DX113" s="864"/>
      <c r="DY113" s="864"/>
      <c r="DZ113" s="865"/>
    </row>
    <row r="114" spans="1:130" s="48" customFormat="1" ht="26.25" customHeight="1" x14ac:dyDescent="0.2">
      <c r="A114" s="1025"/>
      <c r="B114" s="1026"/>
      <c r="C114" s="867" t="s">
        <v>418</v>
      </c>
      <c r="D114" s="867"/>
      <c r="E114" s="867"/>
      <c r="F114" s="867"/>
      <c r="G114" s="867"/>
      <c r="H114" s="867"/>
      <c r="I114" s="867"/>
      <c r="J114" s="867"/>
      <c r="K114" s="867"/>
      <c r="L114" s="867"/>
      <c r="M114" s="867"/>
      <c r="N114" s="867"/>
      <c r="O114" s="867"/>
      <c r="P114" s="867"/>
      <c r="Q114" s="867"/>
      <c r="R114" s="867"/>
      <c r="S114" s="867"/>
      <c r="T114" s="867"/>
      <c r="U114" s="867"/>
      <c r="V114" s="867"/>
      <c r="W114" s="867"/>
      <c r="X114" s="867"/>
      <c r="Y114" s="867"/>
      <c r="Z114" s="868"/>
      <c r="AA114" s="859">
        <v>30065</v>
      </c>
      <c r="AB114" s="860"/>
      <c r="AC114" s="860"/>
      <c r="AD114" s="860"/>
      <c r="AE114" s="861"/>
      <c r="AF114" s="862">
        <v>62360</v>
      </c>
      <c r="AG114" s="860"/>
      <c r="AH114" s="860"/>
      <c r="AI114" s="860"/>
      <c r="AJ114" s="861"/>
      <c r="AK114" s="862">
        <v>139607</v>
      </c>
      <c r="AL114" s="860"/>
      <c r="AM114" s="860"/>
      <c r="AN114" s="860"/>
      <c r="AO114" s="861"/>
      <c r="AP114" s="863">
        <v>0.9</v>
      </c>
      <c r="AQ114" s="864"/>
      <c r="AR114" s="864"/>
      <c r="AS114" s="864"/>
      <c r="AT114" s="865"/>
      <c r="AU114" s="907"/>
      <c r="AV114" s="908"/>
      <c r="AW114" s="908"/>
      <c r="AX114" s="908"/>
      <c r="AY114" s="908"/>
      <c r="AZ114" s="866" t="s">
        <v>485</v>
      </c>
      <c r="BA114" s="867"/>
      <c r="BB114" s="867"/>
      <c r="BC114" s="867"/>
      <c r="BD114" s="867"/>
      <c r="BE114" s="867"/>
      <c r="BF114" s="867"/>
      <c r="BG114" s="867"/>
      <c r="BH114" s="867"/>
      <c r="BI114" s="867"/>
      <c r="BJ114" s="867"/>
      <c r="BK114" s="867"/>
      <c r="BL114" s="867"/>
      <c r="BM114" s="867"/>
      <c r="BN114" s="867"/>
      <c r="BO114" s="867"/>
      <c r="BP114" s="868"/>
      <c r="BQ114" s="869">
        <v>4342480</v>
      </c>
      <c r="BR114" s="870"/>
      <c r="BS114" s="870"/>
      <c r="BT114" s="870"/>
      <c r="BU114" s="870"/>
      <c r="BV114" s="870">
        <v>4156015</v>
      </c>
      <c r="BW114" s="870"/>
      <c r="BX114" s="870"/>
      <c r="BY114" s="870"/>
      <c r="BZ114" s="870"/>
      <c r="CA114" s="870">
        <v>4173116</v>
      </c>
      <c r="CB114" s="870"/>
      <c r="CC114" s="870"/>
      <c r="CD114" s="870"/>
      <c r="CE114" s="870"/>
      <c r="CF114" s="871">
        <v>26.7</v>
      </c>
      <c r="CG114" s="872"/>
      <c r="CH114" s="872"/>
      <c r="CI114" s="872"/>
      <c r="CJ114" s="872"/>
      <c r="CK114" s="913"/>
      <c r="CL114" s="914"/>
      <c r="CM114" s="866" t="s">
        <v>65</v>
      </c>
      <c r="CN114" s="867"/>
      <c r="CO114" s="867"/>
      <c r="CP114" s="867"/>
      <c r="CQ114" s="867"/>
      <c r="CR114" s="867"/>
      <c r="CS114" s="867"/>
      <c r="CT114" s="867"/>
      <c r="CU114" s="867"/>
      <c r="CV114" s="867"/>
      <c r="CW114" s="867"/>
      <c r="CX114" s="867"/>
      <c r="CY114" s="867"/>
      <c r="CZ114" s="867"/>
      <c r="DA114" s="867"/>
      <c r="DB114" s="867"/>
      <c r="DC114" s="867"/>
      <c r="DD114" s="867"/>
      <c r="DE114" s="867"/>
      <c r="DF114" s="868"/>
      <c r="DG114" s="859" t="s">
        <v>33</v>
      </c>
      <c r="DH114" s="860"/>
      <c r="DI114" s="860"/>
      <c r="DJ114" s="860"/>
      <c r="DK114" s="861"/>
      <c r="DL114" s="862" t="s">
        <v>33</v>
      </c>
      <c r="DM114" s="860"/>
      <c r="DN114" s="860"/>
      <c r="DO114" s="860"/>
      <c r="DP114" s="861"/>
      <c r="DQ114" s="862" t="s">
        <v>33</v>
      </c>
      <c r="DR114" s="860"/>
      <c r="DS114" s="860"/>
      <c r="DT114" s="860"/>
      <c r="DU114" s="861"/>
      <c r="DV114" s="863" t="s">
        <v>33</v>
      </c>
      <c r="DW114" s="864"/>
      <c r="DX114" s="864"/>
      <c r="DY114" s="864"/>
      <c r="DZ114" s="865"/>
    </row>
    <row r="115" spans="1:130" s="48" customFormat="1" ht="26.25" customHeight="1" x14ac:dyDescent="0.2">
      <c r="A115" s="1025"/>
      <c r="B115" s="1026"/>
      <c r="C115" s="867" t="s">
        <v>399</v>
      </c>
      <c r="D115" s="867"/>
      <c r="E115" s="867"/>
      <c r="F115" s="867"/>
      <c r="G115" s="867"/>
      <c r="H115" s="867"/>
      <c r="I115" s="867"/>
      <c r="J115" s="867"/>
      <c r="K115" s="867"/>
      <c r="L115" s="867"/>
      <c r="M115" s="867"/>
      <c r="N115" s="867"/>
      <c r="O115" s="867"/>
      <c r="P115" s="867"/>
      <c r="Q115" s="867"/>
      <c r="R115" s="867"/>
      <c r="S115" s="867"/>
      <c r="T115" s="867"/>
      <c r="U115" s="867"/>
      <c r="V115" s="867"/>
      <c r="W115" s="867"/>
      <c r="X115" s="867"/>
      <c r="Y115" s="867"/>
      <c r="Z115" s="868"/>
      <c r="AA115" s="859">
        <v>84051</v>
      </c>
      <c r="AB115" s="860"/>
      <c r="AC115" s="860"/>
      <c r="AD115" s="860"/>
      <c r="AE115" s="861"/>
      <c r="AF115" s="862">
        <v>83987</v>
      </c>
      <c r="AG115" s="860"/>
      <c r="AH115" s="860"/>
      <c r="AI115" s="860"/>
      <c r="AJ115" s="861"/>
      <c r="AK115" s="862">
        <v>83920</v>
      </c>
      <c r="AL115" s="860"/>
      <c r="AM115" s="860"/>
      <c r="AN115" s="860"/>
      <c r="AO115" s="861"/>
      <c r="AP115" s="863">
        <v>0.5</v>
      </c>
      <c r="AQ115" s="864"/>
      <c r="AR115" s="864"/>
      <c r="AS115" s="864"/>
      <c r="AT115" s="865"/>
      <c r="AU115" s="907"/>
      <c r="AV115" s="908"/>
      <c r="AW115" s="908"/>
      <c r="AX115" s="908"/>
      <c r="AY115" s="908"/>
      <c r="AZ115" s="866" t="s">
        <v>462</v>
      </c>
      <c r="BA115" s="867"/>
      <c r="BB115" s="867"/>
      <c r="BC115" s="867"/>
      <c r="BD115" s="867"/>
      <c r="BE115" s="867"/>
      <c r="BF115" s="867"/>
      <c r="BG115" s="867"/>
      <c r="BH115" s="867"/>
      <c r="BI115" s="867"/>
      <c r="BJ115" s="867"/>
      <c r="BK115" s="867"/>
      <c r="BL115" s="867"/>
      <c r="BM115" s="867"/>
      <c r="BN115" s="867"/>
      <c r="BO115" s="867"/>
      <c r="BP115" s="868"/>
      <c r="BQ115" s="869" t="s">
        <v>33</v>
      </c>
      <c r="BR115" s="870"/>
      <c r="BS115" s="870"/>
      <c r="BT115" s="870"/>
      <c r="BU115" s="870"/>
      <c r="BV115" s="870" t="s">
        <v>33</v>
      </c>
      <c r="BW115" s="870"/>
      <c r="BX115" s="870"/>
      <c r="BY115" s="870"/>
      <c r="BZ115" s="870"/>
      <c r="CA115" s="870" t="s">
        <v>33</v>
      </c>
      <c r="CB115" s="870"/>
      <c r="CC115" s="870"/>
      <c r="CD115" s="870"/>
      <c r="CE115" s="870"/>
      <c r="CF115" s="871" t="s">
        <v>33</v>
      </c>
      <c r="CG115" s="872"/>
      <c r="CH115" s="872"/>
      <c r="CI115" s="872"/>
      <c r="CJ115" s="872"/>
      <c r="CK115" s="913"/>
      <c r="CL115" s="914"/>
      <c r="CM115" s="866" t="s">
        <v>234</v>
      </c>
      <c r="CN115" s="867"/>
      <c r="CO115" s="867"/>
      <c r="CP115" s="867"/>
      <c r="CQ115" s="867"/>
      <c r="CR115" s="867"/>
      <c r="CS115" s="867"/>
      <c r="CT115" s="867"/>
      <c r="CU115" s="867"/>
      <c r="CV115" s="867"/>
      <c r="CW115" s="867"/>
      <c r="CX115" s="867"/>
      <c r="CY115" s="867"/>
      <c r="CZ115" s="867"/>
      <c r="DA115" s="867"/>
      <c r="DB115" s="867"/>
      <c r="DC115" s="867"/>
      <c r="DD115" s="867"/>
      <c r="DE115" s="867"/>
      <c r="DF115" s="868"/>
      <c r="DG115" s="859">
        <v>34767</v>
      </c>
      <c r="DH115" s="860"/>
      <c r="DI115" s="860"/>
      <c r="DJ115" s="860"/>
      <c r="DK115" s="861"/>
      <c r="DL115" s="862">
        <v>17368</v>
      </c>
      <c r="DM115" s="860"/>
      <c r="DN115" s="860"/>
      <c r="DO115" s="860"/>
      <c r="DP115" s="861"/>
      <c r="DQ115" s="862" t="s">
        <v>33</v>
      </c>
      <c r="DR115" s="860"/>
      <c r="DS115" s="860"/>
      <c r="DT115" s="860"/>
      <c r="DU115" s="861"/>
      <c r="DV115" s="863" t="s">
        <v>33</v>
      </c>
      <c r="DW115" s="864"/>
      <c r="DX115" s="864"/>
      <c r="DY115" s="864"/>
      <c r="DZ115" s="865"/>
    </row>
    <row r="116" spans="1:130" s="48" customFormat="1" ht="26.25" customHeight="1" x14ac:dyDescent="0.2">
      <c r="A116" s="1027"/>
      <c r="B116" s="1028"/>
      <c r="C116" s="890" t="s">
        <v>287</v>
      </c>
      <c r="D116" s="890"/>
      <c r="E116" s="890"/>
      <c r="F116" s="890"/>
      <c r="G116" s="890"/>
      <c r="H116" s="890"/>
      <c r="I116" s="890"/>
      <c r="J116" s="890"/>
      <c r="K116" s="890"/>
      <c r="L116" s="890"/>
      <c r="M116" s="890"/>
      <c r="N116" s="890"/>
      <c r="O116" s="890"/>
      <c r="P116" s="890"/>
      <c r="Q116" s="890"/>
      <c r="R116" s="890"/>
      <c r="S116" s="890"/>
      <c r="T116" s="890"/>
      <c r="U116" s="890"/>
      <c r="V116" s="890"/>
      <c r="W116" s="890"/>
      <c r="X116" s="890"/>
      <c r="Y116" s="890"/>
      <c r="Z116" s="891"/>
      <c r="AA116" s="859" t="s">
        <v>33</v>
      </c>
      <c r="AB116" s="860"/>
      <c r="AC116" s="860"/>
      <c r="AD116" s="860"/>
      <c r="AE116" s="861"/>
      <c r="AF116" s="862" t="s">
        <v>33</v>
      </c>
      <c r="AG116" s="860"/>
      <c r="AH116" s="860"/>
      <c r="AI116" s="860"/>
      <c r="AJ116" s="861"/>
      <c r="AK116" s="862" t="s">
        <v>33</v>
      </c>
      <c r="AL116" s="860"/>
      <c r="AM116" s="860"/>
      <c r="AN116" s="860"/>
      <c r="AO116" s="861"/>
      <c r="AP116" s="863" t="s">
        <v>33</v>
      </c>
      <c r="AQ116" s="864"/>
      <c r="AR116" s="864"/>
      <c r="AS116" s="864"/>
      <c r="AT116" s="865"/>
      <c r="AU116" s="907"/>
      <c r="AV116" s="908"/>
      <c r="AW116" s="908"/>
      <c r="AX116" s="908"/>
      <c r="AY116" s="908"/>
      <c r="AZ116" s="875" t="s">
        <v>336</v>
      </c>
      <c r="BA116" s="876"/>
      <c r="BB116" s="876"/>
      <c r="BC116" s="876"/>
      <c r="BD116" s="876"/>
      <c r="BE116" s="876"/>
      <c r="BF116" s="876"/>
      <c r="BG116" s="876"/>
      <c r="BH116" s="876"/>
      <c r="BI116" s="876"/>
      <c r="BJ116" s="876"/>
      <c r="BK116" s="876"/>
      <c r="BL116" s="876"/>
      <c r="BM116" s="876"/>
      <c r="BN116" s="876"/>
      <c r="BO116" s="876"/>
      <c r="BP116" s="877"/>
      <c r="BQ116" s="869" t="s">
        <v>33</v>
      </c>
      <c r="BR116" s="870"/>
      <c r="BS116" s="870"/>
      <c r="BT116" s="870"/>
      <c r="BU116" s="870"/>
      <c r="BV116" s="870" t="s">
        <v>33</v>
      </c>
      <c r="BW116" s="870"/>
      <c r="BX116" s="870"/>
      <c r="BY116" s="870"/>
      <c r="BZ116" s="870"/>
      <c r="CA116" s="870" t="s">
        <v>33</v>
      </c>
      <c r="CB116" s="870"/>
      <c r="CC116" s="870"/>
      <c r="CD116" s="870"/>
      <c r="CE116" s="870"/>
      <c r="CF116" s="871" t="s">
        <v>33</v>
      </c>
      <c r="CG116" s="872"/>
      <c r="CH116" s="872"/>
      <c r="CI116" s="872"/>
      <c r="CJ116" s="872"/>
      <c r="CK116" s="913"/>
      <c r="CL116" s="914"/>
      <c r="CM116" s="866" t="s">
        <v>486</v>
      </c>
      <c r="CN116" s="867"/>
      <c r="CO116" s="867"/>
      <c r="CP116" s="867"/>
      <c r="CQ116" s="867"/>
      <c r="CR116" s="867"/>
      <c r="CS116" s="867"/>
      <c r="CT116" s="867"/>
      <c r="CU116" s="867"/>
      <c r="CV116" s="867"/>
      <c r="CW116" s="867"/>
      <c r="CX116" s="867"/>
      <c r="CY116" s="867"/>
      <c r="CZ116" s="867"/>
      <c r="DA116" s="867"/>
      <c r="DB116" s="867"/>
      <c r="DC116" s="867"/>
      <c r="DD116" s="867"/>
      <c r="DE116" s="867"/>
      <c r="DF116" s="868"/>
      <c r="DG116" s="859">
        <v>657746</v>
      </c>
      <c r="DH116" s="860"/>
      <c r="DI116" s="860"/>
      <c r="DJ116" s="860"/>
      <c r="DK116" s="861"/>
      <c r="DL116" s="862">
        <v>594100</v>
      </c>
      <c r="DM116" s="860"/>
      <c r="DN116" s="860"/>
      <c r="DO116" s="860"/>
      <c r="DP116" s="861"/>
      <c r="DQ116" s="862">
        <v>523821</v>
      </c>
      <c r="DR116" s="860"/>
      <c r="DS116" s="860"/>
      <c r="DT116" s="860"/>
      <c r="DU116" s="861"/>
      <c r="DV116" s="863">
        <v>3.3</v>
      </c>
      <c r="DW116" s="864"/>
      <c r="DX116" s="864"/>
      <c r="DY116" s="864"/>
      <c r="DZ116" s="865"/>
    </row>
    <row r="117" spans="1:130" s="48" customFormat="1" ht="26.25" customHeight="1" x14ac:dyDescent="0.2">
      <c r="A117" s="834" t="s">
        <v>95</v>
      </c>
      <c r="B117" s="835"/>
      <c r="C117" s="835"/>
      <c r="D117" s="835"/>
      <c r="E117" s="835"/>
      <c r="F117" s="835"/>
      <c r="G117" s="835"/>
      <c r="H117" s="835"/>
      <c r="I117" s="835"/>
      <c r="J117" s="835"/>
      <c r="K117" s="835"/>
      <c r="L117" s="835"/>
      <c r="M117" s="835"/>
      <c r="N117" s="835"/>
      <c r="O117" s="835"/>
      <c r="P117" s="835"/>
      <c r="Q117" s="835"/>
      <c r="R117" s="835"/>
      <c r="S117" s="835"/>
      <c r="T117" s="835"/>
      <c r="U117" s="835"/>
      <c r="V117" s="835"/>
      <c r="W117" s="835"/>
      <c r="X117" s="835"/>
      <c r="Y117" s="878" t="s">
        <v>489</v>
      </c>
      <c r="Z117" s="836"/>
      <c r="AA117" s="879">
        <v>3033474</v>
      </c>
      <c r="AB117" s="880"/>
      <c r="AC117" s="880"/>
      <c r="AD117" s="880"/>
      <c r="AE117" s="881"/>
      <c r="AF117" s="882">
        <v>3099066</v>
      </c>
      <c r="AG117" s="880"/>
      <c r="AH117" s="880"/>
      <c r="AI117" s="880"/>
      <c r="AJ117" s="881"/>
      <c r="AK117" s="882">
        <v>3091162</v>
      </c>
      <c r="AL117" s="880"/>
      <c r="AM117" s="880"/>
      <c r="AN117" s="880"/>
      <c r="AO117" s="881"/>
      <c r="AP117" s="883"/>
      <c r="AQ117" s="884"/>
      <c r="AR117" s="884"/>
      <c r="AS117" s="884"/>
      <c r="AT117" s="885"/>
      <c r="AU117" s="907"/>
      <c r="AV117" s="908"/>
      <c r="AW117" s="908"/>
      <c r="AX117" s="908"/>
      <c r="AY117" s="908"/>
      <c r="AZ117" s="886" t="s">
        <v>307</v>
      </c>
      <c r="BA117" s="887"/>
      <c r="BB117" s="887"/>
      <c r="BC117" s="887"/>
      <c r="BD117" s="887"/>
      <c r="BE117" s="887"/>
      <c r="BF117" s="887"/>
      <c r="BG117" s="887"/>
      <c r="BH117" s="887"/>
      <c r="BI117" s="887"/>
      <c r="BJ117" s="887"/>
      <c r="BK117" s="887"/>
      <c r="BL117" s="887"/>
      <c r="BM117" s="887"/>
      <c r="BN117" s="887"/>
      <c r="BO117" s="887"/>
      <c r="BP117" s="888"/>
      <c r="BQ117" s="869" t="s">
        <v>33</v>
      </c>
      <c r="BR117" s="870"/>
      <c r="BS117" s="870"/>
      <c r="BT117" s="870"/>
      <c r="BU117" s="870"/>
      <c r="BV117" s="870" t="s">
        <v>33</v>
      </c>
      <c r="BW117" s="870"/>
      <c r="BX117" s="870"/>
      <c r="BY117" s="870"/>
      <c r="BZ117" s="870"/>
      <c r="CA117" s="870" t="s">
        <v>33</v>
      </c>
      <c r="CB117" s="870"/>
      <c r="CC117" s="870"/>
      <c r="CD117" s="870"/>
      <c r="CE117" s="870"/>
      <c r="CF117" s="871" t="s">
        <v>33</v>
      </c>
      <c r="CG117" s="872"/>
      <c r="CH117" s="872"/>
      <c r="CI117" s="872"/>
      <c r="CJ117" s="872"/>
      <c r="CK117" s="913"/>
      <c r="CL117" s="914"/>
      <c r="CM117" s="866" t="s">
        <v>424</v>
      </c>
      <c r="CN117" s="867"/>
      <c r="CO117" s="867"/>
      <c r="CP117" s="867"/>
      <c r="CQ117" s="867"/>
      <c r="CR117" s="867"/>
      <c r="CS117" s="867"/>
      <c r="CT117" s="867"/>
      <c r="CU117" s="867"/>
      <c r="CV117" s="867"/>
      <c r="CW117" s="867"/>
      <c r="CX117" s="867"/>
      <c r="CY117" s="867"/>
      <c r="CZ117" s="867"/>
      <c r="DA117" s="867"/>
      <c r="DB117" s="867"/>
      <c r="DC117" s="867"/>
      <c r="DD117" s="867"/>
      <c r="DE117" s="867"/>
      <c r="DF117" s="868"/>
      <c r="DG117" s="859" t="s">
        <v>33</v>
      </c>
      <c r="DH117" s="860"/>
      <c r="DI117" s="860"/>
      <c r="DJ117" s="860"/>
      <c r="DK117" s="861"/>
      <c r="DL117" s="862" t="s">
        <v>33</v>
      </c>
      <c r="DM117" s="860"/>
      <c r="DN117" s="860"/>
      <c r="DO117" s="860"/>
      <c r="DP117" s="861"/>
      <c r="DQ117" s="862" t="s">
        <v>33</v>
      </c>
      <c r="DR117" s="860"/>
      <c r="DS117" s="860"/>
      <c r="DT117" s="860"/>
      <c r="DU117" s="861"/>
      <c r="DV117" s="863" t="s">
        <v>33</v>
      </c>
      <c r="DW117" s="864"/>
      <c r="DX117" s="864"/>
      <c r="DY117" s="864"/>
      <c r="DZ117" s="865"/>
    </row>
    <row r="118" spans="1:130" s="48" customFormat="1" ht="26.25" customHeight="1" x14ac:dyDescent="0.2">
      <c r="A118" s="834" t="s">
        <v>478</v>
      </c>
      <c r="B118" s="835"/>
      <c r="C118" s="835"/>
      <c r="D118" s="835"/>
      <c r="E118" s="835"/>
      <c r="F118" s="835"/>
      <c r="G118" s="835"/>
      <c r="H118" s="835"/>
      <c r="I118" s="835"/>
      <c r="J118" s="835"/>
      <c r="K118" s="835"/>
      <c r="L118" s="835"/>
      <c r="M118" s="835"/>
      <c r="N118" s="835"/>
      <c r="O118" s="835"/>
      <c r="P118" s="835"/>
      <c r="Q118" s="835"/>
      <c r="R118" s="835"/>
      <c r="S118" s="835"/>
      <c r="T118" s="835"/>
      <c r="U118" s="835"/>
      <c r="V118" s="835"/>
      <c r="W118" s="835"/>
      <c r="X118" s="835"/>
      <c r="Y118" s="835"/>
      <c r="Z118" s="836"/>
      <c r="AA118" s="837" t="s">
        <v>458</v>
      </c>
      <c r="AB118" s="835"/>
      <c r="AC118" s="835"/>
      <c r="AD118" s="835"/>
      <c r="AE118" s="836"/>
      <c r="AF118" s="837" t="s">
        <v>476</v>
      </c>
      <c r="AG118" s="835"/>
      <c r="AH118" s="835"/>
      <c r="AI118" s="835"/>
      <c r="AJ118" s="836"/>
      <c r="AK118" s="837" t="s">
        <v>395</v>
      </c>
      <c r="AL118" s="835"/>
      <c r="AM118" s="835"/>
      <c r="AN118" s="835"/>
      <c r="AO118" s="836"/>
      <c r="AP118" s="837" t="s">
        <v>477</v>
      </c>
      <c r="AQ118" s="835"/>
      <c r="AR118" s="835"/>
      <c r="AS118" s="835"/>
      <c r="AT118" s="838"/>
      <c r="AU118" s="907"/>
      <c r="AV118" s="908"/>
      <c r="AW118" s="908"/>
      <c r="AX118" s="908"/>
      <c r="AY118" s="908"/>
      <c r="AZ118" s="889" t="s">
        <v>433</v>
      </c>
      <c r="BA118" s="890"/>
      <c r="BB118" s="890"/>
      <c r="BC118" s="890"/>
      <c r="BD118" s="890"/>
      <c r="BE118" s="890"/>
      <c r="BF118" s="890"/>
      <c r="BG118" s="890"/>
      <c r="BH118" s="890"/>
      <c r="BI118" s="890"/>
      <c r="BJ118" s="890"/>
      <c r="BK118" s="890"/>
      <c r="BL118" s="890"/>
      <c r="BM118" s="890"/>
      <c r="BN118" s="890"/>
      <c r="BO118" s="890"/>
      <c r="BP118" s="891"/>
      <c r="BQ118" s="892" t="s">
        <v>33</v>
      </c>
      <c r="BR118" s="893"/>
      <c r="BS118" s="893"/>
      <c r="BT118" s="893"/>
      <c r="BU118" s="893"/>
      <c r="BV118" s="893" t="s">
        <v>33</v>
      </c>
      <c r="BW118" s="893"/>
      <c r="BX118" s="893"/>
      <c r="BY118" s="893"/>
      <c r="BZ118" s="893"/>
      <c r="CA118" s="893" t="s">
        <v>33</v>
      </c>
      <c r="CB118" s="893"/>
      <c r="CC118" s="893"/>
      <c r="CD118" s="893"/>
      <c r="CE118" s="893"/>
      <c r="CF118" s="871" t="s">
        <v>33</v>
      </c>
      <c r="CG118" s="872"/>
      <c r="CH118" s="872"/>
      <c r="CI118" s="872"/>
      <c r="CJ118" s="872"/>
      <c r="CK118" s="913"/>
      <c r="CL118" s="914"/>
      <c r="CM118" s="866" t="s">
        <v>170</v>
      </c>
      <c r="CN118" s="867"/>
      <c r="CO118" s="867"/>
      <c r="CP118" s="867"/>
      <c r="CQ118" s="867"/>
      <c r="CR118" s="867"/>
      <c r="CS118" s="867"/>
      <c r="CT118" s="867"/>
      <c r="CU118" s="867"/>
      <c r="CV118" s="867"/>
      <c r="CW118" s="867"/>
      <c r="CX118" s="867"/>
      <c r="CY118" s="867"/>
      <c r="CZ118" s="867"/>
      <c r="DA118" s="867"/>
      <c r="DB118" s="867"/>
      <c r="DC118" s="867"/>
      <c r="DD118" s="867"/>
      <c r="DE118" s="867"/>
      <c r="DF118" s="868"/>
      <c r="DG118" s="859" t="s">
        <v>33</v>
      </c>
      <c r="DH118" s="860"/>
      <c r="DI118" s="860"/>
      <c r="DJ118" s="860"/>
      <c r="DK118" s="861"/>
      <c r="DL118" s="862" t="s">
        <v>33</v>
      </c>
      <c r="DM118" s="860"/>
      <c r="DN118" s="860"/>
      <c r="DO118" s="860"/>
      <c r="DP118" s="861"/>
      <c r="DQ118" s="862" t="s">
        <v>33</v>
      </c>
      <c r="DR118" s="860"/>
      <c r="DS118" s="860"/>
      <c r="DT118" s="860"/>
      <c r="DU118" s="861"/>
      <c r="DV118" s="863" t="s">
        <v>33</v>
      </c>
      <c r="DW118" s="864"/>
      <c r="DX118" s="864"/>
      <c r="DY118" s="864"/>
      <c r="DZ118" s="865"/>
    </row>
    <row r="119" spans="1:130" s="48" customFormat="1" ht="26.25" customHeight="1" x14ac:dyDescent="0.2">
      <c r="A119" s="1033" t="s">
        <v>105</v>
      </c>
      <c r="B119" s="912"/>
      <c r="C119" s="850" t="s">
        <v>479</v>
      </c>
      <c r="D119" s="841"/>
      <c r="E119" s="841"/>
      <c r="F119" s="841"/>
      <c r="G119" s="841"/>
      <c r="H119" s="841"/>
      <c r="I119" s="841"/>
      <c r="J119" s="841"/>
      <c r="K119" s="841"/>
      <c r="L119" s="841"/>
      <c r="M119" s="841"/>
      <c r="N119" s="841"/>
      <c r="O119" s="841"/>
      <c r="P119" s="841"/>
      <c r="Q119" s="841"/>
      <c r="R119" s="841"/>
      <c r="S119" s="841"/>
      <c r="T119" s="841"/>
      <c r="U119" s="841"/>
      <c r="V119" s="841"/>
      <c r="W119" s="841"/>
      <c r="X119" s="841"/>
      <c r="Y119" s="841"/>
      <c r="Z119" s="842"/>
      <c r="AA119" s="843" t="s">
        <v>33</v>
      </c>
      <c r="AB119" s="844"/>
      <c r="AC119" s="844"/>
      <c r="AD119" s="844"/>
      <c r="AE119" s="845"/>
      <c r="AF119" s="846" t="s">
        <v>33</v>
      </c>
      <c r="AG119" s="844"/>
      <c r="AH119" s="844"/>
      <c r="AI119" s="844"/>
      <c r="AJ119" s="845"/>
      <c r="AK119" s="846" t="s">
        <v>33</v>
      </c>
      <c r="AL119" s="844"/>
      <c r="AM119" s="844"/>
      <c r="AN119" s="844"/>
      <c r="AO119" s="845"/>
      <c r="AP119" s="847" t="s">
        <v>33</v>
      </c>
      <c r="AQ119" s="848"/>
      <c r="AR119" s="848"/>
      <c r="AS119" s="848"/>
      <c r="AT119" s="849"/>
      <c r="AU119" s="909"/>
      <c r="AV119" s="910"/>
      <c r="AW119" s="910"/>
      <c r="AX119" s="910"/>
      <c r="AY119" s="910"/>
      <c r="AZ119" s="69" t="s">
        <v>95</v>
      </c>
      <c r="BA119" s="69"/>
      <c r="BB119" s="69"/>
      <c r="BC119" s="69"/>
      <c r="BD119" s="69"/>
      <c r="BE119" s="69"/>
      <c r="BF119" s="69"/>
      <c r="BG119" s="69"/>
      <c r="BH119" s="69"/>
      <c r="BI119" s="69"/>
      <c r="BJ119" s="69"/>
      <c r="BK119" s="69"/>
      <c r="BL119" s="69"/>
      <c r="BM119" s="69"/>
      <c r="BN119" s="69"/>
      <c r="BO119" s="878" t="s">
        <v>490</v>
      </c>
      <c r="BP119" s="894"/>
      <c r="BQ119" s="892">
        <v>39246207</v>
      </c>
      <c r="BR119" s="893"/>
      <c r="BS119" s="893"/>
      <c r="BT119" s="893"/>
      <c r="BU119" s="893"/>
      <c r="BV119" s="893">
        <v>38981225</v>
      </c>
      <c r="BW119" s="893"/>
      <c r="BX119" s="893"/>
      <c r="BY119" s="893"/>
      <c r="BZ119" s="893"/>
      <c r="CA119" s="893">
        <v>39841134</v>
      </c>
      <c r="CB119" s="893"/>
      <c r="CC119" s="893"/>
      <c r="CD119" s="893"/>
      <c r="CE119" s="893"/>
      <c r="CF119" s="895"/>
      <c r="CG119" s="896"/>
      <c r="CH119" s="896"/>
      <c r="CI119" s="896"/>
      <c r="CJ119" s="897"/>
      <c r="CK119" s="915"/>
      <c r="CL119" s="916"/>
      <c r="CM119" s="889" t="s">
        <v>491</v>
      </c>
      <c r="CN119" s="890"/>
      <c r="CO119" s="890"/>
      <c r="CP119" s="890"/>
      <c r="CQ119" s="890"/>
      <c r="CR119" s="890"/>
      <c r="CS119" s="890"/>
      <c r="CT119" s="890"/>
      <c r="CU119" s="890"/>
      <c r="CV119" s="890"/>
      <c r="CW119" s="890"/>
      <c r="CX119" s="890"/>
      <c r="CY119" s="890"/>
      <c r="CZ119" s="890"/>
      <c r="DA119" s="890"/>
      <c r="DB119" s="890"/>
      <c r="DC119" s="890"/>
      <c r="DD119" s="890"/>
      <c r="DE119" s="890"/>
      <c r="DF119" s="891"/>
      <c r="DG119" s="898">
        <v>11767</v>
      </c>
      <c r="DH119" s="899"/>
      <c r="DI119" s="899"/>
      <c r="DJ119" s="899"/>
      <c r="DK119" s="900"/>
      <c r="DL119" s="901">
        <v>8658</v>
      </c>
      <c r="DM119" s="899"/>
      <c r="DN119" s="899"/>
      <c r="DO119" s="899"/>
      <c r="DP119" s="900"/>
      <c r="DQ119" s="901">
        <v>5612</v>
      </c>
      <c r="DR119" s="899"/>
      <c r="DS119" s="899"/>
      <c r="DT119" s="899"/>
      <c r="DU119" s="900"/>
      <c r="DV119" s="902">
        <v>0</v>
      </c>
      <c r="DW119" s="903"/>
      <c r="DX119" s="903"/>
      <c r="DY119" s="903"/>
      <c r="DZ119" s="904"/>
    </row>
    <row r="120" spans="1:130" s="48" customFormat="1" ht="26.25" customHeight="1" x14ac:dyDescent="0.2">
      <c r="A120" s="1034"/>
      <c r="B120" s="914"/>
      <c r="C120" s="866" t="s">
        <v>450</v>
      </c>
      <c r="D120" s="867"/>
      <c r="E120" s="867"/>
      <c r="F120" s="867"/>
      <c r="G120" s="867"/>
      <c r="H120" s="867"/>
      <c r="I120" s="867"/>
      <c r="J120" s="867"/>
      <c r="K120" s="867"/>
      <c r="L120" s="867"/>
      <c r="M120" s="867"/>
      <c r="N120" s="867"/>
      <c r="O120" s="867"/>
      <c r="P120" s="867"/>
      <c r="Q120" s="867"/>
      <c r="R120" s="867"/>
      <c r="S120" s="867"/>
      <c r="T120" s="867"/>
      <c r="U120" s="867"/>
      <c r="V120" s="867"/>
      <c r="W120" s="867"/>
      <c r="X120" s="867"/>
      <c r="Y120" s="867"/>
      <c r="Z120" s="868"/>
      <c r="AA120" s="859" t="s">
        <v>33</v>
      </c>
      <c r="AB120" s="860"/>
      <c r="AC120" s="860"/>
      <c r="AD120" s="860"/>
      <c r="AE120" s="861"/>
      <c r="AF120" s="862" t="s">
        <v>33</v>
      </c>
      <c r="AG120" s="860"/>
      <c r="AH120" s="860"/>
      <c r="AI120" s="860"/>
      <c r="AJ120" s="861"/>
      <c r="AK120" s="862" t="s">
        <v>33</v>
      </c>
      <c r="AL120" s="860"/>
      <c r="AM120" s="860"/>
      <c r="AN120" s="860"/>
      <c r="AO120" s="861"/>
      <c r="AP120" s="863" t="s">
        <v>33</v>
      </c>
      <c r="AQ120" s="864"/>
      <c r="AR120" s="864"/>
      <c r="AS120" s="864"/>
      <c r="AT120" s="865"/>
      <c r="AU120" s="917" t="s">
        <v>376</v>
      </c>
      <c r="AV120" s="918"/>
      <c r="AW120" s="918"/>
      <c r="AX120" s="918"/>
      <c r="AY120" s="919"/>
      <c r="AZ120" s="850" t="s">
        <v>492</v>
      </c>
      <c r="BA120" s="841"/>
      <c r="BB120" s="841"/>
      <c r="BC120" s="841"/>
      <c r="BD120" s="841"/>
      <c r="BE120" s="841"/>
      <c r="BF120" s="841"/>
      <c r="BG120" s="841"/>
      <c r="BH120" s="841"/>
      <c r="BI120" s="841"/>
      <c r="BJ120" s="841"/>
      <c r="BK120" s="841"/>
      <c r="BL120" s="841"/>
      <c r="BM120" s="841"/>
      <c r="BN120" s="841"/>
      <c r="BO120" s="841"/>
      <c r="BP120" s="842"/>
      <c r="BQ120" s="851">
        <v>6750605</v>
      </c>
      <c r="BR120" s="852"/>
      <c r="BS120" s="852"/>
      <c r="BT120" s="852"/>
      <c r="BU120" s="852"/>
      <c r="BV120" s="852">
        <v>6824476</v>
      </c>
      <c r="BW120" s="852"/>
      <c r="BX120" s="852"/>
      <c r="BY120" s="852"/>
      <c r="BZ120" s="852"/>
      <c r="CA120" s="852">
        <v>6465517</v>
      </c>
      <c r="CB120" s="852"/>
      <c r="CC120" s="852"/>
      <c r="CD120" s="852"/>
      <c r="CE120" s="852"/>
      <c r="CF120" s="853">
        <v>41.3</v>
      </c>
      <c r="CG120" s="854"/>
      <c r="CH120" s="854"/>
      <c r="CI120" s="854"/>
      <c r="CJ120" s="854"/>
      <c r="CK120" s="931" t="s">
        <v>260</v>
      </c>
      <c r="CL120" s="932"/>
      <c r="CM120" s="932"/>
      <c r="CN120" s="932"/>
      <c r="CO120" s="933"/>
      <c r="CP120" s="925" t="s">
        <v>166</v>
      </c>
      <c r="CQ120" s="926"/>
      <c r="CR120" s="926"/>
      <c r="CS120" s="926"/>
      <c r="CT120" s="926"/>
      <c r="CU120" s="926"/>
      <c r="CV120" s="926"/>
      <c r="CW120" s="926"/>
      <c r="CX120" s="926"/>
      <c r="CY120" s="926"/>
      <c r="CZ120" s="926"/>
      <c r="DA120" s="926"/>
      <c r="DB120" s="926"/>
      <c r="DC120" s="926"/>
      <c r="DD120" s="926"/>
      <c r="DE120" s="926"/>
      <c r="DF120" s="927"/>
      <c r="DG120" s="851">
        <v>13511577</v>
      </c>
      <c r="DH120" s="852"/>
      <c r="DI120" s="852"/>
      <c r="DJ120" s="852"/>
      <c r="DK120" s="852"/>
      <c r="DL120" s="852">
        <v>13972501</v>
      </c>
      <c r="DM120" s="852"/>
      <c r="DN120" s="852"/>
      <c r="DO120" s="852"/>
      <c r="DP120" s="852"/>
      <c r="DQ120" s="852">
        <v>14237988</v>
      </c>
      <c r="DR120" s="852"/>
      <c r="DS120" s="852"/>
      <c r="DT120" s="852"/>
      <c r="DU120" s="852"/>
      <c r="DV120" s="855">
        <v>91</v>
      </c>
      <c r="DW120" s="855"/>
      <c r="DX120" s="855"/>
      <c r="DY120" s="855"/>
      <c r="DZ120" s="856"/>
    </row>
    <row r="121" spans="1:130" s="48" customFormat="1" ht="26.25" customHeight="1" x14ac:dyDescent="0.2">
      <c r="A121" s="1034"/>
      <c r="B121" s="914"/>
      <c r="C121" s="886" t="s">
        <v>493</v>
      </c>
      <c r="D121" s="887"/>
      <c r="E121" s="887"/>
      <c r="F121" s="887"/>
      <c r="G121" s="887"/>
      <c r="H121" s="887"/>
      <c r="I121" s="887"/>
      <c r="J121" s="887"/>
      <c r="K121" s="887"/>
      <c r="L121" s="887"/>
      <c r="M121" s="887"/>
      <c r="N121" s="887"/>
      <c r="O121" s="887"/>
      <c r="P121" s="887"/>
      <c r="Q121" s="887"/>
      <c r="R121" s="887"/>
      <c r="S121" s="887"/>
      <c r="T121" s="887"/>
      <c r="U121" s="887"/>
      <c r="V121" s="887"/>
      <c r="W121" s="887"/>
      <c r="X121" s="887"/>
      <c r="Y121" s="887"/>
      <c r="Z121" s="888"/>
      <c r="AA121" s="859" t="s">
        <v>33</v>
      </c>
      <c r="AB121" s="860"/>
      <c r="AC121" s="860"/>
      <c r="AD121" s="860"/>
      <c r="AE121" s="861"/>
      <c r="AF121" s="862" t="s">
        <v>33</v>
      </c>
      <c r="AG121" s="860"/>
      <c r="AH121" s="860"/>
      <c r="AI121" s="860"/>
      <c r="AJ121" s="861"/>
      <c r="AK121" s="862" t="s">
        <v>33</v>
      </c>
      <c r="AL121" s="860"/>
      <c r="AM121" s="860"/>
      <c r="AN121" s="860"/>
      <c r="AO121" s="861"/>
      <c r="AP121" s="863" t="s">
        <v>33</v>
      </c>
      <c r="AQ121" s="864"/>
      <c r="AR121" s="864"/>
      <c r="AS121" s="864"/>
      <c r="AT121" s="865"/>
      <c r="AU121" s="920"/>
      <c r="AV121" s="921"/>
      <c r="AW121" s="921"/>
      <c r="AX121" s="921"/>
      <c r="AY121" s="922"/>
      <c r="AZ121" s="866" t="s">
        <v>495</v>
      </c>
      <c r="BA121" s="867"/>
      <c r="BB121" s="867"/>
      <c r="BC121" s="867"/>
      <c r="BD121" s="867"/>
      <c r="BE121" s="867"/>
      <c r="BF121" s="867"/>
      <c r="BG121" s="867"/>
      <c r="BH121" s="867"/>
      <c r="BI121" s="867"/>
      <c r="BJ121" s="867"/>
      <c r="BK121" s="867"/>
      <c r="BL121" s="867"/>
      <c r="BM121" s="867"/>
      <c r="BN121" s="867"/>
      <c r="BO121" s="867"/>
      <c r="BP121" s="868"/>
      <c r="BQ121" s="869">
        <v>9277182</v>
      </c>
      <c r="BR121" s="870"/>
      <c r="BS121" s="870"/>
      <c r="BT121" s="870"/>
      <c r="BU121" s="870"/>
      <c r="BV121" s="870">
        <v>9273026</v>
      </c>
      <c r="BW121" s="870"/>
      <c r="BX121" s="870"/>
      <c r="BY121" s="870"/>
      <c r="BZ121" s="870"/>
      <c r="CA121" s="870">
        <v>9339473</v>
      </c>
      <c r="CB121" s="870"/>
      <c r="CC121" s="870"/>
      <c r="CD121" s="870"/>
      <c r="CE121" s="870"/>
      <c r="CF121" s="871">
        <v>59.7</v>
      </c>
      <c r="CG121" s="872"/>
      <c r="CH121" s="872"/>
      <c r="CI121" s="872"/>
      <c r="CJ121" s="872"/>
      <c r="CK121" s="934"/>
      <c r="CL121" s="935"/>
      <c r="CM121" s="935"/>
      <c r="CN121" s="935"/>
      <c r="CO121" s="936"/>
      <c r="CP121" s="928" t="s">
        <v>468</v>
      </c>
      <c r="CQ121" s="929"/>
      <c r="CR121" s="929"/>
      <c r="CS121" s="929"/>
      <c r="CT121" s="929"/>
      <c r="CU121" s="929"/>
      <c r="CV121" s="929"/>
      <c r="CW121" s="929"/>
      <c r="CX121" s="929"/>
      <c r="CY121" s="929"/>
      <c r="CZ121" s="929"/>
      <c r="DA121" s="929"/>
      <c r="DB121" s="929"/>
      <c r="DC121" s="929"/>
      <c r="DD121" s="929"/>
      <c r="DE121" s="929"/>
      <c r="DF121" s="930"/>
      <c r="DG121" s="869">
        <v>142</v>
      </c>
      <c r="DH121" s="870"/>
      <c r="DI121" s="870"/>
      <c r="DJ121" s="870"/>
      <c r="DK121" s="870"/>
      <c r="DL121" s="870">
        <v>56</v>
      </c>
      <c r="DM121" s="870"/>
      <c r="DN121" s="870"/>
      <c r="DO121" s="870"/>
      <c r="DP121" s="870"/>
      <c r="DQ121" s="870">
        <v>34</v>
      </c>
      <c r="DR121" s="870"/>
      <c r="DS121" s="870"/>
      <c r="DT121" s="870"/>
      <c r="DU121" s="870"/>
      <c r="DV121" s="873">
        <v>0</v>
      </c>
      <c r="DW121" s="873"/>
      <c r="DX121" s="873"/>
      <c r="DY121" s="873"/>
      <c r="DZ121" s="874"/>
    </row>
    <row r="122" spans="1:130" s="48" customFormat="1" ht="26.25" customHeight="1" x14ac:dyDescent="0.2">
      <c r="A122" s="1034"/>
      <c r="B122" s="914"/>
      <c r="C122" s="866" t="s">
        <v>65</v>
      </c>
      <c r="D122" s="867"/>
      <c r="E122" s="867"/>
      <c r="F122" s="867"/>
      <c r="G122" s="867"/>
      <c r="H122" s="867"/>
      <c r="I122" s="867"/>
      <c r="J122" s="867"/>
      <c r="K122" s="867"/>
      <c r="L122" s="867"/>
      <c r="M122" s="867"/>
      <c r="N122" s="867"/>
      <c r="O122" s="867"/>
      <c r="P122" s="867"/>
      <c r="Q122" s="867"/>
      <c r="R122" s="867"/>
      <c r="S122" s="867"/>
      <c r="T122" s="867"/>
      <c r="U122" s="867"/>
      <c r="V122" s="867"/>
      <c r="W122" s="867"/>
      <c r="X122" s="867"/>
      <c r="Y122" s="867"/>
      <c r="Z122" s="868"/>
      <c r="AA122" s="859" t="s">
        <v>33</v>
      </c>
      <c r="AB122" s="860"/>
      <c r="AC122" s="860"/>
      <c r="AD122" s="860"/>
      <c r="AE122" s="861"/>
      <c r="AF122" s="862" t="s">
        <v>33</v>
      </c>
      <c r="AG122" s="860"/>
      <c r="AH122" s="860"/>
      <c r="AI122" s="860"/>
      <c r="AJ122" s="861"/>
      <c r="AK122" s="862" t="s">
        <v>33</v>
      </c>
      <c r="AL122" s="860"/>
      <c r="AM122" s="860"/>
      <c r="AN122" s="860"/>
      <c r="AO122" s="861"/>
      <c r="AP122" s="863" t="s">
        <v>33</v>
      </c>
      <c r="AQ122" s="864"/>
      <c r="AR122" s="864"/>
      <c r="AS122" s="864"/>
      <c r="AT122" s="865"/>
      <c r="AU122" s="920"/>
      <c r="AV122" s="921"/>
      <c r="AW122" s="921"/>
      <c r="AX122" s="921"/>
      <c r="AY122" s="922"/>
      <c r="AZ122" s="889" t="s">
        <v>496</v>
      </c>
      <c r="BA122" s="890"/>
      <c r="BB122" s="890"/>
      <c r="BC122" s="890"/>
      <c r="BD122" s="890"/>
      <c r="BE122" s="890"/>
      <c r="BF122" s="890"/>
      <c r="BG122" s="890"/>
      <c r="BH122" s="890"/>
      <c r="BI122" s="890"/>
      <c r="BJ122" s="890"/>
      <c r="BK122" s="890"/>
      <c r="BL122" s="890"/>
      <c r="BM122" s="890"/>
      <c r="BN122" s="890"/>
      <c r="BO122" s="890"/>
      <c r="BP122" s="891"/>
      <c r="BQ122" s="892">
        <v>25168088</v>
      </c>
      <c r="BR122" s="893"/>
      <c r="BS122" s="893"/>
      <c r="BT122" s="893"/>
      <c r="BU122" s="893"/>
      <c r="BV122" s="893">
        <v>24616737</v>
      </c>
      <c r="BW122" s="893"/>
      <c r="BX122" s="893"/>
      <c r="BY122" s="893"/>
      <c r="BZ122" s="893"/>
      <c r="CA122" s="893">
        <v>24517679</v>
      </c>
      <c r="CB122" s="893"/>
      <c r="CC122" s="893"/>
      <c r="CD122" s="893"/>
      <c r="CE122" s="893"/>
      <c r="CF122" s="939">
        <v>156.69999999999999</v>
      </c>
      <c r="CG122" s="940"/>
      <c r="CH122" s="940"/>
      <c r="CI122" s="940"/>
      <c r="CJ122" s="940"/>
      <c r="CK122" s="934"/>
      <c r="CL122" s="935"/>
      <c r="CM122" s="935"/>
      <c r="CN122" s="935"/>
      <c r="CO122" s="936"/>
      <c r="CP122" s="928" t="s">
        <v>464</v>
      </c>
      <c r="CQ122" s="929"/>
      <c r="CR122" s="929"/>
      <c r="CS122" s="929"/>
      <c r="CT122" s="929"/>
      <c r="CU122" s="929"/>
      <c r="CV122" s="929"/>
      <c r="CW122" s="929"/>
      <c r="CX122" s="929"/>
      <c r="CY122" s="929"/>
      <c r="CZ122" s="929"/>
      <c r="DA122" s="929"/>
      <c r="DB122" s="929"/>
      <c r="DC122" s="929"/>
      <c r="DD122" s="929"/>
      <c r="DE122" s="929"/>
      <c r="DF122" s="930"/>
      <c r="DG122" s="869" t="s">
        <v>33</v>
      </c>
      <c r="DH122" s="870"/>
      <c r="DI122" s="870"/>
      <c r="DJ122" s="870"/>
      <c r="DK122" s="870"/>
      <c r="DL122" s="870" t="s">
        <v>33</v>
      </c>
      <c r="DM122" s="870"/>
      <c r="DN122" s="870"/>
      <c r="DO122" s="870"/>
      <c r="DP122" s="870"/>
      <c r="DQ122" s="870" t="s">
        <v>33</v>
      </c>
      <c r="DR122" s="870"/>
      <c r="DS122" s="870"/>
      <c r="DT122" s="870"/>
      <c r="DU122" s="870"/>
      <c r="DV122" s="873" t="s">
        <v>33</v>
      </c>
      <c r="DW122" s="873"/>
      <c r="DX122" s="873"/>
      <c r="DY122" s="873"/>
      <c r="DZ122" s="874"/>
    </row>
    <row r="123" spans="1:130" s="48" customFormat="1" ht="26.25" customHeight="1" x14ac:dyDescent="0.2">
      <c r="A123" s="1034"/>
      <c r="B123" s="914"/>
      <c r="C123" s="866" t="s">
        <v>486</v>
      </c>
      <c r="D123" s="867"/>
      <c r="E123" s="867"/>
      <c r="F123" s="867"/>
      <c r="G123" s="867"/>
      <c r="H123" s="867"/>
      <c r="I123" s="867"/>
      <c r="J123" s="867"/>
      <c r="K123" s="867"/>
      <c r="L123" s="867"/>
      <c r="M123" s="867"/>
      <c r="N123" s="867"/>
      <c r="O123" s="867"/>
      <c r="P123" s="867"/>
      <c r="Q123" s="867"/>
      <c r="R123" s="867"/>
      <c r="S123" s="867"/>
      <c r="T123" s="867"/>
      <c r="U123" s="867"/>
      <c r="V123" s="867"/>
      <c r="W123" s="867"/>
      <c r="X123" s="867"/>
      <c r="Y123" s="867"/>
      <c r="Z123" s="868"/>
      <c r="AA123" s="859">
        <v>63683</v>
      </c>
      <c r="AB123" s="860"/>
      <c r="AC123" s="860"/>
      <c r="AD123" s="860"/>
      <c r="AE123" s="861"/>
      <c r="AF123" s="862">
        <v>63648</v>
      </c>
      <c r="AG123" s="860"/>
      <c r="AH123" s="860"/>
      <c r="AI123" s="860"/>
      <c r="AJ123" s="861"/>
      <c r="AK123" s="862">
        <v>63612</v>
      </c>
      <c r="AL123" s="860"/>
      <c r="AM123" s="860"/>
      <c r="AN123" s="860"/>
      <c r="AO123" s="861"/>
      <c r="AP123" s="863">
        <v>0.4</v>
      </c>
      <c r="AQ123" s="864"/>
      <c r="AR123" s="864"/>
      <c r="AS123" s="864"/>
      <c r="AT123" s="865"/>
      <c r="AU123" s="923"/>
      <c r="AV123" s="924"/>
      <c r="AW123" s="924"/>
      <c r="AX123" s="924"/>
      <c r="AY123" s="924"/>
      <c r="AZ123" s="69" t="s">
        <v>95</v>
      </c>
      <c r="BA123" s="69"/>
      <c r="BB123" s="69"/>
      <c r="BC123" s="69"/>
      <c r="BD123" s="69"/>
      <c r="BE123" s="69"/>
      <c r="BF123" s="69"/>
      <c r="BG123" s="69"/>
      <c r="BH123" s="69"/>
      <c r="BI123" s="69"/>
      <c r="BJ123" s="69"/>
      <c r="BK123" s="69"/>
      <c r="BL123" s="69"/>
      <c r="BM123" s="69"/>
      <c r="BN123" s="69"/>
      <c r="BO123" s="878" t="s">
        <v>497</v>
      </c>
      <c r="BP123" s="894"/>
      <c r="BQ123" s="941">
        <v>41195875</v>
      </c>
      <c r="BR123" s="942"/>
      <c r="BS123" s="942"/>
      <c r="BT123" s="942"/>
      <c r="BU123" s="942"/>
      <c r="BV123" s="942">
        <v>40714239</v>
      </c>
      <c r="BW123" s="942"/>
      <c r="BX123" s="942"/>
      <c r="BY123" s="942"/>
      <c r="BZ123" s="942"/>
      <c r="CA123" s="942">
        <v>40322669</v>
      </c>
      <c r="CB123" s="942"/>
      <c r="CC123" s="942"/>
      <c r="CD123" s="942"/>
      <c r="CE123" s="942"/>
      <c r="CF123" s="895"/>
      <c r="CG123" s="896"/>
      <c r="CH123" s="896"/>
      <c r="CI123" s="896"/>
      <c r="CJ123" s="897"/>
      <c r="CK123" s="934"/>
      <c r="CL123" s="935"/>
      <c r="CM123" s="935"/>
      <c r="CN123" s="935"/>
      <c r="CO123" s="936"/>
      <c r="CP123" s="928" t="s">
        <v>466</v>
      </c>
      <c r="CQ123" s="929"/>
      <c r="CR123" s="929"/>
      <c r="CS123" s="929"/>
      <c r="CT123" s="929"/>
      <c r="CU123" s="929"/>
      <c r="CV123" s="929"/>
      <c r="CW123" s="929"/>
      <c r="CX123" s="929"/>
      <c r="CY123" s="929"/>
      <c r="CZ123" s="929"/>
      <c r="DA123" s="929"/>
      <c r="DB123" s="929"/>
      <c r="DC123" s="929"/>
      <c r="DD123" s="929"/>
      <c r="DE123" s="929"/>
      <c r="DF123" s="930"/>
      <c r="DG123" s="859" t="s">
        <v>33</v>
      </c>
      <c r="DH123" s="860"/>
      <c r="DI123" s="860"/>
      <c r="DJ123" s="860"/>
      <c r="DK123" s="861"/>
      <c r="DL123" s="862" t="s">
        <v>33</v>
      </c>
      <c r="DM123" s="860"/>
      <c r="DN123" s="860"/>
      <c r="DO123" s="860"/>
      <c r="DP123" s="861"/>
      <c r="DQ123" s="862" t="s">
        <v>33</v>
      </c>
      <c r="DR123" s="860"/>
      <c r="DS123" s="860"/>
      <c r="DT123" s="860"/>
      <c r="DU123" s="861"/>
      <c r="DV123" s="863" t="s">
        <v>33</v>
      </c>
      <c r="DW123" s="864"/>
      <c r="DX123" s="864"/>
      <c r="DY123" s="864"/>
      <c r="DZ123" s="865"/>
    </row>
    <row r="124" spans="1:130" s="48" customFormat="1" ht="26.25" customHeight="1" x14ac:dyDescent="0.2">
      <c r="A124" s="1034"/>
      <c r="B124" s="914"/>
      <c r="C124" s="866" t="s">
        <v>424</v>
      </c>
      <c r="D124" s="867"/>
      <c r="E124" s="867"/>
      <c r="F124" s="867"/>
      <c r="G124" s="867"/>
      <c r="H124" s="867"/>
      <c r="I124" s="867"/>
      <c r="J124" s="867"/>
      <c r="K124" s="867"/>
      <c r="L124" s="867"/>
      <c r="M124" s="867"/>
      <c r="N124" s="867"/>
      <c r="O124" s="867"/>
      <c r="P124" s="867"/>
      <c r="Q124" s="867"/>
      <c r="R124" s="867"/>
      <c r="S124" s="867"/>
      <c r="T124" s="867"/>
      <c r="U124" s="867"/>
      <c r="V124" s="867"/>
      <c r="W124" s="867"/>
      <c r="X124" s="867"/>
      <c r="Y124" s="867"/>
      <c r="Z124" s="868"/>
      <c r="AA124" s="859" t="s">
        <v>33</v>
      </c>
      <c r="AB124" s="860"/>
      <c r="AC124" s="860"/>
      <c r="AD124" s="860"/>
      <c r="AE124" s="861"/>
      <c r="AF124" s="862" t="s">
        <v>33</v>
      </c>
      <c r="AG124" s="860"/>
      <c r="AH124" s="860"/>
      <c r="AI124" s="860"/>
      <c r="AJ124" s="861"/>
      <c r="AK124" s="862" t="s">
        <v>33</v>
      </c>
      <c r="AL124" s="860"/>
      <c r="AM124" s="860"/>
      <c r="AN124" s="860"/>
      <c r="AO124" s="861"/>
      <c r="AP124" s="863" t="s">
        <v>33</v>
      </c>
      <c r="AQ124" s="864"/>
      <c r="AR124" s="864"/>
      <c r="AS124" s="864"/>
      <c r="AT124" s="865"/>
      <c r="AU124" s="947" t="s">
        <v>241</v>
      </c>
      <c r="AV124" s="948"/>
      <c r="AW124" s="948"/>
      <c r="AX124" s="948"/>
      <c r="AY124" s="948"/>
      <c r="AZ124" s="948"/>
      <c r="BA124" s="948"/>
      <c r="BB124" s="948"/>
      <c r="BC124" s="948"/>
      <c r="BD124" s="948"/>
      <c r="BE124" s="948"/>
      <c r="BF124" s="948"/>
      <c r="BG124" s="948"/>
      <c r="BH124" s="948"/>
      <c r="BI124" s="948"/>
      <c r="BJ124" s="948"/>
      <c r="BK124" s="948"/>
      <c r="BL124" s="948"/>
      <c r="BM124" s="948"/>
      <c r="BN124" s="948"/>
      <c r="BO124" s="948"/>
      <c r="BP124" s="949"/>
      <c r="BQ124" s="950" t="s">
        <v>33</v>
      </c>
      <c r="BR124" s="951"/>
      <c r="BS124" s="951"/>
      <c r="BT124" s="951"/>
      <c r="BU124" s="951"/>
      <c r="BV124" s="951" t="s">
        <v>33</v>
      </c>
      <c r="BW124" s="951"/>
      <c r="BX124" s="951"/>
      <c r="BY124" s="951"/>
      <c r="BZ124" s="951"/>
      <c r="CA124" s="951" t="s">
        <v>33</v>
      </c>
      <c r="CB124" s="951"/>
      <c r="CC124" s="951"/>
      <c r="CD124" s="951"/>
      <c r="CE124" s="951"/>
      <c r="CF124" s="952"/>
      <c r="CG124" s="953"/>
      <c r="CH124" s="953"/>
      <c r="CI124" s="953"/>
      <c r="CJ124" s="954"/>
      <c r="CK124" s="937"/>
      <c r="CL124" s="937"/>
      <c r="CM124" s="937"/>
      <c r="CN124" s="937"/>
      <c r="CO124" s="938"/>
      <c r="CP124" s="928" t="s">
        <v>446</v>
      </c>
      <c r="CQ124" s="929"/>
      <c r="CR124" s="929"/>
      <c r="CS124" s="929"/>
      <c r="CT124" s="929"/>
      <c r="CU124" s="929"/>
      <c r="CV124" s="929"/>
      <c r="CW124" s="929"/>
      <c r="CX124" s="929"/>
      <c r="CY124" s="929"/>
      <c r="CZ124" s="929"/>
      <c r="DA124" s="929"/>
      <c r="DB124" s="929"/>
      <c r="DC124" s="929"/>
      <c r="DD124" s="929"/>
      <c r="DE124" s="929"/>
      <c r="DF124" s="930"/>
      <c r="DG124" s="898" t="s">
        <v>33</v>
      </c>
      <c r="DH124" s="899"/>
      <c r="DI124" s="899"/>
      <c r="DJ124" s="899"/>
      <c r="DK124" s="900"/>
      <c r="DL124" s="901" t="s">
        <v>33</v>
      </c>
      <c r="DM124" s="899"/>
      <c r="DN124" s="899"/>
      <c r="DO124" s="899"/>
      <c r="DP124" s="900"/>
      <c r="DQ124" s="901" t="s">
        <v>33</v>
      </c>
      <c r="DR124" s="899"/>
      <c r="DS124" s="899"/>
      <c r="DT124" s="899"/>
      <c r="DU124" s="900"/>
      <c r="DV124" s="902" t="s">
        <v>33</v>
      </c>
      <c r="DW124" s="903"/>
      <c r="DX124" s="903"/>
      <c r="DY124" s="903"/>
      <c r="DZ124" s="904"/>
    </row>
    <row r="125" spans="1:130" s="48" customFormat="1" ht="26.25" customHeight="1" x14ac:dyDescent="0.2">
      <c r="A125" s="1034"/>
      <c r="B125" s="914"/>
      <c r="C125" s="866" t="s">
        <v>170</v>
      </c>
      <c r="D125" s="867"/>
      <c r="E125" s="867"/>
      <c r="F125" s="867"/>
      <c r="G125" s="867"/>
      <c r="H125" s="867"/>
      <c r="I125" s="867"/>
      <c r="J125" s="867"/>
      <c r="K125" s="867"/>
      <c r="L125" s="867"/>
      <c r="M125" s="867"/>
      <c r="N125" s="867"/>
      <c r="O125" s="867"/>
      <c r="P125" s="867"/>
      <c r="Q125" s="867"/>
      <c r="R125" s="867"/>
      <c r="S125" s="867"/>
      <c r="T125" s="867"/>
      <c r="U125" s="867"/>
      <c r="V125" s="867"/>
      <c r="W125" s="867"/>
      <c r="X125" s="867"/>
      <c r="Y125" s="867"/>
      <c r="Z125" s="868"/>
      <c r="AA125" s="859" t="s">
        <v>33</v>
      </c>
      <c r="AB125" s="860"/>
      <c r="AC125" s="860"/>
      <c r="AD125" s="860"/>
      <c r="AE125" s="861"/>
      <c r="AF125" s="862" t="s">
        <v>33</v>
      </c>
      <c r="AG125" s="860"/>
      <c r="AH125" s="860"/>
      <c r="AI125" s="860"/>
      <c r="AJ125" s="861"/>
      <c r="AK125" s="862" t="s">
        <v>33</v>
      </c>
      <c r="AL125" s="860"/>
      <c r="AM125" s="860"/>
      <c r="AN125" s="860"/>
      <c r="AO125" s="861"/>
      <c r="AP125" s="863" t="s">
        <v>33</v>
      </c>
      <c r="AQ125" s="864"/>
      <c r="AR125" s="864"/>
      <c r="AS125" s="864"/>
      <c r="AT125" s="86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72" t="s">
        <v>415</v>
      </c>
      <c r="CL125" s="932"/>
      <c r="CM125" s="932"/>
      <c r="CN125" s="932"/>
      <c r="CO125" s="933"/>
      <c r="CP125" s="850" t="s">
        <v>211</v>
      </c>
      <c r="CQ125" s="841"/>
      <c r="CR125" s="841"/>
      <c r="CS125" s="841"/>
      <c r="CT125" s="841"/>
      <c r="CU125" s="841"/>
      <c r="CV125" s="841"/>
      <c r="CW125" s="841"/>
      <c r="CX125" s="841"/>
      <c r="CY125" s="841"/>
      <c r="CZ125" s="841"/>
      <c r="DA125" s="841"/>
      <c r="DB125" s="841"/>
      <c r="DC125" s="841"/>
      <c r="DD125" s="841"/>
      <c r="DE125" s="841"/>
      <c r="DF125" s="842"/>
      <c r="DG125" s="851" t="s">
        <v>33</v>
      </c>
      <c r="DH125" s="852"/>
      <c r="DI125" s="852"/>
      <c r="DJ125" s="852"/>
      <c r="DK125" s="852"/>
      <c r="DL125" s="852" t="s">
        <v>33</v>
      </c>
      <c r="DM125" s="852"/>
      <c r="DN125" s="852"/>
      <c r="DO125" s="852"/>
      <c r="DP125" s="852"/>
      <c r="DQ125" s="852" t="s">
        <v>33</v>
      </c>
      <c r="DR125" s="852"/>
      <c r="DS125" s="852"/>
      <c r="DT125" s="852"/>
      <c r="DU125" s="852"/>
      <c r="DV125" s="855" t="s">
        <v>33</v>
      </c>
      <c r="DW125" s="855"/>
      <c r="DX125" s="855"/>
      <c r="DY125" s="855"/>
      <c r="DZ125" s="856"/>
    </row>
    <row r="126" spans="1:130" s="48" customFormat="1" ht="26.25" customHeight="1" x14ac:dyDescent="0.2">
      <c r="A126" s="1034"/>
      <c r="B126" s="914"/>
      <c r="C126" s="866" t="s">
        <v>491</v>
      </c>
      <c r="D126" s="867"/>
      <c r="E126" s="867"/>
      <c r="F126" s="867"/>
      <c r="G126" s="867"/>
      <c r="H126" s="867"/>
      <c r="I126" s="867"/>
      <c r="J126" s="867"/>
      <c r="K126" s="867"/>
      <c r="L126" s="867"/>
      <c r="M126" s="867"/>
      <c r="N126" s="867"/>
      <c r="O126" s="867"/>
      <c r="P126" s="867"/>
      <c r="Q126" s="867"/>
      <c r="R126" s="867"/>
      <c r="S126" s="867"/>
      <c r="T126" s="867"/>
      <c r="U126" s="867"/>
      <c r="V126" s="867"/>
      <c r="W126" s="867"/>
      <c r="X126" s="867"/>
      <c r="Y126" s="867"/>
      <c r="Z126" s="868"/>
      <c r="AA126" s="859">
        <v>20368</v>
      </c>
      <c r="AB126" s="860"/>
      <c r="AC126" s="860"/>
      <c r="AD126" s="860"/>
      <c r="AE126" s="861"/>
      <c r="AF126" s="862">
        <v>20339</v>
      </c>
      <c r="AG126" s="860"/>
      <c r="AH126" s="860"/>
      <c r="AI126" s="860"/>
      <c r="AJ126" s="861"/>
      <c r="AK126" s="862">
        <v>20308</v>
      </c>
      <c r="AL126" s="860"/>
      <c r="AM126" s="860"/>
      <c r="AN126" s="860"/>
      <c r="AO126" s="861"/>
      <c r="AP126" s="863">
        <v>0.1</v>
      </c>
      <c r="AQ126" s="864"/>
      <c r="AR126" s="864"/>
      <c r="AS126" s="864"/>
      <c r="AT126" s="86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73"/>
      <c r="CL126" s="935"/>
      <c r="CM126" s="935"/>
      <c r="CN126" s="935"/>
      <c r="CO126" s="936"/>
      <c r="CP126" s="866" t="s">
        <v>91</v>
      </c>
      <c r="CQ126" s="867"/>
      <c r="CR126" s="867"/>
      <c r="CS126" s="867"/>
      <c r="CT126" s="867"/>
      <c r="CU126" s="867"/>
      <c r="CV126" s="867"/>
      <c r="CW126" s="867"/>
      <c r="CX126" s="867"/>
      <c r="CY126" s="867"/>
      <c r="CZ126" s="867"/>
      <c r="DA126" s="867"/>
      <c r="DB126" s="867"/>
      <c r="DC126" s="867"/>
      <c r="DD126" s="867"/>
      <c r="DE126" s="867"/>
      <c r="DF126" s="868"/>
      <c r="DG126" s="869" t="s">
        <v>33</v>
      </c>
      <c r="DH126" s="870"/>
      <c r="DI126" s="870"/>
      <c r="DJ126" s="870"/>
      <c r="DK126" s="870"/>
      <c r="DL126" s="870" t="s">
        <v>33</v>
      </c>
      <c r="DM126" s="870"/>
      <c r="DN126" s="870"/>
      <c r="DO126" s="870"/>
      <c r="DP126" s="870"/>
      <c r="DQ126" s="870" t="s">
        <v>33</v>
      </c>
      <c r="DR126" s="870"/>
      <c r="DS126" s="870"/>
      <c r="DT126" s="870"/>
      <c r="DU126" s="870"/>
      <c r="DV126" s="873" t="s">
        <v>33</v>
      </c>
      <c r="DW126" s="873"/>
      <c r="DX126" s="873"/>
      <c r="DY126" s="873"/>
      <c r="DZ126" s="874"/>
    </row>
    <row r="127" spans="1:130" s="48" customFormat="1" ht="26.25" customHeight="1" x14ac:dyDescent="0.2">
      <c r="A127" s="1035"/>
      <c r="B127" s="916"/>
      <c r="C127" s="889" t="s">
        <v>288</v>
      </c>
      <c r="D127" s="890"/>
      <c r="E127" s="890"/>
      <c r="F127" s="890"/>
      <c r="G127" s="890"/>
      <c r="H127" s="890"/>
      <c r="I127" s="890"/>
      <c r="J127" s="890"/>
      <c r="K127" s="890"/>
      <c r="L127" s="890"/>
      <c r="M127" s="890"/>
      <c r="N127" s="890"/>
      <c r="O127" s="890"/>
      <c r="P127" s="890"/>
      <c r="Q127" s="890"/>
      <c r="R127" s="890"/>
      <c r="S127" s="890"/>
      <c r="T127" s="890"/>
      <c r="U127" s="890"/>
      <c r="V127" s="890"/>
      <c r="W127" s="890"/>
      <c r="X127" s="890"/>
      <c r="Y127" s="890"/>
      <c r="Z127" s="891"/>
      <c r="AA127" s="859" t="s">
        <v>33</v>
      </c>
      <c r="AB127" s="860"/>
      <c r="AC127" s="860"/>
      <c r="AD127" s="860"/>
      <c r="AE127" s="861"/>
      <c r="AF127" s="862" t="s">
        <v>33</v>
      </c>
      <c r="AG127" s="860"/>
      <c r="AH127" s="860"/>
      <c r="AI127" s="860"/>
      <c r="AJ127" s="861"/>
      <c r="AK127" s="862" t="s">
        <v>33</v>
      </c>
      <c r="AL127" s="860"/>
      <c r="AM127" s="860"/>
      <c r="AN127" s="860"/>
      <c r="AO127" s="861"/>
      <c r="AP127" s="863" t="s">
        <v>33</v>
      </c>
      <c r="AQ127" s="864"/>
      <c r="AR127" s="864"/>
      <c r="AS127" s="864"/>
      <c r="AT127" s="865"/>
      <c r="AU127" s="56"/>
      <c r="AV127" s="56"/>
      <c r="AW127" s="56"/>
      <c r="AX127" s="977" t="s">
        <v>386</v>
      </c>
      <c r="AY127" s="944"/>
      <c r="AZ127" s="944"/>
      <c r="BA127" s="944"/>
      <c r="BB127" s="944"/>
      <c r="BC127" s="944"/>
      <c r="BD127" s="944"/>
      <c r="BE127" s="945"/>
      <c r="BF127" s="943" t="s">
        <v>443</v>
      </c>
      <c r="BG127" s="944"/>
      <c r="BH127" s="944"/>
      <c r="BI127" s="944"/>
      <c r="BJ127" s="944"/>
      <c r="BK127" s="944"/>
      <c r="BL127" s="945"/>
      <c r="BM127" s="943" t="s">
        <v>409</v>
      </c>
      <c r="BN127" s="944"/>
      <c r="BO127" s="944"/>
      <c r="BP127" s="944"/>
      <c r="BQ127" s="944"/>
      <c r="BR127" s="944"/>
      <c r="BS127" s="945"/>
      <c r="BT127" s="943" t="s">
        <v>85</v>
      </c>
      <c r="BU127" s="944"/>
      <c r="BV127" s="944"/>
      <c r="BW127" s="944"/>
      <c r="BX127" s="944"/>
      <c r="BY127" s="944"/>
      <c r="BZ127" s="946"/>
      <c r="CA127" s="56"/>
      <c r="CB127" s="56"/>
      <c r="CC127" s="56"/>
      <c r="CD127" s="74"/>
      <c r="CE127" s="74"/>
      <c r="CF127" s="74"/>
      <c r="CG127" s="56"/>
      <c r="CH127" s="56"/>
      <c r="CI127" s="56"/>
      <c r="CJ127" s="75"/>
      <c r="CK127" s="973"/>
      <c r="CL127" s="935"/>
      <c r="CM127" s="935"/>
      <c r="CN127" s="935"/>
      <c r="CO127" s="936"/>
      <c r="CP127" s="866" t="s">
        <v>339</v>
      </c>
      <c r="CQ127" s="867"/>
      <c r="CR127" s="867"/>
      <c r="CS127" s="867"/>
      <c r="CT127" s="867"/>
      <c r="CU127" s="867"/>
      <c r="CV127" s="867"/>
      <c r="CW127" s="867"/>
      <c r="CX127" s="867"/>
      <c r="CY127" s="867"/>
      <c r="CZ127" s="867"/>
      <c r="DA127" s="867"/>
      <c r="DB127" s="867"/>
      <c r="DC127" s="867"/>
      <c r="DD127" s="867"/>
      <c r="DE127" s="867"/>
      <c r="DF127" s="868"/>
      <c r="DG127" s="869" t="s">
        <v>33</v>
      </c>
      <c r="DH127" s="870"/>
      <c r="DI127" s="870"/>
      <c r="DJ127" s="870"/>
      <c r="DK127" s="870"/>
      <c r="DL127" s="870" t="s">
        <v>33</v>
      </c>
      <c r="DM127" s="870"/>
      <c r="DN127" s="870"/>
      <c r="DO127" s="870"/>
      <c r="DP127" s="870"/>
      <c r="DQ127" s="870" t="s">
        <v>33</v>
      </c>
      <c r="DR127" s="870"/>
      <c r="DS127" s="870"/>
      <c r="DT127" s="870"/>
      <c r="DU127" s="870"/>
      <c r="DV127" s="873" t="s">
        <v>33</v>
      </c>
      <c r="DW127" s="873"/>
      <c r="DX127" s="873"/>
      <c r="DY127" s="873"/>
      <c r="DZ127" s="874"/>
    </row>
    <row r="128" spans="1:130" s="48" customFormat="1" ht="26.25" customHeight="1" x14ac:dyDescent="0.2">
      <c r="A128" s="997" t="s">
        <v>498</v>
      </c>
      <c r="B128" s="998"/>
      <c r="C128" s="998"/>
      <c r="D128" s="998"/>
      <c r="E128" s="998"/>
      <c r="F128" s="998"/>
      <c r="G128" s="998"/>
      <c r="H128" s="998"/>
      <c r="I128" s="998"/>
      <c r="J128" s="998"/>
      <c r="K128" s="998"/>
      <c r="L128" s="998"/>
      <c r="M128" s="998"/>
      <c r="N128" s="998"/>
      <c r="O128" s="998"/>
      <c r="P128" s="998"/>
      <c r="Q128" s="998"/>
      <c r="R128" s="998"/>
      <c r="S128" s="998"/>
      <c r="T128" s="998"/>
      <c r="U128" s="998"/>
      <c r="V128" s="998"/>
      <c r="W128" s="999" t="s">
        <v>499</v>
      </c>
      <c r="X128" s="999"/>
      <c r="Y128" s="999"/>
      <c r="Z128" s="1000"/>
      <c r="AA128" s="843">
        <v>499523</v>
      </c>
      <c r="AB128" s="844"/>
      <c r="AC128" s="844"/>
      <c r="AD128" s="844"/>
      <c r="AE128" s="845"/>
      <c r="AF128" s="846">
        <v>534799</v>
      </c>
      <c r="AG128" s="844"/>
      <c r="AH128" s="844"/>
      <c r="AI128" s="844"/>
      <c r="AJ128" s="845"/>
      <c r="AK128" s="846">
        <v>577913</v>
      </c>
      <c r="AL128" s="844"/>
      <c r="AM128" s="844"/>
      <c r="AN128" s="844"/>
      <c r="AO128" s="845"/>
      <c r="AP128" s="1001"/>
      <c r="AQ128" s="1002"/>
      <c r="AR128" s="1002"/>
      <c r="AS128" s="1002"/>
      <c r="AT128" s="1003"/>
      <c r="AU128" s="56"/>
      <c r="AV128" s="56"/>
      <c r="AW128" s="56"/>
      <c r="AX128" s="840" t="s">
        <v>500</v>
      </c>
      <c r="AY128" s="841"/>
      <c r="AZ128" s="841"/>
      <c r="BA128" s="841"/>
      <c r="BB128" s="841"/>
      <c r="BC128" s="841"/>
      <c r="BD128" s="841"/>
      <c r="BE128" s="842"/>
      <c r="BF128" s="1004" t="s">
        <v>33</v>
      </c>
      <c r="BG128" s="1005"/>
      <c r="BH128" s="1005"/>
      <c r="BI128" s="1005"/>
      <c r="BJ128" s="1005"/>
      <c r="BK128" s="1005"/>
      <c r="BL128" s="1006"/>
      <c r="BM128" s="1004">
        <v>12.6</v>
      </c>
      <c r="BN128" s="1005"/>
      <c r="BO128" s="1005"/>
      <c r="BP128" s="1005"/>
      <c r="BQ128" s="1005"/>
      <c r="BR128" s="1005"/>
      <c r="BS128" s="1006"/>
      <c r="BT128" s="1004">
        <v>20</v>
      </c>
      <c r="BU128" s="1005"/>
      <c r="BV128" s="1005"/>
      <c r="BW128" s="1005"/>
      <c r="BX128" s="1005"/>
      <c r="BY128" s="1005"/>
      <c r="BZ128" s="1007"/>
      <c r="CA128" s="74"/>
      <c r="CB128" s="74"/>
      <c r="CC128" s="74"/>
      <c r="CD128" s="74"/>
      <c r="CE128" s="74"/>
      <c r="CF128" s="74"/>
      <c r="CG128" s="56"/>
      <c r="CH128" s="56"/>
      <c r="CI128" s="56"/>
      <c r="CJ128" s="75"/>
      <c r="CK128" s="974"/>
      <c r="CL128" s="975"/>
      <c r="CM128" s="975"/>
      <c r="CN128" s="975"/>
      <c r="CO128" s="976"/>
      <c r="CP128" s="955" t="s">
        <v>239</v>
      </c>
      <c r="CQ128" s="714"/>
      <c r="CR128" s="714"/>
      <c r="CS128" s="714"/>
      <c r="CT128" s="714"/>
      <c r="CU128" s="714"/>
      <c r="CV128" s="714"/>
      <c r="CW128" s="714"/>
      <c r="CX128" s="714"/>
      <c r="CY128" s="714"/>
      <c r="CZ128" s="714"/>
      <c r="DA128" s="714"/>
      <c r="DB128" s="714"/>
      <c r="DC128" s="714"/>
      <c r="DD128" s="714"/>
      <c r="DE128" s="714"/>
      <c r="DF128" s="956"/>
      <c r="DG128" s="957" t="s">
        <v>33</v>
      </c>
      <c r="DH128" s="958"/>
      <c r="DI128" s="958"/>
      <c r="DJ128" s="958"/>
      <c r="DK128" s="958"/>
      <c r="DL128" s="958" t="s">
        <v>33</v>
      </c>
      <c r="DM128" s="958"/>
      <c r="DN128" s="958"/>
      <c r="DO128" s="958"/>
      <c r="DP128" s="958"/>
      <c r="DQ128" s="958" t="s">
        <v>33</v>
      </c>
      <c r="DR128" s="958"/>
      <c r="DS128" s="958"/>
      <c r="DT128" s="958"/>
      <c r="DU128" s="958"/>
      <c r="DV128" s="959" t="s">
        <v>33</v>
      </c>
      <c r="DW128" s="959"/>
      <c r="DX128" s="959"/>
      <c r="DY128" s="959"/>
      <c r="DZ128" s="960"/>
    </row>
    <row r="129" spans="1:131" s="48" customFormat="1" ht="26.25" customHeight="1" x14ac:dyDescent="0.2">
      <c r="A129" s="857" t="s">
        <v>162</v>
      </c>
      <c r="B129" s="830"/>
      <c r="C129" s="830"/>
      <c r="D129" s="830"/>
      <c r="E129" s="830"/>
      <c r="F129" s="830"/>
      <c r="G129" s="830"/>
      <c r="H129" s="830"/>
      <c r="I129" s="830"/>
      <c r="J129" s="830"/>
      <c r="K129" s="830"/>
      <c r="L129" s="830"/>
      <c r="M129" s="830"/>
      <c r="N129" s="830"/>
      <c r="O129" s="830"/>
      <c r="P129" s="830"/>
      <c r="Q129" s="830"/>
      <c r="R129" s="830"/>
      <c r="S129" s="830"/>
      <c r="T129" s="830"/>
      <c r="U129" s="830"/>
      <c r="V129" s="830"/>
      <c r="W129" s="961" t="s">
        <v>82</v>
      </c>
      <c r="X129" s="962"/>
      <c r="Y129" s="962"/>
      <c r="Z129" s="963"/>
      <c r="AA129" s="859">
        <v>16948947</v>
      </c>
      <c r="AB129" s="860"/>
      <c r="AC129" s="860"/>
      <c r="AD129" s="860"/>
      <c r="AE129" s="861"/>
      <c r="AF129" s="862">
        <v>17510231</v>
      </c>
      <c r="AG129" s="860"/>
      <c r="AH129" s="860"/>
      <c r="AI129" s="860"/>
      <c r="AJ129" s="861"/>
      <c r="AK129" s="862">
        <v>17805824</v>
      </c>
      <c r="AL129" s="860"/>
      <c r="AM129" s="860"/>
      <c r="AN129" s="860"/>
      <c r="AO129" s="861"/>
      <c r="AP129" s="964"/>
      <c r="AQ129" s="965"/>
      <c r="AR129" s="965"/>
      <c r="AS129" s="965"/>
      <c r="AT129" s="966"/>
      <c r="AU129" s="67"/>
      <c r="AV129" s="67"/>
      <c r="AW129" s="67"/>
      <c r="AX129" s="967" t="s">
        <v>88</v>
      </c>
      <c r="AY129" s="867"/>
      <c r="AZ129" s="867"/>
      <c r="BA129" s="867"/>
      <c r="BB129" s="867"/>
      <c r="BC129" s="867"/>
      <c r="BD129" s="867"/>
      <c r="BE129" s="868"/>
      <c r="BF129" s="968" t="s">
        <v>33</v>
      </c>
      <c r="BG129" s="969"/>
      <c r="BH129" s="969"/>
      <c r="BI129" s="969"/>
      <c r="BJ129" s="969"/>
      <c r="BK129" s="969"/>
      <c r="BL129" s="970"/>
      <c r="BM129" s="968">
        <v>17.600000000000001</v>
      </c>
      <c r="BN129" s="969"/>
      <c r="BO129" s="969"/>
      <c r="BP129" s="969"/>
      <c r="BQ129" s="969"/>
      <c r="BR129" s="969"/>
      <c r="BS129" s="970"/>
      <c r="BT129" s="968">
        <v>30</v>
      </c>
      <c r="BU129" s="969"/>
      <c r="BV129" s="969"/>
      <c r="BW129" s="969"/>
      <c r="BX129" s="969"/>
      <c r="BY129" s="969"/>
      <c r="BZ129" s="97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57" t="s">
        <v>96</v>
      </c>
      <c r="B130" s="830"/>
      <c r="C130" s="830"/>
      <c r="D130" s="830"/>
      <c r="E130" s="830"/>
      <c r="F130" s="830"/>
      <c r="G130" s="830"/>
      <c r="H130" s="830"/>
      <c r="I130" s="830"/>
      <c r="J130" s="830"/>
      <c r="K130" s="830"/>
      <c r="L130" s="830"/>
      <c r="M130" s="830"/>
      <c r="N130" s="830"/>
      <c r="O130" s="830"/>
      <c r="P130" s="830"/>
      <c r="Q130" s="830"/>
      <c r="R130" s="830"/>
      <c r="S130" s="830"/>
      <c r="T130" s="830"/>
      <c r="U130" s="830"/>
      <c r="V130" s="830"/>
      <c r="W130" s="961" t="s">
        <v>54</v>
      </c>
      <c r="X130" s="962"/>
      <c r="Y130" s="962"/>
      <c r="Z130" s="963"/>
      <c r="AA130" s="859">
        <v>2171308</v>
      </c>
      <c r="AB130" s="860"/>
      <c r="AC130" s="860"/>
      <c r="AD130" s="860"/>
      <c r="AE130" s="861"/>
      <c r="AF130" s="862">
        <v>2197748</v>
      </c>
      <c r="AG130" s="860"/>
      <c r="AH130" s="860"/>
      <c r="AI130" s="860"/>
      <c r="AJ130" s="861"/>
      <c r="AK130" s="862">
        <v>2155814</v>
      </c>
      <c r="AL130" s="860"/>
      <c r="AM130" s="860"/>
      <c r="AN130" s="860"/>
      <c r="AO130" s="861"/>
      <c r="AP130" s="964"/>
      <c r="AQ130" s="965"/>
      <c r="AR130" s="965"/>
      <c r="AS130" s="965"/>
      <c r="AT130" s="966"/>
      <c r="AU130" s="67"/>
      <c r="AV130" s="67"/>
      <c r="AW130" s="67"/>
      <c r="AX130" s="967" t="s">
        <v>459</v>
      </c>
      <c r="AY130" s="867"/>
      <c r="AZ130" s="867"/>
      <c r="BA130" s="867"/>
      <c r="BB130" s="867"/>
      <c r="BC130" s="867"/>
      <c r="BD130" s="867"/>
      <c r="BE130" s="868"/>
      <c r="BF130" s="978">
        <v>2.2999999999999998</v>
      </c>
      <c r="BG130" s="979"/>
      <c r="BH130" s="979"/>
      <c r="BI130" s="979"/>
      <c r="BJ130" s="979"/>
      <c r="BK130" s="979"/>
      <c r="BL130" s="980"/>
      <c r="BM130" s="978">
        <v>25</v>
      </c>
      <c r="BN130" s="979"/>
      <c r="BO130" s="979"/>
      <c r="BP130" s="979"/>
      <c r="BQ130" s="979"/>
      <c r="BR130" s="979"/>
      <c r="BS130" s="980"/>
      <c r="BT130" s="978">
        <v>35</v>
      </c>
      <c r="BU130" s="979"/>
      <c r="BV130" s="979"/>
      <c r="BW130" s="979"/>
      <c r="BX130" s="979"/>
      <c r="BY130" s="979"/>
      <c r="BZ130" s="98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82"/>
      <c r="B131" s="983"/>
      <c r="C131" s="983"/>
      <c r="D131" s="983"/>
      <c r="E131" s="983"/>
      <c r="F131" s="983"/>
      <c r="G131" s="983"/>
      <c r="H131" s="983"/>
      <c r="I131" s="983"/>
      <c r="J131" s="983"/>
      <c r="K131" s="983"/>
      <c r="L131" s="983"/>
      <c r="M131" s="983"/>
      <c r="N131" s="983"/>
      <c r="O131" s="983"/>
      <c r="P131" s="983"/>
      <c r="Q131" s="983"/>
      <c r="R131" s="983"/>
      <c r="S131" s="983"/>
      <c r="T131" s="983"/>
      <c r="U131" s="983"/>
      <c r="V131" s="983"/>
      <c r="W131" s="984" t="s">
        <v>465</v>
      </c>
      <c r="X131" s="985"/>
      <c r="Y131" s="985"/>
      <c r="Z131" s="986"/>
      <c r="AA131" s="898">
        <v>14777639</v>
      </c>
      <c r="AB131" s="899"/>
      <c r="AC131" s="899"/>
      <c r="AD131" s="899"/>
      <c r="AE131" s="900"/>
      <c r="AF131" s="901">
        <v>15312483</v>
      </c>
      <c r="AG131" s="899"/>
      <c r="AH131" s="899"/>
      <c r="AI131" s="899"/>
      <c r="AJ131" s="900"/>
      <c r="AK131" s="901">
        <v>15650010</v>
      </c>
      <c r="AL131" s="899"/>
      <c r="AM131" s="899"/>
      <c r="AN131" s="899"/>
      <c r="AO131" s="900"/>
      <c r="AP131" s="987"/>
      <c r="AQ131" s="988"/>
      <c r="AR131" s="988"/>
      <c r="AS131" s="988"/>
      <c r="AT131" s="989"/>
      <c r="AU131" s="67"/>
      <c r="AV131" s="67"/>
      <c r="AW131" s="67"/>
      <c r="AX131" s="990" t="s">
        <v>501</v>
      </c>
      <c r="AY131" s="714"/>
      <c r="AZ131" s="714"/>
      <c r="BA131" s="714"/>
      <c r="BB131" s="714"/>
      <c r="BC131" s="714"/>
      <c r="BD131" s="714"/>
      <c r="BE131" s="956"/>
      <c r="BF131" s="991" t="s">
        <v>33</v>
      </c>
      <c r="BG131" s="992"/>
      <c r="BH131" s="992"/>
      <c r="BI131" s="992"/>
      <c r="BJ131" s="992"/>
      <c r="BK131" s="992"/>
      <c r="BL131" s="993"/>
      <c r="BM131" s="991">
        <v>350</v>
      </c>
      <c r="BN131" s="992"/>
      <c r="BO131" s="992"/>
      <c r="BP131" s="992"/>
      <c r="BQ131" s="992"/>
      <c r="BR131" s="992"/>
      <c r="BS131" s="993"/>
      <c r="BT131" s="994"/>
      <c r="BU131" s="995"/>
      <c r="BV131" s="995"/>
      <c r="BW131" s="995"/>
      <c r="BX131" s="995"/>
      <c r="BY131" s="995"/>
      <c r="BZ131" s="99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29" t="s">
        <v>503</v>
      </c>
      <c r="B132" s="1030"/>
      <c r="C132" s="1030"/>
      <c r="D132" s="1030"/>
      <c r="E132" s="1030"/>
      <c r="F132" s="1030"/>
      <c r="G132" s="1030"/>
      <c r="H132" s="1030"/>
      <c r="I132" s="1030"/>
      <c r="J132" s="1030"/>
      <c r="K132" s="1030"/>
      <c r="L132" s="1030"/>
      <c r="M132" s="1030"/>
      <c r="N132" s="1030"/>
      <c r="O132" s="1030"/>
      <c r="P132" s="1030"/>
      <c r="Q132" s="1030"/>
      <c r="R132" s="1030"/>
      <c r="S132" s="1030"/>
      <c r="T132" s="1030"/>
      <c r="U132" s="1030"/>
      <c r="V132" s="1008" t="s">
        <v>502</v>
      </c>
      <c r="W132" s="1008"/>
      <c r="X132" s="1008"/>
      <c r="Y132" s="1008"/>
      <c r="Z132" s="1009"/>
      <c r="AA132" s="1010">
        <v>2.4539950080000001</v>
      </c>
      <c r="AB132" s="1011"/>
      <c r="AC132" s="1011"/>
      <c r="AD132" s="1011"/>
      <c r="AE132" s="1012"/>
      <c r="AF132" s="1013">
        <v>2.3935970910000002</v>
      </c>
      <c r="AG132" s="1011"/>
      <c r="AH132" s="1011"/>
      <c r="AI132" s="1011"/>
      <c r="AJ132" s="1012"/>
      <c r="AK132" s="1013">
        <v>2.283926063</v>
      </c>
      <c r="AL132" s="1011"/>
      <c r="AM132" s="1011"/>
      <c r="AN132" s="1011"/>
      <c r="AO132" s="1012"/>
      <c r="AP132" s="895"/>
      <c r="AQ132" s="896"/>
      <c r="AR132" s="896"/>
      <c r="AS132" s="896"/>
      <c r="AT132" s="1014"/>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31"/>
      <c r="B133" s="1032"/>
      <c r="C133" s="1032"/>
      <c r="D133" s="1032"/>
      <c r="E133" s="1032"/>
      <c r="F133" s="1032"/>
      <c r="G133" s="1032"/>
      <c r="H133" s="1032"/>
      <c r="I133" s="1032"/>
      <c r="J133" s="1032"/>
      <c r="K133" s="1032"/>
      <c r="L133" s="1032"/>
      <c r="M133" s="1032"/>
      <c r="N133" s="1032"/>
      <c r="O133" s="1032"/>
      <c r="P133" s="1032"/>
      <c r="Q133" s="1032"/>
      <c r="R133" s="1032"/>
      <c r="S133" s="1032"/>
      <c r="T133" s="1032"/>
      <c r="U133" s="1032"/>
      <c r="V133" s="1015" t="s">
        <v>363</v>
      </c>
      <c r="W133" s="1015"/>
      <c r="X133" s="1015"/>
      <c r="Y133" s="1015"/>
      <c r="Z133" s="1016"/>
      <c r="AA133" s="1017">
        <v>1.8</v>
      </c>
      <c r="AB133" s="1018"/>
      <c r="AC133" s="1018"/>
      <c r="AD133" s="1018"/>
      <c r="AE133" s="1019"/>
      <c r="AF133" s="1017">
        <v>2.2999999999999998</v>
      </c>
      <c r="AG133" s="1018"/>
      <c r="AH133" s="1018"/>
      <c r="AI133" s="1018"/>
      <c r="AJ133" s="1019"/>
      <c r="AK133" s="1017">
        <v>2.2999999999999998</v>
      </c>
      <c r="AL133" s="1018"/>
      <c r="AM133" s="1018"/>
      <c r="AN133" s="1018"/>
      <c r="AO133" s="1019"/>
      <c r="AP133" s="952"/>
      <c r="AQ133" s="953"/>
      <c r="AR133" s="953"/>
      <c r="AS133" s="953"/>
      <c r="AT133" s="102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L+R6rG3skQjjb85mGy6aABVuQ+TJfUl/zCfOsh9S1py42BwVbwbrJFjR0f2yoC5Iisjus4ekzPsMeLt1QaDUiQ==" saltValue="c25QtUvAbiQ9SzJEfkwnP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504</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oxaHXqFKcfN9ET41KhTeHP0407NbXp+HKlKRWNn3w1oXmfEDb+Jg/l9KqhJY61Vnt/ptw5wehyVHAwpA6ypDSQ==" saltValue="ITbsdiGnLvfGE6iZRU+OC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RLe0OOiObeco9W/qb5nFQDYMtu87zogI30dzKmJx+G47/18xqLZck0Dpfyw4MSHdc1wrf0sh6gng16hUJxUC9A==" saltValue="JNl3UOdThVAJIYHw/TEoWA=="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506</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62" t="s">
        <v>507</v>
      </c>
      <c r="AP7" s="126"/>
      <c r="AQ7" s="137" t="s">
        <v>358</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63"/>
      <c r="AP8" s="127" t="s">
        <v>135</v>
      </c>
      <c r="AQ8" s="138" t="s">
        <v>356</v>
      </c>
      <c r="AR8" s="152" t="s">
        <v>199</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53" t="s">
        <v>186</v>
      </c>
      <c r="AL9" s="1054"/>
      <c r="AM9" s="1054"/>
      <c r="AN9" s="1055"/>
      <c r="AO9" s="116">
        <v>4986020</v>
      </c>
      <c r="AP9" s="116">
        <v>72569</v>
      </c>
      <c r="AQ9" s="139">
        <v>72348</v>
      </c>
      <c r="AR9" s="153">
        <v>0.3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53" t="s">
        <v>344</v>
      </c>
      <c r="AL10" s="1054"/>
      <c r="AM10" s="1054"/>
      <c r="AN10" s="1055"/>
      <c r="AO10" s="117">
        <v>572643</v>
      </c>
      <c r="AP10" s="117">
        <v>8335</v>
      </c>
      <c r="AQ10" s="140">
        <v>6364</v>
      </c>
      <c r="AR10" s="154">
        <v>31</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53" t="s">
        <v>508</v>
      </c>
      <c r="AL11" s="1054"/>
      <c r="AM11" s="1054"/>
      <c r="AN11" s="1055"/>
      <c r="AO11" s="117">
        <v>33110</v>
      </c>
      <c r="AP11" s="117">
        <v>482</v>
      </c>
      <c r="AQ11" s="140">
        <v>1262</v>
      </c>
      <c r="AR11" s="154">
        <v>-61.8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53" t="s">
        <v>250</v>
      </c>
      <c r="AL12" s="1054"/>
      <c r="AM12" s="1054"/>
      <c r="AN12" s="1055"/>
      <c r="AO12" s="117" t="s">
        <v>33</v>
      </c>
      <c r="AP12" s="117" t="s">
        <v>33</v>
      </c>
      <c r="AQ12" s="140">
        <v>10</v>
      </c>
      <c r="AR12" s="154" t="s">
        <v>33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53" t="s">
        <v>509</v>
      </c>
      <c r="AL13" s="1054"/>
      <c r="AM13" s="1054"/>
      <c r="AN13" s="1055"/>
      <c r="AO13" s="117">
        <v>149529</v>
      </c>
      <c r="AP13" s="117">
        <v>2176</v>
      </c>
      <c r="AQ13" s="140">
        <v>3257</v>
      </c>
      <c r="AR13" s="154">
        <v>-33.200000000000003</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53" t="s">
        <v>456</v>
      </c>
      <c r="AL14" s="1054"/>
      <c r="AM14" s="1054"/>
      <c r="AN14" s="1055"/>
      <c r="AO14" s="117">
        <v>58163</v>
      </c>
      <c r="AP14" s="117">
        <v>847</v>
      </c>
      <c r="AQ14" s="140">
        <v>1617</v>
      </c>
      <c r="AR14" s="154">
        <v>-47.6</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7" t="s">
        <v>510</v>
      </c>
      <c r="AL15" s="1048"/>
      <c r="AM15" s="1048"/>
      <c r="AN15" s="1049"/>
      <c r="AO15" s="117">
        <v>-251349</v>
      </c>
      <c r="AP15" s="117">
        <v>-3658</v>
      </c>
      <c r="AQ15" s="140">
        <v>-3947</v>
      </c>
      <c r="AR15" s="154">
        <v>-7.3</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7" t="s">
        <v>95</v>
      </c>
      <c r="AL16" s="1048"/>
      <c r="AM16" s="1048"/>
      <c r="AN16" s="1049"/>
      <c r="AO16" s="117">
        <v>5548116</v>
      </c>
      <c r="AP16" s="117">
        <v>80750</v>
      </c>
      <c r="AQ16" s="140">
        <v>80912</v>
      </c>
      <c r="AR16" s="154">
        <v>-0.2</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309</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467</v>
      </c>
      <c r="AP20" s="128" t="s">
        <v>369</v>
      </c>
      <c r="AQ20" s="141" t="s">
        <v>383</v>
      </c>
      <c r="AR20" s="155"/>
    </row>
    <row r="21" spans="1:46" s="81" customFormat="1" ht="13.2" x14ac:dyDescent="0.2">
      <c r="A21" s="83"/>
      <c r="AK21" s="1050" t="s">
        <v>511</v>
      </c>
      <c r="AL21" s="1051"/>
      <c r="AM21" s="1051"/>
      <c r="AN21" s="1052"/>
      <c r="AO21" s="119">
        <v>6.13</v>
      </c>
      <c r="AP21" s="129">
        <v>6.71</v>
      </c>
      <c r="AQ21" s="142">
        <v>-0.57999999999999996</v>
      </c>
      <c r="AS21" s="161"/>
      <c r="AT21" s="83"/>
    </row>
    <row r="22" spans="1:46" s="81" customFormat="1" ht="13.2" x14ac:dyDescent="0.2">
      <c r="A22" s="83"/>
      <c r="AK22" s="1050" t="s">
        <v>319</v>
      </c>
      <c r="AL22" s="1051"/>
      <c r="AM22" s="1051"/>
      <c r="AN22" s="1052"/>
      <c r="AO22" s="120">
        <v>97.6</v>
      </c>
      <c r="AP22" s="130">
        <v>98.3</v>
      </c>
      <c r="AQ22" s="143">
        <v>-0.7</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72" t="s">
        <v>512</v>
      </c>
      <c r="B26" s="1072"/>
      <c r="C26" s="1072"/>
      <c r="D26" s="1072"/>
      <c r="E26" s="1072"/>
      <c r="F26" s="1072"/>
      <c r="G26" s="1072"/>
      <c r="H26" s="1072"/>
      <c r="I26" s="1072"/>
      <c r="J26" s="1072"/>
      <c r="K26" s="1072"/>
      <c r="L26" s="1072"/>
      <c r="M26" s="1072"/>
      <c r="N26" s="1072"/>
      <c r="O26" s="1072"/>
      <c r="P26" s="1072"/>
      <c r="Q26" s="1072"/>
      <c r="R26" s="1072"/>
      <c r="S26" s="1072"/>
      <c r="T26" s="1072"/>
      <c r="U26" s="1072"/>
      <c r="V26" s="1072"/>
      <c r="W26" s="1072"/>
      <c r="X26" s="1072"/>
      <c r="Y26" s="1072"/>
      <c r="Z26" s="1072"/>
      <c r="AA26" s="1072"/>
      <c r="AB26" s="1072"/>
      <c r="AC26" s="1072"/>
      <c r="AD26" s="1072"/>
      <c r="AE26" s="1072"/>
      <c r="AF26" s="1072"/>
      <c r="AG26" s="1072"/>
      <c r="AH26" s="1072"/>
      <c r="AI26" s="1072"/>
      <c r="AJ26" s="1072"/>
      <c r="AK26" s="1072"/>
      <c r="AL26" s="1072"/>
      <c r="AM26" s="1072"/>
      <c r="AN26" s="1072"/>
      <c r="AO26" s="1072"/>
      <c r="AP26" s="1072"/>
      <c r="AQ26" s="1072"/>
      <c r="AR26" s="1072"/>
      <c r="AS26" s="1072"/>
    </row>
    <row r="27" spans="1:46" ht="13.2" x14ac:dyDescent="0.2">
      <c r="A27" s="85"/>
      <c r="AO27" s="90"/>
      <c r="AP27" s="90"/>
      <c r="AQ27" s="90"/>
      <c r="AR27" s="90"/>
      <c r="AS27" s="90"/>
      <c r="AT27" s="90"/>
    </row>
    <row r="28" spans="1:46" ht="16.2" x14ac:dyDescent="0.2">
      <c r="A28" s="82" t="s">
        <v>484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513</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62" t="s">
        <v>507</v>
      </c>
      <c r="AP30" s="126"/>
      <c r="AQ30" s="137" t="s">
        <v>358</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63"/>
      <c r="AP31" s="127" t="s">
        <v>135</v>
      </c>
      <c r="AQ31" s="138" t="s">
        <v>356</v>
      </c>
      <c r="AR31" s="152" t="s">
        <v>199</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66" t="s">
        <v>50</v>
      </c>
      <c r="AL32" s="1067"/>
      <c r="AM32" s="1067"/>
      <c r="AN32" s="1068"/>
      <c r="AO32" s="117">
        <v>2114509</v>
      </c>
      <c r="AP32" s="117">
        <v>30776</v>
      </c>
      <c r="AQ32" s="144">
        <v>34344</v>
      </c>
      <c r="AR32" s="154">
        <v>-10.4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66" t="s">
        <v>187</v>
      </c>
      <c r="AL33" s="1067"/>
      <c r="AM33" s="1067"/>
      <c r="AN33" s="1068"/>
      <c r="AO33" s="117" t="s">
        <v>33</v>
      </c>
      <c r="AP33" s="117" t="s">
        <v>33</v>
      </c>
      <c r="AQ33" s="144" t="s">
        <v>33</v>
      </c>
      <c r="AR33" s="154" t="s">
        <v>33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66" t="s">
        <v>514</v>
      </c>
      <c r="AL34" s="1067"/>
      <c r="AM34" s="1067"/>
      <c r="AN34" s="1068"/>
      <c r="AO34" s="117" t="s">
        <v>33</v>
      </c>
      <c r="AP34" s="117" t="s">
        <v>33</v>
      </c>
      <c r="AQ34" s="144">
        <v>3</v>
      </c>
      <c r="AR34" s="154" t="s">
        <v>33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66" t="s">
        <v>515</v>
      </c>
      <c r="AL35" s="1067"/>
      <c r="AM35" s="1067"/>
      <c r="AN35" s="1068"/>
      <c r="AO35" s="117">
        <v>753126</v>
      </c>
      <c r="AP35" s="117">
        <v>10961</v>
      </c>
      <c r="AQ35" s="144">
        <v>7806</v>
      </c>
      <c r="AR35" s="154">
        <v>40.4</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66" t="s">
        <v>278</v>
      </c>
      <c r="AL36" s="1067"/>
      <c r="AM36" s="1067"/>
      <c r="AN36" s="1068"/>
      <c r="AO36" s="117">
        <v>139607</v>
      </c>
      <c r="AP36" s="117">
        <v>2032</v>
      </c>
      <c r="AQ36" s="144">
        <v>1690</v>
      </c>
      <c r="AR36" s="154">
        <v>20.2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66" t="s">
        <v>127</v>
      </c>
      <c r="AL37" s="1067"/>
      <c r="AM37" s="1067"/>
      <c r="AN37" s="1068"/>
      <c r="AO37" s="117">
        <v>83920</v>
      </c>
      <c r="AP37" s="117">
        <v>1221</v>
      </c>
      <c r="AQ37" s="144">
        <v>666</v>
      </c>
      <c r="AR37" s="154">
        <v>83.3</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69" t="s">
        <v>311</v>
      </c>
      <c r="AL38" s="1070"/>
      <c r="AM38" s="1070"/>
      <c r="AN38" s="1071"/>
      <c r="AO38" s="121" t="s">
        <v>33</v>
      </c>
      <c r="AP38" s="121" t="s">
        <v>33</v>
      </c>
      <c r="AQ38" s="145">
        <v>3</v>
      </c>
      <c r="AR38" s="143" t="s">
        <v>33</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69" t="s">
        <v>262</v>
      </c>
      <c r="AL39" s="1070"/>
      <c r="AM39" s="1070"/>
      <c r="AN39" s="1071"/>
      <c r="AO39" s="117">
        <v>-577913</v>
      </c>
      <c r="AP39" s="117">
        <v>-8411</v>
      </c>
      <c r="AQ39" s="144">
        <v>-5822</v>
      </c>
      <c r="AR39" s="154">
        <v>44.5</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66" t="s">
        <v>516</v>
      </c>
      <c r="AL40" s="1067"/>
      <c r="AM40" s="1067"/>
      <c r="AN40" s="1068"/>
      <c r="AO40" s="117">
        <v>-2155814</v>
      </c>
      <c r="AP40" s="117">
        <v>-31377</v>
      </c>
      <c r="AQ40" s="144">
        <v>-26710</v>
      </c>
      <c r="AR40" s="154">
        <v>17.5</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56" t="s">
        <v>130</v>
      </c>
      <c r="AL41" s="1057"/>
      <c r="AM41" s="1057"/>
      <c r="AN41" s="1058"/>
      <c r="AO41" s="117">
        <v>357435</v>
      </c>
      <c r="AP41" s="117">
        <v>5202</v>
      </c>
      <c r="AQ41" s="144">
        <v>11979</v>
      </c>
      <c r="AR41" s="154">
        <v>-56.6</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273</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48</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64" t="s">
        <v>507</v>
      </c>
      <c r="AN49" s="1059" t="s">
        <v>153</v>
      </c>
      <c r="AO49" s="1060"/>
      <c r="AP49" s="1060"/>
      <c r="AQ49" s="1060"/>
      <c r="AR49" s="1061"/>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65"/>
      <c r="AN50" s="113" t="s">
        <v>517</v>
      </c>
      <c r="AO50" s="123" t="s">
        <v>518</v>
      </c>
      <c r="AP50" s="134" t="s">
        <v>145</v>
      </c>
      <c r="AQ50" s="147" t="s">
        <v>416</v>
      </c>
      <c r="AR50" s="157" t="s">
        <v>430</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519</v>
      </c>
      <c r="AL51" s="102"/>
      <c r="AM51" s="107">
        <v>5574167</v>
      </c>
      <c r="AN51" s="114">
        <v>80294</v>
      </c>
      <c r="AO51" s="124">
        <v>37.4</v>
      </c>
      <c r="AP51" s="135">
        <v>63812</v>
      </c>
      <c r="AQ51" s="148">
        <v>2.2999999999999998</v>
      </c>
      <c r="AR51" s="158">
        <v>35.1</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520</v>
      </c>
      <c r="AM52" s="108">
        <v>2960332</v>
      </c>
      <c r="AN52" s="115">
        <v>42643</v>
      </c>
      <c r="AO52" s="125">
        <v>38.299999999999997</v>
      </c>
      <c r="AP52" s="136">
        <v>33848</v>
      </c>
      <c r="AQ52" s="149">
        <v>-4.2</v>
      </c>
      <c r="AR52" s="159">
        <v>42.5</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299</v>
      </c>
      <c r="AL53" s="102"/>
      <c r="AM53" s="107">
        <v>4629835</v>
      </c>
      <c r="AN53" s="114">
        <v>66809</v>
      </c>
      <c r="AO53" s="124">
        <v>-16.8</v>
      </c>
      <c r="AP53" s="135">
        <v>45945</v>
      </c>
      <c r="AQ53" s="148">
        <v>-28</v>
      </c>
      <c r="AR53" s="158">
        <v>11.2</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520</v>
      </c>
      <c r="AM54" s="108">
        <v>2184571</v>
      </c>
      <c r="AN54" s="115">
        <v>31523</v>
      </c>
      <c r="AO54" s="125">
        <v>-26.1</v>
      </c>
      <c r="AP54" s="136">
        <v>25180</v>
      </c>
      <c r="AQ54" s="149">
        <v>-25.6</v>
      </c>
      <c r="AR54" s="159">
        <v>-0.5</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290</v>
      </c>
      <c r="AL55" s="102"/>
      <c r="AM55" s="107">
        <v>4052053</v>
      </c>
      <c r="AN55" s="114">
        <v>58561</v>
      </c>
      <c r="AO55" s="124">
        <v>-12.3</v>
      </c>
      <c r="AP55" s="135">
        <v>44475</v>
      </c>
      <c r="AQ55" s="148">
        <v>-3.2</v>
      </c>
      <c r="AR55" s="158">
        <v>-9.1</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520</v>
      </c>
      <c r="AM56" s="108">
        <v>2899268</v>
      </c>
      <c r="AN56" s="115">
        <v>41901</v>
      </c>
      <c r="AO56" s="125">
        <v>32.9</v>
      </c>
      <c r="AP56" s="136">
        <v>24780</v>
      </c>
      <c r="AQ56" s="149">
        <v>-1.6</v>
      </c>
      <c r="AR56" s="159">
        <v>34.5</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v>
      </c>
      <c r="AL57" s="102"/>
      <c r="AM57" s="107">
        <v>4015123</v>
      </c>
      <c r="AN57" s="114">
        <v>58282</v>
      </c>
      <c r="AO57" s="124">
        <v>-0.5</v>
      </c>
      <c r="AP57" s="135">
        <v>45982</v>
      </c>
      <c r="AQ57" s="148">
        <v>3.4</v>
      </c>
      <c r="AR57" s="158">
        <v>-3.9</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520</v>
      </c>
      <c r="AM58" s="108">
        <v>3028437</v>
      </c>
      <c r="AN58" s="115">
        <v>43960</v>
      </c>
      <c r="AO58" s="125">
        <v>4.9000000000000004</v>
      </c>
      <c r="AP58" s="136">
        <v>25583</v>
      </c>
      <c r="AQ58" s="149">
        <v>3.2</v>
      </c>
      <c r="AR58" s="159">
        <v>1.7</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521</v>
      </c>
      <c r="AL59" s="102"/>
      <c r="AM59" s="107">
        <v>3606518</v>
      </c>
      <c r="AN59" s="114">
        <v>52491</v>
      </c>
      <c r="AO59" s="124">
        <v>-9.9</v>
      </c>
      <c r="AP59" s="135">
        <v>50538</v>
      </c>
      <c r="AQ59" s="148">
        <v>9.9</v>
      </c>
      <c r="AR59" s="158">
        <v>-19.8</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520</v>
      </c>
      <c r="AM60" s="108">
        <v>2642832</v>
      </c>
      <c r="AN60" s="115">
        <v>38465</v>
      </c>
      <c r="AO60" s="125">
        <v>-12.5</v>
      </c>
      <c r="AP60" s="136">
        <v>29053</v>
      </c>
      <c r="AQ60" s="149">
        <v>13.6</v>
      </c>
      <c r="AR60" s="159">
        <v>-26.1</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522</v>
      </c>
      <c r="AL61" s="105"/>
      <c r="AM61" s="107">
        <v>4375539</v>
      </c>
      <c r="AN61" s="114">
        <v>63287</v>
      </c>
      <c r="AO61" s="124">
        <v>-0.4</v>
      </c>
      <c r="AP61" s="135">
        <v>50150</v>
      </c>
      <c r="AQ61" s="150">
        <v>-3.1</v>
      </c>
      <c r="AR61" s="158">
        <v>2.7</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520</v>
      </c>
      <c r="AM62" s="108">
        <v>2743088</v>
      </c>
      <c r="AN62" s="115">
        <v>39698</v>
      </c>
      <c r="AO62" s="125">
        <v>7.5</v>
      </c>
      <c r="AP62" s="136">
        <v>27689</v>
      </c>
      <c r="AQ62" s="149">
        <v>-2.9</v>
      </c>
      <c r="AR62" s="159">
        <v>10.4</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DFHRS9CHxFWRvhrDEmv3k/N0z4lC48wkSsAk+7/TGjCwqpLK5l2QioYW1sRMobK8lq+Np1Ryqd8dZ48xOU4e4A==" saltValue="KeZTTP1a7r2h8aPt0s9Yg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504</v>
      </c>
    </row>
    <row r="121" spans="125:125" ht="13.5" hidden="1" customHeight="1" x14ac:dyDescent="0.2">
      <c r="DU121" s="78"/>
    </row>
  </sheetData>
  <sheetProtection algorithmName="SHA-512" hashValue="oywpclM6fQmJ94cKIDphoXpSqiGOrQwxkigz8e24RbknDV+x0svZpRN6MY0Cd6umisoEiMpiVCK4cutYV5V+dA==" saltValue="zJOd+0fdH3e51/BONncsY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504</v>
      </c>
    </row>
  </sheetData>
  <sheetProtection algorithmName="SHA-512" hashValue="8OpDGt4DnStIZmfFYOb5MUZL88DrPMT1CUj4wzbzLWWve9tBQX/NGjNvQk6E2jDmHikVScr8zlUgdaiDdcus/Q==" saltValue="WIpYiowFRnW+YuGq5vrXB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
      <c r="B46" s="166" t="s">
        <v>4</v>
      </c>
      <c r="C46" s="170"/>
      <c r="D46" s="170"/>
      <c r="E46" s="171" t="s">
        <v>6</v>
      </c>
      <c r="F46" s="172" t="s">
        <v>205</v>
      </c>
      <c r="G46" s="176" t="s">
        <v>523</v>
      </c>
      <c r="H46" s="176" t="s">
        <v>131</v>
      </c>
      <c r="I46" s="176" t="s">
        <v>314</v>
      </c>
      <c r="J46" s="181" t="s">
        <v>56</v>
      </c>
    </row>
    <row r="47" spans="2:10" ht="57.75" customHeight="1" x14ac:dyDescent="0.2">
      <c r="B47" s="167"/>
      <c r="C47" s="1073" t="s">
        <v>8</v>
      </c>
      <c r="D47" s="1073"/>
      <c r="E47" s="1074"/>
      <c r="F47" s="173">
        <v>14.31</v>
      </c>
      <c r="G47" s="177">
        <v>12.97</v>
      </c>
      <c r="H47" s="177">
        <v>13.21</v>
      </c>
      <c r="I47" s="177">
        <v>12.88</v>
      </c>
      <c r="J47" s="182">
        <v>13.59</v>
      </c>
    </row>
    <row r="48" spans="2:10" ht="57.75" customHeight="1" x14ac:dyDescent="0.2">
      <c r="B48" s="168"/>
      <c r="C48" s="1075" t="s">
        <v>7</v>
      </c>
      <c r="D48" s="1075"/>
      <c r="E48" s="1076"/>
      <c r="F48" s="174">
        <v>5.99</v>
      </c>
      <c r="G48" s="178">
        <v>8.56</v>
      </c>
      <c r="H48" s="178">
        <v>7.61</v>
      </c>
      <c r="I48" s="178">
        <v>5.6</v>
      </c>
      <c r="J48" s="183">
        <v>6.57</v>
      </c>
    </row>
    <row r="49" spans="2:10" ht="57.75" customHeight="1" x14ac:dyDescent="0.2">
      <c r="B49" s="169"/>
      <c r="C49" s="1077" t="s">
        <v>10</v>
      </c>
      <c r="D49" s="1077"/>
      <c r="E49" s="1078"/>
      <c r="F49" s="175">
        <v>2.6</v>
      </c>
      <c r="G49" s="179">
        <v>2.2400000000000002</v>
      </c>
      <c r="H49" s="179" t="s">
        <v>524</v>
      </c>
      <c r="I49" s="179" t="s">
        <v>324</v>
      </c>
      <c r="J49" s="184">
        <v>1.99</v>
      </c>
    </row>
    <row r="50" spans="2:10" ht="13.2" x14ac:dyDescent="0.2"/>
  </sheetData>
  <sheetProtection algorithmName="SHA-512" hashValue="g7LCugLMDTwFzzzVCOrBcJTiwsrW0Zh2DmIUW75QZ7S9XONLwroW5ukBjQq0nXWk4nWPXDqYwQ0wIiHxX14dvQ==" saltValue="R/mx9De+y4bIs/mV+ZD2T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
      <c r="A33" s="185"/>
      <c r="B33" s="186" t="s">
        <v>14</v>
      </c>
      <c r="C33" s="192"/>
      <c r="D33" s="192"/>
      <c r="E33" s="194" t="s">
        <v>6</v>
      </c>
      <c r="F33" s="195" t="s">
        <v>205</v>
      </c>
      <c r="G33" s="199" t="s">
        <v>523</v>
      </c>
      <c r="H33" s="199" t="s">
        <v>131</v>
      </c>
      <c r="I33" s="199" t="s">
        <v>314</v>
      </c>
      <c r="J33" s="203" t="s">
        <v>56</v>
      </c>
      <c r="K33" s="185"/>
      <c r="L33" s="185"/>
      <c r="M33" s="185"/>
      <c r="N33" s="185"/>
      <c r="O33" s="185"/>
      <c r="P33" s="185"/>
    </row>
    <row r="34" spans="1:16" ht="39" customHeight="1" x14ac:dyDescent="0.2">
      <c r="A34" s="185"/>
      <c r="B34" s="187"/>
      <c r="C34" s="1079" t="s">
        <v>452</v>
      </c>
      <c r="D34" s="1079"/>
      <c r="E34" s="1080"/>
      <c r="F34" s="196">
        <v>5.99</v>
      </c>
      <c r="G34" s="200">
        <v>8.5500000000000007</v>
      </c>
      <c r="H34" s="200">
        <v>7.61</v>
      </c>
      <c r="I34" s="200">
        <v>5.59</v>
      </c>
      <c r="J34" s="204">
        <v>6.56</v>
      </c>
      <c r="K34" s="185"/>
      <c r="L34" s="185"/>
      <c r="M34" s="185"/>
      <c r="N34" s="185"/>
      <c r="O34" s="185"/>
      <c r="P34" s="185"/>
    </row>
    <row r="35" spans="1:16" ht="39" customHeight="1" x14ac:dyDescent="0.2">
      <c r="A35" s="185"/>
      <c r="B35" s="188"/>
      <c r="C35" s="1081" t="s">
        <v>166</v>
      </c>
      <c r="D35" s="1081"/>
      <c r="E35" s="1082"/>
      <c r="F35" s="197">
        <v>4.9800000000000004</v>
      </c>
      <c r="G35" s="201">
        <v>4.6500000000000004</v>
      </c>
      <c r="H35" s="201">
        <v>4.7</v>
      </c>
      <c r="I35" s="201">
        <v>5.38</v>
      </c>
      <c r="J35" s="205">
        <v>5.1100000000000003</v>
      </c>
      <c r="K35" s="185"/>
      <c r="L35" s="185"/>
      <c r="M35" s="185"/>
      <c r="N35" s="185"/>
      <c r="O35" s="185"/>
      <c r="P35" s="185"/>
    </row>
    <row r="36" spans="1:16" ht="39" customHeight="1" x14ac:dyDescent="0.2">
      <c r="A36" s="185"/>
      <c r="B36" s="188"/>
      <c r="C36" s="1081" t="s">
        <v>464</v>
      </c>
      <c r="D36" s="1081"/>
      <c r="E36" s="1082"/>
      <c r="F36" s="197">
        <v>0.93</v>
      </c>
      <c r="G36" s="201">
        <v>1.7</v>
      </c>
      <c r="H36" s="201">
        <v>1.22</v>
      </c>
      <c r="I36" s="201">
        <v>0.49</v>
      </c>
      <c r="J36" s="205">
        <v>0.69</v>
      </c>
      <c r="K36" s="185"/>
      <c r="L36" s="185"/>
      <c r="M36" s="185"/>
      <c r="N36" s="185"/>
      <c r="O36" s="185"/>
      <c r="P36" s="185"/>
    </row>
    <row r="37" spans="1:16" ht="39" customHeight="1" x14ac:dyDescent="0.2">
      <c r="A37" s="185"/>
      <c r="B37" s="188"/>
      <c r="C37" s="1081" t="s">
        <v>468</v>
      </c>
      <c r="D37" s="1081"/>
      <c r="E37" s="1082"/>
      <c r="F37" s="197">
        <v>0.47</v>
      </c>
      <c r="G37" s="201">
        <v>0.43</v>
      </c>
      <c r="H37" s="201">
        <v>0.76</v>
      </c>
      <c r="I37" s="201">
        <v>0.55000000000000004</v>
      </c>
      <c r="J37" s="205">
        <v>0.53</v>
      </c>
      <c r="K37" s="185"/>
      <c r="L37" s="185"/>
      <c r="M37" s="185"/>
      <c r="N37" s="185"/>
      <c r="O37" s="185"/>
      <c r="P37" s="185"/>
    </row>
    <row r="38" spans="1:16" ht="39" customHeight="1" x14ac:dyDescent="0.2">
      <c r="A38" s="185"/>
      <c r="B38" s="188"/>
      <c r="C38" s="1081" t="s">
        <v>313</v>
      </c>
      <c r="D38" s="1081"/>
      <c r="E38" s="1082"/>
      <c r="F38" s="197">
        <v>0.79</v>
      </c>
      <c r="G38" s="201">
        <v>0.56000000000000005</v>
      </c>
      <c r="H38" s="201">
        <v>0.7</v>
      </c>
      <c r="I38" s="201">
        <v>0.46</v>
      </c>
      <c r="J38" s="205">
        <v>0.51</v>
      </c>
      <c r="K38" s="185"/>
      <c r="L38" s="185"/>
      <c r="M38" s="185"/>
      <c r="N38" s="185"/>
      <c r="O38" s="185"/>
      <c r="P38" s="185"/>
    </row>
    <row r="39" spans="1:16" ht="39" customHeight="1" x14ac:dyDescent="0.2">
      <c r="A39" s="185"/>
      <c r="B39" s="188"/>
      <c r="C39" s="1081" t="s">
        <v>466</v>
      </c>
      <c r="D39" s="1081"/>
      <c r="E39" s="1082"/>
      <c r="F39" s="197">
        <v>0.16</v>
      </c>
      <c r="G39" s="201">
        <v>0.17</v>
      </c>
      <c r="H39" s="201">
        <v>0.19</v>
      </c>
      <c r="I39" s="201">
        <v>0.06</v>
      </c>
      <c r="J39" s="205">
        <v>0.08</v>
      </c>
      <c r="K39" s="185"/>
      <c r="L39" s="185"/>
      <c r="M39" s="185"/>
      <c r="N39" s="185"/>
      <c r="O39" s="185"/>
      <c r="P39" s="185"/>
    </row>
    <row r="40" spans="1:16" ht="39" customHeight="1" x14ac:dyDescent="0.2">
      <c r="A40" s="185"/>
      <c r="B40" s="188"/>
      <c r="C40" s="1081"/>
      <c r="D40" s="1081"/>
      <c r="E40" s="1082"/>
      <c r="F40" s="197"/>
      <c r="G40" s="201"/>
      <c r="H40" s="201"/>
      <c r="I40" s="201"/>
      <c r="J40" s="205"/>
      <c r="K40" s="185"/>
      <c r="L40" s="185"/>
      <c r="M40" s="185"/>
      <c r="N40" s="185"/>
      <c r="O40" s="185"/>
      <c r="P40" s="185"/>
    </row>
    <row r="41" spans="1:16" ht="39" customHeight="1" x14ac:dyDescent="0.2">
      <c r="A41" s="185"/>
      <c r="B41" s="188"/>
      <c r="C41" s="1081"/>
      <c r="D41" s="1081"/>
      <c r="E41" s="1082"/>
      <c r="F41" s="197"/>
      <c r="G41" s="201"/>
      <c r="H41" s="201"/>
      <c r="I41" s="201"/>
      <c r="J41" s="205"/>
      <c r="K41" s="185"/>
      <c r="L41" s="185"/>
      <c r="M41" s="185"/>
      <c r="N41" s="185"/>
      <c r="O41" s="185"/>
      <c r="P41" s="185"/>
    </row>
    <row r="42" spans="1:16" ht="39" customHeight="1" x14ac:dyDescent="0.2">
      <c r="A42" s="185"/>
      <c r="B42" s="189"/>
      <c r="C42" s="1081" t="s">
        <v>488</v>
      </c>
      <c r="D42" s="1081"/>
      <c r="E42" s="1082"/>
      <c r="F42" s="197" t="s">
        <v>33</v>
      </c>
      <c r="G42" s="201" t="s">
        <v>33</v>
      </c>
      <c r="H42" s="201" t="s">
        <v>33</v>
      </c>
      <c r="I42" s="201" t="s">
        <v>33</v>
      </c>
      <c r="J42" s="205" t="s">
        <v>33</v>
      </c>
      <c r="K42" s="185"/>
      <c r="L42" s="185"/>
      <c r="M42" s="185"/>
      <c r="N42" s="185"/>
      <c r="O42" s="185"/>
      <c r="P42" s="185"/>
    </row>
    <row r="43" spans="1:16" ht="39" customHeight="1" x14ac:dyDescent="0.2">
      <c r="A43" s="185"/>
      <c r="B43" s="190"/>
      <c r="C43" s="1083" t="s">
        <v>247</v>
      </c>
      <c r="D43" s="1083"/>
      <c r="E43" s="1084"/>
      <c r="F43" s="198" t="s">
        <v>33</v>
      </c>
      <c r="G43" s="202" t="s">
        <v>33</v>
      </c>
      <c r="H43" s="202" t="s">
        <v>33</v>
      </c>
      <c r="I43" s="202" t="s">
        <v>33</v>
      </c>
      <c r="J43" s="206" t="s">
        <v>33</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pvcBRBEi5MAEDymLWYiwzOmenSOvk5XzePAn2DFr3yTz5Mh5qeb2o7SIDA9TXunLj2KR3Mnmf2zjJAI7dMng+A==" saltValue="Xte57Vfh1ZabKPGw7fRTO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13</v>
      </c>
      <c r="P43" s="85"/>
      <c r="Q43" s="85"/>
      <c r="R43" s="85"/>
      <c r="S43" s="85"/>
      <c r="T43" s="85"/>
      <c r="U43" s="85"/>
    </row>
    <row r="44" spans="1:21" ht="30.75" customHeight="1" x14ac:dyDescent="0.2">
      <c r="A44" s="85"/>
      <c r="B44" s="207" t="s">
        <v>16</v>
      </c>
      <c r="C44" s="213"/>
      <c r="D44" s="213"/>
      <c r="E44" s="221"/>
      <c r="F44" s="221"/>
      <c r="G44" s="221"/>
      <c r="H44" s="221"/>
      <c r="I44" s="221"/>
      <c r="J44" s="224" t="s">
        <v>6</v>
      </c>
      <c r="K44" s="226" t="s">
        <v>205</v>
      </c>
      <c r="L44" s="235" t="s">
        <v>523</v>
      </c>
      <c r="M44" s="235" t="s">
        <v>131</v>
      </c>
      <c r="N44" s="235" t="s">
        <v>314</v>
      </c>
      <c r="O44" s="244" t="s">
        <v>56</v>
      </c>
      <c r="P44" s="85"/>
      <c r="Q44" s="85"/>
      <c r="R44" s="85"/>
      <c r="S44" s="85"/>
      <c r="T44" s="85"/>
      <c r="U44" s="85"/>
    </row>
    <row r="45" spans="1:21" ht="30.75" customHeight="1" x14ac:dyDescent="0.2">
      <c r="A45" s="85"/>
      <c r="B45" s="1100" t="s">
        <v>17</v>
      </c>
      <c r="C45" s="1101"/>
      <c r="D45" s="216"/>
      <c r="E45" s="1114" t="s">
        <v>22</v>
      </c>
      <c r="F45" s="1114"/>
      <c r="G45" s="1114"/>
      <c r="H45" s="1114"/>
      <c r="I45" s="1114"/>
      <c r="J45" s="1115"/>
      <c r="K45" s="227">
        <v>2028</v>
      </c>
      <c r="L45" s="236">
        <v>2187</v>
      </c>
      <c r="M45" s="236">
        <v>2239</v>
      </c>
      <c r="N45" s="236">
        <v>2224</v>
      </c>
      <c r="O45" s="245">
        <v>2115</v>
      </c>
      <c r="P45" s="85"/>
      <c r="Q45" s="85"/>
      <c r="R45" s="85"/>
      <c r="S45" s="85"/>
      <c r="T45" s="85"/>
      <c r="U45" s="85"/>
    </row>
    <row r="46" spans="1:21" ht="30.75" customHeight="1" x14ac:dyDescent="0.2">
      <c r="A46" s="85"/>
      <c r="B46" s="1102"/>
      <c r="C46" s="1103"/>
      <c r="D46" s="217"/>
      <c r="E46" s="1106" t="s">
        <v>25</v>
      </c>
      <c r="F46" s="1106"/>
      <c r="G46" s="1106"/>
      <c r="H46" s="1106"/>
      <c r="I46" s="1106"/>
      <c r="J46" s="1107"/>
      <c r="K46" s="228" t="s">
        <v>33</v>
      </c>
      <c r="L46" s="237" t="s">
        <v>33</v>
      </c>
      <c r="M46" s="237" t="s">
        <v>33</v>
      </c>
      <c r="N46" s="237" t="s">
        <v>33</v>
      </c>
      <c r="O46" s="246" t="s">
        <v>33</v>
      </c>
      <c r="P46" s="85"/>
      <c r="Q46" s="85"/>
      <c r="R46" s="85"/>
      <c r="S46" s="85"/>
      <c r="T46" s="85"/>
      <c r="U46" s="85"/>
    </row>
    <row r="47" spans="1:21" ht="30.75" customHeight="1" x14ac:dyDescent="0.2">
      <c r="A47" s="85"/>
      <c r="B47" s="1102"/>
      <c r="C47" s="1103"/>
      <c r="D47" s="217"/>
      <c r="E47" s="1106" t="s">
        <v>26</v>
      </c>
      <c r="F47" s="1106"/>
      <c r="G47" s="1106"/>
      <c r="H47" s="1106"/>
      <c r="I47" s="1106"/>
      <c r="J47" s="1107"/>
      <c r="K47" s="228" t="s">
        <v>33</v>
      </c>
      <c r="L47" s="237" t="s">
        <v>33</v>
      </c>
      <c r="M47" s="237" t="s">
        <v>33</v>
      </c>
      <c r="N47" s="237" t="s">
        <v>33</v>
      </c>
      <c r="O47" s="246" t="s">
        <v>33</v>
      </c>
      <c r="P47" s="85"/>
      <c r="Q47" s="85"/>
      <c r="R47" s="85"/>
      <c r="S47" s="85"/>
      <c r="T47" s="85"/>
      <c r="U47" s="85"/>
    </row>
    <row r="48" spans="1:21" ht="30.75" customHeight="1" x14ac:dyDescent="0.2">
      <c r="A48" s="85"/>
      <c r="B48" s="1102"/>
      <c r="C48" s="1103"/>
      <c r="D48" s="217"/>
      <c r="E48" s="1106" t="s">
        <v>24</v>
      </c>
      <c r="F48" s="1106"/>
      <c r="G48" s="1106"/>
      <c r="H48" s="1106"/>
      <c r="I48" s="1106"/>
      <c r="J48" s="1107"/>
      <c r="K48" s="228">
        <v>512</v>
      </c>
      <c r="L48" s="237">
        <v>533</v>
      </c>
      <c r="M48" s="237">
        <v>680</v>
      </c>
      <c r="N48" s="237">
        <v>729</v>
      </c>
      <c r="O48" s="246">
        <v>753</v>
      </c>
      <c r="P48" s="85"/>
      <c r="Q48" s="85"/>
      <c r="R48" s="85"/>
      <c r="S48" s="85"/>
      <c r="T48" s="85"/>
      <c r="U48" s="85"/>
    </row>
    <row r="49" spans="1:21" ht="30.75" customHeight="1" x14ac:dyDescent="0.2">
      <c r="A49" s="85"/>
      <c r="B49" s="1102"/>
      <c r="C49" s="1103"/>
      <c r="D49" s="217"/>
      <c r="E49" s="1106" t="s">
        <v>28</v>
      </c>
      <c r="F49" s="1106"/>
      <c r="G49" s="1106"/>
      <c r="H49" s="1106"/>
      <c r="I49" s="1106"/>
      <c r="J49" s="1107"/>
      <c r="K49" s="228">
        <v>42</v>
      </c>
      <c r="L49" s="237">
        <v>27</v>
      </c>
      <c r="M49" s="237">
        <v>30</v>
      </c>
      <c r="N49" s="237">
        <v>62</v>
      </c>
      <c r="O49" s="246">
        <v>140</v>
      </c>
      <c r="P49" s="85"/>
      <c r="Q49" s="85"/>
      <c r="R49" s="85"/>
      <c r="S49" s="85"/>
      <c r="T49" s="85"/>
      <c r="U49" s="85"/>
    </row>
    <row r="50" spans="1:21" ht="30.75" customHeight="1" x14ac:dyDescent="0.2">
      <c r="A50" s="85"/>
      <c r="B50" s="1102"/>
      <c r="C50" s="1103"/>
      <c r="D50" s="217"/>
      <c r="E50" s="1106" t="s">
        <v>30</v>
      </c>
      <c r="F50" s="1106"/>
      <c r="G50" s="1106"/>
      <c r="H50" s="1106"/>
      <c r="I50" s="1106"/>
      <c r="J50" s="1107"/>
      <c r="K50" s="228">
        <v>69</v>
      </c>
      <c r="L50" s="237">
        <v>84</v>
      </c>
      <c r="M50" s="237">
        <v>84</v>
      </c>
      <c r="N50" s="237">
        <v>84</v>
      </c>
      <c r="O50" s="246">
        <v>84</v>
      </c>
      <c r="P50" s="85"/>
      <c r="Q50" s="85"/>
      <c r="R50" s="85"/>
      <c r="S50" s="85"/>
      <c r="T50" s="85"/>
      <c r="U50" s="85"/>
    </row>
    <row r="51" spans="1:21" ht="30.75" customHeight="1" x14ac:dyDescent="0.2">
      <c r="A51" s="85"/>
      <c r="B51" s="1104"/>
      <c r="C51" s="1105"/>
      <c r="D51" s="218"/>
      <c r="E51" s="1106" t="s">
        <v>31</v>
      </c>
      <c r="F51" s="1106"/>
      <c r="G51" s="1106"/>
      <c r="H51" s="1106"/>
      <c r="I51" s="1106"/>
      <c r="J51" s="1107"/>
      <c r="K51" s="228" t="s">
        <v>33</v>
      </c>
      <c r="L51" s="237" t="s">
        <v>33</v>
      </c>
      <c r="M51" s="237" t="s">
        <v>33</v>
      </c>
      <c r="N51" s="237" t="s">
        <v>33</v>
      </c>
      <c r="O51" s="246" t="s">
        <v>33</v>
      </c>
      <c r="P51" s="85"/>
      <c r="Q51" s="85"/>
      <c r="R51" s="85"/>
      <c r="S51" s="85"/>
      <c r="T51" s="85"/>
      <c r="U51" s="85"/>
    </row>
    <row r="52" spans="1:21" ht="30.75" customHeight="1" x14ac:dyDescent="0.2">
      <c r="A52" s="85"/>
      <c r="B52" s="1108" t="s">
        <v>32</v>
      </c>
      <c r="C52" s="1109"/>
      <c r="D52" s="218"/>
      <c r="E52" s="1106" t="s">
        <v>37</v>
      </c>
      <c r="F52" s="1106"/>
      <c r="G52" s="1106"/>
      <c r="H52" s="1106"/>
      <c r="I52" s="1106"/>
      <c r="J52" s="1107"/>
      <c r="K52" s="228">
        <v>2508</v>
      </c>
      <c r="L52" s="237">
        <v>2515</v>
      </c>
      <c r="M52" s="237">
        <v>2650</v>
      </c>
      <c r="N52" s="237">
        <v>2730</v>
      </c>
      <c r="O52" s="246">
        <v>2734</v>
      </c>
      <c r="P52" s="85"/>
      <c r="Q52" s="85"/>
      <c r="R52" s="85"/>
      <c r="S52" s="85"/>
      <c r="T52" s="85"/>
      <c r="U52" s="85"/>
    </row>
    <row r="53" spans="1:21" ht="30.75" customHeight="1" x14ac:dyDescent="0.2">
      <c r="A53" s="85"/>
      <c r="B53" s="1110" t="s">
        <v>43</v>
      </c>
      <c r="C53" s="1111"/>
      <c r="D53" s="219"/>
      <c r="E53" s="1112" t="s">
        <v>44</v>
      </c>
      <c r="F53" s="1112"/>
      <c r="G53" s="1112"/>
      <c r="H53" s="1112"/>
      <c r="I53" s="1112"/>
      <c r="J53" s="1113"/>
      <c r="K53" s="229">
        <v>143</v>
      </c>
      <c r="L53" s="238">
        <v>316</v>
      </c>
      <c r="M53" s="238">
        <v>383</v>
      </c>
      <c r="N53" s="238">
        <v>369</v>
      </c>
      <c r="O53" s="247">
        <v>358</v>
      </c>
      <c r="P53" s="85"/>
      <c r="Q53" s="85"/>
      <c r="R53" s="85"/>
      <c r="S53" s="85"/>
      <c r="T53" s="85"/>
      <c r="U53" s="85"/>
    </row>
    <row r="54" spans="1:21" ht="24" customHeight="1" x14ac:dyDescent="0.2">
      <c r="A54" s="85"/>
      <c r="B54" s="208" t="s">
        <v>1</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47</v>
      </c>
      <c r="C56" s="214"/>
      <c r="D56" s="214"/>
      <c r="E56" s="214"/>
      <c r="F56" s="214"/>
      <c r="G56" s="214"/>
      <c r="H56" s="214"/>
      <c r="I56" s="214"/>
      <c r="J56" s="214"/>
      <c r="K56" s="230"/>
      <c r="L56" s="230"/>
      <c r="M56" s="230"/>
      <c r="N56" s="230"/>
      <c r="O56" s="248" t="s">
        <v>51</v>
      </c>
      <c r="P56" s="85"/>
      <c r="Q56" s="85"/>
      <c r="R56" s="85"/>
      <c r="S56" s="85"/>
      <c r="T56" s="85"/>
      <c r="U56" s="85"/>
    </row>
    <row r="57" spans="1:21" ht="31.5" customHeight="1" x14ac:dyDescent="0.2">
      <c r="A57" s="85"/>
      <c r="B57" s="210"/>
      <c r="C57" s="215"/>
      <c r="D57" s="215"/>
      <c r="E57" s="222"/>
      <c r="F57" s="222"/>
      <c r="G57" s="222"/>
      <c r="H57" s="222"/>
      <c r="I57" s="222"/>
      <c r="J57" s="225" t="s">
        <v>6</v>
      </c>
      <c r="K57" s="231" t="s">
        <v>205</v>
      </c>
      <c r="L57" s="239" t="s">
        <v>523</v>
      </c>
      <c r="M57" s="239" t="s">
        <v>131</v>
      </c>
      <c r="N57" s="239" t="s">
        <v>314</v>
      </c>
      <c r="O57" s="249" t="s">
        <v>56</v>
      </c>
      <c r="P57" s="85"/>
      <c r="Q57" s="85"/>
      <c r="R57" s="85"/>
      <c r="S57" s="85"/>
      <c r="T57" s="85"/>
      <c r="U57" s="85"/>
    </row>
    <row r="58" spans="1:21" ht="31.5" customHeight="1" x14ac:dyDescent="0.2">
      <c r="B58" s="1094" t="s">
        <v>53</v>
      </c>
      <c r="C58" s="1095"/>
      <c r="D58" s="1085" t="s">
        <v>59</v>
      </c>
      <c r="E58" s="1086"/>
      <c r="F58" s="1086"/>
      <c r="G58" s="1086"/>
      <c r="H58" s="1086"/>
      <c r="I58" s="1086"/>
      <c r="J58" s="1087"/>
      <c r="K58" s="232" t="s">
        <v>33</v>
      </c>
      <c r="L58" s="240" t="s">
        <v>33</v>
      </c>
      <c r="M58" s="240" t="s">
        <v>33</v>
      </c>
      <c r="N58" s="240" t="s">
        <v>33</v>
      </c>
      <c r="O58" s="250" t="s">
        <v>33</v>
      </c>
    </row>
    <row r="59" spans="1:21" ht="31.5" customHeight="1" x14ac:dyDescent="0.2">
      <c r="B59" s="1096"/>
      <c r="C59" s="1097"/>
      <c r="D59" s="1088" t="s">
        <v>62</v>
      </c>
      <c r="E59" s="1089"/>
      <c r="F59" s="1089"/>
      <c r="G59" s="1089"/>
      <c r="H59" s="1089"/>
      <c r="I59" s="1089"/>
      <c r="J59" s="1090"/>
      <c r="K59" s="233" t="s">
        <v>33</v>
      </c>
      <c r="L59" s="241" t="s">
        <v>33</v>
      </c>
      <c r="M59" s="241" t="s">
        <v>33</v>
      </c>
      <c r="N59" s="241" t="s">
        <v>33</v>
      </c>
      <c r="O59" s="251" t="s">
        <v>33</v>
      </c>
    </row>
    <row r="60" spans="1:21" ht="31.5" customHeight="1" x14ac:dyDescent="0.2">
      <c r="B60" s="1098"/>
      <c r="C60" s="1099"/>
      <c r="D60" s="1091" t="s">
        <v>49</v>
      </c>
      <c r="E60" s="1092"/>
      <c r="F60" s="1092"/>
      <c r="G60" s="1092"/>
      <c r="H60" s="1092"/>
      <c r="I60" s="1092"/>
      <c r="J60" s="1093"/>
      <c r="K60" s="234" t="s">
        <v>33</v>
      </c>
      <c r="L60" s="242" t="s">
        <v>33</v>
      </c>
      <c r="M60" s="242" t="s">
        <v>33</v>
      </c>
      <c r="N60" s="242" t="s">
        <v>33</v>
      </c>
      <c r="O60" s="252" t="s">
        <v>33</v>
      </c>
    </row>
    <row r="61" spans="1:21" ht="24" customHeight="1" x14ac:dyDescent="0.2">
      <c r="B61" s="211"/>
      <c r="C61" s="211"/>
      <c r="D61" s="220" t="s">
        <v>39</v>
      </c>
      <c r="E61" s="223"/>
      <c r="F61" s="223"/>
      <c r="G61" s="223"/>
      <c r="H61" s="223"/>
      <c r="I61" s="223"/>
      <c r="J61" s="223"/>
      <c r="K61" s="223"/>
      <c r="L61" s="223"/>
      <c r="M61" s="223"/>
      <c r="N61" s="223"/>
      <c r="O61" s="223"/>
    </row>
    <row r="62" spans="1:21" ht="24" customHeight="1" x14ac:dyDescent="0.2">
      <c r="B62" s="212"/>
      <c r="C62" s="212"/>
      <c r="D62" s="220" t="s">
        <v>63</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ScWuLq6b3jJtwFIA1rMP4Bh1b631lkg72V+239ojqROyeKnGhi9HZaqQ0f4xRyrVh4yDmg5ePxbuODsXBZZTpQ==" saltValue="S838rJ/ESvkHx+OijNu2+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13</v>
      </c>
    </row>
    <row r="40" spans="2:13" ht="27.75" customHeight="1" x14ac:dyDescent="0.2">
      <c r="B40" s="207" t="s">
        <v>16</v>
      </c>
      <c r="C40" s="213"/>
      <c r="D40" s="213"/>
      <c r="E40" s="221"/>
      <c r="F40" s="221"/>
      <c r="G40" s="221"/>
      <c r="H40" s="224" t="s">
        <v>6</v>
      </c>
      <c r="I40" s="226" t="s">
        <v>205</v>
      </c>
      <c r="J40" s="235" t="s">
        <v>523</v>
      </c>
      <c r="K40" s="235" t="s">
        <v>131</v>
      </c>
      <c r="L40" s="235" t="s">
        <v>314</v>
      </c>
      <c r="M40" s="264" t="s">
        <v>56</v>
      </c>
    </row>
    <row r="41" spans="2:13" ht="27.75" customHeight="1" x14ac:dyDescent="0.2">
      <c r="B41" s="1100" t="s">
        <v>66</v>
      </c>
      <c r="C41" s="1101"/>
      <c r="D41" s="216"/>
      <c r="E41" s="1125" t="s">
        <v>67</v>
      </c>
      <c r="F41" s="1125"/>
      <c r="G41" s="1125"/>
      <c r="H41" s="1126"/>
      <c r="I41" s="257">
        <v>18768</v>
      </c>
      <c r="J41" s="261">
        <v>19259</v>
      </c>
      <c r="K41" s="261">
        <v>19115</v>
      </c>
      <c r="L41" s="261">
        <v>18643</v>
      </c>
      <c r="M41" s="265">
        <v>19485</v>
      </c>
    </row>
    <row r="42" spans="2:13" ht="27.75" customHeight="1" x14ac:dyDescent="0.2">
      <c r="B42" s="1102"/>
      <c r="C42" s="1103"/>
      <c r="D42" s="217"/>
      <c r="E42" s="1116" t="s">
        <v>70</v>
      </c>
      <c r="F42" s="1116"/>
      <c r="G42" s="1116"/>
      <c r="H42" s="1117"/>
      <c r="I42" s="258">
        <v>872</v>
      </c>
      <c r="J42" s="262">
        <v>788</v>
      </c>
      <c r="K42" s="262">
        <v>704</v>
      </c>
      <c r="L42" s="262">
        <v>620</v>
      </c>
      <c r="M42" s="266">
        <v>529</v>
      </c>
    </row>
    <row r="43" spans="2:13" ht="27.75" customHeight="1" x14ac:dyDescent="0.2">
      <c r="B43" s="1102"/>
      <c r="C43" s="1103"/>
      <c r="D43" s="217"/>
      <c r="E43" s="1116" t="s">
        <v>9</v>
      </c>
      <c r="F43" s="1116"/>
      <c r="G43" s="1116"/>
      <c r="H43" s="1117"/>
      <c r="I43" s="258">
        <v>13090</v>
      </c>
      <c r="J43" s="262">
        <v>12704</v>
      </c>
      <c r="K43" s="262">
        <v>13512</v>
      </c>
      <c r="L43" s="262">
        <v>13973</v>
      </c>
      <c r="M43" s="266">
        <v>14238</v>
      </c>
    </row>
    <row r="44" spans="2:13" ht="27.75" customHeight="1" x14ac:dyDescent="0.2">
      <c r="B44" s="1102"/>
      <c r="C44" s="1103"/>
      <c r="D44" s="217"/>
      <c r="E44" s="1116" t="s">
        <v>3</v>
      </c>
      <c r="F44" s="1116"/>
      <c r="G44" s="1116"/>
      <c r="H44" s="1117"/>
      <c r="I44" s="258">
        <v>1497</v>
      </c>
      <c r="J44" s="262">
        <v>1591</v>
      </c>
      <c r="K44" s="262">
        <v>1573</v>
      </c>
      <c r="L44" s="262">
        <v>1590</v>
      </c>
      <c r="M44" s="266">
        <v>1416</v>
      </c>
    </row>
    <row r="45" spans="2:13" ht="27.75" customHeight="1" x14ac:dyDescent="0.2">
      <c r="B45" s="1102"/>
      <c r="C45" s="1103"/>
      <c r="D45" s="217"/>
      <c r="E45" s="1116" t="s">
        <v>72</v>
      </c>
      <c r="F45" s="1116"/>
      <c r="G45" s="1116"/>
      <c r="H45" s="1117"/>
      <c r="I45" s="258">
        <v>4225</v>
      </c>
      <c r="J45" s="262">
        <v>4233</v>
      </c>
      <c r="K45" s="262">
        <v>4342</v>
      </c>
      <c r="L45" s="262">
        <v>4156</v>
      </c>
      <c r="M45" s="266">
        <v>4173</v>
      </c>
    </row>
    <row r="46" spans="2:13" ht="27.75" customHeight="1" x14ac:dyDescent="0.2">
      <c r="B46" s="1102"/>
      <c r="C46" s="1103"/>
      <c r="D46" s="218"/>
      <c r="E46" s="1116" t="s">
        <v>76</v>
      </c>
      <c r="F46" s="1116"/>
      <c r="G46" s="1116"/>
      <c r="H46" s="1117"/>
      <c r="I46" s="258" t="s">
        <v>33</v>
      </c>
      <c r="J46" s="262" t="s">
        <v>33</v>
      </c>
      <c r="K46" s="262" t="s">
        <v>33</v>
      </c>
      <c r="L46" s="262" t="s">
        <v>33</v>
      </c>
      <c r="M46" s="266" t="s">
        <v>33</v>
      </c>
    </row>
    <row r="47" spans="2:13" ht="27.75" customHeight="1" x14ac:dyDescent="0.2">
      <c r="B47" s="1102"/>
      <c r="C47" s="1103"/>
      <c r="D47" s="254"/>
      <c r="E47" s="1122" t="s">
        <v>78</v>
      </c>
      <c r="F47" s="1123"/>
      <c r="G47" s="1123"/>
      <c r="H47" s="1124"/>
      <c r="I47" s="258" t="s">
        <v>33</v>
      </c>
      <c r="J47" s="262" t="s">
        <v>33</v>
      </c>
      <c r="K47" s="262" t="s">
        <v>33</v>
      </c>
      <c r="L47" s="262" t="s">
        <v>33</v>
      </c>
      <c r="M47" s="266" t="s">
        <v>33</v>
      </c>
    </row>
    <row r="48" spans="2:13" ht="27.75" customHeight="1" x14ac:dyDescent="0.2">
      <c r="B48" s="1102"/>
      <c r="C48" s="1103"/>
      <c r="D48" s="217"/>
      <c r="E48" s="1116" t="s">
        <v>5</v>
      </c>
      <c r="F48" s="1116"/>
      <c r="G48" s="1116"/>
      <c r="H48" s="1117"/>
      <c r="I48" s="258" t="s">
        <v>33</v>
      </c>
      <c r="J48" s="262" t="s">
        <v>33</v>
      </c>
      <c r="K48" s="262" t="s">
        <v>33</v>
      </c>
      <c r="L48" s="262" t="s">
        <v>33</v>
      </c>
      <c r="M48" s="266" t="s">
        <v>33</v>
      </c>
    </row>
    <row r="49" spans="2:13" ht="27.75" customHeight="1" x14ac:dyDescent="0.2">
      <c r="B49" s="1104"/>
      <c r="C49" s="1105"/>
      <c r="D49" s="217"/>
      <c r="E49" s="1116" t="s">
        <v>29</v>
      </c>
      <c r="F49" s="1116"/>
      <c r="G49" s="1116"/>
      <c r="H49" s="1117"/>
      <c r="I49" s="258" t="s">
        <v>33</v>
      </c>
      <c r="J49" s="262" t="s">
        <v>33</v>
      </c>
      <c r="K49" s="262" t="s">
        <v>33</v>
      </c>
      <c r="L49" s="262" t="s">
        <v>33</v>
      </c>
      <c r="M49" s="266" t="s">
        <v>33</v>
      </c>
    </row>
    <row r="50" spans="2:13" ht="27.75" customHeight="1" x14ac:dyDescent="0.2">
      <c r="B50" s="1120" t="s">
        <v>83</v>
      </c>
      <c r="C50" s="1121"/>
      <c r="D50" s="255"/>
      <c r="E50" s="1116" t="s">
        <v>68</v>
      </c>
      <c r="F50" s="1116"/>
      <c r="G50" s="1116"/>
      <c r="H50" s="1117"/>
      <c r="I50" s="258">
        <v>4954</v>
      </c>
      <c r="J50" s="262">
        <v>5785</v>
      </c>
      <c r="K50" s="262">
        <v>6751</v>
      </c>
      <c r="L50" s="262">
        <v>6824</v>
      </c>
      <c r="M50" s="266">
        <v>6466</v>
      </c>
    </row>
    <row r="51" spans="2:13" ht="27.75" customHeight="1" x14ac:dyDescent="0.2">
      <c r="B51" s="1102"/>
      <c r="C51" s="1103"/>
      <c r="D51" s="217"/>
      <c r="E51" s="1116" t="s">
        <v>86</v>
      </c>
      <c r="F51" s="1116"/>
      <c r="G51" s="1116"/>
      <c r="H51" s="1117"/>
      <c r="I51" s="258">
        <v>7216</v>
      </c>
      <c r="J51" s="262">
        <v>7864</v>
      </c>
      <c r="K51" s="262">
        <v>9277</v>
      </c>
      <c r="L51" s="262">
        <v>9273</v>
      </c>
      <c r="M51" s="266">
        <v>9339</v>
      </c>
    </row>
    <row r="52" spans="2:13" ht="27.75" customHeight="1" x14ac:dyDescent="0.2">
      <c r="B52" s="1104"/>
      <c r="C52" s="1105"/>
      <c r="D52" s="217"/>
      <c r="E52" s="1116" t="s">
        <v>34</v>
      </c>
      <c r="F52" s="1116"/>
      <c r="G52" s="1116"/>
      <c r="H52" s="1117"/>
      <c r="I52" s="258">
        <v>24979</v>
      </c>
      <c r="J52" s="262">
        <v>25345</v>
      </c>
      <c r="K52" s="262">
        <v>25168</v>
      </c>
      <c r="L52" s="262">
        <v>24617</v>
      </c>
      <c r="M52" s="266">
        <v>24518</v>
      </c>
    </row>
    <row r="53" spans="2:13" ht="27.75" customHeight="1" x14ac:dyDescent="0.2">
      <c r="B53" s="1110" t="s">
        <v>43</v>
      </c>
      <c r="C53" s="1111"/>
      <c r="D53" s="219"/>
      <c r="E53" s="1118" t="s">
        <v>90</v>
      </c>
      <c r="F53" s="1118"/>
      <c r="G53" s="1118"/>
      <c r="H53" s="1119"/>
      <c r="I53" s="259">
        <v>1303</v>
      </c>
      <c r="J53" s="263">
        <v>-417</v>
      </c>
      <c r="K53" s="263">
        <v>-1950</v>
      </c>
      <c r="L53" s="263">
        <v>-1733</v>
      </c>
      <c r="M53" s="267">
        <v>-482</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UMsZain57YLwIlYZsgHrqOm2vsH0183o+SfM1htGQEhclfb7d1ZqpyKTqvb7DfKOLeKrWMUh0kILewH+zTXEMA==" saltValue="tyM4hFGWzv68O2no+ZDtW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92</v>
      </c>
    </row>
    <row r="54" spans="2:8" ht="29.25" customHeight="1" x14ac:dyDescent="0.25">
      <c r="B54" s="268" t="s">
        <v>4</v>
      </c>
      <c r="C54" s="274"/>
      <c r="D54" s="274"/>
      <c r="E54" s="275" t="s">
        <v>6</v>
      </c>
      <c r="F54" s="276" t="s">
        <v>131</v>
      </c>
      <c r="G54" s="276" t="s">
        <v>314</v>
      </c>
      <c r="H54" s="284" t="s">
        <v>56</v>
      </c>
    </row>
    <row r="55" spans="2:8" ht="52.5" customHeight="1" x14ac:dyDescent="0.2">
      <c r="B55" s="269"/>
      <c r="C55" s="1135" t="s">
        <v>55</v>
      </c>
      <c r="D55" s="1135"/>
      <c r="E55" s="1136"/>
      <c r="F55" s="277">
        <v>2239</v>
      </c>
      <c r="G55" s="277">
        <v>2255</v>
      </c>
      <c r="H55" s="285">
        <v>2420</v>
      </c>
    </row>
    <row r="56" spans="2:8" ht="52.5" customHeight="1" x14ac:dyDescent="0.2">
      <c r="B56" s="270"/>
      <c r="C56" s="1137" t="s">
        <v>18</v>
      </c>
      <c r="D56" s="1137"/>
      <c r="E56" s="1138"/>
      <c r="F56" s="278">
        <v>1095</v>
      </c>
      <c r="G56" s="278">
        <v>979</v>
      </c>
      <c r="H56" s="286">
        <v>806</v>
      </c>
    </row>
    <row r="57" spans="2:8" ht="53.25" customHeight="1" x14ac:dyDescent="0.2">
      <c r="B57" s="270"/>
      <c r="C57" s="1139" t="s">
        <v>97</v>
      </c>
      <c r="D57" s="1139"/>
      <c r="E57" s="1140"/>
      <c r="F57" s="279">
        <v>2955</v>
      </c>
      <c r="G57" s="279">
        <v>3046</v>
      </c>
      <c r="H57" s="287">
        <v>3709</v>
      </c>
    </row>
    <row r="58" spans="2:8" ht="45.75" customHeight="1" x14ac:dyDescent="0.2">
      <c r="B58" s="271"/>
      <c r="C58" s="1127" t="s">
        <v>69</v>
      </c>
      <c r="D58" s="1128"/>
      <c r="E58" s="1129"/>
      <c r="F58" s="280">
        <v>1102</v>
      </c>
      <c r="G58" s="280">
        <v>1513</v>
      </c>
      <c r="H58" s="288">
        <v>1396</v>
      </c>
    </row>
    <row r="59" spans="2:8" ht="45.75" customHeight="1" x14ac:dyDescent="0.2">
      <c r="B59" s="271"/>
      <c r="C59" s="1127" t="s">
        <v>494</v>
      </c>
      <c r="D59" s="1128"/>
      <c r="E59" s="1129"/>
      <c r="F59" s="280" t="s">
        <v>33</v>
      </c>
      <c r="G59" s="280" t="s">
        <v>33</v>
      </c>
      <c r="H59" s="288">
        <v>1001</v>
      </c>
    </row>
    <row r="60" spans="2:8" ht="45.75" customHeight="1" x14ac:dyDescent="0.2">
      <c r="B60" s="271"/>
      <c r="C60" s="1127" t="s">
        <v>530</v>
      </c>
      <c r="D60" s="1128"/>
      <c r="E60" s="1129"/>
      <c r="F60" s="280">
        <v>974</v>
      </c>
      <c r="G60" s="280">
        <v>874</v>
      </c>
      <c r="H60" s="288">
        <v>876</v>
      </c>
    </row>
    <row r="61" spans="2:8" ht="45.75" customHeight="1" x14ac:dyDescent="0.2">
      <c r="B61" s="271"/>
      <c r="C61" s="1127" t="s">
        <v>531</v>
      </c>
      <c r="D61" s="1128"/>
      <c r="E61" s="1129"/>
      <c r="F61" s="280">
        <v>406</v>
      </c>
      <c r="G61" s="280">
        <v>356</v>
      </c>
      <c r="H61" s="288">
        <v>206</v>
      </c>
    </row>
    <row r="62" spans="2:8" ht="45.75" customHeight="1" x14ac:dyDescent="0.2">
      <c r="B62" s="272"/>
      <c r="C62" s="1130" t="s">
        <v>487</v>
      </c>
      <c r="D62" s="1131"/>
      <c r="E62" s="1132"/>
      <c r="F62" s="281">
        <v>254</v>
      </c>
      <c r="G62" s="281">
        <v>204</v>
      </c>
      <c r="H62" s="289">
        <v>154</v>
      </c>
    </row>
    <row r="63" spans="2:8" ht="52.5" customHeight="1" x14ac:dyDescent="0.2">
      <c r="B63" s="273"/>
      <c r="C63" s="1133" t="s">
        <v>99</v>
      </c>
      <c r="D63" s="1133"/>
      <c r="E63" s="1134"/>
      <c r="F63" s="282">
        <v>6289</v>
      </c>
      <c r="G63" s="282">
        <v>6280</v>
      </c>
      <c r="H63" s="290">
        <v>6935</v>
      </c>
    </row>
    <row r="64" spans="2:8" ht="13.2" x14ac:dyDescent="0.2"/>
  </sheetData>
  <sheetProtection algorithmName="SHA-512" hashValue="6O44XINkwp/6GeWxIwrnd7h3Y495GqUqu4goH86qeRGxT2ZNyKEu34EQIGU8KmGwoiAg5d0rhAShpujZY3i3bA==" saltValue="2UNKxUa/GOUXW7XxMs6F/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0A6E5-95CA-4808-82DC-3DE5019918C8}">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314" customWidth="1"/>
    <col min="2" max="107" width="2.44140625" style="314" customWidth="1"/>
    <col min="108" max="108" width="6.109375" style="316" customWidth="1"/>
    <col min="109" max="109" width="5.88671875" style="315" customWidth="1"/>
    <col min="110" max="16384" width="8.6640625" style="314" hidden="1"/>
  </cols>
  <sheetData>
    <row r="1" spans="1:109" ht="42.75" customHeight="1" x14ac:dyDescent="0.2">
      <c r="A1" s="350"/>
      <c r="B1" s="349"/>
      <c r="DD1" s="314"/>
      <c r="DE1" s="314"/>
    </row>
    <row r="2" spans="1:109" ht="25.5" customHeight="1" x14ac:dyDescent="0.2">
      <c r="A2" s="348"/>
      <c r="C2" s="348"/>
      <c r="O2" s="348"/>
      <c r="P2" s="348"/>
      <c r="Q2" s="348"/>
      <c r="R2" s="348"/>
      <c r="S2" s="348"/>
      <c r="T2" s="348"/>
      <c r="U2" s="348"/>
      <c r="V2" s="348"/>
      <c r="W2" s="348"/>
      <c r="X2" s="348"/>
      <c r="Y2" s="348"/>
      <c r="Z2" s="348"/>
      <c r="AA2" s="348"/>
      <c r="AB2" s="348"/>
      <c r="AC2" s="348"/>
      <c r="AD2" s="348"/>
      <c r="AE2" s="348"/>
      <c r="AF2" s="348"/>
      <c r="AG2" s="348"/>
      <c r="AH2" s="348"/>
      <c r="AI2" s="348"/>
      <c r="AU2" s="348"/>
      <c r="BG2" s="348"/>
      <c r="BS2" s="348"/>
      <c r="CE2" s="348"/>
      <c r="CQ2" s="348"/>
      <c r="DD2" s="314"/>
      <c r="DE2" s="314"/>
    </row>
    <row r="3" spans="1:109" ht="25.5" customHeight="1" x14ac:dyDescent="0.2">
      <c r="A3" s="348"/>
      <c r="C3" s="348"/>
      <c r="O3" s="348"/>
      <c r="P3" s="348"/>
      <c r="Q3" s="348"/>
      <c r="R3" s="348"/>
      <c r="S3" s="348"/>
      <c r="T3" s="348"/>
      <c r="U3" s="348"/>
      <c r="V3" s="348"/>
      <c r="W3" s="348"/>
      <c r="X3" s="348"/>
      <c r="Y3" s="348"/>
      <c r="Z3" s="348"/>
      <c r="AA3" s="348"/>
      <c r="AB3" s="348"/>
      <c r="AC3" s="348"/>
      <c r="AD3" s="348"/>
      <c r="AE3" s="348"/>
      <c r="AF3" s="348"/>
      <c r="AG3" s="348"/>
      <c r="AH3" s="348"/>
      <c r="AI3" s="348"/>
      <c r="AU3" s="348"/>
      <c r="BG3" s="348"/>
      <c r="BS3" s="348"/>
      <c r="CE3" s="348"/>
      <c r="CQ3" s="348"/>
      <c r="DD3" s="314"/>
      <c r="DE3" s="314"/>
    </row>
    <row r="4" spans="1:109" s="347" customFormat="1" ht="13.2" x14ac:dyDescent="0.2">
      <c r="A4" s="348"/>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348"/>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row>
    <row r="5" spans="1:109" s="347" customFormat="1" ht="13.2" x14ac:dyDescent="0.2">
      <c r="A5" s="348"/>
      <c r="B5" s="348"/>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row>
    <row r="6" spans="1:109" s="347" customFormat="1" ht="13.2" x14ac:dyDescent="0.2">
      <c r="A6" s="348"/>
      <c r="B6" s="348"/>
      <c r="C6" s="348"/>
      <c r="D6" s="348"/>
      <c r="E6" s="348"/>
      <c r="F6" s="348"/>
      <c r="G6" s="348"/>
      <c r="H6" s="348"/>
      <c r="I6" s="348"/>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8"/>
      <c r="AL6" s="348"/>
      <c r="AM6" s="348"/>
      <c r="AN6" s="348"/>
      <c r="AO6" s="348"/>
      <c r="AP6" s="348"/>
      <c r="AQ6" s="348"/>
      <c r="AR6" s="348"/>
      <c r="AS6" s="348"/>
      <c r="AT6" s="348"/>
      <c r="AU6" s="348"/>
      <c r="AV6" s="348"/>
      <c r="AW6" s="348"/>
      <c r="AX6" s="348"/>
      <c r="AY6" s="348"/>
      <c r="AZ6" s="348"/>
      <c r="BA6" s="348"/>
      <c r="BB6" s="348"/>
      <c r="BC6" s="348"/>
      <c r="BD6" s="348"/>
      <c r="BE6" s="348"/>
      <c r="BF6" s="348"/>
      <c r="BG6" s="348"/>
      <c r="BH6" s="348"/>
      <c r="BI6" s="348"/>
      <c r="BJ6" s="348"/>
      <c r="BK6" s="348"/>
      <c r="BL6" s="348"/>
      <c r="BM6" s="348"/>
      <c r="BN6" s="348"/>
      <c r="BO6" s="348"/>
      <c r="BP6" s="348"/>
      <c r="BQ6" s="348"/>
      <c r="BR6" s="348"/>
      <c r="BS6" s="348"/>
      <c r="BT6" s="348"/>
      <c r="BU6" s="348"/>
      <c r="BV6" s="348"/>
      <c r="BW6" s="348"/>
      <c r="BX6" s="348"/>
      <c r="BY6" s="348"/>
      <c r="BZ6" s="348"/>
      <c r="CA6" s="348"/>
      <c r="CB6" s="348"/>
      <c r="CC6" s="348"/>
      <c r="CD6" s="348"/>
      <c r="CE6" s="348"/>
      <c r="CF6" s="348"/>
      <c r="CG6" s="348"/>
      <c r="CH6" s="348"/>
      <c r="CI6" s="348"/>
      <c r="CJ6" s="348"/>
      <c r="CK6" s="348"/>
      <c r="CL6" s="348"/>
      <c r="CM6" s="348"/>
      <c r="CN6" s="348"/>
      <c r="CO6" s="348"/>
      <c r="CP6" s="348"/>
      <c r="CQ6" s="348"/>
      <c r="CR6" s="348"/>
      <c r="CS6" s="348"/>
      <c r="CT6" s="348"/>
      <c r="CU6" s="348"/>
      <c r="CV6" s="348"/>
      <c r="CW6" s="348"/>
      <c r="CX6" s="348"/>
      <c r="CY6" s="348"/>
      <c r="CZ6" s="348"/>
      <c r="DA6" s="348"/>
      <c r="DB6" s="348"/>
      <c r="DC6" s="348"/>
      <c r="DD6" s="348"/>
      <c r="DE6" s="348"/>
    </row>
    <row r="7" spans="1:109" s="347" customFormat="1" ht="13.2" x14ac:dyDescent="0.2">
      <c r="A7" s="348"/>
      <c r="B7" s="348"/>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8"/>
      <c r="BQ7" s="348"/>
      <c r="BR7" s="348"/>
      <c r="BS7" s="348"/>
      <c r="BT7" s="348"/>
      <c r="BU7" s="348"/>
      <c r="BV7" s="348"/>
      <c r="BW7" s="348"/>
      <c r="BX7" s="348"/>
      <c r="BY7" s="348"/>
      <c r="BZ7" s="348"/>
      <c r="CA7" s="348"/>
      <c r="CB7" s="348"/>
      <c r="CC7" s="348"/>
      <c r="CD7" s="348"/>
      <c r="CE7" s="348"/>
      <c r="CF7" s="348"/>
      <c r="CG7" s="348"/>
      <c r="CH7" s="348"/>
      <c r="CI7" s="348"/>
      <c r="CJ7" s="348"/>
      <c r="CK7" s="348"/>
      <c r="CL7" s="348"/>
      <c r="CM7" s="348"/>
      <c r="CN7" s="348"/>
      <c r="CO7" s="348"/>
      <c r="CP7" s="348"/>
      <c r="CQ7" s="348"/>
      <c r="CR7" s="348"/>
      <c r="CS7" s="348"/>
      <c r="CT7" s="348"/>
      <c r="CU7" s="348"/>
      <c r="CV7" s="348"/>
      <c r="CW7" s="348"/>
      <c r="CX7" s="348"/>
      <c r="CY7" s="348"/>
      <c r="CZ7" s="348"/>
      <c r="DA7" s="348"/>
      <c r="DB7" s="348"/>
      <c r="DC7" s="348"/>
      <c r="DD7" s="348"/>
      <c r="DE7" s="348"/>
    </row>
    <row r="8" spans="1:109" s="347" customFormat="1" ht="13.2" x14ac:dyDescent="0.2">
      <c r="A8" s="348"/>
      <c r="B8" s="348"/>
      <c r="C8" s="348"/>
      <c r="D8" s="348"/>
      <c r="E8" s="348"/>
      <c r="F8" s="348"/>
      <c r="G8" s="348"/>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8"/>
      <c r="BQ8" s="348"/>
      <c r="BR8" s="348"/>
      <c r="BS8" s="348"/>
      <c r="BT8" s="348"/>
      <c r="BU8" s="348"/>
      <c r="BV8" s="348"/>
      <c r="BW8" s="348"/>
      <c r="BX8" s="348"/>
      <c r="BY8" s="348"/>
      <c r="BZ8" s="348"/>
      <c r="CA8" s="348"/>
      <c r="CB8" s="348"/>
      <c r="CC8" s="348"/>
      <c r="CD8" s="348"/>
      <c r="CE8" s="348"/>
      <c r="CF8" s="348"/>
      <c r="CG8" s="348"/>
      <c r="CH8" s="348"/>
      <c r="CI8" s="348"/>
      <c r="CJ8" s="348"/>
      <c r="CK8" s="348"/>
      <c r="CL8" s="348"/>
      <c r="CM8" s="348"/>
      <c r="CN8" s="348"/>
      <c r="CO8" s="348"/>
      <c r="CP8" s="348"/>
      <c r="CQ8" s="348"/>
      <c r="CR8" s="348"/>
      <c r="CS8" s="348"/>
      <c r="CT8" s="348"/>
      <c r="CU8" s="348"/>
      <c r="CV8" s="348"/>
      <c r="CW8" s="348"/>
      <c r="CX8" s="348"/>
      <c r="CY8" s="348"/>
      <c r="CZ8" s="348"/>
      <c r="DA8" s="348"/>
      <c r="DB8" s="348"/>
      <c r="DC8" s="348"/>
      <c r="DD8" s="348"/>
      <c r="DE8" s="348"/>
    </row>
    <row r="9" spans="1:109" s="347" customFormat="1" ht="13.2" x14ac:dyDescent="0.2">
      <c r="A9" s="348"/>
      <c r="B9" s="348"/>
      <c r="C9" s="348"/>
      <c r="D9" s="348"/>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8"/>
      <c r="BQ9" s="348"/>
      <c r="BR9" s="348"/>
      <c r="BS9" s="348"/>
      <c r="BT9" s="348"/>
      <c r="BU9" s="348"/>
      <c r="BV9" s="348"/>
      <c r="BW9" s="348"/>
      <c r="BX9" s="348"/>
      <c r="BY9" s="348"/>
      <c r="BZ9" s="348"/>
      <c r="CA9" s="348"/>
      <c r="CB9" s="348"/>
      <c r="CC9" s="348"/>
      <c r="CD9" s="348"/>
      <c r="CE9" s="348"/>
      <c r="CF9" s="348"/>
      <c r="CG9" s="348"/>
      <c r="CH9" s="348"/>
      <c r="CI9" s="348"/>
      <c r="CJ9" s="348"/>
      <c r="CK9" s="348"/>
      <c r="CL9" s="348"/>
      <c r="CM9" s="348"/>
      <c r="CN9" s="348"/>
      <c r="CO9" s="348"/>
      <c r="CP9" s="348"/>
      <c r="CQ9" s="348"/>
      <c r="CR9" s="348"/>
      <c r="CS9" s="348"/>
      <c r="CT9" s="348"/>
      <c r="CU9" s="348"/>
      <c r="CV9" s="348"/>
      <c r="CW9" s="348"/>
      <c r="CX9" s="348"/>
      <c r="CY9" s="348"/>
      <c r="CZ9" s="348"/>
      <c r="DA9" s="348"/>
      <c r="DB9" s="348"/>
      <c r="DC9" s="348"/>
      <c r="DD9" s="348"/>
      <c r="DE9" s="348"/>
    </row>
    <row r="10" spans="1:109" s="347" customFormat="1" ht="13.2" x14ac:dyDescent="0.2">
      <c r="A10" s="348"/>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c r="AR10" s="348"/>
      <c r="AS10" s="348"/>
      <c r="AT10" s="348"/>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8"/>
      <c r="BX10" s="348"/>
      <c r="BY10" s="348"/>
      <c r="BZ10" s="348"/>
      <c r="CA10" s="348"/>
      <c r="CB10" s="348"/>
      <c r="CC10" s="348"/>
      <c r="CD10" s="348"/>
      <c r="CE10" s="348"/>
      <c r="CF10" s="348"/>
      <c r="CG10" s="348"/>
      <c r="CH10" s="348"/>
      <c r="CI10" s="348"/>
      <c r="CJ10" s="348"/>
      <c r="CK10" s="348"/>
      <c r="CL10" s="348"/>
      <c r="CM10" s="348"/>
      <c r="CN10" s="348"/>
      <c r="CO10" s="348"/>
      <c r="CP10" s="348"/>
      <c r="CQ10" s="348"/>
      <c r="CR10" s="348"/>
      <c r="CS10" s="348"/>
      <c r="CT10" s="348"/>
      <c r="CU10" s="348"/>
      <c r="CV10" s="348"/>
      <c r="CW10" s="348"/>
      <c r="CX10" s="348"/>
      <c r="CY10" s="348"/>
      <c r="CZ10" s="348"/>
      <c r="DA10" s="348"/>
      <c r="DB10" s="348"/>
      <c r="DC10" s="348"/>
      <c r="DD10" s="348"/>
      <c r="DE10" s="348"/>
    </row>
    <row r="11" spans="1:109" s="347" customFormat="1" ht="13.2" x14ac:dyDescent="0.2">
      <c r="A11" s="348"/>
      <c r="B11" s="348"/>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row>
    <row r="12" spans="1:109" s="347" customFormat="1" ht="13.2" x14ac:dyDescent="0.2">
      <c r="A12" s="348"/>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c r="BG12" s="348"/>
      <c r="BH12" s="348"/>
      <c r="BI12" s="348"/>
      <c r="BJ12" s="348"/>
      <c r="BK12" s="348"/>
      <c r="BL12" s="348"/>
      <c r="BM12" s="348"/>
      <c r="BN12" s="348"/>
      <c r="BO12" s="348"/>
      <c r="BP12" s="348"/>
      <c r="BQ12" s="348"/>
      <c r="BR12" s="348"/>
      <c r="BS12" s="348"/>
      <c r="BT12" s="348"/>
      <c r="BU12" s="348"/>
      <c r="BV12" s="348"/>
      <c r="BW12" s="348"/>
      <c r="BX12" s="348"/>
      <c r="BY12" s="348"/>
      <c r="BZ12" s="348"/>
      <c r="CA12" s="348"/>
      <c r="CB12" s="348"/>
      <c r="CC12" s="348"/>
      <c r="CD12" s="348"/>
      <c r="CE12" s="348"/>
      <c r="CF12" s="348"/>
      <c r="CG12" s="348"/>
      <c r="CH12" s="348"/>
      <c r="CI12" s="348"/>
      <c r="CJ12" s="348"/>
      <c r="CK12" s="348"/>
      <c r="CL12" s="348"/>
      <c r="CM12" s="348"/>
      <c r="CN12" s="348"/>
      <c r="CO12" s="348"/>
      <c r="CP12" s="348"/>
      <c r="CQ12" s="348"/>
      <c r="CR12" s="348"/>
      <c r="CS12" s="348"/>
      <c r="CT12" s="348"/>
      <c r="CU12" s="348"/>
      <c r="CV12" s="348"/>
      <c r="CW12" s="348"/>
      <c r="CX12" s="348"/>
      <c r="CY12" s="348"/>
      <c r="CZ12" s="348"/>
      <c r="DA12" s="348"/>
      <c r="DB12" s="348"/>
      <c r="DC12" s="348"/>
      <c r="DD12" s="348"/>
      <c r="DE12" s="348"/>
    </row>
    <row r="13" spans="1:109" s="347" customFormat="1" ht="13.2" x14ac:dyDescent="0.2">
      <c r="A13" s="348"/>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row>
    <row r="14" spans="1:109" s="347" customFormat="1" ht="13.2" x14ac:dyDescent="0.2">
      <c r="A14" s="348"/>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348"/>
      <c r="AO14" s="348"/>
      <c r="AP14" s="348"/>
      <c r="AQ14" s="348"/>
      <c r="AR14" s="348"/>
      <c r="AS14" s="348"/>
      <c r="AT14" s="348"/>
      <c r="AU14" s="348"/>
      <c r="AV14" s="348"/>
      <c r="AW14" s="348"/>
      <c r="AX14" s="348"/>
      <c r="AY14" s="348"/>
      <c r="AZ14" s="348"/>
      <c r="BA14" s="348"/>
      <c r="BB14" s="348"/>
      <c r="BC14" s="348"/>
      <c r="BD14" s="348"/>
      <c r="BE14" s="348"/>
      <c r="BF14" s="348"/>
      <c r="BG14" s="348"/>
      <c r="BH14" s="348"/>
      <c r="BI14" s="348"/>
      <c r="BJ14" s="348"/>
      <c r="BK14" s="348"/>
      <c r="BL14" s="348"/>
      <c r="BM14" s="348"/>
      <c r="BN14" s="348"/>
      <c r="BO14" s="348"/>
      <c r="BP14" s="348"/>
      <c r="BQ14" s="348"/>
      <c r="BR14" s="348"/>
      <c r="BS14" s="348"/>
      <c r="BT14" s="348"/>
      <c r="BU14" s="348"/>
      <c r="BV14" s="348"/>
      <c r="BW14" s="348"/>
      <c r="BX14" s="348"/>
      <c r="BY14" s="348"/>
      <c r="BZ14" s="348"/>
      <c r="CA14" s="348"/>
      <c r="CB14" s="348"/>
      <c r="CC14" s="348"/>
      <c r="CD14" s="348"/>
      <c r="CE14" s="348"/>
      <c r="CF14" s="348"/>
      <c r="CG14" s="348"/>
      <c r="CH14" s="348"/>
      <c r="CI14" s="348"/>
      <c r="CJ14" s="348"/>
      <c r="CK14" s="348"/>
      <c r="CL14" s="348"/>
      <c r="CM14" s="348"/>
      <c r="CN14" s="348"/>
      <c r="CO14" s="348"/>
      <c r="CP14" s="348"/>
      <c r="CQ14" s="348"/>
      <c r="CR14" s="348"/>
      <c r="CS14" s="348"/>
      <c r="CT14" s="348"/>
      <c r="CU14" s="348"/>
      <c r="CV14" s="348"/>
      <c r="CW14" s="348"/>
      <c r="CX14" s="348"/>
      <c r="CY14" s="348"/>
      <c r="CZ14" s="348"/>
      <c r="DA14" s="348"/>
      <c r="DB14" s="348"/>
      <c r="DC14" s="348"/>
      <c r="DD14" s="348"/>
      <c r="DE14" s="348"/>
    </row>
    <row r="15" spans="1:109" s="347" customFormat="1" ht="13.2" x14ac:dyDescent="0.2">
      <c r="A15" s="314"/>
      <c r="B15" s="348"/>
      <c r="C15" s="348"/>
      <c r="D15" s="348"/>
      <c r="E15" s="348"/>
      <c r="F15" s="348"/>
      <c r="G15" s="348"/>
      <c r="H15" s="348"/>
      <c r="I15" s="348"/>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8"/>
      <c r="AP15" s="348"/>
      <c r="AQ15" s="348"/>
      <c r="AR15" s="348"/>
      <c r="AS15" s="348"/>
      <c r="AT15" s="348"/>
      <c r="AU15" s="348"/>
      <c r="AV15" s="348"/>
      <c r="AW15" s="348"/>
      <c r="AX15" s="348"/>
      <c r="AY15" s="348"/>
      <c r="AZ15" s="348"/>
      <c r="BA15" s="348"/>
      <c r="BB15" s="348"/>
      <c r="BC15" s="348"/>
      <c r="BD15" s="348"/>
      <c r="BE15" s="348"/>
      <c r="BF15" s="348"/>
      <c r="BG15" s="348"/>
      <c r="BH15" s="348"/>
      <c r="BI15" s="348"/>
      <c r="BJ15" s="348"/>
      <c r="BK15" s="348"/>
      <c r="BL15" s="348"/>
      <c r="BM15" s="348"/>
      <c r="BN15" s="348"/>
      <c r="BO15" s="348"/>
      <c r="BP15" s="348"/>
      <c r="BQ15" s="348"/>
      <c r="BR15" s="348"/>
      <c r="BS15" s="348"/>
      <c r="BT15" s="348"/>
      <c r="BU15" s="348"/>
      <c r="BV15" s="348"/>
      <c r="BW15" s="348"/>
      <c r="BX15" s="348"/>
      <c r="BY15" s="348"/>
      <c r="BZ15" s="348"/>
      <c r="CA15" s="348"/>
      <c r="CB15" s="348"/>
      <c r="CC15" s="348"/>
      <c r="CD15" s="348"/>
      <c r="CE15" s="348"/>
      <c r="CF15" s="348"/>
      <c r="CG15" s="348"/>
      <c r="CH15" s="348"/>
      <c r="CI15" s="348"/>
      <c r="CJ15" s="348"/>
      <c r="CK15" s="348"/>
      <c r="CL15" s="348"/>
      <c r="CM15" s="348"/>
      <c r="CN15" s="348"/>
      <c r="CO15" s="348"/>
      <c r="CP15" s="348"/>
      <c r="CQ15" s="348"/>
      <c r="CR15" s="348"/>
      <c r="CS15" s="348"/>
      <c r="CT15" s="348"/>
      <c r="CU15" s="348"/>
      <c r="CV15" s="348"/>
      <c r="CW15" s="348"/>
      <c r="CX15" s="348"/>
      <c r="CY15" s="348"/>
      <c r="CZ15" s="348"/>
      <c r="DA15" s="348"/>
      <c r="DB15" s="348"/>
      <c r="DC15" s="348"/>
      <c r="DD15" s="348"/>
      <c r="DE15" s="348"/>
    </row>
    <row r="16" spans="1:109" s="347" customFormat="1" ht="13.2" x14ac:dyDescent="0.2">
      <c r="A16" s="314"/>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348"/>
      <c r="AB16" s="348"/>
      <c r="AC16" s="348"/>
      <c r="AD16" s="348"/>
      <c r="AE16" s="348"/>
      <c r="AF16" s="348"/>
      <c r="AG16" s="348"/>
      <c r="AH16" s="348"/>
      <c r="AI16" s="348"/>
      <c r="AJ16" s="348"/>
      <c r="AK16" s="348"/>
      <c r="AL16" s="348"/>
      <c r="AM16" s="348"/>
      <c r="AN16" s="348"/>
      <c r="AO16" s="348"/>
      <c r="AP16" s="348"/>
      <c r="AQ16" s="348"/>
      <c r="AR16" s="348"/>
      <c r="AS16" s="348"/>
      <c r="AT16" s="348"/>
      <c r="AU16" s="348"/>
      <c r="AV16" s="348"/>
      <c r="AW16" s="348"/>
      <c r="AX16" s="348"/>
      <c r="AY16" s="348"/>
      <c r="AZ16" s="348"/>
      <c r="BA16" s="348"/>
      <c r="BB16" s="348"/>
      <c r="BC16" s="348"/>
      <c r="BD16" s="348"/>
      <c r="BE16" s="348"/>
      <c r="BF16" s="348"/>
      <c r="BG16" s="348"/>
      <c r="BH16" s="348"/>
      <c r="BI16" s="348"/>
      <c r="BJ16" s="348"/>
      <c r="BK16" s="348"/>
      <c r="BL16" s="348"/>
      <c r="BM16" s="348"/>
      <c r="BN16" s="348"/>
      <c r="BO16" s="348"/>
      <c r="BP16" s="348"/>
      <c r="BQ16" s="348"/>
      <c r="BR16" s="348"/>
      <c r="BS16" s="348"/>
      <c r="BT16" s="348"/>
      <c r="BU16" s="348"/>
      <c r="BV16" s="348"/>
      <c r="BW16" s="348"/>
      <c r="BX16" s="348"/>
      <c r="BY16" s="348"/>
      <c r="BZ16" s="348"/>
      <c r="CA16" s="348"/>
      <c r="CB16" s="348"/>
      <c r="CC16" s="348"/>
      <c r="CD16" s="348"/>
      <c r="CE16" s="348"/>
      <c r="CF16" s="348"/>
      <c r="CG16" s="348"/>
      <c r="CH16" s="348"/>
      <c r="CI16" s="348"/>
      <c r="CJ16" s="348"/>
      <c r="CK16" s="348"/>
      <c r="CL16" s="348"/>
      <c r="CM16" s="348"/>
      <c r="CN16" s="348"/>
      <c r="CO16" s="348"/>
      <c r="CP16" s="348"/>
      <c r="CQ16" s="348"/>
      <c r="CR16" s="348"/>
      <c r="CS16" s="348"/>
      <c r="CT16" s="348"/>
      <c r="CU16" s="348"/>
      <c r="CV16" s="348"/>
      <c r="CW16" s="348"/>
      <c r="CX16" s="348"/>
      <c r="CY16" s="348"/>
      <c r="CZ16" s="348"/>
      <c r="DA16" s="348"/>
      <c r="DB16" s="348"/>
      <c r="DC16" s="348"/>
      <c r="DD16" s="348"/>
      <c r="DE16" s="348"/>
    </row>
    <row r="17" spans="1:109" s="347" customFormat="1" ht="13.2" x14ac:dyDescent="0.2">
      <c r="A17" s="314"/>
      <c r="B17" s="348"/>
      <c r="C17" s="348"/>
      <c r="D17" s="348"/>
      <c r="E17" s="348"/>
      <c r="F17" s="348"/>
      <c r="G17" s="348"/>
      <c r="H17" s="348"/>
      <c r="I17" s="348"/>
      <c r="J17" s="348"/>
      <c r="K17" s="348"/>
      <c r="L17" s="348"/>
      <c r="M17" s="348"/>
      <c r="N17" s="348"/>
      <c r="O17" s="348"/>
      <c r="P17" s="348"/>
      <c r="Q17" s="348"/>
      <c r="R17" s="348"/>
      <c r="S17" s="348"/>
      <c r="T17" s="348"/>
      <c r="U17" s="348"/>
      <c r="V17" s="348"/>
      <c r="W17" s="348"/>
      <c r="X17" s="348"/>
      <c r="Y17" s="348"/>
      <c r="Z17" s="348"/>
      <c r="AA17" s="348"/>
      <c r="AB17" s="348"/>
      <c r="AC17" s="348"/>
      <c r="AD17" s="348"/>
      <c r="AE17" s="348"/>
      <c r="AF17" s="348"/>
      <c r="AG17" s="348"/>
      <c r="AH17" s="348"/>
      <c r="AI17" s="348"/>
      <c r="AJ17" s="348"/>
      <c r="AK17" s="348"/>
      <c r="AL17" s="348"/>
      <c r="AM17" s="348"/>
      <c r="AN17" s="348"/>
      <c r="AO17" s="348"/>
      <c r="AP17" s="348"/>
      <c r="AQ17" s="348"/>
      <c r="AR17" s="348"/>
      <c r="AS17" s="348"/>
      <c r="AT17" s="348"/>
      <c r="AU17" s="348"/>
      <c r="AV17" s="348"/>
      <c r="AW17" s="348"/>
      <c r="AX17" s="348"/>
      <c r="AY17" s="348"/>
      <c r="AZ17" s="348"/>
      <c r="BA17" s="348"/>
      <c r="BB17" s="348"/>
      <c r="BC17" s="348"/>
      <c r="BD17" s="348"/>
      <c r="BE17" s="348"/>
      <c r="BF17" s="348"/>
      <c r="BG17" s="348"/>
      <c r="BH17" s="348"/>
      <c r="BI17" s="348"/>
      <c r="BJ17" s="348"/>
      <c r="BK17" s="348"/>
      <c r="BL17" s="348"/>
      <c r="BM17" s="348"/>
      <c r="BN17" s="348"/>
      <c r="BO17" s="348"/>
      <c r="BP17" s="348"/>
      <c r="BQ17" s="348"/>
      <c r="BR17" s="348"/>
      <c r="BS17" s="348"/>
      <c r="BT17" s="348"/>
      <c r="BU17" s="348"/>
      <c r="BV17" s="348"/>
      <c r="BW17" s="348"/>
      <c r="BX17" s="348"/>
      <c r="BY17" s="348"/>
      <c r="BZ17" s="348"/>
      <c r="CA17" s="348"/>
      <c r="CB17" s="348"/>
      <c r="CC17" s="348"/>
      <c r="CD17" s="348"/>
      <c r="CE17" s="348"/>
      <c r="CF17" s="348"/>
      <c r="CG17" s="348"/>
      <c r="CH17" s="348"/>
      <c r="CI17" s="348"/>
      <c r="CJ17" s="348"/>
      <c r="CK17" s="348"/>
      <c r="CL17" s="348"/>
      <c r="CM17" s="348"/>
      <c r="CN17" s="348"/>
      <c r="CO17" s="348"/>
      <c r="CP17" s="348"/>
      <c r="CQ17" s="348"/>
      <c r="CR17" s="348"/>
      <c r="CS17" s="348"/>
      <c r="CT17" s="348"/>
      <c r="CU17" s="348"/>
      <c r="CV17" s="348"/>
      <c r="CW17" s="348"/>
      <c r="CX17" s="348"/>
      <c r="CY17" s="348"/>
      <c r="CZ17" s="348"/>
      <c r="DA17" s="348"/>
      <c r="DB17" s="348"/>
      <c r="DC17" s="348"/>
      <c r="DD17" s="348"/>
      <c r="DE17" s="348"/>
    </row>
    <row r="18" spans="1:109" s="347" customFormat="1" ht="13.2" x14ac:dyDescent="0.2">
      <c r="A18" s="314"/>
      <c r="B18" s="348"/>
      <c r="C18" s="348"/>
      <c r="D18" s="348"/>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8"/>
      <c r="BK18" s="348"/>
      <c r="BL18" s="348"/>
      <c r="BM18" s="348"/>
      <c r="BN18" s="348"/>
      <c r="BO18" s="348"/>
      <c r="BP18" s="348"/>
      <c r="BQ18" s="348"/>
      <c r="BR18" s="348"/>
      <c r="BS18" s="348"/>
      <c r="BT18" s="348"/>
      <c r="BU18" s="348"/>
      <c r="BV18" s="348"/>
      <c r="BW18" s="348"/>
      <c r="BX18" s="348"/>
      <c r="BY18" s="348"/>
      <c r="BZ18" s="348"/>
      <c r="CA18" s="348"/>
      <c r="CB18" s="348"/>
      <c r="CC18" s="348"/>
      <c r="CD18" s="348"/>
      <c r="CE18" s="348"/>
      <c r="CF18" s="348"/>
      <c r="CG18" s="348"/>
      <c r="CH18" s="348"/>
      <c r="CI18" s="348"/>
      <c r="CJ18" s="348"/>
      <c r="CK18" s="348"/>
      <c r="CL18" s="348"/>
      <c r="CM18" s="348"/>
      <c r="CN18" s="348"/>
      <c r="CO18" s="348"/>
      <c r="CP18" s="348"/>
      <c r="CQ18" s="348"/>
      <c r="CR18" s="348"/>
      <c r="CS18" s="348"/>
      <c r="CT18" s="348"/>
      <c r="CU18" s="348"/>
      <c r="CV18" s="348"/>
      <c r="CW18" s="348"/>
      <c r="CX18" s="348"/>
      <c r="CY18" s="348"/>
      <c r="CZ18" s="348"/>
      <c r="DA18" s="348"/>
      <c r="DB18" s="348"/>
      <c r="DC18" s="348"/>
      <c r="DD18" s="348"/>
      <c r="DE18" s="348"/>
    </row>
    <row r="19" spans="1:109" ht="13.2" x14ac:dyDescent="0.2">
      <c r="DD19" s="314"/>
      <c r="DE19" s="314"/>
    </row>
    <row r="20" spans="1:109" ht="13.2" x14ac:dyDescent="0.2">
      <c r="DD20" s="314"/>
      <c r="DE20" s="314"/>
    </row>
    <row r="21" spans="1:109" ht="17.25" customHeight="1" x14ac:dyDescent="0.2">
      <c r="B21" s="346"/>
      <c r="C21" s="343"/>
      <c r="D21" s="343"/>
      <c r="E21" s="343"/>
      <c r="F21" s="343"/>
      <c r="G21" s="343"/>
      <c r="H21" s="343"/>
      <c r="I21" s="343"/>
      <c r="J21" s="343"/>
      <c r="K21" s="343"/>
      <c r="L21" s="343"/>
      <c r="M21" s="343"/>
      <c r="N21" s="345"/>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3"/>
      <c r="AL21" s="343"/>
      <c r="AM21" s="343"/>
      <c r="AN21" s="343"/>
      <c r="AO21" s="343"/>
      <c r="AP21" s="343"/>
      <c r="AQ21" s="343"/>
      <c r="AR21" s="343"/>
      <c r="AS21" s="343"/>
      <c r="AT21" s="345"/>
      <c r="AU21" s="343"/>
      <c r="AV21" s="343"/>
      <c r="AW21" s="343"/>
      <c r="AX21" s="343"/>
      <c r="AY21" s="343"/>
      <c r="AZ21" s="343"/>
      <c r="BA21" s="343"/>
      <c r="BB21" s="343"/>
      <c r="BC21" s="343"/>
      <c r="BD21" s="343"/>
      <c r="BE21" s="343"/>
      <c r="BF21" s="345"/>
      <c r="BG21" s="343"/>
      <c r="BH21" s="343"/>
      <c r="BI21" s="343"/>
      <c r="BJ21" s="343"/>
      <c r="BK21" s="343"/>
      <c r="BL21" s="343"/>
      <c r="BM21" s="343"/>
      <c r="BN21" s="343"/>
      <c r="BO21" s="343"/>
      <c r="BP21" s="343"/>
      <c r="BQ21" s="343"/>
      <c r="BR21" s="345"/>
      <c r="BS21" s="343"/>
      <c r="BT21" s="343"/>
      <c r="BU21" s="343"/>
      <c r="BV21" s="343"/>
      <c r="BW21" s="343"/>
      <c r="BX21" s="343"/>
      <c r="BY21" s="343"/>
      <c r="BZ21" s="343"/>
      <c r="CA21" s="343"/>
      <c r="CB21" s="343"/>
      <c r="CC21" s="343"/>
      <c r="CD21" s="345"/>
      <c r="CE21" s="343"/>
      <c r="CF21" s="343"/>
      <c r="CG21" s="343"/>
      <c r="CH21" s="343"/>
      <c r="CI21" s="343"/>
      <c r="CJ21" s="343"/>
      <c r="CK21" s="343"/>
      <c r="CL21" s="343"/>
      <c r="CM21" s="343"/>
      <c r="CN21" s="343"/>
      <c r="CO21" s="343"/>
      <c r="CP21" s="345"/>
      <c r="CQ21" s="343"/>
      <c r="CR21" s="343"/>
      <c r="CS21" s="343"/>
      <c r="CT21" s="343"/>
      <c r="CU21" s="343"/>
      <c r="CV21" s="343"/>
      <c r="CW21" s="343"/>
      <c r="CX21" s="343"/>
      <c r="CY21" s="343"/>
      <c r="CZ21" s="343"/>
      <c r="DA21" s="343"/>
      <c r="DB21" s="345"/>
      <c r="DC21" s="343"/>
      <c r="DD21" s="342"/>
      <c r="DE21" s="314"/>
    </row>
    <row r="22" spans="1:109" ht="17.25" customHeight="1" x14ac:dyDescent="0.2">
      <c r="B22" s="315"/>
    </row>
    <row r="23" spans="1:109" ht="13.2" x14ac:dyDescent="0.2">
      <c r="B23" s="315"/>
    </row>
    <row r="24" spans="1:109" ht="13.2" x14ac:dyDescent="0.2">
      <c r="B24" s="315"/>
    </row>
    <row r="25" spans="1:109" ht="13.2" x14ac:dyDescent="0.2">
      <c r="B25" s="315"/>
    </row>
    <row r="26" spans="1:109" ht="13.2" x14ac:dyDescent="0.2">
      <c r="B26" s="315"/>
    </row>
    <row r="27" spans="1:109" ht="13.2" x14ac:dyDescent="0.2">
      <c r="B27" s="315"/>
    </row>
    <row r="28" spans="1:109" ht="13.2" x14ac:dyDescent="0.2">
      <c r="B28" s="315"/>
    </row>
    <row r="29" spans="1:109" ht="13.2" x14ac:dyDescent="0.2">
      <c r="B29" s="315"/>
    </row>
    <row r="30" spans="1:109" ht="13.2" x14ac:dyDescent="0.2">
      <c r="B30" s="315"/>
    </row>
    <row r="31" spans="1:109" ht="13.2" x14ac:dyDescent="0.2">
      <c r="B31" s="315"/>
    </row>
    <row r="32" spans="1:109" ht="13.2" x14ac:dyDescent="0.2">
      <c r="B32" s="315"/>
    </row>
    <row r="33" spans="2:109" ht="13.2" x14ac:dyDescent="0.2">
      <c r="B33" s="315"/>
    </row>
    <row r="34" spans="2:109" ht="13.2" x14ac:dyDescent="0.2">
      <c r="B34" s="315"/>
    </row>
    <row r="35" spans="2:109" ht="13.2" x14ac:dyDescent="0.2">
      <c r="B35" s="315"/>
    </row>
    <row r="36" spans="2:109" ht="13.2" x14ac:dyDescent="0.2">
      <c r="B36" s="315"/>
    </row>
    <row r="37" spans="2:109" ht="13.2" x14ac:dyDescent="0.2">
      <c r="B37" s="315"/>
    </row>
    <row r="38" spans="2:109" ht="13.2" x14ac:dyDescent="0.2">
      <c r="B38" s="315"/>
    </row>
    <row r="39" spans="2:109" ht="13.2" x14ac:dyDescent="0.2">
      <c r="B39" s="319"/>
      <c r="C39" s="318"/>
      <c r="D39" s="318"/>
      <c r="E39" s="318"/>
      <c r="F39" s="318"/>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8"/>
      <c r="AL39" s="318"/>
      <c r="AM39" s="318"/>
      <c r="AN39" s="318"/>
      <c r="AO39" s="318"/>
      <c r="AP39" s="318"/>
      <c r="AQ39" s="318"/>
      <c r="AR39" s="318"/>
      <c r="AS39" s="318"/>
      <c r="AT39" s="318"/>
      <c r="AU39" s="318"/>
      <c r="AV39" s="318"/>
      <c r="AW39" s="318"/>
      <c r="AX39" s="318"/>
      <c r="AY39" s="318"/>
      <c r="AZ39" s="318"/>
      <c r="BA39" s="318"/>
      <c r="BB39" s="318"/>
      <c r="BC39" s="318"/>
      <c r="BD39" s="318"/>
      <c r="BE39" s="318"/>
      <c r="BF39" s="318"/>
      <c r="BG39" s="318"/>
      <c r="BH39" s="318"/>
      <c r="BI39" s="318"/>
      <c r="BJ39" s="318"/>
      <c r="BK39" s="318"/>
      <c r="BL39" s="318"/>
      <c r="BM39" s="318"/>
      <c r="BN39" s="318"/>
      <c r="BO39" s="318"/>
      <c r="BP39" s="318"/>
      <c r="BQ39" s="318"/>
      <c r="BR39" s="318"/>
      <c r="BS39" s="318"/>
      <c r="BT39" s="318"/>
      <c r="BU39" s="318"/>
      <c r="BV39" s="318"/>
      <c r="BW39" s="318"/>
      <c r="BX39" s="318"/>
      <c r="BY39" s="318"/>
      <c r="BZ39" s="318"/>
      <c r="CA39" s="318"/>
      <c r="CB39" s="318"/>
      <c r="CC39" s="318"/>
      <c r="CD39" s="318"/>
      <c r="CE39" s="318"/>
      <c r="CF39" s="318"/>
      <c r="CG39" s="318"/>
      <c r="CH39" s="318"/>
      <c r="CI39" s="318"/>
      <c r="CJ39" s="318"/>
      <c r="CK39" s="318"/>
      <c r="CL39" s="318"/>
      <c r="CM39" s="318"/>
      <c r="CN39" s="318"/>
      <c r="CO39" s="318"/>
      <c r="CP39" s="318"/>
      <c r="CQ39" s="318"/>
      <c r="CR39" s="318"/>
      <c r="CS39" s="318"/>
      <c r="CT39" s="318"/>
      <c r="CU39" s="318"/>
      <c r="CV39" s="318"/>
      <c r="CW39" s="318"/>
      <c r="CX39" s="318"/>
      <c r="CY39" s="318"/>
      <c r="CZ39" s="318"/>
      <c r="DA39" s="318"/>
      <c r="DB39" s="318"/>
      <c r="DC39" s="318"/>
      <c r="DD39" s="317"/>
    </row>
    <row r="40" spans="2:109" ht="13.2" x14ac:dyDescent="0.2">
      <c r="B40" s="334"/>
      <c r="DD40" s="334"/>
      <c r="DE40" s="314"/>
    </row>
    <row r="41" spans="2:109" ht="16.2" x14ac:dyDescent="0.2">
      <c r="B41" s="344" t="s">
        <v>540</v>
      </c>
      <c r="C41" s="343"/>
      <c r="D41" s="343"/>
      <c r="E41" s="343"/>
      <c r="F41" s="343"/>
      <c r="G41" s="343"/>
      <c r="H41" s="343"/>
      <c r="I41" s="343"/>
      <c r="J41" s="343"/>
      <c r="K41" s="343"/>
      <c r="L41" s="343"/>
      <c r="M41" s="343"/>
      <c r="N41" s="343"/>
      <c r="O41" s="343"/>
      <c r="P41" s="343"/>
      <c r="Q41" s="343"/>
      <c r="R41" s="343"/>
      <c r="S41" s="343"/>
      <c r="T41" s="343"/>
      <c r="U41" s="343"/>
      <c r="V41" s="343"/>
      <c r="W41" s="343"/>
      <c r="X41" s="343"/>
      <c r="Y41" s="343"/>
      <c r="Z41" s="343"/>
      <c r="AA41" s="343"/>
      <c r="AB41" s="343"/>
      <c r="AC41" s="343"/>
      <c r="AD41" s="343"/>
      <c r="AE41" s="343"/>
      <c r="AF41" s="343"/>
      <c r="AG41" s="343"/>
      <c r="AH41" s="343"/>
      <c r="AI41" s="343"/>
      <c r="AJ41" s="343"/>
      <c r="AK41" s="343"/>
      <c r="AL41" s="343"/>
      <c r="AM41" s="343"/>
      <c r="AN41" s="343"/>
      <c r="AO41" s="343"/>
      <c r="AP41" s="343"/>
      <c r="AQ41" s="343"/>
      <c r="AR41" s="343"/>
      <c r="AS41" s="343"/>
      <c r="AT41" s="343"/>
      <c r="AU41" s="343"/>
      <c r="AV41" s="343"/>
      <c r="AW41" s="343"/>
      <c r="AX41" s="343"/>
      <c r="AY41" s="343"/>
      <c r="AZ41" s="343"/>
      <c r="BA41" s="343"/>
      <c r="BB41" s="343"/>
      <c r="BC41" s="343"/>
      <c r="BD41" s="343"/>
      <c r="BE41" s="343"/>
      <c r="BF41" s="343"/>
      <c r="BG41" s="343"/>
      <c r="BH41" s="343"/>
      <c r="BI41" s="343"/>
      <c r="BJ41" s="343"/>
      <c r="BK41" s="343"/>
      <c r="BL41" s="343"/>
      <c r="BM41" s="343"/>
      <c r="BN41" s="343"/>
      <c r="BO41" s="343"/>
      <c r="BP41" s="343"/>
      <c r="BQ41" s="343"/>
      <c r="BR41" s="343"/>
      <c r="BS41" s="343"/>
      <c r="BT41" s="343"/>
      <c r="BU41" s="343"/>
      <c r="BV41" s="343"/>
      <c r="BW41" s="343"/>
      <c r="BX41" s="343"/>
      <c r="BY41" s="343"/>
      <c r="BZ41" s="343"/>
      <c r="CA41" s="343"/>
      <c r="CB41" s="343"/>
      <c r="CC41" s="343"/>
      <c r="CD41" s="343"/>
      <c r="CE41" s="343"/>
      <c r="CF41" s="343"/>
      <c r="CG41" s="343"/>
      <c r="CH41" s="343"/>
      <c r="CI41" s="343"/>
      <c r="CJ41" s="343"/>
      <c r="CK41" s="343"/>
      <c r="CL41" s="343"/>
      <c r="CM41" s="343"/>
      <c r="CN41" s="343"/>
      <c r="CO41" s="343"/>
      <c r="CP41" s="343"/>
      <c r="CQ41" s="343"/>
      <c r="CR41" s="343"/>
      <c r="CS41" s="343"/>
      <c r="CT41" s="343"/>
      <c r="CU41" s="343"/>
      <c r="CV41" s="343"/>
      <c r="CW41" s="343"/>
      <c r="CX41" s="343"/>
      <c r="CY41" s="343"/>
      <c r="CZ41" s="343"/>
      <c r="DA41" s="343"/>
      <c r="DB41" s="343"/>
      <c r="DC41" s="343"/>
      <c r="DD41" s="342"/>
    </row>
    <row r="42" spans="2:109" ht="13.2" x14ac:dyDescent="0.2">
      <c r="B42" s="315"/>
      <c r="G42" s="330"/>
      <c r="I42" s="329"/>
      <c r="J42" s="329"/>
      <c r="K42" s="329"/>
      <c r="AM42" s="330"/>
      <c r="AN42" s="330" t="s">
        <v>537</v>
      </c>
      <c r="AP42" s="329"/>
      <c r="AQ42" s="329"/>
      <c r="AR42" s="329"/>
      <c r="AY42" s="330"/>
      <c r="BA42" s="329"/>
      <c r="BB42" s="329"/>
      <c r="BC42" s="329"/>
      <c r="BK42" s="330"/>
      <c r="BM42" s="329"/>
      <c r="BN42" s="329"/>
      <c r="BO42" s="329"/>
      <c r="BW42" s="330"/>
      <c r="BY42" s="329"/>
      <c r="BZ42" s="329"/>
      <c r="CA42" s="329"/>
      <c r="CI42" s="330"/>
      <c r="CK42" s="329"/>
      <c r="CL42" s="329"/>
      <c r="CM42" s="329"/>
      <c r="CU42" s="330"/>
      <c r="CW42" s="329"/>
      <c r="CX42" s="329"/>
      <c r="CY42" s="329"/>
    </row>
    <row r="43" spans="2:109" ht="13.5" customHeight="1" x14ac:dyDescent="0.2">
      <c r="B43" s="315"/>
      <c r="AN43" s="364" t="s">
        <v>542</v>
      </c>
      <c r="AO43" s="365"/>
      <c r="AP43" s="365"/>
      <c r="AQ43" s="365"/>
      <c r="AR43" s="365"/>
      <c r="AS43" s="365"/>
      <c r="AT43" s="365"/>
      <c r="AU43" s="365"/>
      <c r="AV43" s="365"/>
      <c r="AW43" s="365"/>
      <c r="AX43" s="365"/>
      <c r="AY43" s="365"/>
      <c r="AZ43" s="365"/>
      <c r="BA43" s="365"/>
      <c r="BB43" s="365"/>
      <c r="BC43" s="365"/>
      <c r="BD43" s="365"/>
      <c r="BE43" s="365"/>
      <c r="BF43" s="365"/>
      <c r="BG43" s="365"/>
      <c r="BH43" s="365"/>
      <c r="BI43" s="365"/>
      <c r="BJ43" s="365"/>
      <c r="BK43" s="365"/>
      <c r="BL43" s="365"/>
      <c r="BM43" s="365"/>
      <c r="BN43" s="365"/>
      <c r="BO43" s="365"/>
      <c r="BP43" s="365"/>
      <c r="BQ43" s="365"/>
      <c r="BR43" s="365"/>
      <c r="BS43" s="365"/>
      <c r="BT43" s="365"/>
      <c r="BU43" s="365"/>
      <c r="BV43" s="365"/>
      <c r="BW43" s="365"/>
      <c r="BX43" s="365"/>
      <c r="BY43" s="365"/>
      <c r="BZ43" s="365"/>
      <c r="CA43" s="365"/>
      <c r="CB43" s="365"/>
      <c r="CC43" s="365"/>
      <c r="CD43" s="365"/>
      <c r="CE43" s="365"/>
      <c r="CF43" s="365"/>
      <c r="CG43" s="365"/>
      <c r="CH43" s="365"/>
      <c r="CI43" s="365"/>
      <c r="CJ43" s="365"/>
      <c r="CK43" s="365"/>
      <c r="CL43" s="365"/>
      <c r="CM43" s="365"/>
      <c r="CN43" s="365"/>
      <c r="CO43" s="365"/>
      <c r="CP43" s="365"/>
      <c r="CQ43" s="365"/>
      <c r="CR43" s="365"/>
      <c r="CS43" s="365"/>
      <c r="CT43" s="365"/>
      <c r="CU43" s="365"/>
      <c r="CV43" s="365"/>
      <c r="CW43" s="365"/>
      <c r="CX43" s="365"/>
      <c r="CY43" s="365"/>
      <c r="CZ43" s="365"/>
      <c r="DA43" s="365"/>
      <c r="DB43" s="365"/>
      <c r="DC43" s="366"/>
    </row>
    <row r="44" spans="2:109" ht="13.2" x14ac:dyDescent="0.2">
      <c r="B44" s="315"/>
      <c r="AN44" s="367"/>
      <c r="AO44" s="368"/>
      <c r="AP44" s="368"/>
      <c r="AQ44" s="368"/>
      <c r="AR44" s="368"/>
      <c r="AS44" s="368"/>
      <c r="AT44" s="368"/>
      <c r="AU44" s="368"/>
      <c r="AV44" s="368"/>
      <c r="AW44" s="368"/>
      <c r="AX44" s="368"/>
      <c r="AY44" s="368"/>
      <c r="AZ44" s="368"/>
      <c r="BA44" s="368"/>
      <c r="BB44" s="368"/>
      <c r="BC44" s="368"/>
      <c r="BD44" s="368"/>
      <c r="BE44" s="368"/>
      <c r="BF44" s="368"/>
      <c r="BG44" s="368"/>
      <c r="BH44" s="368"/>
      <c r="BI44" s="368"/>
      <c r="BJ44" s="368"/>
      <c r="BK44" s="368"/>
      <c r="BL44" s="368"/>
      <c r="BM44" s="368"/>
      <c r="BN44" s="368"/>
      <c r="BO44" s="368"/>
      <c r="BP44" s="368"/>
      <c r="BQ44" s="368"/>
      <c r="BR44" s="368"/>
      <c r="BS44" s="368"/>
      <c r="BT44" s="368"/>
      <c r="BU44" s="368"/>
      <c r="BV44" s="368"/>
      <c r="BW44" s="368"/>
      <c r="BX44" s="368"/>
      <c r="BY44" s="368"/>
      <c r="BZ44" s="368"/>
      <c r="CA44" s="368"/>
      <c r="CB44" s="368"/>
      <c r="CC44" s="368"/>
      <c r="CD44" s="368"/>
      <c r="CE44" s="368"/>
      <c r="CF44" s="368"/>
      <c r="CG44" s="368"/>
      <c r="CH44" s="368"/>
      <c r="CI44" s="368"/>
      <c r="CJ44" s="368"/>
      <c r="CK44" s="368"/>
      <c r="CL44" s="368"/>
      <c r="CM44" s="368"/>
      <c r="CN44" s="368"/>
      <c r="CO44" s="368"/>
      <c r="CP44" s="368"/>
      <c r="CQ44" s="368"/>
      <c r="CR44" s="368"/>
      <c r="CS44" s="368"/>
      <c r="CT44" s="368"/>
      <c r="CU44" s="368"/>
      <c r="CV44" s="368"/>
      <c r="CW44" s="368"/>
      <c r="CX44" s="368"/>
      <c r="CY44" s="368"/>
      <c r="CZ44" s="368"/>
      <c r="DA44" s="368"/>
      <c r="DB44" s="368"/>
      <c r="DC44" s="369"/>
    </row>
    <row r="45" spans="2:109" ht="13.2" x14ac:dyDescent="0.2">
      <c r="B45" s="315"/>
      <c r="AN45" s="367"/>
      <c r="AO45" s="368"/>
      <c r="AP45" s="368"/>
      <c r="AQ45" s="368"/>
      <c r="AR45" s="368"/>
      <c r="AS45" s="368"/>
      <c r="AT45" s="368"/>
      <c r="AU45" s="368"/>
      <c r="AV45" s="368"/>
      <c r="AW45" s="368"/>
      <c r="AX45" s="368"/>
      <c r="AY45" s="368"/>
      <c r="AZ45" s="368"/>
      <c r="BA45" s="368"/>
      <c r="BB45" s="368"/>
      <c r="BC45" s="368"/>
      <c r="BD45" s="368"/>
      <c r="BE45" s="368"/>
      <c r="BF45" s="368"/>
      <c r="BG45" s="368"/>
      <c r="BH45" s="368"/>
      <c r="BI45" s="368"/>
      <c r="BJ45" s="368"/>
      <c r="BK45" s="368"/>
      <c r="BL45" s="368"/>
      <c r="BM45" s="368"/>
      <c r="BN45" s="368"/>
      <c r="BO45" s="368"/>
      <c r="BP45" s="368"/>
      <c r="BQ45" s="368"/>
      <c r="BR45" s="368"/>
      <c r="BS45" s="368"/>
      <c r="BT45" s="368"/>
      <c r="BU45" s="368"/>
      <c r="BV45" s="368"/>
      <c r="BW45" s="368"/>
      <c r="BX45" s="368"/>
      <c r="BY45" s="368"/>
      <c r="BZ45" s="368"/>
      <c r="CA45" s="368"/>
      <c r="CB45" s="368"/>
      <c r="CC45" s="368"/>
      <c r="CD45" s="368"/>
      <c r="CE45" s="368"/>
      <c r="CF45" s="368"/>
      <c r="CG45" s="368"/>
      <c r="CH45" s="368"/>
      <c r="CI45" s="368"/>
      <c r="CJ45" s="368"/>
      <c r="CK45" s="368"/>
      <c r="CL45" s="368"/>
      <c r="CM45" s="368"/>
      <c r="CN45" s="368"/>
      <c r="CO45" s="368"/>
      <c r="CP45" s="368"/>
      <c r="CQ45" s="368"/>
      <c r="CR45" s="368"/>
      <c r="CS45" s="368"/>
      <c r="CT45" s="368"/>
      <c r="CU45" s="368"/>
      <c r="CV45" s="368"/>
      <c r="CW45" s="368"/>
      <c r="CX45" s="368"/>
      <c r="CY45" s="368"/>
      <c r="CZ45" s="368"/>
      <c r="DA45" s="368"/>
      <c r="DB45" s="368"/>
      <c r="DC45" s="369"/>
    </row>
    <row r="46" spans="2:109" ht="13.2" x14ac:dyDescent="0.2">
      <c r="B46" s="315"/>
      <c r="AN46" s="367"/>
      <c r="AO46" s="368"/>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s="368"/>
      <c r="CA46" s="368"/>
      <c r="CB46" s="368"/>
      <c r="CC46" s="368"/>
      <c r="CD46" s="368"/>
      <c r="CE46" s="368"/>
      <c r="CF46" s="368"/>
      <c r="CG46" s="368"/>
      <c r="CH46" s="368"/>
      <c r="CI46" s="368"/>
      <c r="CJ46" s="368"/>
      <c r="CK46" s="368"/>
      <c r="CL46" s="368"/>
      <c r="CM46" s="368"/>
      <c r="CN46" s="368"/>
      <c r="CO46" s="368"/>
      <c r="CP46" s="368"/>
      <c r="CQ46" s="368"/>
      <c r="CR46" s="368"/>
      <c r="CS46" s="368"/>
      <c r="CT46" s="368"/>
      <c r="CU46" s="368"/>
      <c r="CV46" s="368"/>
      <c r="CW46" s="368"/>
      <c r="CX46" s="368"/>
      <c r="CY46" s="368"/>
      <c r="CZ46" s="368"/>
      <c r="DA46" s="368"/>
      <c r="DB46" s="368"/>
      <c r="DC46" s="369"/>
    </row>
    <row r="47" spans="2:109" ht="13.2" x14ac:dyDescent="0.2">
      <c r="B47" s="315"/>
      <c r="AN47" s="370"/>
      <c r="AO47" s="371"/>
      <c r="AP47" s="371"/>
      <c r="AQ47" s="371"/>
      <c r="AR47" s="371"/>
      <c r="AS47" s="371"/>
      <c r="AT47" s="371"/>
      <c r="AU47" s="371"/>
      <c r="AV47" s="371"/>
      <c r="AW47" s="371"/>
      <c r="AX47" s="371"/>
      <c r="AY47" s="371"/>
      <c r="AZ47" s="371"/>
      <c r="BA47" s="371"/>
      <c r="BB47" s="371"/>
      <c r="BC47" s="371"/>
      <c r="BD47" s="371"/>
      <c r="BE47" s="371"/>
      <c r="BF47" s="371"/>
      <c r="BG47" s="371"/>
      <c r="BH47" s="371"/>
      <c r="BI47" s="371"/>
      <c r="BJ47" s="371"/>
      <c r="BK47" s="371"/>
      <c r="BL47" s="371"/>
      <c r="BM47" s="371"/>
      <c r="BN47" s="371"/>
      <c r="BO47" s="371"/>
      <c r="BP47" s="371"/>
      <c r="BQ47" s="371"/>
      <c r="BR47" s="371"/>
      <c r="BS47" s="371"/>
      <c r="BT47" s="371"/>
      <c r="BU47" s="371"/>
      <c r="BV47" s="371"/>
      <c r="BW47" s="371"/>
      <c r="BX47" s="371"/>
      <c r="BY47" s="371"/>
      <c r="BZ47" s="371"/>
      <c r="CA47" s="371"/>
      <c r="CB47" s="371"/>
      <c r="CC47" s="371"/>
      <c r="CD47" s="371"/>
      <c r="CE47" s="371"/>
      <c r="CF47" s="371"/>
      <c r="CG47" s="371"/>
      <c r="CH47" s="371"/>
      <c r="CI47" s="371"/>
      <c r="CJ47" s="371"/>
      <c r="CK47" s="371"/>
      <c r="CL47" s="371"/>
      <c r="CM47" s="371"/>
      <c r="CN47" s="371"/>
      <c r="CO47" s="371"/>
      <c r="CP47" s="371"/>
      <c r="CQ47" s="371"/>
      <c r="CR47" s="371"/>
      <c r="CS47" s="371"/>
      <c r="CT47" s="371"/>
      <c r="CU47" s="371"/>
      <c r="CV47" s="371"/>
      <c r="CW47" s="371"/>
      <c r="CX47" s="371"/>
      <c r="CY47" s="371"/>
      <c r="CZ47" s="371"/>
      <c r="DA47" s="371"/>
      <c r="DB47" s="371"/>
      <c r="DC47" s="372"/>
    </row>
    <row r="48" spans="2:109" ht="13.2" x14ac:dyDescent="0.2">
      <c r="B48" s="315"/>
      <c r="H48" s="321"/>
      <c r="I48" s="321"/>
      <c r="J48" s="321"/>
      <c r="AN48" s="321"/>
      <c r="AO48" s="321"/>
      <c r="AP48" s="321"/>
      <c r="AZ48" s="321"/>
      <c r="BA48" s="321"/>
      <c r="BB48" s="321"/>
      <c r="BL48" s="321"/>
      <c r="BM48" s="321"/>
      <c r="BN48" s="321"/>
      <c r="BX48" s="321"/>
      <c r="BY48" s="321"/>
      <c r="BZ48" s="321"/>
      <c r="CJ48" s="321"/>
      <c r="CK48" s="321"/>
      <c r="CL48" s="321"/>
      <c r="CV48" s="321"/>
      <c r="CW48" s="321"/>
      <c r="CX48" s="321"/>
    </row>
    <row r="49" spans="1:109" ht="13.2" x14ac:dyDescent="0.2">
      <c r="B49" s="315"/>
      <c r="AN49" s="314" t="s">
        <v>536</v>
      </c>
    </row>
    <row r="50" spans="1:109" ht="13.2" x14ac:dyDescent="0.2">
      <c r="B50" s="315"/>
      <c r="G50" s="352"/>
      <c r="H50" s="352"/>
      <c r="I50" s="352"/>
      <c r="J50" s="352"/>
      <c r="K50" s="323"/>
      <c r="L50" s="323"/>
      <c r="M50" s="322"/>
      <c r="N50" s="322"/>
      <c r="AN50" s="360"/>
      <c r="AO50" s="361"/>
      <c r="AP50" s="361"/>
      <c r="AQ50" s="361"/>
      <c r="AR50" s="361"/>
      <c r="AS50" s="361"/>
      <c r="AT50" s="361"/>
      <c r="AU50" s="361"/>
      <c r="AV50" s="361"/>
      <c r="AW50" s="361"/>
      <c r="AX50" s="361"/>
      <c r="AY50" s="361"/>
      <c r="AZ50" s="361"/>
      <c r="BA50" s="361"/>
      <c r="BB50" s="361"/>
      <c r="BC50" s="361"/>
      <c r="BD50" s="361"/>
      <c r="BE50" s="361"/>
      <c r="BF50" s="361"/>
      <c r="BG50" s="361"/>
      <c r="BH50" s="361"/>
      <c r="BI50" s="361"/>
      <c r="BJ50" s="361"/>
      <c r="BK50" s="361"/>
      <c r="BL50" s="361"/>
      <c r="BM50" s="361"/>
      <c r="BN50" s="361"/>
      <c r="BO50" s="362"/>
      <c r="BP50" s="355" t="s">
        <v>205</v>
      </c>
      <c r="BQ50" s="355"/>
      <c r="BR50" s="355"/>
      <c r="BS50" s="355"/>
      <c r="BT50" s="355"/>
      <c r="BU50" s="355"/>
      <c r="BV50" s="355"/>
      <c r="BW50" s="355"/>
      <c r="BX50" s="355" t="s">
        <v>523</v>
      </c>
      <c r="BY50" s="355"/>
      <c r="BZ50" s="355"/>
      <c r="CA50" s="355"/>
      <c r="CB50" s="355"/>
      <c r="CC50" s="355"/>
      <c r="CD50" s="355"/>
      <c r="CE50" s="355"/>
      <c r="CF50" s="355" t="s">
        <v>131</v>
      </c>
      <c r="CG50" s="355"/>
      <c r="CH50" s="355"/>
      <c r="CI50" s="355"/>
      <c r="CJ50" s="355"/>
      <c r="CK50" s="355"/>
      <c r="CL50" s="355"/>
      <c r="CM50" s="355"/>
      <c r="CN50" s="355" t="s">
        <v>314</v>
      </c>
      <c r="CO50" s="355"/>
      <c r="CP50" s="355"/>
      <c r="CQ50" s="355"/>
      <c r="CR50" s="355"/>
      <c r="CS50" s="355"/>
      <c r="CT50" s="355"/>
      <c r="CU50" s="355"/>
      <c r="CV50" s="355" t="s">
        <v>56</v>
      </c>
      <c r="CW50" s="355"/>
      <c r="CX50" s="355"/>
      <c r="CY50" s="355"/>
      <c r="CZ50" s="355"/>
      <c r="DA50" s="355"/>
      <c r="DB50" s="355"/>
      <c r="DC50" s="355"/>
    </row>
    <row r="51" spans="1:109" ht="13.5" customHeight="1" x14ac:dyDescent="0.2">
      <c r="B51" s="315"/>
      <c r="G51" s="363"/>
      <c r="H51" s="363"/>
      <c r="I51" s="373"/>
      <c r="J51" s="373"/>
      <c r="K51" s="357"/>
      <c r="L51" s="357"/>
      <c r="M51" s="357"/>
      <c r="N51" s="357"/>
      <c r="AM51" s="321"/>
      <c r="AN51" s="356" t="s">
        <v>535</v>
      </c>
      <c r="AO51" s="356"/>
      <c r="AP51" s="356"/>
      <c r="AQ51" s="356"/>
      <c r="AR51" s="356"/>
      <c r="AS51" s="356"/>
      <c r="AT51" s="356"/>
      <c r="AU51" s="356"/>
      <c r="AV51" s="356"/>
      <c r="AW51" s="356"/>
      <c r="AX51" s="356"/>
      <c r="AY51" s="356"/>
      <c r="AZ51" s="356"/>
      <c r="BA51" s="356"/>
      <c r="BB51" s="356" t="s">
        <v>533</v>
      </c>
      <c r="BC51" s="356"/>
      <c r="BD51" s="356"/>
      <c r="BE51" s="356"/>
      <c r="BF51" s="356"/>
      <c r="BG51" s="356"/>
      <c r="BH51" s="356"/>
      <c r="BI51" s="356"/>
      <c r="BJ51" s="356"/>
      <c r="BK51" s="356"/>
      <c r="BL51" s="356"/>
      <c r="BM51" s="356"/>
      <c r="BN51" s="356"/>
      <c r="BO51" s="356"/>
      <c r="BP51" s="354">
        <v>8.9</v>
      </c>
      <c r="BQ51" s="354"/>
      <c r="BR51" s="354"/>
      <c r="BS51" s="354"/>
      <c r="BT51" s="354"/>
      <c r="BU51" s="354"/>
      <c r="BV51" s="354"/>
      <c r="BW51" s="354"/>
      <c r="BX51" s="354"/>
      <c r="BY51" s="354"/>
      <c r="BZ51" s="354"/>
      <c r="CA51" s="354"/>
      <c r="CB51" s="354"/>
      <c r="CC51" s="354"/>
      <c r="CD51" s="354"/>
      <c r="CE51" s="354"/>
      <c r="CF51" s="354"/>
      <c r="CG51" s="354"/>
      <c r="CH51" s="354"/>
      <c r="CI51" s="354"/>
      <c r="CJ51" s="354"/>
      <c r="CK51" s="354"/>
      <c r="CL51" s="354"/>
      <c r="CM51" s="354"/>
      <c r="CN51" s="354"/>
      <c r="CO51" s="354"/>
      <c r="CP51" s="354"/>
      <c r="CQ51" s="354"/>
      <c r="CR51" s="354"/>
      <c r="CS51" s="354"/>
      <c r="CT51" s="354"/>
      <c r="CU51" s="354"/>
      <c r="CV51" s="354"/>
      <c r="CW51" s="354"/>
      <c r="CX51" s="354"/>
      <c r="CY51" s="354"/>
      <c r="CZ51" s="354"/>
      <c r="DA51" s="354"/>
      <c r="DB51" s="354"/>
      <c r="DC51" s="354"/>
    </row>
    <row r="52" spans="1:109" ht="13.2" x14ac:dyDescent="0.2">
      <c r="B52" s="315"/>
      <c r="G52" s="363"/>
      <c r="H52" s="363"/>
      <c r="I52" s="373"/>
      <c r="J52" s="373"/>
      <c r="K52" s="357"/>
      <c r="L52" s="357"/>
      <c r="M52" s="357"/>
      <c r="N52" s="357"/>
      <c r="AM52" s="321"/>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54"/>
      <c r="BQ52" s="354"/>
      <c r="BR52" s="354"/>
      <c r="BS52" s="354"/>
      <c r="BT52" s="354"/>
      <c r="BU52" s="354"/>
      <c r="BV52" s="354"/>
      <c r="BW52" s="354"/>
      <c r="BX52" s="354"/>
      <c r="BY52" s="354"/>
      <c r="BZ52" s="354"/>
      <c r="CA52" s="354"/>
      <c r="CB52" s="354"/>
      <c r="CC52" s="354"/>
      <c r="CD52" s="354"/>
      <c r="CE52" s="354"/>
      <c r="CF52" s="354"/>
      <c r="CG52" s="354"/>
      <c r="CH52" s="354"/>
      <c r="CI52" s="354"/>
      <c r="CJ52" s="354"/>
      <c r="CK52" s="354"/>
      <c r="CL52" s="354"/>
      <c r="CM52" s="354"/>
      <c r="CN52" s="354"/>
      <c r="CO52" s="354"/>
      <c r="CP52" s="354"/>
      <c r="CQ52" s="354"/>
      <c r="CR52" s="354"/>
      <c r="CS52" s="354"/>
      <c r="CT52" s="354"/>
      <c r="CU52" s="354"/>
      <c r="CV52" s="354"/>
      <c r="CW52" s="354"/>
      <c r="CX52" s="354"/>
      <c r="CY52" s="354"/>
      <c r="CZ52" s="354"/>
      <c r="DA52" s="354"/>
      <c r="DB52" s="354"/>
      <c r="DC52" s="354"/>
    </row>
    <row r="53" spans="1:109" ht="13.2" x14ac:dyDescent="0.2">
      <c r="A53" s="329"/>
      <c r="B53" s="315"/>
      <c r="G53" s="363"/>
      <c r="H53" s="363"/>
      <c r="I53" s="352"/>
      <c r="J53" s="352"/>
      <c r="K53" s="357"/>
      <c r="L53" s="357"/>
      <c r="M53" s="357"/>
      <c r="N53" s="357"/>
      <c r="AM53" s="321"/>
      <c r="AN53" s="356"/>
      <c r="AO53" s="356"/>
      <c r="AP53" s="356"/>
      <c r="AQ53" s="356"/>
      <c r="AR53" s="356"/>
      <c r="AS53" s="356"/>
      <c r="AT53" s="356"/>
      <c r="AU53" s="356"/>
      <c r="AV53" s="356"/>
      <c r="AW53" s="356"/>
      <c r="AX53" s="356"/>
      <c r="AY53" s="356"/>
      <c r="AZ53" s="356"/>
      <c r="BA53" s="356"/>
      <c r="BB53" s="356" t="s">
        <v>539</v>
      </c>
      <c r="BC53" s="356"/>
      <c r="BD53" s="356"/>
      <c r="BE53" s="356"/>
      <c r="BF53" s="356"/>
      <c r="BG53" s="356"/>
      <c r="BH53" s="356"/>
      <c r="BI53" s="356"/>
      <c r="BJ53" s="356"/>
      <c r="BK53" s="356"/>
      <c r="BL53" s="356"/>
      <c r="BM53" s="356"/>
      <c r="BN53" s="356"/>
      <c r="BO53" s="356"/>
      <c r="BP53" s="354">
        <v>52.4</v>
      </c>
      <c r="BQ53" s="354"/>
      <c r="BR53" s="354"/>
      <c r="BS53" s="354"/>
      <c r="BT53" s="354"/>
      <c r="BU53" s="354"/>
      <c r="BV53" s="354"/>
      <c r="BW53" s="354"/>
      <c r="BX53" s="354">
        <v>54.3</v>
      </c>
      <c r="BY53" s="354"/>
      <c r="BZ53" s="354"/>
      <c r="CA53" s="354"/>
      <c r="CB53" s="354"/>
      <c r="CC53" s="354"/>
      <c r="CD53" s="354"/>
      <c r="CE53" s="354"/>
      <c r="CF53" s="354">
        <v>53.7</v>
      </c>
      <c r="CG53" s="354"/>
      <c r="CH53" s="354"/>
      <c r="CI53" s="354"/>
      <c r="CJ53" s="354"/>
      <c r="CK53" s="354"/>
      <c r="CL53" s="354"/>
      <c r="CM53" s="354"/>
      <c r="CN53" s="354">
        <v>57.5</v>
      </c>
      <c r="CO53" s="354"/>
      <c r="CP53" s="354"/>
      <c r="CQ53" s="354"/>
      <c r="CR53" s="354"/>
      <c r="CS53" s="354"/>
      <c r="CT53" s="354"/>
      <c r="CU53" s="354"/>
      <c r="CV53" s="354">
        <v>58.4</v>
      </c>
      <c r="CW53" s="354"/>
      <c r="CX53" s="354"/>
      <c r="CY53" s="354"/>
      <c r="CZ53" s="354"/>
      <c r="DA53" s="354"/>
      <c r="DB53" s="354"/>
      <c r="DC53" s="354"/>
    </row>
    <row r="54" spans="1:109" ht="13.2" x14ac:dyDescent="0.2">
      <c r="A54" s="329"/>
      <c r="B54" s="315"/>
      <c r="G54" s="363"/>
      <c r="H54" s="363"/>
      <c r="I54" s="352"/>
      <c r="J54" s="352"/>
      <c r="K54" s="357"/>
      <c r="L54" s="357"/>
      <c r="M54" s="357"/>
      <c r="N54" s="357"/>
      <c r="AM54" s="321"/>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54"/>
      <c r="BQ54" s="354"/>
      <c r="BR54" s="354"/>
      <c r="BS54" s="354"/>
      <c r="BT54" s="354"/>
      <c r="BU54" s="354"/>
      <c r="BV54" s="354"/>
      <c r="BW54" s="354"/>
      <c r="BX54" s="354"/>
      <c r="BY54" s="354"/>
      <c r="BZ54" s="354"/>
      <c r="CA54" s="354"/>
      <c r="CB54" s="354"/>
      <c r="CC54" s="354"/>
      <c r="CD54" s="354"/>
      <c r="CE54" s="354"/>
      <c r="CF54" s="354"/>
      <c r="CG54" s="354"/>
      <c r="CH54" s="354"/>
      <c r="CI54" s="354"/>
      <c r="CJ54" s="354"/>
      <c r="CK54" s="354"/>
      <c r="CL54" s="354"/>
      <c r="CM54" s="354"/>
      <c r="CN54" s="354"/>
      <c r="CO54" s="354"/>
      <c r="CP54" s="354"/>
      <c r="CQ54" s="354"/>
      <c r="CR54" s="354"/>
      <c r="CS54" s="354"/>
      <c r="CT54" s="354"/>
      <c r="CU54" s="354"/>
      <c r="CV54" s="354"/>
      <c r="CW54" s="354"/>
      <c r="CX54" s="354"/>
      <c r="CY54" s="354"/>
      <c r="CZ54" s="354"/>
      <c r="DA54" s="354"/>
      <c r="DB54" s="354"/>
      <c r="DC54" s="354"/>
    </row>
    <row r="55" spans="1:109" ht="13.2" x14ac:dyDescent="0.2">
      <c r="A55" s="329"/>
      <c r="B55" s="315"/>
      <c r="G55" s="352"/>
      <c r="H55" s="352"/>
      <c r="I55" s="352"/>
      <c r="J55" s="352"/>
      <c r="K55" s="357"/>
      <c r="L55" s="357"/>
      <c r="M55" s="357"/>
      <c r="N55" s="357"/>
      <c r="AN55" s="355" t="s">
        <v>534</v>
      </c>
      <c r="AO55" s="355"/>
      <c r="AP55" s="355"/>
      <c r="AQ55" s="355"/>
      <c r="AR55" s="355"/>
      <c r="AS55" s="355"/>
      <c r="AT55" s="355"/>
      <c r="AU55" s="355"/>
      <c r="AV55" s="355"/>
      <c r="AW55" s="355"/>
      <c r="AX55" s="355"/>
      <c r="AY55" s="355"/>
      <c r="AZ55" s="355"/>
      <c r="BA55" s="355"/>
      <c r="BB55" s="356" t="s">
        <v>533</v>
      </c>
      <c r="BC55" s="356"/>
      <c r="BD55" s="356"/>
      <c r="BE55" s="356"/>
      <c r="BF55" s="356"/>
      <c r="BG55" s="356"/>
      <c r="BH55" s="356"/>
      <c r="BI55" s="356"/>
      <c r="BJ55" s="356"/>
      <c r="BK55" s="356"/>
      <c r="BL55" s="356"/>
      <c r="BM55" s="356"/>
      <c r="BN55" s="356"/>
      <c r="BO55" s="356"/>
      <c r="BP55" s="354">
        <v>25.1</v>
      </c>
      <c r="BQ55" s="354"/>
      <c r="BR55" s="354"/>
      <c r="BS55" s="354"/>
      <c r="BT55" s="354"/>
      <c r="BU55" s="354"/>
      <c r="BV55" s="354"/>
      <c r="BW55" s="354"/>
      <c r="BX55" s="354">
        <v>11.2</v>
      </c>
      <c r="BY55" s="354"/>
      <c r="BZ55" s="354"/>
      <c r="CA55" s="354"/>
      <c r="CB55" s="354"/>
      <c r="CC55" s="354"/>
      <c r="CD55" s="354"/>
      <c r="CE55" s="354"/>
      <c r="CF55" s="354">
        <v>4.5999999999999996</v>
      </c>
      <c r="CG55" s="354"/>
      <c r="CH55" s="354"/>
      <c r="CI55" s="354"/>
      <c r="CJ55" s="354"/>
      <c r="CK55" s="354"/>
      <c r="CL55" s="354"/>
      <c r="CM55" s="354"/>
      <c r="CN55" s="354">
        <v>4.2</v>
      </c>
      <c r="CO55" s="354"/>
      <c r="CP55" s="354"/>
      <c r="CQ55" s="354"/>
      <c r="CR55" s="354"/>
      <c r="CS55" s="354"/>
      <c r="CT55" s="354"/>
      <c r="CU55" s="354"/>
      <c r="CV55" s="354">
        <v>3.6</v>
      </c>
      <c r="CW55" s="354"/>
      <c r="CX55" s="354"/>
      <c r="CY55" s="354"/>
      <c r="CZ55" s="354"/>
      <c r="DA55" s="354"/>
      <c r="DB55" s="354"/>
      <c r="DC55" s="354"/>
    </row>
    <row r="56" spans="1:109" ht="13.2" x14ac:dyDescent="0.2">
      <c r="A56" s="329"/>
      <c r="B56" s="315"/>
      <c r="G56" s="352"/>
      <c r="H56" s="352"/>
      <c r="I56" s="352"/>
      <c r="J56" s="352"/>
      <c r="K56" s="357"/>
      <c r="L56" s="357"/>
      <c r="M56" s="357"/>
      <c r="N56" s="357"/>
      <c r="AN56" s="355"/>
      <c r="AO56" s="355"/>
      <c r="AP56" s="355"/>
      <c r="AQ56" s="355"/>
      <c r="AR56" s="355"/>
      <c r="AS56" s="355"/>
      <c r="AT56" s="355"/>
      <c r="AU56" s="355"/>
      <c r="AV56" s="355"/>
      <c r="AW56" s="355"/>
      <c r="AX56" s="355"/>
      <c r="AY56" s="355"/>
      <c r="AZ56" s="355"/>
      <c r="BA56" s="355"/>
      <c r="BB56" s="356"/>
      <c r="BC56" s="356"/>
      <c r="BD56" s="356"/>
      <c r="BE56" s="356"/>
      <c r="BF56" s="356"/>
      <c r="BG56" s="356"/>
      <c r="BH56" s="356"/>
      <c r="BI56" s="356"/>
      <c r="BJ56" s="356"/>
      <c r="BK56" s="356"/>
      <c r="BL56" s="356"/>
      <c r="BM56" s="356"/>
      <c r="BN56" s="356"/>
      <c r="BO56" s="356"/>
      <c r="BP56" s="354"/>
      <c r="BQ56" s="354"/>
      <c r="BR56" s="354"/>
      <c r="BS56" s="354"/>
      <c r="BT56" s="354"/>
      <c r="BU56" s="354"/>
      <c r="BV56" s="354"/>
      <c r="BW56" s="354"/>
      <c r="BX56" s="354"/>
      <c r="BY56" s="354"/>
      <c r="BZ56" s="354"/>
      <c r="CA56" s="354"/>
      <c r="CB56" s="354"/>
      <c r="CC56" s="354"/>
      <c r="CD56" s="354"/>
      <c r="CE56" s="354"/>
      <c r="CF56" s="354"/>
      <c r="CG56" s="354"/>
      <c r="CH56" s="354"/>
      <c r="CI56" s="354"/>
      <c r="CJ56" s="354"/>
      <c r="CK56" s="354"/>
      <c r="CL56" s="354"/>
      <c r="CM56" s="354"/>
      <c r="CN56" s="354"/>
      <c r="CO56" s="354"/>
      <c r="CP56" s="354"/>
      <c r="CQ56" s="354"/>
      <c r="CR56" s="354"/>
      <c r="CS56" s="354"/>
      <c r="CT56" s="354"/>
      <c r="CU56" s="354"/>
      <c r="CV56" s="354"/>
      <c r="CW56" s="354"/>
      <c r="CX56" s="354"/>
      <c r="CY56" s="354"/>
      <c r="CZ56" s="354"/>
      <c r="DA56" s="354"/>
      <c r="DB56" s="354"/>
      <c r="DC56" s="354"/>
    </row>
    <row r="57" spans="1:109" s="329" customFormat="1" ht="13.2" x14ac:dyDescent="0.2">
      <c r="B57" s="335"/>
      <c r="G57" s="352"/>
      <c r="H57" s="352"/>
      <c r="I57" s="358"/>
      <c r="J57" s="358"/>
      <c r="K57" s="357"/>
      <c r="L57" s="357"/>
      <c r="M57" s="357"/>
      <c r="N57" s="357"/>
      <c r="AM57" s="314"/>
      <c r="AN57" s="355"/>
      <c r="AO57" s="355"/>
      <c r="AP57" s="355"/>
      <c r="AQ57" s="355"/>
      <c r="AR57" s="355"/>
      <c r="AS57" s="355"/>
      <c r="AT57" s="355"/>
      <c r="AU57" s="355"/>
      <c r="AV57" s="355"/>
      <c r="AW57" s="355"/>
      <c r="AX57" s="355"/>
      <c r="AY57" s="355"/>
      <c r="AZ57" s="355"/>
      <c r="BA57" s="355"/>
      <c r="BB57" s="356" t="s">
        <v>539</v>
      </c>
      <c r="BC57" s="356"/>
      <c r="BD57" s="356"/>
      <c r="BE57" s="356"/>
      <c r="BF57" s="356"/>
      <c r="BG57" s="356"/>
      <c r="BH57" s="356"/>
      <c r="BI57" s="356"/>
      <c r="BJ57" s="356"/>
      <c r="BK57" s="356"/>
      <c r="BL57" s="356"/>
      <c r="BM57" s="356"/>
      <c r="BN57" s="356"/>
      <c r="BO57" s="356"/>
      <c r="BP57" s="354">
        <v>61</v>
      </c>
      <c r="BQ57" s="354"/>
      <c r="BR57" s="354"/>
      <c r="BS57" s="354"/>
      <c r="BT57" s="354"/>
      <c r="BU57" s="354"/>
      <c r="BV57" s="354"/>
      <c r="BW57" s="354"/>
      <c r="BX57" s="354">
        <v>63.7</v>
      </c>
      <c r="BY57" s="354"/>
      <c r="BZ57" s="354"/>
      <c r="CA57" s="354"/>
      <c r="CB57" s="354"/>
      <c r="CC57" s="354"/>
      <c r="CD57" s="354"/>
      <c r="CE57" s="354"/>
      <c r="CF57" s="354">
        <v>64.2</v>
      </c>
      <c r="CG57" s="354"/>
      <c r="CH57" s="354"/>
      <c r="CI57" s="354"/>
      <c r="CJ57" s="354"/>
      <c r="CK57" s="354"/>
      <c r="CL57" s="354"/>
      <c r="CM57" s="354"/>
      <c r="CN57" s="354">
        <v>65</v>
      </c>
      <c r="CO57" s="354"/>
      <c r="CP57" s="354"/>
      <c r="CQ57" s="354"/>
      <c r="CR57" s="354"/>
      <c r="CS57" s="354"/>
      <c r="CT57" s="354"/>
      <c r="CU57" s="354"/>
      <c r="CV57" s="354">
        <v>66.099999999999994</v>
      </c>
      <c r="CW57" s="354"/>
      <c r="CX57" s="354"/>
      <c r="CY57" s="354"/>
      <c r="CZ57" s="354"/>
      <c r="DA57" s="354"/>
      <c r="DB57" s="354"/>
      <c r="DC57" s="354"/>
      <c r="DD57" s="340"/>
      <c r="DE57" s="335"/>
    </row>
    <row r="58" spans="1:109" s="329" customFormat="1" ht="13.2" x14ac:dyDescent="0.2">
      <c r="A58" s="314"/>
      <c r="B58" s="335"/>
      <c r="G58" s="352"/>
      <c r="H58" s="352"/>
      <c r="I58" s="358"/>
      <c r="J58" s="358"/>
      <c r="K58" s="357"/>
      <c r="L58" s="357"/>
      <c r="M58" s="357"/>
      <c r="N58" s="357"/>
      <c r="AM58" s="314"/>
      <c r="AN58" s="355"/>
      <c r="AO58" s="355"/>
      <c r="AP58" s="355"/>
      <c r="AQ58" s="355"/>
      <c r="AR58" s="355"/>
      <c r="AS58" s="355"/>
      <c r="AT58" s="355"/>
      <c r="AU58" s="355"/>
      <c r="AV58" s="355"/>
      <c r="AW58" s="355"/>
      <c r="AX58" s="355"/>
      <c r="AY58" s="355"/>
      <c r="AZ58" s="355"/>
      <c r="BA58" s="355"/>
      <c r="BB58" s="356"/>
      <c r="BC58" s="356"/>
      <c r="BD58" s="356"/>
      <c r="BE58" s="356"/>
      <c r="BF58" s="356"/>
      <c r="BG58" s="356"/>
      <c r="BH58" s="356"/>
      <c r="BI58" s="356"/>
      <c r="BJ58" s="356"/>
      <c r="BK58" s="356"/>
      <c r="BL58" s="356"/>
      <c r="BM58" s="356"/>
      <c r="BN58" s="356"/>
      <c r="BO58" s="356"/>
      <c r="BP58" s="354"/>
      <c r="BQ58" s="354"/>
      <c r="BR58" s="354"/>
      <c r="BS58" s="354"/>
      <c r="BT58" s="354"/>
      <c r="BU58" s="354"/>
      <c r="BV58" s="354"/>
      <c r="BW58" s="354"/>
      <c r="BX58" s="354"/>
      <c r="BY58" s="354"/>
      <c r="BZ58" s="354"/>
      <c r="CA58" s="354"/>
      <c r="CB58" s="354"/>
      <c r="CC58" s="354"/>
      <c r="CD58" s="354"/>
      <c r="CE58" s="354"/>
      <c r="CF58" s="354"/>
      <c r="CG58" s="354"/>
      <c r="CH58" s="354"/>
      <c r="CI58" s="354"/>
      <c r="CJ58" s="354"/>
      <c r="CK58" s="354"/>
      <c r="CL58" s="354"/>
      <c r="CM58" s="354"/>
      <c r="CN58" s="354"/>
      <c r="CO58" s="354"/>
      <c r="CP58" s="354"/>
      <c r="CQ58" s="354"/>
      <c r="CR58" s="354"/>
      <c r="CS58" s="354"/>
      <c r="CT58" s="354"/>
      <c r="CU58" s="354"/>
      <c r="CV58" s="354"/>
      <c r="CW58" s="354"/>
      <c r="CX58" s="354"/>
      <c r="CY58" s="354"/>
      <c r="CZ58" s="354"/>
      <c r="DA58" s="354"/>
      <c r="DB58" s="354"/>
      <c r="DC58" s="354"/>
      <c r="DD58" s="340"/>
      <c r="DE58" s="335"/>
    </row>
    <row r="59" spans="1:109" s="329" customFormat="1" ht="13.2" x14ac:dyDescent="0.2">
      <c r="A59" s="314"/>
      <c r="B59" s="335"/>
      <c r="K59" s="341"/>
      <c r="L59" s="341"/>
      <c r="M59" s="341"/>
      <c r="N59" s="341"/>
      <c r="AQ59" s="341"/>
      <c r="AR59" s="341"/>
      <c r="AS59" s="341"/>
      <c r="AT59" s="341"/>
      <c r="BC59" s="341"/>
      <c r="BD59" s="341"/>
      <c r="BE59" s="341"/>
      <c r="BF59" s="341"/>
      <c r="BO59" s="341"/>
      <c r="BP59" s="341"/>
      <c r="BQ59" s="341"/>
      <c r="BR59" s="341"/>
      <c r="CA59" s="341"/>
      <c r="CB59" s="341"/>
      <c r="CC59" s="341"/>
      <c r="CD59" s="341"/>
      <c r="CM59" s="341"/>
      <c r="CN59" s="341"/>
      <c r="CO59" s="341"/>
      <c r="CP59" s="341"/>
      <c r="CY59" s="341"/>
      <c r="CZ59" s="341"/>
      <c r="DA59" s="341"/>
      <c r="DB59" s="341"/>
      <c r="DC59" s="341"/>
      <c r="DD59" s="340"/>
      <c r="DE59" s="335"/>
    </row>
    <row r="60" spans="1:109" s="329" customFormat="1" ht="13.2" x14ac:dyDescent="0.2">
      <c r="A60" s="314"/>
      <c r="B60" s="335"/>
      <c r="K60" s="341"/>
      <c r="L60" s="341"/>
      <c r="M60" s="341"/>
      <c r="N60" s="341"/>
      <c r="AQ60" s="341"/>
      <c r="AR60" s="341"/>
      <c r="AS60" s="341"/>
      <c r="AT60" s="341"/>
      <c r="BC60" s="341"/>
      <c r="BD60" s="341"/>
      <c r="BE60" s="341"/>
      <c r="BF60" s="341"/>
      <c r="BO60" s="341"/>
      <c r="BP60" s="341"/>
      <c r="BQ60" s="341"/>
      <c r="BR60" s="341"/>
      <c r="CA60" s="341"/>
      <c r="CB60" s="341"/>
      <c r="CC60" s="341"/>
      <c r="CD60" s="341"/>
      <c r="CM60" s="341"/>
      <c r="CN60" s="341"/>
      <c r="CO60" s="341"/>
      <c r="CP60" s="341"/>
      <c r="CY60" s="341"/>
      <c r="CZ60" s="341"/>
      <c r="DA60" s="341"/>
      <c r="DB60" s="341"/>
      <c r="DC60" s="341"/>
      <c r="DD60" s="340"/>
      <c r="DE60" s="335"/>
    </row>
    <row r="61" spans="1:109" s="329" customFormat="1" ht="13.2" x14ac:dyDescent="0.2">
      <c r="A61" s="314"/>
      <c r="B61" s="339"/>
      <c r="C61" s="338"/>
      <c r="D61" s="338"/>
      <c r="E61" s="338"/>
      <c r="F61" s="338"/>
      <c r="G61" s="338"/>
      <c r="H61" s="338"/>
      <c r="I61" s="338"/>
      <c r="J61" s="338"/>
      <c r="K61" s="338"/>
      <c r="L61" s="338"/>
      <c r="M61" s="337"/>
      <c r="N61" s="337"/>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337"/>
      <c r="AT61" s="337"/>
      <c r="AU61" s="338"/>
      <c r="AV61" s="338"/>
      <c r="AW61" s="338"/>
      <c r="AX61" s="338"/>
      <c r="AY61" s="338"/>
      <c r="AZ61" s="338"/>
      <c r="BA61" s="338"/>
      <c r="BB61" s="338"/>
      <c r="BC61" s="338"/>
      <c r="BD61" s="338"/>
      <c r="BE61" s="337"/>
      <c r="BF61" s="337"/>
      <c r="BG61" s="338"/>
      <c r="BH61" s="338"/>
      <c r="BI61" s="338"/>
      <c r="BJ61" s="338"/>
      <c r="BK61" s="338"/>
      <c r="BL61" s="338"/>
      <c r="BM61" s="338"/>
      <c r="BN61" s="338"/>
      <c r="BO61" s="338"/>
      <c r="BP61" s="338"/>
      <c r="BQ61" s="337"/>
      <c r="BR61" s="337"/>
      <c r="BS61" s="338"/>
      <c r="BT61" s="338"/>
      <c r="BU61" s="338"/>
      <c r="BV61" s="338"/>
      <c r="BW61" s="338"/>
      <c r="BX61" s="338"/>
      <c r="BY61" s="338"/>
      <c r="BZ61" s="338"/>
      <c r="CA61" s="338"/>
      <c r="CB61" s="338"/>
      <c r="CC61" s="337"/>
      <c r="CD61" s="337"/>
      <c r="CE61" s="338"/>
      <c r="CF61" s="338"/>
      <c r="CG61" s="338"/>
      <c r="CH61" s="338"/>
      <c r="CI61" s="338"/>
      <c r="CJ61" s="338"/>
      <c r="CK61" s="338"/>
      <c r="CL61" s="338"/>
      <c r="CM61" s="338"/>
      <c r="CN61" s="338"/>
      <c r="CO61" s="337"/>
      <c r="CP61" s="337"/>
      <c r="CQ61" s="338"/>
      <c r="CR61" s="338"/>
      <c r="CS61" s="338"/>
      <c r="CT61" s="338"/>
      <c r="CU61" s="338"/>
      <c r="CV61" s="338"/>
      <c r="CW61" s="338"/>
      <c r="CX61" s="338"/>
      <c r="CY61" s="338"/>
      <c r="CZ61" s="338"/>
      <c r="DA61" s="337"/>
      <c r="DB61" s="337"/>
      <c r="DC61" s="337"/>
      <c r="DD61" s="336"/>
      <c r="DE61" s="335"/>
    </row>
    <row r="62" spans="1:109" ht="13.2" x14ac:dyDescent="0.2">
      <c r="B62" s="334"/>
      <c r="C62" s="334"/>
      <c r="D62" s="334"/>
      <c r="E62" s="334"/>
      <c r="F62" s="334"/>
      <c r="G62" s="334"/>
      <c r="H62" s="334"/>
      <c r="I62" s="334"/>
      <c r="J62" s="334"/>
      <c r="K62" s="334"/>
      <c r="L62" s="334"/>
      <c r="M62" s="334"/>
      <c r="N62" s="334"/>
      <c r="O62" s="334"/>
      <c r="P62" s="334"/>
      <c r="Q62" s="334"/>
      <c r="R62" s="334"/>
      <c r="S62" s="334"/>
      <c r="T62" s="334"/>
      <c r="U62" s="334"/>
      <c r="V62" s="334"/>
      <c r="W62" s="334"/>
      <c r="X62" s="334"/>
      <c r="Y62" s="334"/>
      <c r="Z62" s="334"/>
      <c r="AA62" s="334"/>
      <c r="AB62" s="334"/>
      <c r="AC62" s="334"/>
      <c r="AD62" s="334"/>
      <c r="AE62" s="334"/>
      <c r="AF62" s="334"/>
      <c r="AG62" s="334"/>
      <c r="AH62" s="334"/>
      <c r="AI62" s="334"/>
      <c r="AJ62" s="334"/>
      <c r="AK62" s="334"/>
      <c r="AL62" s="334"/>
      <c r="AM62" s="334"/>
      <c r="AN62" s="334"/>
      <c r="AO62" s="334"/>
      <c r="AP62" s="334"/>
      <c r="AQ62" s="334"/>
      <c r="AR62" s="334"/>
      <c r="AS62" s="334"/>
      <c r="AT62" s="334"/>
      <c r="AU62" s="334"/>
      <c r="AV62" s="334"/>
      <c r="AW62" s="334"/>
      <c r="AX62" s="334"/>
      <c r="AY62" s="334"/>
      <c r="AZ62" s="334"/>
      <c r="BA62" s="334"/>
      <c r="BB62" s="334"/>
      <c r="BC62" s="334"/>
      <c r="BD62" s="334"/>
      <c r="BE62" s="334"/>
      <c r="BF62" s="334"/>
      <c r="BG62" s="334"/>
      <c r="BH62" s="334"/>
      <c r="BI62" s="334"/>
      <c r="BJ62" s="334"/>
      <c r="BK62" s="334"/>
      <c r="BL62" s="334"/>
      <c r="BM62" s="334"/>
      <c r="BN62" s="334"/>
      <c r="BO62" s="334"/>
      <c r="BP62" s="334"/>
      <c r="BQ62" s="334"/>
      <c r="BR62" s="334"/>
      <c r="BS62" s="334"/>
      <c r="BT62" s="334"/>
      <c r="BU62" s="334"/>
      <c r="BV62" s="334"/>
      <c r="BW62" s="334"/>
      <c r="BX62" s="334"/>
      <c r="BY62" s="334"/>
      <c r="BZ62" s="334"/>
      <c r="CA62" s="334"/>
      <c r="CB62" s="334"/>
      <c r="CC62" s="334"/>
      <c r="CD62" s="334"/>
      <c r="CE62" s="334"/>
      <c r="CF62" s="334"/>
      <c r="CG62" s="334"/>
      <c r="CH62" s="334"/>
      <c r="CI62" s="334"/>
      <c r="CJ62" s="334"/>
      <c r="CK62" s="334"/>
      <c r="CL62" s="334"/>
      <c r="CM62" s="334"/>
      <c r="CN62" s="334"/>
      <c r="CO62" s="334"/>
      <c r="CP62" s="334"/>
      <c r="CQ62" s="334"/>
      <c r="CR62" s="334"/>
      <c r="CS62" s="334"/>
      <c r="CT62" s="334"/>
      <c r="CU62" s="334"/>
      <c r="CV62" s="334"/>
      <c r="CW62" s="334"/>
      <c r="CX62" s="334"/>
      <c r="CY62" s="334"/>
      <c r="CZ62" s="334"/>
      <c r="DA62" s="334"/>
      <c r="DB62" s="334"/>
      <c r="DC62" s="334"/>
      <c r="DD62" s="334"/>
      <c r="DE62" s="314"/>
    </row>
    <row r="63" spans="1:109" ht="16.2" x14ac:dyDescent="0.2">
      <c r="B63" s="333" t="s">
        <v>538</v>
      </c>
    </row>
    <row r="64" spans="1:109" ht="13.2" x14ac:dyDescent="0.2">
      <c r="B64" s="315"/>
      <c r="G64" s="330"/>
      <c r="I64" s="332"/>
      <c r="J64" s="332"/>
      <c r="K64" s="332"/>
      <c r="L64" s="332"/>
      <c r="M64" s="332"/>
      <c r="N64" s="331"/>
      <c r="AM64" s="330"/>
      <c r="AN64" s="330" t="s">
        <v>537</v>
      </c>
      <c r="AP64" s="329"/>
      <c r="AQ64" s="329"/>
      <c r="AR64" s="329"/>
      <c r="AY64" s="330"/>
      <c r="BA64" s="329"/>
      <c r="BB64" s="329"/>
      <c r="BC64" s="329"/>
      <c r="BK64" s="330"/>
      <c r="BM64" s="329"/>
      <c r="BN64" s="329"/>
      <c r="BO64" s="329"/>
      <c r="BW64" s="330"/>
      <c r="BY64" s="329"/>
      <c r="BZ64" s="329"/>
      <c r="CA64" s="329"/>
      <c r="CI64" s="330"/>
      <c r="CK64" s="329"/>
      <c r="CL64" s="329"/>
      <c r="CM64" s="329"/>
      <c r="CU64" s="330"/>
      <c r="CW64" s="329"/>
      <c r="CX64" s="329"/>
      <c r="CY64" s="329"/>
    </row>
    <row r="65" spans="2:107" ht="13.2" x14ac:dyDescent="0.2">
      <c r="B65" s="315"/>
      <c r="AN65" s="364" t="s">
        <v>543</v>
      </c>
      <c r="AO65" s="365"/>
      <c r="AP65" s="365"/>
      <c r="AQ65" s="365"/>
      <c r="AR65" s="365"/>
      <c r="AS65" s="365"/>
      <c r="AT65" s="365"/>
      <c r="AU65" s="365"/>
      <c r="AV65" s="365"/>
      <c r="AW65" s="365"/>
      <c r="AX65" s="365"/>
      <c r="AY65" s="365"/>
      <c r="AZ65" s="365"/>
      <c r="BA65" s="365"/>
      <c r="BB65" s="365"/>
      <c r="BC65" s="365"/>
      <c r="BD65" s="365"/>
      <c r="BE65" s="365"/>
      <c r="BF65" s="365"/>
      <c r="BG65" s="365"/>
      <c r="BH65" s="365"/>
      <c r="BI65" s="365"/>
      <c r="BJ65" s="365"/>
      <c r="BK65" s="365"/>
      <c r="BL65" s="365"/>
      <c r="BM65" s="365"/>
      <c r="BN65" s="365"/>
      <c r="BO65" s="365"/>
      <c r="BP65" s="365"/>
      <c r="BQ65" s="365"/>
      <c r="BR65" s="365"/>
      <c r="BS65" s="365"/>
      <c r="BT65" s="365"/>
      <c r="BU65" s="365"/>
      <c r="BV65" s="365"/>
      <c r="BW65" s="365"/>
      <c r="BX65" s="365"/>
      <c r="BY65" s="365"/>
      <c r="BZ65" s="365"/>
      <c r="CA65" s="365"/>
      <c r="CB65" s="365"/>
      <c r="CC65" s="365"/>
      <c r="CD65" s="365"/>
      <c r="CE65" s="365"/>
      <c r="CF65" s="365"/>
      <c r="CG65" s="365"/>
      <c r="CH65" s="365"/>
      <c r="CI65" s="365"/>
      <c r="CJ65" s="365"/>
      <c r="CK65" s="365"/>
      <c r="CL65" s="365"/>
      <c r="CM65" s="365"/>
      <c r="CN65" s="365"/>
      <c r="CO65" s="365"/>
      <c r="CP65" s="365"/>
      <c r="CQ65" s="365"/>
      <c r="CR65" s="365"/>
      <c r="CS65" s="365"/>
      <c r="CT65" s="365"/>
      <c r="CU65" s="365"/>
      <c r="CV65" s="365"/>
      <c r="CW65" s="365"/>
      <c r="CX65" s="365"/>
      <c r="CY65" s="365"/>
      <c r="CZ65" s="365"/>
      <c r="DA65" s="365"/>
      <c r="DB65" s="365"/>
      <c r="DC65" s="366"/>
    </row>
    <row r="66" spans="2:107" ht="13.2" x14ac:dyDescent="0.2">
      <c r="B66" s="315"/>
      <c r="AN66" s="367"/>
      <c r="AO66" s="368"/>
      <c r="AP66" s="368"/>
      <c r="AQ66" s="368"/>
      <c r="AR66" s="368"/>
      <c r="AS66" s="368"/>
      <c r="AT66" s="368"/>
      <c r="AU66" s="368"/>
      <c r="AV66" s="368"/>
      <c r="AW66" s="368"/>
      <c r="AX66" s="368"/>
      <c r="AY66" s="368"/>
      <c r="AZ66" s="368"/>
      <c r="BA66" s="368"/>
      <c r="BB66" s="368"/>
      <c r="BC66" s="368"/>
      <c r="BD66" s="368"/>
      <c r="BE66" s="368"/>
      <c r="BF66" s="368"/>
      <c r="BG66" s="368"/>
      <c r="BH66" s="368"/>
      <c r="BI66" s="368"/>
      <c r="BJ66" s="368"/>
      <c r="BK66" s="368"/>
      <c r="BL66" s="368"/>
      <c r="BM66" s="368"/>
      <c r="BN66" s="368"/>
      <c r="BO66" s="368"/>
      <c r="BP66" s="368"/>
      <c r="BQ66" s="368"/>
      <c r="BR66" s="368"/>
      <c r="BS66" s="368"/>
      <c r="BT66" s="368"/>
      <c r="BU66" s="368"/>
      <c r="BV66" s="368"/>
      <c r="BW66" s="368"/>
      <c r="BX66" s="368"/>
      <c r="BY66" s="368"/>
      <c r="BZ66" s="368"/>
      <c r="CA66" s="368"/>
      <c r="CB66" s="368"/>
      <c r="CC66" s="368"/>
      <c r="CD66" s="368"/>
      <c r="CE66" s="368"/>
      <c r="CF66" s="368"/>
      <c r="CG66" s="368"/>
      <c r="CH66" s="368"/>
      <c r="CI66" s="368"/>
      <c r="CJ66" s="368"/>
      <c r="CK66" s="368"/>
      <c r="CL66" s="368"/>
      <c r="CM66" s="368"/>
      <c r="CN66" s="368"/>
      <c r="CO66" s="368"/>
      <c r="CP66" s="368"/>
      <c r="CQ66" s="368"/>
      <c r="CR66" s="368"/>
      <c r="CS66" s="368"/>
      <c r="CT66" s="368"/>
      <c r="CU66" s="368"/>
      <c r="CV66" s="368"/>
      <c r="CW66" s="368"/>
      <c r="CX66" s="368"/>
      <c r="CY66" s="368"/>
      <c r="CZ66" s="368"/>
      <c r="DA66" s="368"/>
      <c r="DB66" s="368"/>
      <c r="DC66" s="369"/>
    </row>
    <row r="67" spans="2:107" ht="13.2" x14ac:dyDescent="0.2">
      <c r="B67" s="315"/>
      <c r="AN67" s="367"/>
      <c r="AO67" s="368"/>
      <c r="AP67" s="368"/>
      <c r="AQ67" s="368"/>
      <c r="AR67" s="368"/>
      <c r="AS67" s="368"/>
      <c r="AT67" s="368"/>
      <c r="AU67" s="368"/>
      <c r="AV67" s="368"/>
      <c r="AW67" s="368"/>
      <c r="AX67" s="368"/>
      <c r="AY67" s="368"/>
      <c r="AZ67" s="368"/>
      <c r="BA67" s="368"/>
      <c r="BB67" s="368"/>
      <c r="BC67" s="368"/>
      <c r="BD67" s="368"/>
      <c r="BE67" s="368"/>
      <c r="BF67" s="368"/>
      <c r="BG67" s="368"/>
      <c r="BH67" s="368"/>
      <c r="BI67" s="368"/>
      <c r="BJ67" s="368"/>
      <c r="BK67" s="368"/>
      <c r="BL67" s="368"/>
      <c r="BM67" s="368"/>
      <c r="BN67" s="368"/>
      <c r="BO67" s="368"/>
      <c r="BP67" s="368"/>
      <c r="BQ67" s="368"/>
      <c r="BR67" s="368"/>
      <c r="BS67" s="368"/>
      <c r="BT67" s="368"/>
      <c r="BU67" s="368"/>
      <c r="BV67" s="368"/>
      <c r="BW67" s="368"/>
      <c r="BX67" s="368"/>
      <c r="BY67" s="368"/>
      <c r="BZ67" s="368"/>
      <c r="CA67" s="368"/>
      <c r="CB67" s="368"/>
      <c r="CC67" s="368"/>
      <c r="CD67" s="368"/>
      <c r="CE67" s="368"/>
      <c r="CF67" s="368"/>
      <c r="CG67" s="368"/>
      <c r="CH67" s="368"/>
      <c r="CI67" s="368"/>
      <c r="CJ67" s="368"/>
      <c r="CK67" s="368"/>
      <c r="CL67" s="368"/>
      <c r="CM67" s="368"/>
      <c r="CN67" s="368"/>
      <c r="CO67" s="368"/>
      <c r="CP67" s="368"/>
      <c r="CQ67" s="368"/>
      <c r="CR67" s="368"/>
      <c r="CS67" s="368"/>
      <c r="CT67" s="368"/>
      <c r="CU67" s="368"/>
      <c r="CV67" s="368"/>
      <c r="CW67" s="368"/>
      <c r="CX67" s="368"/>
      <c r="CY67" s="368"/>
      <c r="CZ67" s="368"/>
      <c r="DA67" s="368"/>
      <c r="DB67" s="368"/>
      <c r="DC67" s="369"/>
    </row>
    <row r="68" spans="2:107" ht="13.2" x14ac:dyDescent="0.2">
      <c r="B68" s="315"/>
      <c r="AN68" s="367"/>
      <c r="AO68" s="368"/>
      <c r="AP68" s="368"/>
      <c r="AQ68" s="368"/>
      <c r="AR68" s="368"/>
      <c r="AS68" s="368"/>
      <c r="AT68" s="368"/>
      <c r="AU68" s="368"/>
      <c r="AV68" s="368"/>
      <c r="AW68" s="368"/>
      <c r="AX68" s="368"/>
      <c r="AY68" s="368"/>
      <c r="AZ68" s="368"/>
      <c r="BA68" s="368"/>
      <c r="BB68" s="368"/>
      <c r="BC68" s="368"/>
      <c r="BD68" s="368"/>
      <c r="BE68" s="368"/>
      <c r="BF68" s="368"/>
      <c r="BG68" s="368"/>
      <c r="BH68" s="368"/>
      <c r="BI68" s="368"/>
      <c r="BJ68" s="368"/>
      <c r="BK68" s="368"/>
      <c r="BL68" s="368"/>
      <c r="BM68" s="368"/>
      <c r="BN68" s="368"/>
      <c r="BO68" s="368"/>
      <c r="BP68" s="368"/>
      <c r="BQ68" s="368"/>
      <c r="BR68" s="368"/>
      <c r="BS68" s="368"/>
      <c r="BT68" s="368"/>
      <c r="BU68" s="368"/>
      <c r="BV68" s="368"/>
      <c r="BW68" s="368"/>
      <c r="BX68" s="368"/>
      <c r="BY68" s="368"/>
      <c r="BZ68" s="368"/>
      <c r="CA68" s="368"/>
      <c r="CB68" s="368"/>
      <c r="CC68" s="368"/>
      <c r="CD68" s="368"/>
      <c r="CE68" s="368"/>
      <c r="CF68" s="368"/>
      <c r="CG68" s="368"/>
      <c r="CH68" s="368"/>
      <c r="CI68" s="368"/>
      <c r="CJ68" s="368"/>
      <c r="CK68" s="368"/>
      <c r="CL68" s="368"/>
      <c r="CM68" s="368"/>
      <c r="CN68" s="368"/>
      <c r="CO68" s="368"/>
      <c r="CP68" s="368"/>
      <c r="CQ68" s="368"/>
      <c r="CR68" s="368"/>
      <c r="CS68" s="368"/>
      <c r="CT68" s="368"/>
      <c r="CU68" s="368"/>
      <c r="CV68" s="368"/>
      <c r="CW68" s="368"/>
      <c r="CX68" s="368"/>
      <c r="CY68" s="368"/>
      <c r="CZ68" s="368"/>
      <c r="DA68" s="368"/>
      <c r="DB68" s="368"/>
      <c r="DC68" s="369"/>
    </row>
    <row r="69" spans="2:107" ht="13.2" x14ac:dyDescent="0.2">
      <c r="B69" s="315"/>
      <c r="AN69" s="370"/>
      <c r="AO69" s="371"/>
      <c r="AP69" s="371"/>
      <c r="AQ69" s="371"/>
      <c r="AR69" s="371"/>
      <c r="AS69" s="371"/>
      <c r="AT69" s="371"/>
      <c r="AU69" s="371"/>
      <c r="AV69" s="371"/>
      <c r="AW69" s="371"/>
      <c r="AX69" s="371"/>
      <c r="AY69" s="371"/>
      <c r="AZ69" s="371"/>
      <c r="BA69" s="371"/>
      <c r="BB69" s="371"/>
      <c r="BC69" s="371"/>
      <c r="BD69" s="371"/>
      <c r="BE69" s="371"/>
      <c r="BF69" s="371"/>
      <c r="BG69" s="371"/>
      <c r="BH69" s="371"/>
      <c r="BI69" s="371"/>
      <c r="BJ69" s="371"/>
      <c r="BK69" s="371"/>
      <c r="BL69" s="371"/>
      <c r="BM69" s="371"/>
      <c r="BN69" s="371"/>
      <c r="BO69" s="371"/>
      <c r="BP69" s="371"/>
      <c r="BQ69" s="371"/>
      <c r="BR69" s="371"/>
      <c r="BS69" s="371"/>
      <c r="BT69" s="371"/>
      <c r="BU69" s="371"/>
      <c r="BV69" s="371"/>
      <c r="BW69" s="371"/>
      <c r="BX69" s="371"/>
      <c r="BY69" s="371"/>
      <c r="BZ69" s="371"/>
      <c r="CA69" s="371"/>
      <c r="CB69" s="371"/>
      <c r="CC69" s="371"/>
      <c r="CD69" s="371"/>
      <c r="CE69" s="371"/>
      <c r="CF69" s="371"/>
      <c r="CG69" s="371"/>
      <c r="CH69" s="371"/>
      <c r="CI69" s="371"/>
      <c r="CJ69" s="371"/>
      <c r="CK69" s="371"/>
      <c r="CL69" s="371"/>
      <c r="CM69" s="371"/>
      <c r="CN69" s="371"/>
      <c r="CO69" s="371"/>
      <c r="CP69" s="371"/>
      <c r="CQ69" s="371"/>
      <c r="CR69" s="371"/>
      <c r="CS69" s="371"/>
      <c r="CT69" s="371"/>
      <c r="CU69" s="371"/>
      <c r="CV69" s="371"/>
      <c r="CW69" s="371"/>
      <c r="CX69" s="371"/>
      <c r="CY69" s="371"/>
      <c r="CZ69" s="371"/>
      <c r="DA69" s="371"/>
      <c r="DB69" s="371"/>
      <c r="DC69" s="372"/>
    </row>
    <row r="70" spans="2:107" ht="13.2" x14ac:dyDescent="0.2">
      <c r="B70" s="315"/>
      <c r="H70" s="328"/>
      <c r="I70" s="328"/>
      <c r="J70" s="326"/>
      <c r="K70" s="326"/>
      <c r="L70" s="325"/>
      <c r="M70" s="326"/>
      <c r="N70" s="325"/>
      <c r="AN70" s="321"/>
      <c r="AO70" s="321"/>
      <c r="AP70" s="321"/>
      <c r="AZ70" s="321"/>
      <c r="BA70" s="321"/>
      <c r="BB70" s="321"/>
      <c r="BL70" s="321"/>
      <c r="BM70" s="321"/>
      <c r="BN70" s="321"/>
      <c r="BX70" s="321"/>
      <c r="BY70" s="321"/>
      <c r="BZ70" s="321"/>
      <c r="CJ70" s="321"/>
      <c r="CK70" s="321"/>
      <c r="CL70" s="321"/>
      <c r="CV70" s="321"/>
      <c r="CW70" s="321"/>
      <c r="CX70" s="321"/>
    </row>
    <row r="71" spans="2:107" ht="13.2" x14ac:dyDescent="0.2">
      <c r="B71" s="315"/>
      <c r="G71" s="324"/>
      <c r="I71" s="327"/>
      <c r="J71" s="326"/>
      <c r="K71" s="326"/>
      <c r="L71" s="325"/>
      <c r="M71" s="326"/>
      <c r="N71" s="325"/>
      <c r="AM71" s="324"/>
      <c r="AN71" s="314" t="s">
        <v>536</v>
      </c>
    </row>
    <row r="72" spans="2:107" ht="13.2" x14ac:dyDescent="0.2">
      <c r="B72" s="315"/>
      <c r="G72" s="352"/>
      <c r="H72" s="352"/>
      <c r="I72" s="352"/>
      <c r="J72" s="352"/>
      <c r="K72" s="323"/>
      <c r="L72" s="323"/>
      <c r="M72" s="322"/>
      <c r="N72" s="322"/>
      <c r="AN72" s="360"/>
      <c r="AO72" s="361"/>
      <c r="AP72" s="361"/>
      <c r="AQ72" s="361"/>
      <c r="AR72" s="361"/>
      <c r="AS72" s="361"/>
      <c r="AT72" s="361"/>
      <c r="AU72" s="361"/>
      <c r="AV72" s="361"/>
      <c r="AW72" s="361"/>
      <c r="AX72" s="361"/>
      <c r="AY72" s="361"/>
      <c r="AZ72" s="361"/>
      <c r="BA72" s="361"/>
      <c r="BB72" s="361"/>
      <c r="BC72" s="361"/>
      <c r="BD72" s="361"/>
      <c r="BE72" s="361"/>
      <c r="BF72" s="361"/>
      <c r="BG72" s="361"/>
      <c r="BH72" s="361"/>
      <c r="BI72" s="361"/>
      <c r="BJ72" s="361"/>
      <c r="BK72" s="361"/>
      <c r="BL72" s="361"/>
      <c r="BM72" s="361"/>
      <c r="BN72" s="361"/>
      <c r="BO72" s="362"/>
      <c r="BP72" s="355" t="s">
        <v>205</v>
      </c>
      <c r="BQ72" s="355"/>
      <c r="BR72" s="355"/>
      <c r="BS72" s="355"/>
      <c r="BT72" s="355"/>
      <c r="BU72" s="355"/>
      <c r="BV72" s="355"/>
      <c r="BW72" s="355"/>
      <c r="BX72" s="355" t="s">
        <v>523</v>
      </c>
      <c r="BY72" s="355"/>
      <c r="BZ72" s="355"/>
      <c r="CA72" s="355"/>
      <c r="CB72" s="355"/>
      <c r="CC72" s="355"/>
      <c r="CD72" s="355"/>
      <c r="CE72" s="355"/>
      <c r="CF72" s="355" t="s">
        <v>131</v>
      </c>
      <c r="CG72" s="355"/>
      <c r="CH72" s="355"/>
      <c r="CI72" s="355"/>
      <c r="CJ72" s="355"/>
      <c r="CK72" s="355"/>
      <c r="CL72" s="355"/>
      <c r="CM72" s="355"/>
      <c r="CN72" s="355" t="s">
        <v>314</v>
      </c>
      <c r="CO72" s="355"/>
      <c r="CP72" s="355"/>
      <c r="CQ72" s="355"/>
      <c r="CR72" s="355"/>
      <c r="CS72" s="355"/>
      <c r="CT72" s="355"/>
      <c r="CU72" s="355"/>
      <c r="CV72" s="355" t="s">
        <v>56</v>
      </c>
      <c r="CW72" s="355"/>
      <c r="CX72" s="355"/>
      <c r="CY72" s="355"/>
      <c r="CZ72" s="355"/>
      <c r="DA72" s="355"/>
      <c r="DB72" s="355"/>
      <c r="DC72" s="355"/>
    </row>
    <row r="73" spans="2:107" ht="13.2" x14ac:dyDescent="0.2">
      <c r="B73" s="315"/>
      <c r="G73" s="363"/>
      <c r="H73" s="363"/>
      <c r="I73" s="363"/>
      <c r="J73" s="363"/>
      <c r="K73" s="353"/>
      <c r="L73" s="353"/>
      <c r="M73" s="353"/>
      <c r="N73" s="353"/>
      <c r="AM73" s="321"/>
      <c r="AN73" s="356" t="s">
        <v>535</v>
      </c>
      <c r="AO73" s="356"/>
      <c r="AP73" s="356"/>
      <c r="AQ73" s="356"/>
      <c r="AR73" s="356"/>
      <c r="AS73" s="356"/>
      <c r="AT73" s="356"/>
      <c r="AU73" s="356"/>
      <c r="AV73" s="356"/>
      <c r="AW73" s="356"/>
      <c r="AX73" s="356"/>
      <c r="AY73" s="356"/>
      <c r="AZ73" s="356"/>
      <c r="BA73" s="356"/>
      <c r="BB73" s="356" t="s">
        <v>533</v>
      </c>
      <c r="BC73" s="356"/>
      <c r="BD73" s="356"/>
      <c r="BE73" s="356"/>
      <c r="BF73" s="356"/>
      <c r="BG73" s="356"/>
      <c r="BH73" s="356"/>
      <c r="BI73" s="356"/>
      <c r="BJ73" s="356"/>
      <c r="BK73" s="356"/>
      <c r="BL73" s="356"/>
      <c r="BM73" s="356"/>
      <c r="BN73" s="356"/>
      <c r="BO73" s="356"/>
      <c r="BP73" s="354">
        <v>8.9</v>
      </c>
      <c r="BQ73" s="354"/>
      <c r="BR73" s="354"/>
      <c r="BS73" s="354"/>
      <c r="BT73" s="354"/>
      <c r="BU73" s="354"/>
      <c r="BV73" s="354"/>
      <c r="BW73" s="354"/>
      <c r="BX73" s="354"/>
      <c r="BY73" s="354"/>
      <c r="BZ73" s="354"/>
      <c r="CA73" s="354"/>
      <c r="CB73" s="354"/>
      <c r="CC73" s="354"/>
      <c r="CD73" s="354"/>
      <c r="CE73" s="354"/>
      <c r="CF73" s="354"/>
      <c r="CG73" s="354"/>
      <c r="CH73" s="354"/>
      <c r="CI73" s="354"/>
      <c r="CJ73" s="354"/>
      <c r="CK73" s="354"/>
      <c r="CL73" s="354"/>
      <c r="CM73" s="354"/>
      <c r="CN73" s="354"/>
      <c r="CO73" s="354"/>
      <c r="CP73" s="354"/>
      <c r="CQ73" s="354"/>
      <c r="CR73" s="354"/>
      <c r="CS73" s="354"/>
      <c r="CT73" s="354"/>
      <c r="CU73" s="354"/>
      <c r="CV73" s="354"/>
      <c r="CW73" s="354"/>
      <c r="CX73" s="354"/>
      <c r="CY73" s="354"/>
      <c r="CZ73" s="354"/>
      <c r="DA73" s="354"/>
      <c r="DB73" s="354"/>
      <c r="DC73" s="354"/>
    </row>
    <row r="74" spans="2:107" ht="13.2" x14ac:dyDescent="0.2">
      <c r="B74" s="315"/>
      <c r="G74" s="363"/>
      <c r="H74" s="363"/>
      <c r="I74" s="363"/>
      <c r="J74" s="363"/>
      <c r="K74" s="353"/>
      <c r="L74" s="353"/>
      <c r="M74" s="353"/>
      <c r="N74" s="353"/>
      <c r="AM74" s="321"/>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54"/>
      <c r="BQ74" s="354"/>
      <c r="BR74" s="354"/>
      <c r="BS74" s="354"/>
      <c r="BT74" s="354"/>
      <c r="BU74" s="354"/>
      <c r="BV74" s="354"/>
      <c r="BW74" s="354"/>
      <c r="BX74" s="354"/>
      <c r="BY74" s="354"/>
      <c r="BZ74" s="354"/>
      <c r="CA74" s="354"/>
      <c r="CB74" s="354"/>
      <c r="CC74" s="354"/>
      <c r="CD74" s="354"/>
      <c r="CE74" s="354"/>
      <c r="CF74" s="354"/>
      <c r="CG74" s="354"/>
      <c r="CH74" s="354"/>
      <c r="CI74" s="354"/>
      <c r="CJ74" s="354"/>
      <c r="CK74" s="354"/>
      <c r="CL74" s="354"/>
      <c r="CM74" s="354"/>
      <c r="CN74" s="354"/>
      <c r="CO74" s="354"/>
      <c r="CP74" s="354"/>
      <c r="CQ74" s="354"/>
      <c r="CR74" s="354"/>
      <c r="CS74" s="354"/>
      <c r="CT74" s="354"/>
      <c r="CU74" s="354"/>
      <c r="CV74" s="354"/>
      <c r="CW74" s="354"/>
      <c r="CX74" s="354"/>
      <c r="CY74" s="354"/>
      <c r="CZ74" s="354"/>
      <c r="DA74" s="354"/>
      <c r="DB74" s="354"/>
      <c r="DC74" s="354"/>
    </row>
    <row r="75" spans="2:107" ht="13.2" x14ac:dyDescent="0.2">
      <c r="B75" s="315"/>
      <c r="G75" s="363"/>
      <c r="H75" s="363"/>
      <c r="I75" s="352"/>
      <c r="J75" s="352"/>
      <c r="K75" s="357"/>
      <c r="L75" s="357"/>
      <c r="M75" s="357"/>
      <c r="N75" s="357"/>
      <c r="AM75" s="321"/>
      <c r="AN75" s="356"/>
      <c r="AO75" s="356"/>
      <c r="AP75" s="356"/>
      <c r="AQ75" s="356"/>
      <c r="AR75" s="356"/>
      <c r="AS75" s="356"/>
      <c r="AT75" s="356"/>
      <c r="AU75" s="356"/>
      <c r="AV75" s="356"/>
      <c r="AW75" s="356"/>
      <c r="AX75" s="356"/>
      <c r="AY75" s="356"/>
      <c r="AZ75" s="356"/>
      <c r="BA75" s="356"/>
      <c r="BB75" s="356" t="s">
        <v>532</v>
      </c>
      <c r="BC75" s="356"/>
      <c r="BD75" s="356"/>
      <c r="BE75" s="356"/>
      <c r="BF75" s="356"/>
      <c r="BG75" s="356"/>
      <c r="BH75" s="356"/>
      <c r="BI75" s="356"/>
      <c r="BJ75" s="356"/>
      <c r="BK75" s="356"/>
      <c r="BL75" s="356"/>
      <c r="BM75" s="356"/>
      <c r="BN75" s="356"/>
      <c r="BO75" s="356"/>
      <c r="BP75" s="354">
        <v>1.5</v>
      </c>
      <c r="BQ75" s="354"/>
      <c r="BR75" s="354"/>
      <c r="BS75" s="354"/>
      <c r="BT75" s="354"/>
      <c r="BU75" s="354"/>
      <c r="BV75" s="354"/>
      <c r="BW75" s="354"/>
      <c r="BX75" s="354">
        <v>1.7</v>
      </c>
      <c r="BY75" s="354"/>
      <c r="BZ75" s="354"/>
      <c r="CA75" s="354"/>
      <c r="CB75" s="354"/>
      <c r="CC75" s="354"/>
      <c r="CD75" s="354"/>
      <c r="CE75" s="354"/>
      <c r="CF75" s="354">
        <v>1.8</v>
      </c>
      <c r="CG75" s="354"/>
      <c r="CH75" s="354"/>
      <c r="CI75" s="354"/>
      <c r="CJ75" s="354"/>
      <c r="CK75" s="354"/>
      <c r="CL75" s="354"/>
      <c r="CM75" s="354"/>
      <c r="CN75" s="354">
        <v>2.2999999999999998</v>
      </c>
      <c r="CO75" s="354"/>
      <c r="CP75" s="354"/>
      <c r="CQ75" s="354"/>
      <c r="CR75" s="354"/>
      <c r="CS75" s="354"/>
      <c r="CT75" s="354"/>
      <c r="CU75" s="354"/>
      <c r="CV75" s="354">
        <v>2.2999999999999998</v>
      </c>
      <c r="CW75" s="354"/>
      <c r="CX75" s="354"/>
      <c r="CY75" s="354"/>
      <c r="CZ75" s="354"/>
      <c r="DA75" s="354"/>
      <c r="DB75" s="354"/>
      <c r="DC75" s="354"/>
    </row>
    <row r="76" spans="2:107" ht="13.2" x14ac:dyDescent="0.2">
      <c r="B76" s="315"/>
      <c r="G76" s="363"/>
      <c r="H76" s="363"/>
      <c r="I76" s="352"/>
      <c r="J76" s="352"/>
      <c r="K76" s="357"/>
      <c r="L76" s="357"/>
      <c r="M76" s="357"/>
      <c r="N76" s="357"/>
      <c r="AM76" s="321"/>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54"/>
      <c r="BQ76" s="354"/>
      <c r="BR76" s="354"/>
      <c r="BS76" s="354"/>
      <c r="BT76" s="354"/>
      <c r="BU76" s="354"/>
      <c r="BV76" s="354"/>
      <c r="BW76" s="354"/>
      <c r="BX76" s="354"/>
      <c r="BY76" s="354"/>
      <c r="BZ76" s="354"/>
      <c r="CA76" s="354"/>
      <c r="CB76" s="354"/>
      <c r="CC76" s="354"/>
      <c r="CD76" s="354"/>
      <c r="CE76" s="354"/>
      <c r="CF76" s="354"/>
      <c r="CG76" s="354"/>
      <c r="CH76" s="354"/>
      <c r="CI76" s="354"/>
      <c r="CJ76" s="354"/>
      <c r="CK76" s="354"/>
      <c r="CL76" s="354"/>
      <c r="CM76" s="354"/>
      <c r="CN76" s="354"/>
      <c r="CO76" s="354"/>
      <c r="CP76" s="354"/>
      <c r="CQ76" s="354"/>
      <c r="CR76" s="354"/>
      <c r="CS76" s="354"/>
      <c r="CT76" s="354"/>
      <c r="CU76" s="354"/>
      <c r="CV76" s="354"/>
      <c r="CW76" s="354"/>
      <c r="CX76" s="354"/>
      <c r="CY76" s="354"/>
      <c r="CZ76" s="354"/>
      <c r="DA76" s="354"/>
      <c r="DB76" s="354"/>
      <c r="DC76" s="354"/>
    </row>
    <row r="77" spans="2:107" ht="13.2" x14ac:dyDescent="0.2">
      <c r="B77" s="315"/>
      <c r="G77" s="352"/>
      <c r="H77" s="352"/>
      <c r="I77" s="352"/>
      <c r="J77" s="352"/>
      <c r="K77" s="353"/>
      <c r="L77" s="353"/>
      <c r="M77" s="353"/>
      <c r="N77" s="353"/>
      <c r="AN77" s="355" t="s">
        <v>534</v>
      </c>
      <c r="AO77" s="355"/>
      <c r="AP77" s="355"/>
      <c r="AQ77" s="355"/>
      <c r="AR77" s="355"/>
      <c r="AS77" s="355"/>
      <c r="AT77" s="355"/>
      <c r="AU77" s="355"/>
      <c r="AV77" s="355"/>
      <c r="AW77" s="355"/>
      <c r="AX77" s="355"/>
      <c r="AY77" s="355"/>
      <c r="AZ77" s="355"/>
      <c r="BA77" s="355"/>
      <c r="BB77" s="356" t="s">
        <v>533</v>
      </c>
      <c r="BC77" s="356"/>
      <c r="BD77" s="356"/>
      <c r="BE77" s="356"/>
      <c r="BF77" s="356"/>
      <c r="BG77" s="356"/>
      <c r="BH77" s="356"/>
      <c r="BI77" s="356"/>
      <c r="BJ77" s="356"/>
      <c r="BK77" s="356"/>
      <c r="BL77" s="356"/>
      <c r="BM77" s="356"/>
      <c r="BN77" s="356"/>
      <c r="BO77" s="356"/>
      <c r="BP77" s="354">
        <v>25.1</v>
      </c>
      <c r="BQ77" s="354"/>
      <c r="BR77" s="354"/>
      <c r="BS77" s="354"/>
      <c r="BT77" s="354"/>
      <c r="BU77" s="354"/>
      <c r="BV77" s="354"/>
      <c r="BW77" s="354"/>
      <c r="BX77" s="354">
        <v>11.2</v>
      </c>
      <c r="BY77" s="354"/>
      <c r="BZ77" s="354"/>
      <c r="CA77" s="354"/>
      <c r="CB77" s="354"/>
      <c r="CC77" s="354"/>
      <c r="CD77" s="354"/>
      <c r="CE77" s="354"/>
      <c r="CF77" s="354">
        <v>4.5999999999999996</v>
      </c>
      <c r="CG77" s="354"/>
      <c r="CH77" s="354"/>
      <c r="CI77" s="354"/>
      <c r="CJ77" s="354"/>
      <c r="CK77" s="354"/>
      <c r="CL77" s="354"/>
      <c r="CM77" s="354"/>
      <c r="CN77" s="354">
        <v>4.2</v>
      </c>
      <c r="CO77" s="354"/>
      <c r="CP77" s="354"/>
      <c r="CQ77" s="354"/>
      <c r="CR77" s="354"/>
      <c r="CS77" s="354"/>
      <c r="CT77" s="354"/>
      <c r="CU77" s="354"/>
      <c r="CV77" s="354">
        <v>3.6</v>
      </c>
      <c r="CW77" s="354"/>
      <c r="CX77" s="354"/>
      <c r="CY77" s="354"/>
      <c r="CZ77" s="354"/>
      <c r="DA77" s="354"/>
      <c r="DB77" s="354"/>
      <c r="DC77" s="354"/>
    </row>
    <row r="78" spans="2:107" ht="13.2" x14ac:dyDescent="0.2">
      <c r="B78" s="315"/>
      <c r="G78" s="352"/>
      <c r="H78" s="352"/>
      <c r="I78" s="352"/>
      <c r="J78" s="352"/>
      <c r="K78" s="353"/>
      <c r="L78" s="353"/>
      <c r="M78" s="353"/>
      <c r="N78" s="353"/>
      <c r="AN78" s="355"/>
      <c r="AO78" s="355"/>
      <c r="AP78" s="355"/>
      <c r="AQ78" s="355"/>
      <c r="AR78" s="355"/>
      <c r="AS78" s="355"/>
      <c r="AT78" s="355"/>
      <c r="AU78" s="355"/>
      <c r="AV78" s="355"/>
      <c r="AW78" s="355"/>
      <c r="AX78" s="355"/>
      <c r="AY78" s="355"/>
      <c r="AZ78" s="355"/>
      <c r="BA78" s="355"/>
      <c r="BB78" s="356"/>
      <c r="BC78" s="356"/>
      <c r="BD78" s="356"/>
      <c r="BE78" s="356"/>
      <c r="BF78" s="356"/>
      <c r="BG78" s="356"/>
      <c r="BH78" s="356"/>
      <c r="BI78" s="356"/>
      <c r="BJ78" s="356"/>
      <c r="BK78" s="356"/>
      <c r="BL78" s="356"/>
      <c r="BM78" s="356"/>
      <c r="BN78" s="356"/>
      <c r="BO78" s="356"/>
      <c r="BP78" s="354"/>
      <c r="BQ78" s="354"/>
      <c r="BR78" s="354"/>
      <c r="BS78" s="354"/>
      <c r="BT78" s="354"/>
      <c r="BU78" s="354"/>
      <c r="BV78" s="354"/>
      <c r="BW78" s="354"/>
      <c r="BX78" s="354"/>
      <c r="BY78" s="354"/>
      <c r="BZ78" s="354"/>
      <c r="CA78" s="354"/>
      <c r="CB78" s="354"/>
      <c r="CC78" s="354"/>
      <c r="CD78" s="354"/>
      <c r="CE78" s="354"/>
      <c r="CF78" s="354"/>
      <c r="CG78" s="354"/>
      <c r="CH78" s="354"/>
      <c r="CI78" s="354"/>
      <c r="CJ78" s="354"/>
      <c r="CK78" s="354"/>
      <c r="CL78" s="354"/>
      <c r="CM78" s="354"/>
      <c r="CN78" s="354"/>
      <c r="CO78" s="354"/>
      <c r="CP78" s="354"/>
      <c r="CQ78" s="354"/>
      <c r="CR78" s="354"/>
      <c r="CS78" s="354"/>
      <c r="CT78" s="354"/>
      <c r="CU78" s="354"/>
      <c r="CV78" s="354"/>
      <c r="CW78" s="354"/>
      <c r="CX78" s="354"/>
      <c r="CY78" s="354"/>
      <c r="CZ78" s="354"/>
      <c r="DA78" s="354"/>
      <c r="DB78" s="354"/>
      <c r="DC78" s="354"/>
    </row>
    <row r="79" spans="2:107" ht="13.2" x14ac:dyDescent="0.2">
      <c r="B79" s="315"/>
      <c r="G79" s="352"/>
      <c r="H79" s="352"/>
      <c r="I79" s="358"/>
      <c r="J79" s="358"/>
      <c r="K79" s="359"/>
      <c r="L79" s="359"/>
      <c r="M79" s="359"/>
      <c r="N79" s="359"/>
      <c r="AN79" s="355"/>
      <c r="AO79" s="355"/>
      <c r="AP79" s="355"/>
      <c r="AQ79" s="355"/>
      <c r="AR79" s="355"/>
      <c r="AS79" s="355"/>
      <c r="AT79" s="355"/>
      <c r="AU79" s="355"/>
      <c r="AV79" s="355"/>
      <c r="AW79" s="355"/>
      <c r="AX79" s="355"/>
      <c r="AY79" s="355"/>
      <c r="AZ79" s="355"/>
      <c r="BA79" s="355"/>
      <c r="BB79" s="356" t="s">
        <v>532</v>
      </c>
      <c r="BC79" s="356"/>
      <c r="BD79" s="356"/>
      <c r="BE79" s="356"/>
      <c r="BF79" s="356"/>
      <c r="BG79" s="356"/>
      <c r="BH79" s="356"/>
      <c r="BI79" s="356"/>
      <c r="BJ79" s="356"/>
      <c r="BK79" s="356"/>
      <c r="BL79" s="356"/>
      <c r="BM79" s="356"/>
      <c r="BN79" s="356"/>
      <c r="BO79" s="356"/>
      <c r="BP79" s="354">
        <v>6.4</v>
      </c>
      <c r="BQ79" s="354"/>
      <c r="BR79" s="354"/>
      <c r="BS79" s="354"/>
      <c r="BT79" s="354"/>
      <c r="BU79" s="354"/>
      <c r="BV79" s="354"/>
      <c r="BW79" s="354"/>
      <c r="BX79" s="354">
        <v>5.7</v>
      </c>
      <c r="BY79" s="354"/>
      <c r="BZ79" s="354"/>
      <c r="CA79" s="354"/>
      <c r="CB79" s="354"/>
      <c r="CC79" s="354"/>
      <c r="CD79" s="354"/>
      <c r="CE79" s="354"/>
      <c r="CF79" s="354">
        <v>5.8</v>
      </c>
      <c r="CG79" s="354"/>
      <c r="CH79" s="354"/>
      <c r="CI79" s="354"/>
      <c r="CJ79" s="354"/>
      <c r="CK79" s="354"/>
      <c r="CL79" s="354"/>
      <c r="CM79" s="354"/>
      <c r="CN79" s="354">
        <v>5.8</v>
      </c>
      <c r="CO79" s="354"/>
      <c r="CP79" s="354"/>
      <c r="CQ79" s="354"/>
      <c r="CR79" s="354"/>
      <c r="CS79" s="354"/>
      <c r="CT79" s="354"/>
      <c r="CU79" s="354"/>
      <c r="CV79" s="354">
        <v>5.7</v>
      </c>
      <c r="CW79" s="354"/>
      <c r="CX79" s="354"/>
      <c r="CY79" s="354"/>
      <c r="CZ79" s="354"/>
      <c r="DA79" s="354"/>
      <c r="DB79" s="354"/>
      <c r="DC79" s="354"/>
    </row>
    <row r="80" spans="2:107" ht="13.2" x14ac:dyDescent="0.2">
      <c r="B80" s="315"/>
      <c r="G80" s="352"/>
      <c r="H80" s="352"/>
      <c r="I80" s="358"/>
      <c r="J80" s="358"/>
      <c r="K80" s="359"/>
      <c r="L80" s="359"/>
      <c r="M80" s="359"/>
      <c r="N80" s="359"/>
      <c r="AN80" s="355"/>
      <c r="AO80" s="355"/>
      <c r="AP80" s="355"/>
      <c r="AQ80" s="355"/>
      <c r="AR80" s="355"/>
      <c r="AS80" s="355"/>
      <c r="AT80" s="355"/>
      <c r="AU80" s="355"/>
      <c r="AV80" s="355"/>
      <c r="AW80" s="355"/>
      <c r="AX80" s="355"/>
      <c r="AY80" s="355"/>
      <c r="AZ80" s="355"/>
      <c r="BA80" s="355"/>
      <c r="BB80" s="356"/>
      <c r="BC80" s="356"/>
      <c r="BD80" s="356"/>
      <c r="BE80" s="356"/>
      <c r="BF80" s="356"/>
      <c r="BG80" s="356"/>
      <c r="BH80" s="356"/>
      <c r="BI80" s="356"/>
      <c r="BJ80" s="356"/>
      <c r="BK80" s="356"/>
      <c r="BL80" s="356"/>
      <c r="BM80" s="356"/>
      <c r="BN80" s="356"/>
      <c r="BO80" s="356"/>
      <c r="BP80" s="354"/>
      <c r="BQ80" s="354"/>
      <c r="BR80" s="354"/>
      <c r="BS80" s="354"/>
      <c r="BT80" s="354"/>
      <c r="BU80" s="354"/>
      <c r="BV80" s="354"/>
      <c r="BW80" s="354"/>
      <c r="BX80" s="354"/>
      <c r="BY80" s="354"/>
      <c r="BZ80" s="354"/>
      <c r="CA80" s="354"/>
      <c r="CB80" s="354"/>
      <c r="CC80" s="354"/>
      <c r="CD80" s="354"/>
      <c r="CE80" s="354"/>
      <c r="CF80" s="354"/>
      <c r="CG80" s="354"/>
      <c r="CH80" s="354"/>
      <c r="CI80" s="354"/>
      <c r="CJ80" s="354"/>
      <c r="CK80" s="354"/>
      <c r="CL80" s="354"/>
      <c r="CM80" s="354"/>
      <c r="CN80" s="354"/>
      <c r="CO80" s="354"/>
      <c r="CP80" s="354"/>
      <c r="CQ80" s="354"/>
      <c r="CR80" s="354"/>
      <c r="CS80" s="354"/>
      <c r="CT80" s="354"/>
      <c r="CU80" s="354"/>
      <c r="CV80" s="354"/>
      <c r="CW80" s="354"/>
      <c r="CX80" s="354"/>
      <c r="CY80" s="354"/>
      <c r="CZ80" s="354"/>
      <c r="DA80" s="354"/>
      <c r="DB80" s="354"/>
      <c r="DC80" s="354"/>
    </row>
    <row r="81" spans="2:109" ht="13.2" x14ac:dyDescent="0.2">
      <c r="B81" s="315"/>
    </row>
    <row r="82" spans="2:109" ht="16.2" x14ac:dyDescent="0.2">
      <c r="B82" s="315"/>
      <c r="K82" s="320"/>
      <c r="L82" s="320"/>
      <c r="M82" s="320"/>
      <c r="N82" s="320"/>
      <c r="AQ82" s="320"/>
      <c r="AR82" s="320"/>
      <c r="AS82" s="320"/>
      <c r="AT82" s="320"/>
      <c r="BC82" s="320"/>
      <c r="BD82" s="320"/>
      <c r="BE82" s="320"/>
      <c r="BF82" s="320"/>
      <c r="BO82" s="320"/>
      <c r="BP82" s="320"/>
      <c r="BQ82" s="320"/>
      <c r="BR82" s="320"/>
      <c r="CA82" s="320"/>
      <c r="CB82" s="320"/>
      <c r="CC82" s="320"/>
      <c r="CD82" s="320"/>
      <c r="CM82" s="320"/>
      <c r="CN82" s="320"/>
      <c r="CO82" s="320"/>
      <c r="CP82" s="320"/>
      <c r="CY82" s="320"/>
      <c r="CZ82" s="320"/>
      <c r="DA82" s="320"/>
      <c r="DB82" s="320"/>
      <c r="DC82" s="320"/>
    </row>
    <row r="83" spans="2:109" ht="13.2" x14ac:dyDescent="0.2">
      <c r="B83" s="319"/>
      <c r="C83" s="318"/>
      <c r="D83" s="318"/>
      <c r="E83" s="318"/>
      <c r="F83" s="318"/>
      <c r="G83" s="318"/>
      <c r="H83" s="318"/>
      <c r="I83" s="318"/>
      <c r="J83" s="318"/>
      <c r="K83" s="318"/>
      <c r="L83" s="318"/>
      <c r="M83" s="318"/>
      <c r="N83" s="318"/>
      <c r="O83" s="318"/>
      <c r="P83" s="318"/>
      <c r="Q83" s="318"/>
      <c r="R83" s="318"/>
      <c r="S83" s="318"/>
      <c r="T83" s="318"/>
      <c r="U83" s="318"/>
      <c r="V83" s="318"/>
      <c r="W83" s="318"/>
      <c r="X83" s="318"/>
      <c r="Y83" s="318"/>
      <c r="Z83" s="318"/>
      <c r="AA83" s="318"/>
      <c r="AB83" s="318"/>
      <c r="AC83" s="318"/>
      <c r="AD83" s="318"/>
      <c r="AE83" s="318"/>
      <c r="AF83" s="318"/>
      <c r="AG83" s="318"/>
      <c r="AH83" s="318"/>
      <c r="AI83" s="318"/>
      <c r="AJ83" s="318"/>
      <c r="AK83" s="318"/>
      <c r="AL83" s="318"/>
      <c r="AM83" s="318"/>
      <c r="AN83" s="318"/>
      <c r="AO83" s="318"/>
      <c r="AP83" s="318"/>
      <c r="AQ83" s="318"/>
      <c r="AR83" s="318"/>
      <c r="AS83" s="318"/>
      <c r="AT83" s="318"/>
      <c r="AU83" s="318"/>
      <c r="AV83" s="318"/>
      <c r="AW83" s="318"/>
      <c r="AX83" s="318"/>
      <c r="AY83" s="318"/>
      <c r="AZ83" s="318"/>
      <c r="BA83" s="318"/>
      <c r="BB83" s="318"/>
      <c r="BC83" s="318"/>
      <c r="BD83" s="318"/>
      <c r="BE83" s="318"/>
      <c r="BF83" s="318"/>
      <c r="BG83" s="318"/>
      <c r="BH83" s="318"/>
      <c r="BI83" s="318"/>
      <c r="BJ83" s="318"/>
      <c r="BK83" s="318"/>
      <c r="BL83" s="318"/>
      <c r="BM83" s="318"/>
      <c r="BN83" s="318"/>
      <c r="BO83" s="318"/>
      <c r="BP83" s="318"/>
      <c r="BQ83" s="318"/>
      <c r="BR83" s="318"/>
      <c r="BS83" s="318"/>
      <c r="BT83" s="318"/>
      <c r="BU83" s="318"/>
      <c r="BV83" s="318"/>
      <c r="BW83" s="318"/>
      <c r="BX83" s="318"/>
      <c r="BY83" s="318"/>
      <c r="BZ83" s="318"/>
      <c r="CA83" s="318"/>
      <c r="CB83" s="318"/>
      <c r="CC83" s="318"/>
      <c r="CD83" s="318"/>
      <c r="CE83" s="318"/>
      <c r="CF83" s="318"/>
      <c r="CG83" s="318"/>
      <c r="CH83" s="318"/>
      <c r="CI83" s="318"/>
      <c r="CJ83" s="318"/>
      <c r="CK83" s="318"/>
      <c r="CL83" s="318"/>
      <c r="CM83" s="318"/>
      <c r="CN83" s="318"/>
      <c r="CO83" s="318"/>
      <c r="CP83" s="318"/>
      <c r="CQ83" s="318"/>
      <c r="CR83" s="318"/>
      <c r="CS83" s="318"/>
      <c r="CT83" s="318"/>
      <c r="CU83" s="318"/>
      <c r="CV83" s="318"/>
      <c r="CW83" s="318"/>
      <c r="CX83" s="318"/>
      <c r="CY83" s="318"/>
      <c r="CZ83" s="318"/>
      <c r="DA83" s="318"/>
      <c r="DB83" s="318"/>
      <c r="DC83" s="318"/>
      <c r="DD83" s="317"/>
    </row>
    <row r="84" spans="2:109" ht="13.2" x14ac:dyDescent="0.2">
      <c r="DD84" s="314"/>
      <c r="DE84" s="314"/>
    </row>
    <row r="85" spans="2:109" ht="13.2" x14ac:dyDescent="0.2">
      <c r="DD85" s="314"/>
      <c r="DE85" s="314"/>
    </row>
  </sheetData>
  <sheetProtection algorithmName="SHA-512" hashValue="1sr+9u6zyM0GrlYW9Wr7gjAhnUFayvsB0z5CfE3wk8JZGG/NRHsPjPoX8eT8Z2MoOO1Zo4o1DWaQyocbrn6Jzg==" saltValue="+SRMX+VB/0nXo+9jDG1UFQ=="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46"/>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21807-DFD5-4012-ACDD-C22947781CF4}">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51" customWidth="1"/>
    <col min="35" max="122" width="2.44140625" style="347" customWidth="1"/>
    <col min="123" max="16384" width="2.44140625" style="347" hidden="1"/>
  </cols>
  <sheetData>
    <row r="1" spans="1:34" ht="13.5" customHeight="1" x14ac:dyDescent="0.2">
      <c r="A1" s="347"/>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row>
    <row r="2" spans="1:34" ht="13.2" x14ac:dyDescent="0.2">
      <c r="S2" s="347"/>
      <c r="AH2" s="347"/>
    </row>
    <row r="3" spans="1:34" ht="13.2" x14ac:dyDescent="0.2">
      <c r="C3" s="347"/>
      <c r="D3" s="347"/>
      <c r="E3" s="347"/>
      <c r="F3" s="347"/>
      <c r="G3" s="347"/>
      <c r="H3" s="347"/>
      <c r="I3" s="347"/>
      <c r="J3" s="347"/>
      <c r="K3" s="347"/>
      <c r="L3" s="347"/>
      <c r="M3" s="347"/>
      <c r="N3" s="347"/>
      <c r="O3" s="347"/>
      <c r="P3" s="347"/>
      <c r="Q3" s="347"/>
      <c r="R3" s="347"/>
      <c r="S3" s="347"/>
      <c r="U3" s="347"/>
      <c r="V3" s="347"/>
      <c r="W3" s="347"/>
      <c r="X3" s="347"/>
      <c r="Y3" s="347"/>
      <c r="Z3" s="347"/>
      <c r="AA3" s="347"/>
      <c r="AB3" s="347"/>
      <c r="AC3" s="347"/>
      <c r="AD3" s="347"/>
      <c r="AE3" s="347"/>
      <c r="AF3" s="347"/>
      <c r="AG3" s="347"/>
      <c r="AH3" s="347"/>
    </row>
    <row r="4" spans="1:34" ht="13.2" x14ac:dyDescent="0.2"/>
    <row r="5" spans="1:34" ht="13.2" x14ac:dyDescent="0.2"/>
    <row r="6" spans="1:34" ht="13.2" x14ac:dyDescent="0.2"/>
    <row r="7" spans="1:34" ht="13.2" x14ac:dyDescent="0.2"/>
    <row r="8" spans="1:34" ht="13.2" x14ac:dyDescent="0.2"/>
    <row r="9" spans="1:34" ht="13.2" x14ac:dyDescent="0.2">
      <c r="AH9" s="3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347"/>
    </row>
    <row r="18" spans="12:34" ht="13.2" x14ac:dyDescent="0.2"/>
    <row r="19" spans="12:34" ht="13.2" x14ac:dyDescent="0.2"/>
    <row r="20" spans="12:34" ht="13.2" x14ac:dyDescent="0.2">
      <c r="AH20" s="347"/>
    </row>
    <row r="21" spans="12:34" ht="13.2" x14ac:dyDescent="0.2">
      <c r="AH21" s="347"/>
    </row>
    <row r="22" spans="12:34" ht="13.2" x14ac:dyDescent="0.2"/>
    <row r="23" spans="12:34" ht="13.2" x14ac:dyDescent="0.2"/>
    <row r="24" spans="12:34" ht="13.2" x14ac:dyDescent="0.2">
      <c r="Q24" s="347"/>
    </row>
    <row r="25" spans="12:34" ht="13.2" x14ac:dyDescent="0.2"/>
    <row r="26" spans="12:34" ht="13.2" x14ac:dyDescent="0.2"/>
    <row r="27" spans="12:34" ht="13.2" x14ac:dyDescent="0.2"/>
    <row r="28" spans="12:34" ht="13.2" x14ac:dyDescent="0.2">
      <c r="O28" s="347"/>
      <c r="T28" s="347"/>
      <c r="AH28" s="347"/>
    </row>
    <row r="29" spans="12:34" ht="13.2" x14ac:dyDescent="0.2"/>
    <row r="30" spans="12:34" ht="13.2" x14ac:dyDescent="0.2"/>
    <row r="31" spans="12:34" ht="13.2" x14ac:dyDescent="0.2">
      <c r="Q31" s="347"/>
    </row>
    <row r="32" spans="12:34" ht="13.2" x14ac:dyDescent="0.2">
      <c r="L32" s="347"/>
    </row>
    <row r="33" spans="2:34" ht="13.2" x14ac:dyDescent="0.2">
      <c r="C33" s="347"/>
      <c r="E33" s="347"/>
      <c r="G33" s="347"/>
      <c r="I33" s="347"/>
      <c r="X33" s="347"/>
    </row>
    <row r="34" spans="2:34" ht="13.2" x14ac:dyDescent="0.2">
      <c r="B34" s="347"/>
      <c r="P34" s="347"/>
      <c r="R34" s="347"/>
      <c r="T34" s="347"/>
    </row>
    <row r="35" spans="2:34" ht="13.2" x14ac:dyDescent="0.2">
      <c r="D35" s="347"/>
      <c r="W35" s="347"/>
      <c r="AC35" s="347"/>
      <c r="AD35" s="347"/>
      <c r="AE35" s="347"/>
      <c r="AF35" s="347"/>
      <c r="AG35" s="347"/>
      <c r="AH35" s="347"/>
    </row>
    <row r="36" spans="2:34" ht="13.2" x14ac:dyDescent="0.2">
      <c r="H36" s="347"/>
      <c r="J36" s="347"/>
      <c r="K36" s="347"/>
      <c r="M36" s="347"/>
      <c r="Y36" s="347"/>
      <c r="Z36" s="347"/>
      <c r="AA36" s="347"/>
      <c r="AB36" s="347"/>
      <c r="AC36" s="347"/>
      <c r="AD36" s="347"/>
      <c r="AE36" s="347"/>
      <c r="AF36" s="347"/>
      <c r="AG36" s="347"/>
      <c r="AH36" s="347"/>
    </row>
    <row r="37" spans="2:34" ht="13.2" x14ac:dyDescent="0.2">
      <c r="AH37" s="347"/>
    </row>
    <row r="38" spans="2:34" ht="13.2" x14ac:dyDescent="0.2">
      <c r="AG38" s="347"/>
      <c r="AH38" s="347"/>
    </row>
    <row r="39" spans="2:34" ht="13.2" x14ac:dyDescent="0.2"/>
    <row r="40" spans="2:34" ht="13.2" x14ac:dyDescent="0.2">
      <c r="X40" s="347"/>
    </row>
    <row r="41" spans="2:34" ht="13.2" x14ac:dyDescent="0.2">
      <c r="R41" s="347"/>
    </row>
    <row r="42" spans="2:34" ht="13.2" x14ac:dyDescent="0.2">
      <c r="W42" s="347"/>
    </row>
    <row r="43" spans="2:34" ht="13.2" x14ac:dyDescent="0.2">
      <c r="Y43" s="347"/>
      <c r="Z43" s="347"/>
      <c r="AA43" s="347"/>
      <c r="AB43" s="347"/>
      <c r="AC43" s="347"/>
      <c r="AD43" s="347"/>
      <c r="AE43" s="347"/>
      <c r="AF43" s="347"/>
      <c r="AG43" s="347"/>
      <c r="AH43" s="347"/>
    </row>
    <row r="44" spans="2:34" ht="13.2" x14ac:dyDescent="0.2">
      <c r="AH44" s="347"/>
    </row>
    <row r="45" spans="2:34" ht="13.2" x14ac:dyDescent="0.2">
      <c r="X45" s="347"/>
    </row>
    <row r="46" spans="2:34" ht="13.2" x14ac:dyDescent="0.2"/>
    <row r="47" spans="2:34" ht="13.2" x14ac:dyDescent="0.2"/>
    <row r="48" spans="2:34" ht="13.2" x14ac:dyDescent="0.2">
      <c r="W48" s="347"/>
      <c r="Y48" s="347"/>
      <c r="Z48" s="347"/>
      <c r="AA48" s="347"/>
      <c r="AB48" s="347"/>
      <c r="AC48" s="347"/>
      <c r="AD48" s="347"/>
      <c r="AE48" s="347"/>
      <c r="AF48" s="347"/>
      <c r="AG48" s="347"/>
      <c r="AH48" s="347"/>
    </row>
    <row r="49" spans="28:34" ht="13.2" x14ac:dyDescent="0.2"/>
    <row r="50" spans="28:34" ht="13.2" x14ac:dyDescent="0.2">
      <c r="AE50" s="347"/>
      <c r="AF50" s="347"/>
      <c r="AG50" s="347"/>
      <c r="AH50" s="347"/>
    </row>
    <row r="51" spans="28:34" ht="13.2" x14ac:dyDescent="0.2">
      <c r="AC51" s="347"/>
      <c r="AD51" s="347"/>
      <c r="AE51" s="347"/>
      <c r="AF51" s="347"/>
      <c r="AG51" s="347"/>
      <c r="AH51" s="347"/>
    </row>
    <row r="52" spans="28:34" ht="13.2" x14ac:dyDescent="0.2"/>
    <row r="53" spans="28:34" ht="13.2" x14ac:dyDescent="0.2">
      <c r="AF53" s="347"/>
      <c r="AG53" s="347"/>
      <c r="AH53" s="347"/>
    </row>
    <row r="54" spans="28:34" ht="13.2" x14ac:dyDescent="0.2">
      <c r="AH54" s="347"/>
    </row>
    <row r="55" spans="28:34" ht="13.2" x14ac:dyDescent="0.2"/>
    <row r="56" spans="28:34" ht="13.2" x14ac:dyDescent="0.2">
      <c r="AB56" s="347"/>
      <c r="AC56" s="347"/>
      <c r="AD56" s="347"/>
      <c r="AE56" s="347"/>
      <c r="AF56" s="347"/>
      <c r="AG56" s="347"/>
      <c r="AH56" s="347"/>
    </row>
    <row r="57" spans="28:34" ht="13.2" x14ac:dyDescent="0.2">
      <c r="AH57" s="347"/>
    </row>
    <row r="58" spans="28:34" ht="13.2" x14ac:dyDescent="0.2">
      <c r="AH58" s="347"/>
    </row>
    <row r="59" spans="28:34" ht="13.2" x14ac:dyDescent="0.2"/>
    <row r="60" spans="28:34" ht="13.2" x14ac:dyDescent="0.2"/>
    <row r="61" spans="28:34" ht="13.2" x14ac:dyDescent="0.2"/>
    <row r="62" spans="28:34" ht="13.2" x14ac:dyDescent="0.2"/>
    <row r="63" spans="28:34" ht="13.2" x14ac:dyDescent="0.2">
      <c r="AH63" s="347"/>
    </row>
    <row r="64" spans="28:34" ht="13.2" x14ac:dyDescent="0.2">
      <c r="AG64" s="347"/>
      <c r="AH64" s="347"/>
    </row>
    <row r="65" spans="28:34" ht="13.2" x14ac:dyDescent="0.2"/>
    <row r="66" spans="28:34" ht="13.2" x14ac:dyDescent="0.2"/>
    <row r="67" spans="28:34" ht="13.2" x14ac:dyDescent="0.2"/>
    <row r="68" spans="28:34" ht="13.2" x14ac:dyDescent="0.2">
      <c r="AB68" s="347"/>
      <c r="AC68" s="347"/>
      <c r="AD68" s="347"/>
      <c r="AE68" s="347"/>
      <c r="AF68" s="347"/>
      <c r="AG68" s="347"/>
      <c r="AH68" s="347"/>
    </row>
    <row r="69" spans="28:34" ht="13.2" x14ac:dyDescent="0.2">
      <c r="AF69" s="347"/>
      <c r="AG69" s="347"/>
      <c r="AH69" s="347"/>
    </row>
    <row r="70" spans="28:34" ht="13.2" x14ac:dyDescent="0.2"/>
    <row r="71" spans="28:34" ht="13.2" x14ac:dyDescent="0.2"/>
    <row r="72" spans="28:34" ht="13.2" x14ac:dyDescent="0.2"/>
    <row r="73" spans="28:34" ht="13.2" x14ac:dyDescent="0.2"/>
    <row r="74" spans="28:34" ht="13.2" x14ac:dyDescent="0.2"/>
    <row r="75" spans="28:34" ht="13.2" x14ac:dyDescent="0.2">
      <c r="AH75" s="347"/>
    </row>
    <row r="76" spans="28:34" ht="13.2" x14ac:dyDescent="0.2">
      <c r="AF76" s="347"/>
      <c r="AG76" s="347"/>
      <c r="AH76" s="347"/>
    </row>
    <row r="77" spans="28:34" ht="13.2" x14ac:dyDescent="0.2">
      <c r="AG77" s="347"/>
      <c r="AH77" s="347"/>
    </row>
    <row r="78" spans="28:34" ht="13.2" x14ac:dyDescent="0.2"/>
    <row r="79" spans="28:34" ht="13.2" x14ac:dyDescent="0.2"/>
    <row r="80" spans="28:34" ht="13.2" x14ac:dyDescent="0.2"/>
    <row r="81" spans="25:34" ht="13.2" x14ac:dyDescent="0.2"/>
    <row r="82" spans="25:34" ht="13.2" x14ac:dyDescent="0.2">
      <c r="Y82" s="347"/>
    </row>
    <row r="83" spans="25:34" ht="13.2" x14ac:dyDescent="0.2">
      <c r="Y83" s="347"/>
      <c r="Z83" s="347"/>
      <c r="AA83" s="347"/>
      <c r="AB83" s="347"/>
      <c r="AC83" s="347"/>
      <c r="AD83" s="347"/>
      <c r="AE83" s="347"/>
      <c r="AF83" s="347"/>
      <c r="AG83" s="347"/>
      <c r="AH83" s="347"/>
    </row>
    <row r="84" spans="25:34" ht="13.2" x14ac:dyDescent="0.2"/>
    <row r="85" spans="25:34" ht="13.2" x14ac:dyDescent="0.2"/>
    <row r="86" spans="25:34" ht="13.2" x14ac:dyDescent="0.2"/>
    <row r="87" spans="25:34" ht="13.2" x14ac:dyDescent="0.2"/>
    <row r="88" spans="25:34" ht="13.2" x14ac:dyDescent="0.2">
      <c r="AH88" s="3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47"/>
      <c r="AG94" s="347"/>
      <c r="AH94" s="347"/>
    </row>
    <row r="95" spans="25:34" ht="13.5" customHeight="1" x14ac:dyDescent="0.2">
      <c r="AH95" s="3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47"/>
    </row>
    <row r="102" spans="33:34" ht="13.5" customHeight="1" x14ac:dyDescent="0.2"/>
    <row r="103" spans="33:34" ht="13.5" customHeight="1" x14ac:dyDescent="0.2"/>
    <row r="104" spans="33:34" ht="13.5" customHeight="1" x14ac:dyDescent="0.2">
      <c r="AG104" s="347"/>
      <c r="AH104" s="3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47"/>
    </row>
    <row r="117" spans="34:122" ht="13.5" customHeight="1" x14ac:dyDescent="0.2"/>
    <row r="118" spans="34:122" ht="13.5" customHeight="1" x14ac:dyDescent="0.2"/>
    <row r="119" spans="34:122" ht="13.5" customHeight="1" x14ac:dyDescent="0.2"/>
    <row r="120" spans="34:122" ht="13.5" customHeight="1" x14ac:dyDescent="0.2">
      <c r="AH120" s="347"/>
    </row>
    <row r="121" spans="34:122" ht="13.5" customHeight="1" x14ac:dyDescent="0.2">
      <c r="AH121" s="347"/>
    </row>
    <row r="122" spans="34:122" ht="13.5" customHeight="1" x14ac:dyDescent="0.2"/>
    <row r="123" spans="34:122" ht="13.5" customHeight="1" x14ac:dyDescent="0.2"/>
    <row r="124" spans="34:122" ht="13.5" customHeight="1" x14ac:dyDescent="0.2"/>
    <row r="125" spans="34:122" ht="13.5" customHeight="1" x14ac:dyDescent="0.2">
      <c r="DR125" s="347" t="s">
        <v>541</v>
      </c>
    </row>
  </sheetData>
  <sheetProtection algorithmName="SHA-512" hashValue="4MbHtZM87nLBijALx0FcMxoVUcm2srChXoJJQ9AlWg/Gy873SMYh+BtDubp4OGHQi2ynkIj1vUKRRENxh9vvyQ==" saltValue="FWJVfutGaFXY7RJ5Ko8XwA==" spinCount="100000" sheet="1" objects="1" scenarios="1"/>
  <dataConsolidate/>
  <phoneticPr fontId="46"/>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C3665-C18C-48DE-BC4C-337618310F2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51" customWidth="1"/>
    <col min="35" max="122" width="2.44140625" style="347" customWidth="1"/>
    <col min="123" max="16384" width="2.44140625" style="347" hidden="1"/>
  </cols>
  <sheetData>
    <row r="1" spans="2:34" ht="13.5" customHeight="1" x14ac:dyDescent="0.2">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row>
    <row r="2" spans="2:34" ht="13.2" x14ac:dyDescent="0.2">
      <c r="S2" s="347"/>
      <c r="AH2" s="347"/>
    </row>
    <row r="3" spans="2:34" ht="13.2" x14ac:dyDescent="0.2">
      <c r="C3" s="347"/>
      <c r="D3" s="347"/>
      <c r="E3" s="347"/>
      <c r="F3" s="347"/>
      <c r="G3" s="347"/>
      <c r="H3" s="347"/>
      <c r="I3" s="347"/>
      <c r="J3" s="347"/>
      <c r="K3" s="347"/>
      <c r="L3" s="347"/>
      <c r="M3" s="347"/>
      <c r="N3" s="347"/>
      <c r="O3" s="347"/>
      <c r="P3" s="347"/>
      <c r="Q3" s="347"/>
      <c r="R3" s="347"/>
      <c r="S3" s="347"/>
      <c r="U3" s="347"/>
      <c r="V3" s="347"/>
      <c r="W3" s="347"/>
      <c r="X3" s="347"/>
      <c r="Y3" s="347"/>
      <c r="Z3" s="347"/>
      <c r="AA3" s="347"/>
      <c r="AB3" s="347"/>
      <c r="AC3" s="347"/>
      <c r="AD3" s="347"/>
      <c r="AE3" s="347"/>
      <c r="AF3" s="347"/>
      <c r="AG3" s="347"/>
      <c r="AH3" s="347"/>
    </row>
    <row r="4" spans="2:34" ht="13.2" x14ac:dyDescent="0.2"/>
    <row r="5" spans="2:34" ht="13.2" x14ac:dyDescent="0.2"/>
    <row r="6" spans="2:34" ht="13.2" x14ac:dyDescent="0.2"/>
    <row r="7" spans="2:34" ht="13.2" x14ac:dyDescent="0.2"/>
    <row r="8" spans="2:34" ht="13.2" x14ac:dyDescent="0.2"/>
    <row r="9" spans="2:34" ht="13.2" x14ac:dyDescent="0.2">
      <c r="AH9" s="3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347"/>
    </row>
    <row r="18" spans="12:34" ht="13.2" x14ac:dyDescent="0.2"/>
    <row r="19" spans="12:34" ht="13.2" x14ac:dyDescent="0.2"/>
    <row r="20" spans="12:34" ht="13.2" x14ac:dyDescent="0.2">
      <c r="AH20" s="347"/>
    </row>
    <row r="21" spans="12:34" ht="13.2" x14ac:dyDescent="0.2">
      <c r="AH21" s="347"/>
    </row>
    <row r="22" spans="12:34" ht="13.2" x14ac:dyDescent="0.2"/>
    <row r="23" spans="12:34" ht="13.2" x14ac:dyDescent="0.2"/>
    <row r="24" spans="12:34" ht="13.2" x14ac:dyDescent="0.2">
      <c r="Q24" s="347"/>
    </row>
    <row r="25" spans="12:34" ht="13.2" x14ac:dyDescent="0.2"/>
    <row r="26" spans="12:34" ht="13.2" x14ac:dyDescent="0.2"/>
    <row r="27" spans="12:34" ht="13.2" x14ac:dyDescent="0.2"/>
    <row r="28" spans="12:34" ht="13.2" x14ac:dyDescent="0.2">
      <c r="O28" s="347"/>
      <c r="T28" s="347"/>
      <c r="AH28" s="347"/>
    </row>
    <row r="29" spans="12:34" ht="13.2" x14ac:dyDescent="0.2"/>
    <row r="30" spans="12:34" ht="13.2" x14ac:dyDescent="0.2"/>
    <row r="31" spans="12:34" ht="13.2" x14ac:dyDescent="0.2">
      <c r="Q31" s="347"/>
    </row>
    <row r="32" spans="12:34" ht="13.2" x14ac:dyDescent="0.2">
      <c r="L32" s="347"/>
    </row>
    <row r="33" spans="2:34" ht="13.2" x14ac:dyDescent="0.2">
      <c r="C33" s="347"/>
      <c r="E33" s="347"/>
      <c r="G33" s="347"/>
      <c r="I33" s="347"/>
      <c r="X33" s="347"/>
    </row>
    <row r="34" spans="2:34" ht="13.2" x14ac:dyDescent="0.2">
      <c r="B34" s="347"/>
      <c r="P34" s="347"/>
      <c r="R34" s="347"/>
      <c r="T34" s="347"/>
    </row>
    <row r="35" spans="2:34" ht="13.2" x14ac:dyDescent="0.2">
      <c r="D35" s="347"/>
      <c r="W35" s="347"/>
      <c r="AC35" s="347"/>
      <c r="AD35" s="347"/>
      <c r="AE35" s="347"/>
      <c r="AF35" s="347"/>
      <c r="AG35" s="347"/>
      <c r="AH35" s="347"/>
    </row>
    <row r="36" spans="2:34" ht="13.2" x14ac:dyDescent="0.2">
      <c r="H36" s="347"/>
      <c r="J36" s="347"/>
      <c r="K36" s="347"/>
      <c r="M36" s="347"/>
      <c r="Y36" s="347"/>
      <c r="Z36" s="347"/>
      <c r="AA36" s="347"/>
      <c r="AB36" s="347"/>
      <c r="AC36" s="347"/>
      <c r="AD36" s="347"/>
      <c r="AE36" s="347"/>
      <c r="AF36" s="347"/>
      <c r="AG36" s="347"/>
      <c r="AH36" s="347"/>
    </row>
    <row r="37" spans="2:34" ht="13.2" x14ac:dyDescent="0.2">
      <c r="AH37" s="347"/>
    </row>
    <row r="38" spans="2:34" ht="13.2" x14ac:dyDescent="0.2">
      <c r="AG38" s="347"/>
      <c r="AH38" s="347"/>
    </row>
    <row r="39" spans="2:34" ht="13.2" x14ac:dyDescent="0.2"/>
    <row r="40" spans="2:34" ht="13.2" x14ac:dyDescent="0.2">
      <c r="X40" s="347"/>
    </row>
    <row r="41" spans="2:34" ht="13.2" x14ac:dyDescent="0.2">
      <c r="R41" s="347"/>
    </row>
    <row r="42" spans="2:34" ht="13.2" x14ac:dyDescent="0.2">
      <c r="W42" s="347"/>
    </row>
    <row r="43" spans="2:34" ht="13.2" x14ac:dyDescent="0.2">
      <c r="Y43" s="347"/>
      <c r="Z43" s="347"/>
      <c r="AA43" s="347"/>
      <c r="AB43" s="347"/>
      <c r="AC43" s="347"/>
      <c r="AD43" s="347"/>
      <c r="AE43" s="347"/>
      <c r="AF43" s="347"/>
      <c r="AG43" s="347"/>
      <c r="AH43" s="347"/>
    </row>
    <row r="44" spans="2:34" ht="13.2" x14ac:dyDescent="0.2">
      <c r="AH44" s="347"/>
    </row>
    <row r="45" spans="2:34" ht="13.2" x14ac:dyDescent="0.2">
      <c r="X45" s="347"/>
    </row>
    <row r="46" spans="2:34" ht="13.2" x14ac:dyDescent="0.2"/>
    <row r="47" spans="2:34" ht="13.2" x14ac:dyDescent="0.2"/>
    <row r="48" spans="2:34" ht="13.2" x14ac:dyDescent="0.2">
      <c r="W48" s="347"/>
      <c r="Y48" s="347"/>
      <c r="Z48" s="347"/>
      <c r="AA48" s="347"/>
      <c r="AB48" s="347"/>
      <c r="AC48" s="347"/>
      <c r="AD48" s="347"/>
      <c r="AE48" s="347"/>
      <c r="AF48" s="347"/>
      <c r="AG48" s="347"/>
      <c r="AH48" s="347"/>
    </row>
    <row r="49" spans="28:34" ht="13.2" x14ac:dyDescent="0.2"/>
    <row r="50" spans="28:34" ht="13.2" x14ac:dyDescent="0.2">
      <c r="AE50" s="347"/>
      <c r="AF50" s="347"/>
      <c r="AG50" s="347"/>
      <c r="AH50" s="347"/>
    </row>
    <row r="51" spans="28:34" ht="13.2" x14ac:dyDescent="0.2">
      <c r="AC51" s="347"/>
      <c r="AD51" s="347"/>
      <c r="AE51" s="347"/>
      <c r="AF51" s="347"/>
      <c r="AG51" s="347"/>
      <c r="AH51" s="347"/>
    </row>
    <row r="52" spans="28:34" ht="13.2" x14ac:dyDescent="0.2"/>
    <row r="53" spans="28:34" ht="13.2" x14ac:dyDescent="0.2">
      <c r="AF53" s="347"/>
      <c r="AG53" s="347"/>
      <c r="AH53" s="347"/>
    </row>
    <row r="54" spans="28:34" ht="13.2" x14ac:dyDescent="0.2">
      <c r="AH54" s="347"/>
    </row>
    <row r="55" spans="28:34" ht="13.2" x14ac:dyDescent="0.2"/>
    <row r="56" spans="28:34" ht="13.2" x14ac:dyDescent="0.2">
      <c r="AB56" s="347"/>
      <c r="AC56" s="347"/>
      <c r="AD56" s="347"/>
      <c r="AE56" s="347"/>
      <c r="AF56" s="347"/>
      <c r="AG56" s="347"/>
      <c r="AH56" s="347"/>
    </row>
    <row r="57" spans="28:34" ht="13.2" x14ac:dyDescent="0.2">
      <c r="AH57" s="347"/>
    </row>
    <row r="58" spans="28:34" ht="13.2" x14ac:dyDescent="0.2">
      <c r="AH58" s="347"/>
    </row>
    <row r="59" spans="28:34" ht="13.2" x14ac:dyDescent="0.2">
      <c r="AG59" s="347"/>
      <c r="AH59" s="347"/>
    </row>
    <row r="60" spans="28:34" ht="13.2" x14ac:dyDescent="0.2"/>
    <row r="61" spans="28:34" ht="13.2" x14ac:dyDescent="0.2"/>
    <row r="62" spans="28:34" ht="13.2" x14ac:dyDescent="0.2"/>
    <row r="63" spans="28:34" ht="13.2" x14ac:dyDescent="0.2">
      <c r="AH63" s="347"/>
    </row>
    <row r="64" spans="28:34" ht="13.2" x14ac:dyDescent="0.2">
      <c r="AG64" s="347"/>
      <c r="AH64" s="347"/>
    </row>
    <row r="65" spans="28:34" ht="13.2" x14ac:dyDescent="0.2"/>
    <row r="66" spans="28:34" ht="13.2" x14ac:dyDescent="0.2"/>
    <row r="67" spans="28:34" ht="13.2" x14ac:dyDescent="0.2"/>
    <row r="68" spans="28:34" ht="13.2" x14ac:dyDescent="0.2">
      <c r="AB68" s="347"/>
      <c r="AC68" s="347"/>
      <c r="AD68" s="347"/>
      <c r="AE68" s="347"/>
      <c r="AF68" s="347"/>
      <c r="AG68" s="347"/>
      <c r="AH68" s="347"/>
    </row>
    <row r="69" spans="28:34" ht="13.2" x14ac:dyDescent="0.2">
      <c r="AF69" s="347"/>
      <c r="AG69" s="347"/>
      <c r="AH69" s="347"/>
    </row>
    <row r="70" spans="28:34" ht="13.2" x14ac:dyDescent="0.2"/>
    <row r="71" spans="28:34" ht="13.2" x14ac:dyDescent="0.2"/>
    <row r="72" spans="28:34" ht="13.2" x14ac:dyDescent="0.2"/>
    <row r="73" spans="28:34" ht="13.2" x14ac:dyDescent="0.2"/>
    <row r="74" spans="28:34" ht="13.2" x14ac:dyDescent="0.2"/>
    <row r="75" spans="28:34" ht="13.2" x14ac:dyDescent="0.2">
      <c r="AH75" s="347"/>
    </row>
    <row r="76" spans="28:34" ht="13.2" x14ac:dyDescent="0.2">
      <c r="AF76" s="347"/>
      <c r="AG76" s="347"/>
      <c r="AH76" s="347"/>
    </row>
    <row r="77" spans="28:34" ht="13.2" x14ac:dyDescent="0.2">
      <c r="AG77" s="347"/>
      <c r="AH77" s="347"/>
    </row>
    <row r="78" spans="28:34" ht="13.2" x14ac:dyDescent="0.2"/>
    <row r="79" spans="28:34" ht="13.2" x14ac:dyDescent="0.2"/>
    <row r="80" spans="28:34" ht="13.2" x14ac:dyDescent="0.2"/>
    <row r="81" spans="25:34" ht="13.2" x14ac:dyDescent="0.2"/>
    <row r="82" spans="25:34" ht="13.2" x14ac:dyDescent="0.2">
      <c r="Y82" s="347"/>
    </row>
    <row r="83" spans="25:34" ht="13.2" x14ac:dyDescent="0.2">
      <c r="Y83" s="347"/>
      <c r="Z83" s="347"/>
      <c r="AA83" s="347"/>
      <c r="AB83" s="347"/>
      <c r="AC83" s="347"/>
      <c r="AD83" s="347"/>
      <c r="AE83" s="347"/>
      <c r="AF83" s="347"/>
      <c r="AG83" s="347"/>
      <c r="AH83" s="347"/>
    </row>
    <row r="84" spans="25:34" ht="13.2" x14ac:dyDescent="0.2"/>
    <row r="85" spans="25:34" ht="13.2" x14ac:dyDescent="0.2"/>
    <row r="86" spans="25:34" ht="13.2" x14ac:dyDescent="0.2"/>
    <row r="87" spans="25:34" ht="13.2" x14ac:dyDescent="0.2"/>
    <row r="88" spans="25:34" ht="13.2" x14ac:dyDescent="0.2">
      <c r="AH88" s="3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47"/>
      <c r="AG94" s="347"/>
      <c r="AH94" s="347"/>
    </row>
    <row r="95" spans="25:34" ht="13.5" customHeight="1" x14ac:dyDescent="0.2">
      <c r="AH95" s="3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47"/>
    </row>
    <row r="102" spans="33:34" ht="13.5" customHeight="1" x14ac:dyDescent="0.2"/>
    <row r="103" spans="33:34" ht="13.5" customHeight="1" x14ac:dyDescent="0.2"/>
    <row r="104" spans="33:34" ht="13.5" customHeight="1" x14ac:dyDescent="0.2">
      <c r="AG104" s="347"/>
      <c r="AH104" s="3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47"/>
    </row>
    <row r="117" spans="34:122" ht="13.5" customHeight="1" x14ac:dyDescent="0.2"/>
    <row r="118" spans="34:122" ht="13.5" customHeight="1" x14ac:dyDescent="0.2"/>
    <row r="119" spans="34:122" ht="13.5" customHeight="1" x14ac:dyDescent="0.2"/>
    <row r="120" spans="34:122" ht="13.5" customHeight="1" x14ac:dyDescent="0.2">
      <c r="AH120" s="347"/>
    </row>
    <row r="121" spans="34:122" ht="13.5" customHeight="1" x14ac:dyDescent="0.2">
      <c r="AH121" s="347"/>
    </row>
    <row r="122" spans="34:122" ht="13.5" customHeight="1" x14ac:dyDescent="0.2"/>
    <row r="123" spans="34:122" ht="13.5" customHeight="1" x14ac:dyDescent="0.2"/>
    <row r="124" spans="34:122" ht="13.5" customHeight="1" x14ac:dyDescent="0.2"/>
    <row r="125" spans="34:122" ht="13.5" customHeight="1" x14ac:dyDescent="0.2">
      <c r="DR125" s="347" t="s">
        <v>541</v>
      </c>
    </row>
  </sheetData>
  <sheetProtection algorithmName="SHA-512" hashValue="CrWuYI559gi86zJByx/QICNHXT7axRd2xk5jShBgYV/z+JF4NHUjhbMkO5Yzor29vIHFq5BVfpi9+wvXpIIF0A==" saltValue="1amedp1nWvrlM9JE1Qb5Nw==" spinCount="100000" sheet="1" objects="1" scenarios="1"/>
  <dataConsolidate/>
  <phoneticPr fontId="4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80</v>
      </c>
      <c r="E2" s="123"/>
      <c r="F2" s="306" t="s">
        <v>98</v>
      </c>
      <c r="G2" s="147"/>
      <c r="H2" s="157"/>
    </row>
    <row r="3" spans="1:8" x14ac:dyDescent="0.2">
      <c r="A3" s="113" t="s">
        <v>519</v>
      </c>
      <c r="B3" s="105"/>
      <c r="C3" s="299"/>
      <c r="D3" s="302">
        <v>80294</v>
      </c>
      <c r="E3" s="304"/>
      <c r="F3" s="307">
        <v>63812</v>
      </c>
      <c r="G3" s="309"/>
      <c r="H3" s="312"/>
    </row>
    <row r="4" spans="1:8" x14ac:dyDescent="0.2">
      <c r="A4" s="98"/>
      <c r="B4" s="104"/>
      <c r="C4" s="300"/>
      <c r="D4" s="303">
        <v>42643</v>
      </c>
      <c r="E4" s="305"/>
      <c r="F4" s="308">
        <v>33848</v>
      </c>
      <c r="G4" s="310"/>
      <c r="H4" s="313"/>
    </row>
    <row r="5" spans="1:8" x14ac:dyDescent="0.2">
      <c r="A5" s="113" t="s">
        <v>299</v>
      </c>
      <c r="B5" s="105"/>
      <c r="C5" s="299"/>
      <c r="D5" s="302">
        <v>66809</v>
      </c>
      <c r="E5" s="304"/>
      <c r="F5" s="307">
        <v>45945</v>
      </c>
      <c r="G5" s="309"/>
      <c r="H5" s="312"/>
    </row>
    <row r="6" spans="1:8" x14ac:dyDescent="0.2">
      <c r="A6" s="98"/>
      <c r="B6" s="104"/>
      <c r="C6" s="300"/>
      <c r="D6" s="303">
        <v>31523</v>
      </c>
      <c r="E6" s="305"/>
      <c r="F6" s="308">
        <v>25180</v>
      </c>
      <c r="G6" s="310"/>
      <c r="H6" s="313"/>
    </row>
    <row r="7" spans="1:8" x14ac:dyDescent="0.2">
      <c r="A7" s="113" t="s">
        <v>290</v>
      </c>
      <c r="B7" s="105"/>
      <c r="C7" s="299"/>
      <c r="D7" s="302">
        <v>58561</v>
      </c>
      <c r="E7" s="304"/>
      <c r="F7" s="307">
        <v>44475</v>
      </c>
      <c r="G7" s="309"/>
      <c r="H7" s="312"/>
    </row>
    <row r="8" spans="1:8" x14ac:dyDescent="0.2">
      <c r="A8" s="98"/>
      <c r="B8" s="104"/>
      <c r="C8" s="300"/>
      <c r="D8" s="303">
        <v>41901</v>
      </c>
      <c r="E8" s="305"/>
      <c r="F8" s="308">
        <v>24780</v>
      </c>
      <c r="G8" s="310"/>
      <c r="H8" s="313"/>
    </row>
    <row r="9" spans="1:8" x14ac:dyDescent="0.2">
      <c r="A9" s="113" t="s">
        <v>52</v>
      </c>
      <c r="B9" s="105"/>
      <c r="C9" s="299"/>
      <c r="D9" s="302">
        <v>58282</v>
      </c>
      <c r="E9" s="304"/>
      <c r="F9" s="307">
        <v>45982</v>
      </c>
      <c r="G9" s="309"/>
      <c r="H9" s="312"/>
    </row>
    <row r="10" spans="1:8" x14ac:dyDescent="0.2">
      <c r="A10" s="98"/>
      <c r="B10" s="104"/>
      <c r="C10" s="300"/>
      <c r="D10" s="303">
        <v>43960</v>
      </c>
      <c r="E10" s="305"/>
      <c r="F10" s="308">
        <v>25583</v>
      </c>
      <c r="G10" s="310"/>
      <c r="H10" s="313"/>
    </row>
    <row r="11" spans="1:8" x14ac:dyDescent="0.2">
      <c r="A11" s="113" t="s">
        <v>521</v>
      </c>
      <c r="B11" s="105"/>
      <c r="C11" s="299"/>
      <c r="D11" s="302">
        <v>52491</v>
      </c>
      <c r="E11" s="304"/>
      <c r="F11" s="307">
        <v>50538</v>
      </c>
      <c r="G11" s="309"/>
      <c r="H11" s="312"/>
    </row>
    <row r="12" spans="1:8" x14ac:dyDescent="0.2">
      <c r="A12" s="98"/>
      <c r="B12" s="104"/>
      <c r="C12" s="301"/>
      <c r="D12" s="303">
        <v>38465</v>
      </c>
      <c r="E12" s="305"/>
      <c r="F12" s="308">
        <v>29053</v>
      </c>
      <c r="G12" s="310"/>
      <c r="H12" s="313"/>
    </row>
    <row r="13" spans="1:8" x14ac:dyDescent="0.2">
      <c r="A13" s="113"/>
      <c r="B13" s="105"/>
      <c r="C13" s="299"/>
      <c r="D13" s="302">
        <v>63287</v>
      </c>
      <c r="E13" s="304"/>
      <c r="F13" s="307">
        <v>50150</v>
      </c>
      <c r="G13" s="311"/>
      <c r="H13" s="312"/>
    </row>
    <row r="14" spans="1:8" x14ac:dyDescent="0.2">
      <c r="A14" s="98"/>
      <c r="B14" s="104"/>
      <c r="C14" s="300"/>
      <c r="D14" s="303">
        <v>39698</v>
      </c>
      <c r="E14" s="305"/>
      <c r="F14" s="308">
        <v>27689</v>
      </c>
      <c r="G14" s="310"/>
      <c r="H14" s="313"/>
    </row>
    <row r="17" spans="1:11" x14ac:dyDescent="0.2">
      <c r="A17" s="291" t="s">
        <v>100</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102</v>
      </c>
      <c r="B19" s="292">
        <f>ROUND(VALUE(SUBSTITUTE(実質収支比率等に係る経年分析!F$48,"▲","-")),2)</f>
        <v>5.99</v>
      </c>
      <c r="C19" s="292">
        <f>ROUND(VALUE(SUBSTITUTE(実質収支比率等に係る経年分析!G$48,"▲","-")),2)</f>
        <v>8.56</v>
      </c>
      <c r="D19" s="292">
        <f>ROUND(VALUE(SUBSTITUTE(実質収支比率等に係る経年分析!H$48,"▲","-")),2)</f>
        <v>7.61</v>
      </c>
      <c r="E19" s="292">
        <f>ROUND(VALUE(SUBSTITUTE(実質収支比率等に係る経年分析!I$48,"▲","-")),2)</f>
        <v>5.6</v>
      </c>
      <c r="F19" s="292">
        <f>ROUND(VALUE(SUBSTITUTE(実質収支比率等に係る経年分析!J$48,"▲","-")),2)</f>
        <v>6.57</v>
      </c>
    </row>
    <row r="20" spans="1:11" x14ac:dyDescent="0.2">
      <c r="A20" s="292" t="s">
        <v>101</v>
      </c>
      <c r="B20" s="292">
        <f>ROUND(VALUE(SUBSTITUTE(実質収支比率等に係る経年分析!F$47,"▲","-")),2)</f>
        <v>14.31</v>
      </c>
      <c r="C20" s="292">
        <f>ROUND(VALUE(SUBSTITUTE(実質収支比率等に係る経年分析!G$47,"▲","-")),2)</f>
        <v>12.97</v>
      </c>
      <c r="D20" s="292">
        <f>ROUND(VALUE(SUBSTITUTE(実質収支比率等に係る経年分析!H$47,"▲","-")),2)</f>
        <v>13.21</v>
      </c>
      <c r="E20" s="292">
        <f>ROUND(VALUE(SUBSTITUTE(実質収支比率等に係る経年分析!I$47,"▲","-")),2)</f>
        <v>12.88</v>
      </c>
      <c r="F20" s="292">
        <f>ROUND(VALUE(SUBSTITUTE(実質収支比率等に係る経年分析!J$47,"▲","-")),2)</f>
        <v>13.59</v>
      </c>
    </row>
    <row r="21" spans="1:11" x14ac:dyDescent="0.2">
      <c r="A21" s="292" t="s">
        <v>36</v>
      </c>
      <c r="B21" s="292">
        <f>IF(ISNUMBER(VALUE(SUBSTITUTE(実質収支比率等に係る経年分析!F$49,"▲","-"))),ROUND(VALUE(SUBSTITUTE(実質収支比率等に係る経年分析!F$49,"▲","-")),2),NA())</f>
        <v>2.6</v>
      </c>
      <c r="C21" s="292">
        <f>IF(ISNUMBER(VALUE(SUBSTITUTE(実質収支比率等に係る経年分析!G$49,"▲","-"))),ROUND(VALUE(SUBSTITUTE(実質収支比率等に係る経年分析!G$49,"▲","-")),2),NA())</f>
        <v>2.2400000000000002</v>
      </c>
      <c r="D21" s="292">
        <f>IF(ISNUMBER(VALUE(SUBSTITUTE(実質収支比率等に係る経年分析!H$49,"▲","-"))),ROUND(VALUE(SUBSTITUTE(実質収支比率等に係る経年分析!H$49,"▲","-")),2),NA())</f>
        <v>-1.31</v>
      </c>
      <c r="E21" s="292">
        <f>IF(ISNUMBER(VALUE(SUBSTITUTE(実質収支比率等に係る経年分析!I$49,"▲","-"))),ROUND(VALUE(SUBSTITUTE(実質収支比率等に係る経年分析!I$49,"▲","-")),2),NA())</f>
        <v>-1.68</v>
      </c>
      <c r="F21" s="292">
        <f>IF(ISNUMBER(VALUE(SUBSTITUTE(実質収支比率等に係る経年分析!J$49,"▲","-"))),ROUND(VALUE(SUBSTITUTE(実質収支比率等に係る経年分析!J$49,"▲","-")),2),NA())</f>
        <v>1.99</v>
      </c>
    </row>
    <row r="24" spans="1:11" x14ac:dyDescent="0.2">
      <c r="A24" s="291" t="s">
        <v>19</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103</v>
      </c>
      <c r="C26" s="293" t="s">
        <v>42</v>
      </c>
      <c r="D26" s="293" t="s">
        <v>103</v>
      </c>
      <c r="E26" s="293" t="s">
        <v>42</v>
      </c>
      <c r="F26" s="293" t="s">
        <v>103</v>
      </c>
      <c r="G26" s="293" t="s">
        <v>42</v>
      </c>
      <c r="H26" s="293" t="s">
        <v>103</v>
      </c>
      <c r="I26" s="293" t="s">
        <v>42</v>
      </c>
      <c r="J26" s="293" t="s">
        <v>103</v>
      </c>
      <c r="K26" s="293" t="s">
        <v>42</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0.16</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0.17</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0.19</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0.06</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0.08</v>
      </c>
    </row>
    <row r="32" spans="1:11" x14ac:dyDescent="0.2">
      <c r="A32" s="293" t="str">
        <f>IF(連結実質赤字比率に係る赤字・黒字の構成分析!C$38="",NA(),連結実質赤字比率に係る赤字・黒字の構成分析!C$38)</f>
        <v>国民健康保険特別会計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0.79</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0.56000000000000005</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0.7</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0.46</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0.51</v>
      </c>
    </row>
    <row r="33" spans="1:16" x14ac:dyDescent="0.2">
      <c r="A33" s="293" t="str">
        <f>IF(連結実質赤字比率に係る赤字・黒字の構成分析!C$37="",NA(),連結実質赤字比率に係る赤字・黒字の構成分析!C$37)</f>
        <v>水道事業会計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0.47</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0.43</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0.76</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0.55000000000000004</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0.53</v>
      </c>
    </row>
    <row r="34" spans="1:16" x14ac:dyDescent="0.2">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0.93</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1.7</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1.22</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0.49</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0.69</v>
      </c>
    </row>
    <row r="35" spans="1:16" x14ac:dyDescent="0.2">
      <c r="A35" s="293" t="str">
        <f>IF(連結実質赤字比率に係る赤字・黒字の構成分析!C$35="",NA(),連結実質赤字比率に係る赤字・黒字の構成分析!C$35)</f>
        <v>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4.9800000000000004</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4.6500000000000004</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4.7</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5.38</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5.1100000000000003</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5.99</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8.5500000000000007</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7.61</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5.59</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6.56</v>
      </c>
    </row>
    <row r="39" spans="1:16" x14ac:dyDescent="0.2">
      <c r="A39" s="291" t="s">
        <v>104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20</v>
      </c>
      <c r="C41" s="294"/>
      <c r="D41" s="294" t="s">
        <v>106</v>
      </c>
      <c r="E41" s="294" t="s">
        <v>20</v>
      </c>
      <c r="F41" s="294"/>
      <c r="G41" s="294" t="s">
        <v>106</v>
      </c>
      <c r="H41" s="294" t="s">
        <v>20</v>
      </c>
      <c r="I41" s="294"/>
      <c r="J41" s="294" t="s">
        <v>106</v>
      </c>
      <c r="K41" s="294" t="s">
        <v>20</v>
      </c>
      <c r="L41" s="294"/>
      <c r="M41" s="294" t="s">
        <v>106</v>
      </c>
      <c r="N41" s="294" t="s">
        <v>20</v>
      </c>
      <c r="O41" s="294"/>
      <c r="P41" s="294" t="s">
        <v>106</v>
      </c>
    </row>
    <row r="42" spans="1:16" x14ac:dyDescent="0.2">
      <c r="A42" s="294" t="s">
        <v>89</v>
      </c>
      <c r="B42" s="294"/>
      <c r="C42" s="294"/>
      <c r="D42" s="294">
        <f>'実質公債費比率（分子）の構造'!K$52</f>
        <v>2508</v>
      </c>
      <c r="E42" s="294"/>
      <c r="F42" s="294"/>
      <c r="G42" s="294">
        <f>'実質公債費比率（分子）の構造'!L$52</f>
        <v>2515</v>
      </c>
      <c r="H42" s="294"/>
      <c r="I42" s="294"/>
      <c r="J42" s="294">
        <f>'実質公債費比率（分子）の構造'!M$52</f>
        <v>2650</v>
      </c>
      <c r="K42" s="294"/>
      <c r="L42" s="294"/>
      <c r="M42" s="294">
        <f>'実質公債費比率（分子）の構造'!N$52</f>
        <v>2730</v>
      </c>
      <c r="N42" s="294"/>
      <c r="O42" s="294"/>
      <c r="P42" s="294">
        <f>'実質公債費比率（分子）の構造'!O$52</f>
        <v>2734</v>
      </c>
    </row>
    <row r="43" spans="1:16" x14ac:dyDescent="0.2">
      <c r="A43" s="294" t="s">
        <v>31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30</v>
      </c>
      <c r="B44" s="294">
        <f>'実質公債費比率（分子）の構造'!K$50</f>
        <v>69</v>
      </c>
      <c r="C44" s="294"/>
      <c r="D44" s="294"/>
      <c r="E44" s="294">
        <f>'実質公債費比率（分子）の構造'!L$50</f>
        <v>84</v>
      </c>
      <c r="F44" s="294"/>
      <c r="G44" s="294"/>
      <c r="H44" s="294">
        <f>'実質公債費比率（分子）の構造'!M$50</f>
        <v>84</v>
      </c>
      <c r="I44" s="294"/>
      <c r="J44" s="294"/>
      <c r="K44" s="294">
        <f>'実質公債費比率（分子）の構造'!N$50</f>
        <v>84</v>
      </c>
      <c r="L44" s="294"/>
      <c r="M44" s="294"/>
      <c r="N44" s="294">
        <f>'実質公債費比率（分子）の構造'!O$50</f>
        <v>84</v>
      </c>
      <c r="O44" s="294"/>
      <c r="P44" s="294"/>
    </row>
    <row r="45" spans="1:16" x14ac:dyDescent="0.2">
      <c r="A45" s="294" t="s">
        <v>28</v>
      </c>
      <c r="B45" s="294">
        <f>'実質公債費比率（分子）の構造'!K$49</f>
        <v>42</v>
      </c>
      <c r="C45" s="294"/>
      <c r="D45" s="294"/>
      <c r="E45" s="294">
        <f>'実質公債費比率（分子）の構造'!L$49</f>
        <v>27</v>
      </c>
      <c r="F45" s="294"/>
      <c r="G45" s="294"/>
      <c r="H45" s="294">
        <f>'実質公債費比率（分子）の構造'!M$49</f>
        <v>30</v>
      </c>
      <c r="I45" s="294"/>
      <c r="J45" s="294"/>
      <c r="K45" s="294">
        <f>'実質公債費比率（分子）の構造'!N$49</f>
        <v>62</v>
      </c>
      <c r="L45" s="294"/>
      <c r="M45" s="294"/>
      <c r="N45" s="294">
        <f>'実質公債費比率（分子）の構造'!O$49</f>
        <v>140</v>
      </c>
      <c r="O45" s="294"/>
      <c r="P45" s="294"/>
    </row>
    <row r="46" spans="1:16" x14ac:dyDescent="0.2">
      <c r="A46" s="294" t="s">
        <v>24</v>
      </c>
      <c r="B46" s="294">
        <f>'実質公債費比率（分子）の構造'!K$48</f>
        <v>512</v>
      </c>
      <c r="C46" s="294"/>
      <c r="D46" s="294"/>
      <c r="E46" s="294">
        <f>'実質公債費比率（分子）の構造'!L$48</f>
        <v>533</v>
      </c>
      <c r="F46" s="294"/>
      <c r="G46" s="294"/>
      <c r="H46" s="294">
        <f>'実質公債費比率（分子）の構造'!M$48</f>
        <v>680</v>
      </c>
      <c r="I46" s="294"/>
      <c r="J46" s="294"/>
      <c r="K46" s="294">
        <f>'実質公債費比率（分子）の構造'!N$48</f>
        <v>729</v>
      </c>
      <c r="L46" s="294"/>
      <c r="M46" s="294"/>
      <c r="N46" s="294">
        <f>'実質公債費比率（分子）の構造'!O$48</f>
        <v>753</v>
      </c>
      <c r="O46" s="294"/>
      <c r="P46" s="294"/>
    </row>
    <row r="47" spans="1:16" x14ac:dyDescent="0.2">
      <c r="A47" s="294" t="s">
        <v>26</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107</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2028</v>
      </c>
      <c r="C49" s="294"/>
      <c r="D49" s="294"/>
      <c r="E49" s="294">
        <f>'実質公債費比率（分子）の構造'!L$45</f>
        <v>2187</v>
      </c>
      <c r="F49" s="294"/>
      <c r="G49" s="294"/>
      <c r="H49" s="294">
        <f>'実質公債費比率（分子）の構造'!M$45</f>
        <v>2239</v>
      </c>
      <c r="I49" s="294"/>
      <c r="J49" s="294"/>
      <c r="K49" s="294">
        <f>'実質公債費比率（分子）の構造'!N$45</f>
        <v>2224</v>
      </c>
      <c r="L49" s="294"/>
      <c r="M49" s="294"/>
      <c r="N49" s="294">
        <f>'実質公債費比率（分子）の構造'!O$45</f>
        <v>2115</v>
      </c>
      <c r="O49" s="294"/>
      <c r="P49" s="294"/>
    </row>
    <row r="50" spans="1:16" x14ac:dyDescent="0.2">
      <c r="A50" s="294" t="s">
        <v>44</v>
      </c>
      <c r="B50" s="294" t="e">
        <f>NA()</f>
        <v>#N/A</v>
      </c>
      <c r="C50" s="294">
        <f>IF(ISNUMBER('実質公債費比率（分子）の構造'!K$53),'実質公債費比率（分子）の構造'!K$53,NA())</f>
        <v>143</v>
      </c>
      <c r="D50" s="294" t="e">
        <f>NA()</f>
        <v>#N/A</v>
      </c>
      <c r="E50" s="294" t="e">
        <f>NA()</f>
        <v>#N/A</v>
      </c>
      <c r="F50" s="294">
        <f>IF(ISNUMBER('実質公債費比率（分子）の構造'!L$53),'実質公債費比率（分子）の構造'!L$53,NA())</f>
        <v>316</v>
      </c>
      <c r="G50" s="294" t="e">
        <f>NA()</f>
        <v>#N/A</v>
      </c>
      <c r="H50" s="294" t="e">
        <f>NA()</f>
        <v>#N/A</v>
      </c>
      <c r="I50" s="294">
        <f>IF(ISNUMBER('実質公債費比率（分子）の構造'!M$53),'実質公債費比率（分子）の構造'!M$53,NA())</f>
        <v>383</v>
      </c>
      <c r="J50" s="294" t="e">
        <f>NA()</f>
        <v>#N/A</v>
      </c>
      <c r="K50" s="294" t="e">
        <f>NA()</f>
        <v>#N/A</v>
      </c>
      <c r="L50" s="294">
        <f>IF(ISNUMBER('実質公債費比率（分子）の構造'!N$53),'実質公債費比率（分子）の構造'!N$53,NA())</f>
        <v>369</v>
      </c>
      <c r="M50" s="294" t="e">
        <f>NA()</f>
        <v>#N/A</v>
      </c>
      <c r="N50" s="294" t="e">
        <f>NA()</f>
        <v>#N/A</v>
      </c>
      <c r="O50" s="294">
        <f>IF(ISNUMBER('実質公債費比率（分子）の構造'!O$53),'実質公債費比率（分子）の構造'!O$53,NA())</f>
        <v>358</v>
      </c>
      <c r="P50" s="294" t="e">
        <f>NA()</f>
        <v>#N/A</v>
      </c>
    </row>
    <row r="53" spans="1:16" x14ac:dyDescent="0.2">
      <c r="A53" s="291" t="s">
        <v>108</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110</v>
      </c>
      <c r="C55" s="293"/>
      <c r="D55" s="293" t="s">
        <v>111</v>
      </c>
      <c r="E55" s="293" t="s">
        <v>110</v>
      </c>
      <c r="F55" s="293"/>
      <c r="G55" s="293" t="s">
        <v>111</v>
      </c>
      <c r="H55" s="293" t="s">
        <v>110</v>
      </c>
      <c r="I55" s="293"/>
      <c r="J55" s="293" t="s">
        <v>111</v>
      </c>
      <c r="K55" s="293" t="s">
        <v>110</v>
      </c>
      <c r="L55" s="293"/>
      <c r="M55" s="293" t="s">
        <v>111</v>
      </c>
      <c r="N55" s="293" t="s">
        <v>110</v>
      </c>
      <c r="O55" s="293"/>
      <c r="P55" s="293" t="s">
        <v>111</v>
      </c>
    </row>
    <row r="56" spans="1:16" x14ac:dyDescent="0.2">
      <c r="A56" s="293" t="s">
        <v>34</v>
      </c>
      <c r="B56" s="293"/>
      <c r="C56" s="293"/>
      <c r="D56" s="293">
        <f>'将来負担比率（分子）の構造'!I$52</f>
        <v>24979</v>
      </c>
      <c r="E56" s="293"/>
      <c r="F56" s="293"/>
      <c r="G56" s="293">
        <f>'将来負担比率（分子）の構造'!J$52</f>
        <v>25345</v>
      </c>
      <c r="H56" s="293"/>
      <c r="I56" s="293"/>
      <c r="J56" s="293">
        <f>'将来負担比率（分子）の構造'!K$52</f>
        <v>25168</v>
      </c>
      <c r="K56" s="293"/>
      <c r="L56" s="293"/>
      <c r="M56" s="293">
        <f>'将来負担比率（分子）の構造'!L$52</f>
        <v>24617</v>
      </c>
      <c r="N56" s="293"/>
      <c r="O56" s="293"/>
      <c r="P56" s="293">
        <f>'将来負担比率（分子）の構造'!M$52</f>
        <v>24518</v>
      </c>
    </row>
    <row r="57" spans="1:16" x14ac:dyDescent="0.2">
      <c r="A57" s="293" t="s">
        <v>86</v>
      </c>
      <c r="B57" s="293"/>
      <c r="C57" s="293"/>
      <c r="D57" s="293">
        <f>'将来負担比率（分子）の構造'!I$51</f>
        <v>7216</v>
      </c>
      <c r="E57" s="293"/>
      <c r="F57" s="293"/>
      <c r="G57" s="293">
        <f>'将来負担比率（分子）の構造'!J$51</f>
        <v>7864</v>
      </c>
      <c r="H57" s="293"/>
      <c r="I57" s="293"/>
      <c r="J57" s="293">
        <f>'将来負担比率（分子）の構造'!K$51</f>
        <v>9277</v>
      </c>
      <c r="K57" s="293"/>
      <c r="L57" s="293"/>
      <c r="M57" s="293">
        <f>'将来負担比率（分子）の構造'!L$51</f>
        <v>9273</v>
      </c>
      <c r="N57" s="293"/>
      <c r="O57" s="293"/>
      <c r="P57" s="293">
        <f>'将来負担比率（分子）の構造'!M$51</f>
        <v>9339</v>
      </c>
    </row>
    <row r="58" spans="1:16" x14ac:dyDescent="0.2">
      <c r="A58" s="293" t="s">
        <v>68</v>
      </c>
      <c r="B58" s="293"/>
      <c r="C58" s="293"/>
      <c r="D58" s="293">
        <f>'将来負担比率（分子）の構造'!I$50</f>
        <v>4954</v>
      </c>
      <c r="E58" s="293"/>
      <c r="F58" s="293"/>
      <c r="G58" s="293">
        <f>'将来負担比率（分子）の構造'!J$50</f>
        <v>5785</v>
      </c>
      <c r="H58" s="293"/>
      <c r="I58" s="293"/>
      <c r="J58" s="293">
        <f>'将来負担比率（分子）の構造'!K$50</f>
        <v>6751</v>
      </c>
      <c r="K58" s="293"/>
      <c r="L58" s="293"/>
      <c r="M58" s="293">
        <f>'将来負担比率（分子）の構造'!L$50</f>
        <v>6824</v>
      </c>
      <c r="N58" s="293"/>
      <c r="O58" s="293"/>
      <c r="P58" s="293">
        <f>'将来負担比率（分子）の構造'!M$50</f>
        <v>6466</v>
      </c>
    </row>
    <row r="59" spans="1:16" x14ac:dyDescent="0.2">
      <c r="A59" s="293" t="s">
        <v>29</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5</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76</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72</v>
      </c>
      <c r="B62" s="293">
        <f>'将来負担比率（分子）の構造'!I$45</f>
        <v>4225</v>
      </c>
      <c r="C62" s="293"/>
      <c r="D62" s="293"/>
      <c r="E62" s="293">
        <f>'将来負担比率（分子）の構造'!J$45</f>
        <v>4233</v>
      </c>
      <c r="F62" s="293"/>
      <c r="G62" s="293"/>
      <c r="H62" s="293">
        <f>'将来負担比率（分子）の構造'!K$45</f>
        <v>4342</v>
      </c>
      <c r="I62" s="293"/>
      <c r="J62" s="293"/>
      <c r="K62" s="293">
        <f>'将来負担比率（分子）の構造'!L$45</f>
        <v>4156</v>
      </c>
      <c r="L62" s="293"/>
      <c r="M62" s="293"/>
      <c r="N62" s="293">
        <f>'将来負担比率（分子）の構造'!M$45</f>
        <v>4173</v>
      </c>
      <c r="O62" s="293"/>
      <c r="P62" s="293"/>
    </row>
    <row r="63" spans="1:16" x14ac:dyDescent="0.2">
      <c r="A63" s="293" t="s">
        <v>3</v>
      </c>
      <c r="B63" s="293">
        <f>'将来負担比率（分子）の構造'!I$44</f>
        <v>1497</v>
      </c>
      <c r="C63" s="293"/>
      <c r="D63" s="293"/>
      <c r="E63" s="293">
        <f>'将来負担比率（分子）の構造'!J$44</f>
        <v>1591</v>
      </c>
      <c r="F63" s="293"/>
      <c r="G63" s="293"/>
      <c r="H63" s="293">
        <f>'将来負担比率（分子）の構造'!K$44</f>
        <v>1573</v>
      </c>
      <c r="I63" s="293"/>
      <c r="J63" s="293"/>
      <c r="K63" s="293">
        <f>'将来負担比率（分子）の構造'!L$44</f>
        <v>1590</v>
      </c>
      <c r="L63" s="293"/>
      <c r="M63" s="293"/>
      <c r="N63" s="293">
        <f>'将来負担比率（分子）の構造'!M$44</f>
        <v>1416</v>
      </c>
      <c r="O63" s="293"/>
      <c r="P63" s="293"/>
    </row>
    <row r="64" spans="1:16" x14ac:dyDescent="0.2">
      <c r="A64" s="293" t="s">
        <v>9</v>
      </c>
      <c r="B64" s="293">
        <f>'将来負担比率（分子）の構造'!I$43</f>
        <v>13090</v>
      </c>
      <c r="C64" s="293"/>
      <c r="D64" s="293"/>
      <c r="E64" s="293">
        <f>'将来負担比率（分子）の構造'!J$43</f>
        <v>12704</v>
      </c>
      <c r="F64" s="293"/>
      <c r="G64" s="293"/>
      <c r="H64" s="293">
        <f>'将来負担比率（分子）の構造'!K$43</f>
        <v>13512</v>
      </c>
      <c r="I64" s="293"/>
      <c r="J64" s="293"/>
      <c r="K64" s="293">
        <f>'将来負担比率（分子）の構造'!L$43</f>
        <v>13973</v>
      </c>
      <c r="L64" s="293"/>
      <c r="M64" s="293"/>
      <c r="N64" s="293">
        <f>'将来負担比率（分子）の構造'!M$43</f>
        <v>14238</v>
      </c>
      <c r="O64" s="293"/>
      <c r="P64" s="293"/>
    </row>
    <row r="65" spans="1:16" x14ac:dyDescent="0.2">
      <c r="A65" s="293" t="s">
        <v>70</v>
      </c>
      <c r="B65" s="293">
        <f>'将来負担比率（分子）の構造'!I$42</f>
        <v>872</v>
      </c>
      <c r="C65" s="293"/>
      <c r="D65" s="293"/>
      <c r="E65" s="293">
        <f>'将来負担比率（分子）の構造'!J$42</f>
        <v>788</v>
      </c>
      <c r="F65" s="293"/>
      <c r="G65" s="293"/>
      <c r="H65" s="293">
        <f>'将来負担比率（分子）の構造'!K$42</f>
        <v>704</v>
      </c>
      <c r="I65" s="293"/>
      <c r="J65" s="293"/>
      <c r="K65" s="293">
        <f>'将来負担比率（分子）の構造'!L$42</f>
        <v>620</v>
      </c>
      <c r="L65" s="293"/>
      <c r="M65" s="293"/>
      <c r="N65" s="293">
        <f>'将来負担比率（分子）の構造'!M$42</f>
        <v>529</v>
      </c>
      <c r="O65" s="293"/>
      <c r="P65" s="293"/>
    </row>
    <row r="66" spans="1:16" x14ac:dyDescent="0.2">
      <c r="A66" s="293" t="s">
        <v>67</v>
      </c>
      <c r="B66" s="293">
        <f>'将来負担比率（分子）の構造'!I$41</f>
        <v>18768</v>
      </c>
      <c r="C66" s="293"/>
      <c r="D66" s="293"/>
      <c r="E66" s="293">
        <f>'将来負担比率（分子）の構造'!J$41</f>
        <v>19259</v>
      </c>
      <c r="F66" s="293"/>
      <c r="G66" s="293"/>
      <c r="H66" s="293">
        <f>'将来負担比率（分子）の構造'!K$41</f>
        <v>19115</v>
      </c>
      <c r="I66" s="293"/>
      <c r="J66" s="293"/>
      <c r="K66" s="293">
        <f>'将来負担比率（分子）の構造'!L$41</f>
        <v>18643</v>
      </c>
      <c r="L66" s="293"/>
      <c r="M66" s="293"/>
      <c r="N66" s="293">
        <f>'将来負担比率（分子）の構造'!M$41</f>
        <v>19485</v>
      </c>
      <c r="O66" s="293"/>
      <c r="P66" s="293"/>
    </row>
    <row r="67" spans="1:16" x14ac:dyDescent="0.2">
      <c r="A67" s="293" t="s">
        <v>90</v>
      </c>
      <c r="B67" s="293" t="e">
        <f>NA()</f>
        <v>#N/A</v>
      </c>
      <c r="C67" s="293">
        <f>IF(ISNUMBER('将来負担比率（分子）の構造'!I$53),IF('将来負担比率（分子）の構造'!I$53&lt;0,0,'将来負担比率（分子）の構造'!I$53),NA())</f>
        <v>1303</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113</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115</v>
      </c>
      <c r="B72" s="297">
        <f>基金残高に係る経年分析!F55</f>
        <v>2239</v>
      </c>
      <c r="C72" s="297">
        <f>基金残高に係る経年分析!G55</f>
        <v>2255</v>
      </c>
      <c r="D72" s="297">
        <f>基金残高に係る経年分析!H55</f>
        <v>2420</v>
      </c>
    </row>
    <row r="73" spans="1:16" x14ac:dyDescent="0.2">
      <c r="A73" s="295" t="s">
        <v>117</v>
      </c>
      <c r="B73" s="297">
        <f>基金残高に係る経年分析!F56</f>
        <v>1095</v>
      </c>
      <c r="C73" s="297">
        <f>基金残高に係る経年分析!G56</f>
        <v>979</v>
      </c>
      <c r="D73" s="297">
        <f>基金残高に係る経年分析!H56</f>
        <v>806</v>
      </c>
    </row>
    <row r="74" spans="1:16" x14ac:dyDescent="0.2">
      <c r="A74" s="295" t="s">
        <v>118</v>
      </c>
      <c r="B74" s="297">
        <f>基金残高に係る経年分析!F57</f>
        <v>2955</v>
      </c>
      <c r="C74" s="297">
        <f>基金残高に係る経年分析!G57</f>
        <v>3046</v>
      </c>
      <c r="D74" s="297">
        <f>基金残高に係る経年分析!H57</f>
        <v>3709</v>
      </c>
    </row>
  </sheetData>
  <sheetProtection algorithmName="SHA-512" hashValue="SjPhGwx0lRUSQKFBKiI77KrNiS6qTEv9zZsx1MdRRbX6GRkSPHaRp6ZiDsEqo/E5k6dpPSR0LCvPKvkNyxz2TQ==" saltValue="z+z3TiDzuQKvQWmIi/nww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2026-09-15T10:42:26Z</cp:lastPrinted>
  <dcterms:created xsi:type="dcterms:W3CDTF">2026-02-23T07:12:19Z</dcterms:created>
  <dcterms:modified xsi:type="dcterms:W3CDTF">2026-09-24T00:21:23Z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2026-03-11T07:52:44Z</vt:filetime>
  </property>
</Properties>
</file>