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E9D96049-7D75-491B-9B04-78306CCB1712}" xr6:coauthVersionLast="47" xr6:coauthVersionMax="47" xr10:uidLastSave="{00000000-0000-0000-0000-000000000000}"/>
  <bookViews>
    <workbookView xWindow="6435" yWindow="-14385" windowWidth="20310" windowHeight="126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R7" i="12" l="1"/>
  <c r="CR102" i="12" s="1"/>
  <c r="CW102" i="12"/>
  <c r="AU88" i="12"/>
  <c r="AP88" i="12"/>
  <c r="AF88" i="12"/>
  <c r="AU63" i="12"/>
  <c r="AP63" i="12"/>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C36" i="10"/>
  <c r="BE35" i="10"/>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AM34" i="10" l="1"/>
  <c r="AM35" i="10" l="1"/>
  <c r="BW34" i="10" s="1"/>
  <c r="BW35" i="10" s="1"/>
  <c r="BW36" i="10" s="1"/>
  <c r="BW37" i="10" s="1"/>
  <c r="BW38" i="10" s="1"/>
  <c r="CO34" i="10" l="1"/>
  <c r="CO35" i="10" s="1"/>
</calcChain>
</file>

<file path=xl/sharedStrings.xml><?xml version="1.0" encoding="utf-8"?>
<sst xmlns="http://schemas.openxmlformats.org/spreadsheetml/2006/main" count="1152" uniqueCount="572">
  <si>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</si>
  <si>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</si>
  <si>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</si>
  <si>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</si>
  <si>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</si>
  <si>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</si>
  <si>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</si>
  <si>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</si>
  <si>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</si>
  <si>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</si>
  <si>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</si>
  <si>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</si>
  <si>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</si>
  <si>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</si>
  <si>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</si>
  <si>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</si>
  <si>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</si>
  <si>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</si>
  <si>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</si>
  <si>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</si>
  <si>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</si>
  <si>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</si>
  <si>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</si>
  <si>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</si>
  <si>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</si>
  <si>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</si>
  <si>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</si>
  <si>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</si>
  <si>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</si>
  <si>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</si>
  <si>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</si>
  <si>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</si>
  <si>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</si>
  <si>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</si>
  <si>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</si>
  <si>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</si>
  <si>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</si>
  <si>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</si>
  <si>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</si>
  <si>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</si>
  <si>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</si>
  <si>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</si>
  <si>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</si>
  <si>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</si>
  <si>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</si>
  <si>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</si>
  <si>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</si>
  <si>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</si>
  <si>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</si>
  <si>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</si>
  <si>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</si>
  <si>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</si>
  <si>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</si>
  <si>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</si>
  <si>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</si>
  <si>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</si>
  <si>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</si>
  <si>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</si>
  <si>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</si>
  <si>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</si>
  <si>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</si>
  <si>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</si>
  <si>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</si>
  <si>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</si>
  <si>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</si>
  <si>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</si>
  <si>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</si>
  <si>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</si>
  <si>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</si>
  <si>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</si>
  <si>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</si>
  <si>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</si>
  <si>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</si>
  <si>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</si>
  <si>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</si>
  <si>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</si>
  <si>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</si>
  <si>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</si>
  <si>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</si>
  <si>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</si>
  <si>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</si>
  <si>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</si>
  <si>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</si>
  <si>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</si>
  <si>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</si>
  <si>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</si>
  <si>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</si>
  <si>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</si>
  <si>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</si>
  <si>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</si>
  <si>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</si>
  <si>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</si>
  <si>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</si>
  <si>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</si>
  <si>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知立市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</si>
  <si>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</si>
  <si>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</si>
  <si>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</si>
  <si>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</si>
  <si>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</si>
  <si>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</si>
  <si>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</si>
  <si>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</si>
  <si>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</si>
  <si>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</si>
  <si>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</si>
  <si>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</si>
  <si>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</si>
  <si>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</si>
  <si>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</si>
  <si>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</si>
  <si>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</si>
  <si>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</si>
  <si>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</si>
  <si>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</si>
  <si>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</si>
  <si>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</si>
  <si>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</si>
  <si>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</si>
  <si>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</si>
  <si>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</si>
  <si>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</si>
  <si>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</si>
  <si>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</si>
  <si>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</si>
  <si>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</si>
  <si>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</si>
  <si>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</si>
  <si>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</si>
  <si>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</si>
  <si>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</si>
  <si>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</si>
  <si>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</si>
  <si>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</si>
  <si>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</si>
  <si>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</si>
  <si>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</si>
  <si>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</si>
  <si>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</si>
  <si>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</si>
  <si>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</si>
  <si>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</si>
  <si>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</si>
  <si>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</si>
  <si>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</si>
  <si>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</si>
  <si>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</si>
  <si>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</si>
  <si>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</si>
  <si>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</si>
  <si>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</si>
  <si>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</si>
  <si>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</si>
  <si>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</si>
  <si>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</si>
  <si>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</si>
  <si>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</si>
  <si>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</si>
  <si>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</si>
  <si>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</si>
  <si>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</si>
  <si>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</si>
  <si>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</si>
  <si>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</si>
  <si>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</si>
  <si>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</si>
  <si>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</si>
  <si>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</si>
  <si>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</si>
  <si>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</si>
  <si>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</si>
  <si>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</si>
  <si>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</si>
  <si>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</si>
  <si>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</si>
  <si>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</si>
  <si>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</si>
  <si>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</si>
  <si>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</si>
  <si>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</si>
  <si>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</si>
  <si>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</si>
  <si>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</si>
  <si>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</si>
  <si>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</si>
  <si>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</si>
  <si>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</si>
  <si>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</si>
  <si>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</si>
  <si>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</si>
  <si>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</si>
  <si>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</si>
  <si>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</si>
  <si>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</si>
  <si>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</si>
  <si>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</si>
  <si>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</si>
  <si>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</si>
  <si>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</si>
  <si>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</si>
  <si>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</si>
  <si>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</si>
  <si>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</si>
  <si>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</si>
  <si>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愛知県知立市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</si>
  <si>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</si>
  <si>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</si>
  <si>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</si>
  <si>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</si>
  <si>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</si>
  <si>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</si>
  <si>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</si>
  <si>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</si>
  <si>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</si>
  <si>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</si>
  <si>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</si>
  <si>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</si>
  <si>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</si>
  <si>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</si>
  <si>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</si>
  <si>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</si>
  <si>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</si>
  <si>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</si>
  <si>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</si>
  <si>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</si>
  <si>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</si>
  <si>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</si>
  <si>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</si>
  <si>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</si>
  <si>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</si>
  <si>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</si>
  <si>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</si>
  <si>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</si>
  <si>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</si>
  <si>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</si>
  <si>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</si>
  <si>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</si>
  <si>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</si>
  <si>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</si>
  <si>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</si>
  <si>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</si>
  <si>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</si>
  <si>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</si>
  <si>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</si>
  <si>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</si>
  <si>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</si>
  <si>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</si>
  <si>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</si>
  <si>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</si>
  <si>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</si>
  <si>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</si>
  <si>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</si>
  <si>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</si>
  <si>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</si>
  <si>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</si>
  <si>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</si>
  <si>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</si>
  <si>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</si>
  <si>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</si>
  <si>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</si>
  <si>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</si>
  <si>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</si>
  <si>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</si>
  <si>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</si>
  <si>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</si>
  <si>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</si>
  <si>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</si>
  <si>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</si>
  <si>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</si>
  <si>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</si>
  <si>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</si>
  <si>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</si>
  <si>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</si>
  <si>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</si>
  <si>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</si>
  <si>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</si>
  <si>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</si>
  <si>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</si>
  <si>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</si>
  <si>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</si>
  <si>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</si>
  <si>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</si>
  <si>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</si>
  <si>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</si>
  <si>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</si>
  <si>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</si>
  <si>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</si>
  <si>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</si>
  <si>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</si>
  <si>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</si>
  <si>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</si>
  <si>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</si>
  <si>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</si>
  <si>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</si>
  <si>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</si>
  <si>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</si>
  <si>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</si>
  <si>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</si>
  <si>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</si>
  <si>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</si>
  <si>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</si>
  <si>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</si>
  <si>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</si>
  <si>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</si>
  <si>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</si>
  <si>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</si>
  <si>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</si>
  <si>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</si>
  <si>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</si>
  <si>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</si>
  <si>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</si>
  <si>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</si>
  <si>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</si>
  <si>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</si>
  <si>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</si>
  <si>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</si>
  <si>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</si>
  <si>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</si>
  <si>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</si>
  <si>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</si>
  <si>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</si>
  <si>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</si>
  <si>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</si>
  <si>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</si>
  <si>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</si>
  <si>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</si>
  <si>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</si>
  <si>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</si>
  <si>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</si>
  <si>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</si>
  <si>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</si>
  <si>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</si>
  <si>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</si>
  <si>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</si>
  <si>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</si>
  <si>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</si>
  <si>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</si>
  <si>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</si>
  <si>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</si>
  <si>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</si>
  <si>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</si>
  <si>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</si>
  <si>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</si>
  <si>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</si>
  <si>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</si>
  <si>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</si>
  <si>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</si>
  <si>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</si>
  <si>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</si>
  <si>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</si>
  <si>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</si>
  <si>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</si>
  <si>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</si>
  <si>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</si>
  <si>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</si>
  <si>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愛知県知立市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</si>
  <si>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</si>
  <si>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</si>
  <si>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</si>
  <si>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</si>
  <si>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</si>
  <si>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</si>
  <si>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</si>
  <si>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</si>
  <si>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</si>
  <si>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</si>
  <si>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</si>
  <si>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</si>
  <si>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</si>
  <si>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</si>
  <si>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</si>
  <si>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</si>
  <si>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</si>
  <si>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</si>
  <si>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</si>
  <si>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</si>
  <si>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</si>
  <si>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</si>
  <si>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</si>
  <si>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</si>
  <si>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</si>
  <si>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</si>
  <si>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</si>
  <si>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</si>
  <si>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</si>
  <si>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</si>
  <si>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</si>
  <si>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</si>
  <si>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</si>
  <si>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</si>
  <si>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</si>
  <si>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</si>
  <si>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</si>
  <si>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</si>
  <si>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</si>
  <si>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</si>
  <si>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</si>
  <si>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</si>
  <si>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</si>
  <si>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</si>
  <si>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</si>
  <si>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</si>
  <si>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</si>
  <si>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</si>
  <si>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</si>
  <si>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</si>
  <si>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</si>
  <si>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</si>
  <si>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</si>
  <si>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</si>
  <si>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</si>
  <si>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</si>
  <si>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</si>
  <si>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</si>
  <si>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</si>
  <si>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</si>
  <si>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</si>
  <si>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</si>
  <si>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</si>
  <si>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</si>
  <si>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</si>
  <si>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</si>
  <si>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</si>
  <si>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</si>
  <si>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</si>
  <si>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</si>
  <si>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</si>
  <si>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</si>
  <si>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</si>
  <si>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</si>
  <si>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</si>
  <si>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</si>
  <si>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</si>
  <si>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</si>
  <si>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</si>
  <si>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</si>
  <si>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</si>
  <si>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</si>
  <si>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</si>
  <si>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</si>
  <si>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</si>
  <si>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</si>
  <si>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</si>
  <si>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</si>
  <si>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</si>
  <si>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</si>
  <si>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</si>
  <si>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</si>
  <si>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</si>
  <si>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</si>
  <si>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</si>
  <si>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</si>
  <si>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</si>
  <si>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</si>
  <si>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</si>
  <si>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</si>
  <si>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</si>
  <si>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</si>
  <si>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</si>
  <si>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</si>
  <si>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</si>
  <si>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</si>
  <si>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</si>
  <si>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</si>
  <si>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</si>
  <si>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</si>
  <si>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</si>
  <si>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</si>
  <si>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</si>
  <si>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</si>
  <si>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</si>
  <si>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</si>
  <si>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</si>
  <si>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</si>
  <si>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</si>
  <si>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</si>
  <si>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</si>
  <si>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</si>
  <si>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</si>
  <si>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</si>
  <si>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</si>
  <si>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</si>
  <si>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</si>
  <si>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</si>
  <si>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</si>
  <si>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</si>
  <si>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</si>
  <si>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</si>
  <si>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</si>
  <si>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</si>
  <si>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</si>
  <si>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</si>
  <si>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</si>
  <si>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</si>
  <si>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</si>
  <si>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</si>
  <si>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</si>
  <si>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</si>
  <si>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</si>
  <si>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</si>
  <si>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</si>
  <si>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</si>
  <si>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</si>
  <si>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</si>
  <si>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</si>
  <si>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</si>
  <si>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</si>
  <si>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</si>
  <si>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</si>
  <si>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</si>
  <si>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</si>
  <si>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</si>
  <si>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</si>
  <si>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</si>
  <si>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</si>
  <si>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</si>
  <si>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</si>
  <si>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</si>
  <si>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</si>
  <si>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</si>
  <si>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</si>
  <si>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</si>
  <si>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</si>
  <si>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</si>
  <si>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</si>
  <si>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</si>
  <si>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</si>
  <si>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</si>
  <si>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</si>
  <si>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</si>
  <si>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</si>
  <si>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1.32</t>
  </si>
  <si>
    <t>▲ 0.32</t>
  </si>
  <si>
    <t>一般会計</t>
  </si>
  <si>
    <t>水道事業会計</t>
  </si>
  <si>
    <t>下水道事業会計</t>
  </si>
  <si>
    <t>介護保険特別会計</t>
  </si>
  <si>
    <t>国民健康保険特別会計</t>
  </si>
  <si>
    <t>後期高齢者医療特別会計</t>
  </si>
  <si>
    <t>土地取得特別会計</t>
  </si>
  <si>
    <t>その他会計（赤字）</t>
  </si>
  <si>
    <t>その他会計（黒字）</t>
  </si>
  <si>
    <t>R02</t>
    <phoneticPr fontId="5"/>
  </si>
  <si>
    <t>R03</t>
    <phoneticPr fontId="5"/>
  </si>
  <si>
    <t>R04</t>
    <phoneticPr fontId="5"/>
  </si>
  <si>
    <t>R05</t>
    <phoneticPr fontId="5"/>
  </si>
  <si>
    <t>R06</t>
    <phoneticPr fontId="5"/>
  </si>
  <si>
    <t>知立まちづくり株式会社</t>
    <rPh sb="0" eb="2">
      <t>チリュウ</t>
    </rPh>
    <rPh sb="7" eb="11">
      <t>カブシキガイシャ</t>
    </rPh>
    <phoneticPr fontId="5"/>
  </si>
  <si>
    <t>知立市土地開発公社</t>
    <rPh sb="0" eb="3">
      <t>チリュウシ</t>
    </rPh>
    <rPh sb="3" eb="7">
      <t>トチカイ</t>
    </rPh>
    <rPh sb="7" eb="9">
      <t>コウシャ</t>
    </rPh>
    <phoneticPr fontId="5"/>
  </si>
  <si>
    <t>愛知県市町村職員退職手当組合</t>
  </si>
  <si>
    <t>刈谷知立環境組合</t>
  </si>
  <si>
    <t>衣浦東部広域連合</t>
  </si>
  <si>
    <t>愛知県後期高齢者広域連合（一般会計）</t>
  </si>
  <si>
    <t>愛知県後期高齢者広域連合（後期高齢者医療特別会計）</t>
  </si>
  <si>
    <t>-</t>
    <phoneticPr fontId="2"/>
  </si>
  <si>
    <t>-</t>
    <phoneticPr fontId="2"/>
  </si>
  <si>
    <t>都市計画施設整備基金</t>
  </si>
  <si>
    <t>学校施設整備基金</t>
  </si>
  <si>
    <t>子ども施設整備基金</t>
  </si>
  <si>
    <t>一般廃棄物処理施設等整備基金</t>
  </si>
  <si>
    <t>総合公園整備事業基金</t>
  </si>
  <si>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</si>
  <si>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</si>
  <si>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</si>
  <si>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</si>
  <si>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</si>
  <si>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</si>
  <si>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</si>
  <si>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</si>
  <si>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</si>
  <si>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将来負担比率は計上なし。有形固定資産減価償却率については上記にて記載。</t>
    <rPh sb="0" eb="2">
      <t>ショウライ</t>
    </rPh>
    <rPh sb="2" eb="4">
      <t>フタン</t>
    </rPh>
    <rPh sb="4" eb="6">
      <t>ヒリツ</t>
    </rPh>
    <rPh sb="7" eb="9">
      <t>ケイジョウ</t>
    </rPh>
    <rPh sb="12" eb="14">
      <t>ユウケイ</t>
    </rPh>
    <rPh sb="14" eb="16">
      <t>コテイ</t>
    </rPh>
    <rPh sb="16" eb="18">
      <t>シサン</t>
    </rPh>
    <rPh sb="18" eb="20">
      <t>ゲンカ</t>
    </rPh>
    <rPh sb="20" eb="22">
      <t>ショウキャク</t>
    </rPh>
    <rPh sb="22" eb="23">
      <t>リツ</t>
    </rPh>
    <rPh sb="28" eb="30">
      <t>ジョウキ</t>
    </rPh>
    <rPh sb="32" eb="34">
      <t>キサイ</t>
    </rPh>
    <phoneticPr fontId="5"/>
  </si>
  <si>
    <t>将来負担比率は計上なし。実質公債費比率は健全な状態ではあるが、今後は知立駅付近連続立体交差事業、知立駅周辺土地区画整理事業、施設の長寿命化対策事業などの起債発行額増の見込みから、徐々に上昇すると見込んでい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</si>
</sst>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091DE51-8B45-42BD-9055-E797F046B66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5B05-4A6E-A657-062C89A2660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43876</c:v>
                </c:pt>
                <c:pt idx="1">
                  <c:v>26954</c:v>
                </c:pt>
                <c:pt idx="2">
                  <c:v>29051</c:v>
                </c:pt>
                <c:pt idx="3">
                  <c:v>33608</c:v>
                </c:pt>
                <c:pt idx="4">
                  <c:v>43796</c:v>
                </c:pt>
              </c:numCache>
            </c:numRef>
          </c:val>
          <c:smooth val="0"/>
          <c:extLst>
            <c:ext xmlns:c16="http://schemas.microsoft.com/office/drawing/2014/chart" uri="{C3380CC4-5D6E-409C-BE32-E72D297353CC}">
              <c16:uniqueId val="{00000001-5B05-4A6E-A657-062C89A2660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7.57</c:v>
                </c:pt>
                <c:pt idx="1">
                  <c:v>10.42</c:v>
                </c:pt>
                <c:pt idx="2">
                  <c:v>9.82</c:v>
                </c:pt>
                <c:pt idx="3">
                  <c:v>10</c:v>
                </c:pt>
                <c:pt idx="4">
                  <c:v>10.130000000000001</c:v>
                </c:pt>
              </c:numCache>
            </c:numRef>
          </c:val>
          <c:extLst>
            <c:ext xmlns:c16="http://schemas.microsoft.com/office/drawing/2014/chart" uri="{C3380CC4-5D6E-409C-BE32-E72D297353CC}">
              <c16:uniqueId val="{00000000-6FF7-4C25-BAA2-1E28506B313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10.61</c:v>
                </c:pt>
                <c:pt idx="1">
                  <c:v>14.64</c:v>
                </c:pt>
                <c:pt idx="2">
                  <c:v>16.62</c:v>
                </c:pt>
                <c:pt idx="3">
                  <c:v>14.86</c:v>
                </c:pt>
                <c:pt idx="4">
                  <c:v>13.44</c:v>
                </c:pt>
              </c:numCache>
            </c:numRef>
          </c:val>
          <c:extLst>
            <c:ext xmlns:c16="http://schemas.microsoft.com/office/drawing/2014/chart" uri="{C3380CC4-5D6E-409C-BE32-E72D297353CC}">
              <c16:uniqueId val="{00000001-6FF7-4C25-BAA2-1E28506B313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1.82</c:v>
                </c:pt>
                <c:pt idx="1">
                  <c:v>9.17</c:v>
                </c:pt>
                <c:pt idx="2">
                  <c:v>1.04</c:v>
                </c:pt>
                <c:pt idx="3">
                  <c:v>-1.32</c:v>
                </c:pt>
                <c:pt idx="4">
                  <c:v>-0.32</c:v>
                </c:pt>
              </c:numCache>
            </c:numRef>
          </c:val>
          <c:smooth val="0"/>
          <c:extLst>
            <c:ext xmlns:c16="http://schemas.microsoft.com/office/drawing/2014/chart" uri="{C3380CC4-5D6E-409C-BE32-E72D297353CC}">
              <c16:uniqueId val="{00000002-6FF7-4C25-BAA2-1E28506B313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C2E-465A-BA3E-7B5648167BF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C2E-465A-BA3E-7B5648167BF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C2E-465A-BA3E-7B5648167BF0}"/>
            </c:ext>
          </c:extLst>
        </c:ser>
        <c:ser>
          <c:idx val="3"/>
          <c:order val="3"/>
          <c:tx>
            <c:strRef>
              <c:f>データシート!$A$30</c:f>
              <c:strCache>
                <c:ptCount val="1"/>
                <c:pt idx="0">
                  <c:v>土地取得特別会計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7C2E-465A-BA3E-7B5648167BF0}"/>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4-7C2E-465A-BA3E-7B5648167BF0}"/>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0.41</c:v>
                </c:pt>
                <c:pt idx="2">
                  <c:v>#N/A</c:v>
                </c:pt>
                <c:pt idx="3">
                  <c:v>0.31</c:v>
                </c:pt>
                <c:pt idx="4">
                  <c:v>#N/A</c:v>
                </c:pt>
                <c:pt idx="5">
                  <c:v>0.03</c:v>
                </c:pt>
                <c:pt idx="6">
                  <c:v>#N/A</c:v>
                </c:pt>
                <c:pt idx="7">
                  <c:v>0.31</c:v>
                </c:pt>
                <c:pt idx="8">
                  <c:v>#N/A</c:v>
                </c:pt>
                <c:pt idx="9">
                  <c:v>0.38</c:v>
                </c:pt>
              </c:numCache>
            </c:numRef>
          </c:val>
          <c:extLst>
            <c:ext xmlns:c16="http://schemas.microsoft.com/office/drawing/2014/chart" uri="{C3380CC4-5D6E-409C-BE32-E72D297353CC}">
              <c16:uniqueId val="{00000005-7C2E-465A-BA3E-7B5648167BF0}"/>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0.19</c:v>
                </c:pt>
                <c:pt idx="2">
                  <c:v>#N/A</c:v>
                </c:pt>
                <c:pt idx="3">
                  <c:v>0.13</c:v>
                </c:pt>
                <c:pt idx="4">
                  <c:v>#N/A</c:v>
                </c:pt>
                <c:pt idx="5">
                  <c:v>0.61</c:v>
                </c:pt>
                <c:pt idx="6">
                  <c:v>#N/A</c:v>
                </c:pt>
                <c:pt idx="7">
                  <c:v>0.73</c:v>
                </c:pt>
                <c:pt idx="8">
                  <c:v>#N/A</c:v>
                </c:pt>
                <c:pt idx="9">
                  <c:v>1.17</c:v>
                </c:pt>
              </c:numCache>
            </c:numRef>
          </c:val>
          <c:extLst>
            <c:ext xmlns:c16="http://schemas.microsoft.com/office/drawing/2014/chart" uri="{C3380CC4-5D6E-409C-BE32-E72D297353CC}">
              <c16:uniqueId val="{00000006-7C2E-465A-BA3E-7B5648167BF0}"/>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1.35</c:v>
                </c:pt>
                <c:pt idx="2">
                  <c:v>#N/A</c:v>
                </c:pt>
                <c:pt idx="3">
                  <c:v>1.92</c:v>
                </c:pt>
                <c:pt idx="4">
                  <c:v>#N/A</c:v>
                </c:pt>
                <c:pt idx="5">
                  <c:v>2.0099999999999998</c:v>
                </c:pt>
                <c:pt idx="6">
                  <c:v>#N/A</c:v>
                </c:pt>
                <c:pt idx="7">
                  <c:v>2.3199999999999998</c:v>
                </c:pt>
                <c:pt idx="8">
                  <c:v>#N/A</c:v>
                </c:pt>
                <c:pt idx="9">
                  <c:v>3.17</c:v>
                </c:pt>
              </c:numCache>
            </c:numRef>
          </c:val>
          <c:extLst>
            <c:ext xmlns:c16="http://schemas.microsoft.com/office/drawing/2014/chart" uri="{C3380CC4-5D6E-409C-BE32-E72D297353CC}">
              <c16:uniqueId val="{00000007-7C2E-465A-BA3E-7B5648167BF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10.9</c:v>
                </c:pt>
                <c:pt idx="2">
                  <c:v>#N/A</c:v>
                </c:pt>
                <c:pt idx="3">
                  <c:v>10.29</c:v>
                </c:pt>
                <c:pt idx="4">
                  <c:v>#N/A</c:v>
                </c:pt>
                <c:pt idx="5">
                  <c:v>9.68</c:v>
                </c:pt>
                <c:pt idx="6">
                  <c:v>#N/A</c:v>
                </c:pt>
                <c:pt idx="7">
                  <c:v>10.02</c:v>
                </c:pt>
                <c:pt idx="8">
                  <c:v>#N/A</c:v>
                </c:pt>
                <c:pt idx="9">
                  <c:v>8.33</c:v>
                </c:pt>
              </c:numCache>
            </c:numRef>
          </c:val>
          <c:extLst>
            <c:ext xmlns:c16="http://schemas.microsoft.com/office/drawing/2014/chart" uri="{C3380CC4-5D6E-409C-BE32-E72D297353CC}">
              <c16:uniqueId val="{00000008-7C2E-465A-BA3E-7B5648167BF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7.56</c:v>
                </c:pt>
                <c:pt idx="2">
                  <c:v>#N/A</c:v>
                </c:pt>
                <c:pt idx="3">
                  <c:v>10.42</c:v>
                </c:pt>
                <c:pt idx="4">
                  <c:v>#N/A</c:v>
                </c:pt>
                <c:pt idx="5">
                  <c:v>9.81</c:v>
                </c:pt>
                <c:pt idx="6">
                  <c:v>#N/A</c:v>
                </c:pt>
                <c:pt idx="7">
                  <c:v>9.99</c:v>
                </c:pt>
                <c:pt idx="8">
                  <c:v>#N/A</c:v>
                </c:pt>
                <c:pt idx="9">
                  <c:v>10.119999999999999</c:v>
                </c:pt>
              </c:numCache>
            </c:numRef>
          </c:val>
          <c:extLst>
            <c:ext xmlns:c16="http://schemas.microsoft.com/office/drawing/2014/chart" uri="{C3380CC4-5D6E-409C-BE32-E72D297353CC}">
              <c16:uniqueId val="{00000009-7C2E-465A-BA3E-7B5648167BF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2022</c:v>
                </c:pt>
                <c:pt idx="5">
                  <c:v>1972</c:v>
                </c:pt>
                <c:pt idx="8">
                  <c:v>1956</c:v>
                </c:pt>
                <c:pt idx="11">
                  <c:v>1871</c:v>
                </c:pt>
                <c:pt idx="14">
                  <c:v>1780</c:v>
                </c:pt>
              </c:numCache>
            </c:numRef>
          </c:val>
          <c:extLst>
            <c:ext xmlns:c16="http://schemas.microsoft.com/office/drawing/2014/chart" uri="{C3380CC4-5D6E-409C-BE32-E72D297353CC}">
              <c16:uniqueId val="{00000000-F2E8-4A0E-919B-8CFB695C04B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2E8-4A0E-919B-8CFB695C04B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2E8-4A0E-919B-8CFB695C04B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226</c:v>
                </c:pt>
                <c:pt idx="3">
                  <c:v>199</c:v>
                </c:pt>
                <c:pt idx="6">
                  <c:v>149</c:v>
                </c:pt>
                <c:pt idx="9">
                  <c:v>78</c:v>
                </c:pt>
                <c:pt idx="12">
                  <c:v>37</c:v>
                </c:pt>
              </c:numCache>
            </c:numRef>
          </c:val>
          <c:extLst>
            <c:ext xmlns:c16="http://schemas.microsoft.com/office/drawing/2014/chart" uri="{C3380CC4-5D6E-409C-BE32-E72D297353CC}">
              <c16:uniqueId val="{00000003-F2E8-4A0E-919B-8CFB695C04B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281</c:v>
                </c:pt>
                <c:pt idx="3">
                  <c:v>245</c:v>
                </c:pt>
                <c:pt idx="6">
                  <c:v>265</c:v>
                </c:pt>
                <c:pt idx="9">
                  <c:v>232</c:v>
                </c:pt>
                <c:pt idx="12">
                  <c:v>317</c:v>
                </c:pt>
              </c:numCache>
            </c:numRef>
          </c:val>
          <c:extLst>
            <c:ext xmlns:c16="http://schemas.microsoft.com/office/drawing/2014/chart" uri="{C3380CC4-5D6E-409C-BE32-E72D297353CC}">
              <c16:uniqueId val="{00000004-F2E8-4A0E-919B-8CFB695C04B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2E8-4A0E-919B-8CFB695C04B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2E8-4A0E-919B-8CFB695C04B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1652</c:v>
                </c:pt>
                <c:pt idx="3">
                  <c:v>1751</c:v>
                </c:pt>
                <c:pt idx="6">
                  <c:v>1800</c:v>
                </c:pt>
                <c:pt idx="9">
                  <c:v>1774</c:v>
                </c:pt>
                <c:pt idx="12">
                  <c:v>1731</c:v>
                </c:pt>
              </c:numCache>
            </c:numRef>
          </c:val>
          <c:extLst>
            <c:ext xmlns:c16="http://schemas.microsoft.com/office/drawing/2014/chart" uri="{C3380CC4-5D6E-409C-BE32-E72D297353CC}">
              <c16:uniqueId val="{00000007-F2E8-4A0E-919B-8CFB695C04B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137</c:v>
                </c:pt>
                <c:pt idx="2">
                  <c:v>#N/A</c:v>
                </c:pt>
                <c:pt idx="3">
                  <c:v>#N/A</c:v>
                </c:pt>
                <c:pt idx="4">
                  <c:v>223</c:v>
                </c:pt>
                <c:pt idx="5">
                  <c:v>#N/A</c:v>
                </c:pt>
                <c:pt idx="6">
                  <c:v>#N/A</c:v>
                </c:pt>
                <c:pt idx="7">
                  <c:v>258</c:v>
                </c:pt>
                <c:pt idx="8">
                  <c:v>#N/A</c:v>
                </c:pt>
                <c:pt idx="9">
                  <c:v>#N/A</c:v>
                </c:pt>
                <c:pt idx="10">
                  <c:v>213</c:v>
                </c:pt>
                <c:pt idx="11">
                  <c:v>#N/A</c:v>
                </c:pt>
                <c:pt idx="12">
                  <c:v>#N/A</c:v>
                </c:pt>
                <c:pt idx="13">
                  <c:v>305</c:v>
                </c:pt>
                <c:pt idx="14">
                  <c:v>#N/A</c:v>
                </c:pt>
              </c:numCache>
            </c:numRef>
          </c:val>
          <c:smooth val="0"/>
          <c:extLst>
            <c:ext xmlns:c16="http://schemas.microsoft.com/office/drawing/2014/chart" uri="{C3380CC4-5D6E-409C-BE32-E72D297353CC}">
              <c16:uniqueId val="{00000008-F2E8-4A0E-919B-8CFB695C04B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12501</c:v>
                </c:pt>
                <c:pt idx="5">
                  <c:v>12333</c:v>
                </c:pt>
                <c:pt idx="8">
                  <c:v>11596</c:v>
                </c:pt>
                <c:pt idx="11">
                  <c:v>11322</c:v>
                </c:pt>
                <c:pt idx="14">
                  <c:v>10938</c:v>
                </c:pt>
              </c:numCache>
            </c:numRef>
          </c:val>
          <c:extLst>
            <c:ext xmlns:c16="http://schemas.microsoft.com/office/drawing/2014/chart" uri="{C3380CC4-5D6E-409C-BE32-E72D297353CC}">
              <c16:uniqueId val="{00000000-76CE-4B13-86A9-12E8B57FCBB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8420</c:v>
                </c:pt>
                <c:pt idx="5">
                  <c:v>7613</c:v>
                </c:pt>
                <c:pt idx="8">
                  <c:v>7869</c:v>
                </c:pt>
                <c:pt idx="11">
                  <c:v>7575</c:v>
                </c:pt>
                <c:pt idx="14">
                  <c:v>7417</c:v>
                </c:pt>
              </c:numCache>
            </c:numRef>
          </c:val>
          <c:extLst>
            <c:ext xmlns:c16="http://schemas.microsoft.com/office/drawing/2014/chart" uri="{C3380CC4-5D6E-409C-BE32-E72D297353CC}">
              <c16:uniqueId val="{00000001-76CE-4B13-86A9-12E8B57FCBB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4555</c:v>
                </c:pt>
                <c:pt idx="5">
                  <c:v>5209</c:v>
                </c:pt>
                <c:pt idx="8">
                  <c:v>5558</c:v>
                </c:pt>
                <c:pt idx="11">
                  <c:v>5069</c:v>
                </c:pt>
                <c:pt idx="14">
                  <c:v>4886</c:v>
                </c:pt>
              </c:numCache>
            </c:numRef>
          </c:val>
          <c:extLst>
            <c:ext xmlns:c16="http://schemas.microsoft.com/office/drawing/2014/chart" uri="{C3380CC4-5D6E-409C-BE32-E72D297353CC}">
              <c16:uniqueId val="{00000002-76CE-4B13-86A9-12E8B57FCBB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6CE-4B13-86A9-12E8B57FCBB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6CE-4B13-86A9-12E8B57FCBB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28</c:v>
                </c:pt>
                <c:pt idx="12">
                  <c:v>0</c:v>
                </c:pt>
              </c:numCache>
            </c:numRef>
          </c:val>
          <c:extLst>
            <c:ext xmlns:c16="http://schemas.microsoft.com/office/drawing/2014/chart" uri="{C3380CC4-5D6E-409C-BE32-E72D297353CC}">
              <c16:uniqueId val="{00000005-76CE-4B13-86A9-12E8B57FCBB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1901</c:v>
                </c:pt>
                <c:pt idx="3">
                  <c:v>1992</c:v>
                </c:pt>
                <c:pt idx="6">
                  <c:v>1743</c:v>
                </c:pt>
                <c:pt idx="9">
                  <c:v>1468</c:v>
                </c:pt>
                <c:pt idx="12">
                  <c:v>1418</c:v>
                </c:pt>
              </c:numCache>
            </c:numRef>
          </c:val>
          <c:extLst>
            <c:ext xmlns:c16="http://schemas.microsoft.com/office/drawing/2014/chart" uri="{C3380CC4-5D6E-409C-BE32-E72D297353CC}">
              <c16:uniqueId val="{00000006-76CE-4B13-86A9-12E8B57FCBB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480</c:v>
                </c:pt>
                <c:pt idx="3">
                  <c:v>460</c:v>
                </c:pt>
                <c:pt idx="6">
                  <c:v>328</c:v>
                </c:pt>
                <c:pt idx="9">
                  <c:v>308</c:v>
                </c:pt>
                <c:pt idx="12">
                  <c:v>291</c:v>
                </c:pt>
              </c:numCache>
            </c:numRef>
          </c:val>
          <c:extLst>
            <c:ext xmlns:c16="http://schemas.microsoft.com/office/drawing/2014/chart" uri="{C3380CC4-5D6E-409C-BE32-E72D297353CC}">
              <c16:uniqueId val="{00000007-76CE-4B13-86A9-12E8B57FCBB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4066</c:v>
                </c:pt>
                <c:pt idx="3">
                  <c:v>2802</c:v>
                </c:pt>
                <c:pt idx="6">
                  <c:v>2783</c:v>
                </c:pt>
                <c:pt idx="9">
                  <c:v>2631</c:v>
                </c:pt>
                <c:pt idx="12">
                  <c:v>2563</c:v>
                </c:pt>
              </c:numCache>
            </c:numRef>
          </c:val>
          <c:extLst>
            <c:ext xmlns:c16="http://schemas.microsoft.com/office/drawing/2014/chart" uri="{C3380CC4-5D6E-409C-BE32-E72D297353CC}">
              <c16:uniqueId val="{00000008-76CE-4B13-86A9-12E8B57FCBB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6CE-4B13-86A9-12E8B57FCBB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17210</c:v>
                </c:pt>
                <c:pt idx="3">
                  <c:v>16619</c:v>
                </c:pt>
                <c:pt idx="6">
                  <c:v>15626</c:v>
                </c:pt>
                <c:pt idx="9">
                  <c:v>14890</c:v>
                </c:pt>
                <c:pt idx="12">
                  <c:v>14808</c:v>
                </c:pt>
              </c:numCache>
            </c:numRef>
          </c:val>
          <c:extLst>
            <c:ext xmlns:c16="http://schemas.microsoft.com/office/drawing/2014/chart" uri="{C3380CC4-5D6E-409C-BE32-E72D297353CC}">
              <c16:uniqueId val="{0000000A-76CE-4B13-86A9-12E8B57FCBB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6CE-4B13-86A9-12E8B57FCBB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2398</c:v>
                </c:pt>
                <c:pt idx="1">
                  <c:v>2165</c:v>
                </c:pt>
                <c:pt idx="2">
                  <c:v>2037</c:v>
                </c:pt>
              </c:numCache>
            </c:numRef>
          </c:val>
          <c:extLst>
            <c:ext xmlns:c16="http://schemas.microsoft.com/office/drawing/2014/chart" uri="{C3380CC4-5D6E-409C-BE32-E72D297353CC}">
              <c16:uniqueId val="{00000000-8416-40E4-8B0B-8C9B02929B9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203</c:v>
                </c:pt>
                <c:pt idx="1">
                  <c:v>203</c:v>
                </c:pt>
                <c:pt idx="2">
                  <c:v>204</c:v>
                </c:pt>
              </c:numCache>
            </c:numRef>
          </c:val>
          <c:extLst>
            <c:ext xmlns:c16="http://schemas.microsoft.com/office/drawing/2014/chart" uri="{C3380CC4-5D6E-409C-BE32-E72D297353CC}">
              <c16:uniqueId val="{00000001-8416-40E4-8B0B-8C9B02929B9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2212</c:v>
                </c:pt>
                <c:pt idx="1">
                  <c:v>2262</c:v>
                </c:pt>
                <c:pt idx="2">
                  <c:v>2113</c:v>
                </c:pt>
              </c:numCache>
            </c:numRef>
          </c:val>
          <c:extLst>
            <c:ext xmlns:c16="http://schemas.microsoft.com/office/drawing/2014/chart" uri="{C3380CC4-5D6E-409C-BE32-E72D297353CC}">
              <c16:uniqueId val="{00000002-8416-40E4-8B0B-8C9B02929B9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{F6CA87F5-B405-4367-804A-43216E70B764}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6A3-444E-9FAB-17C7C77D6DD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{B7CC2CA2-4B46-4939-9BFE-00186C7EE6EA}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6A3-444E-9FAB-17C7C77D6DD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{CE071B1F-A35F-4D1A-B79C-EBDDA948B98B}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6A3-444E-9FAB-17C7C77D6DD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{ECEE7492-067C-40AB-8485-7C3B3D426253}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6A3-444E-9FAB-17C7C77D6DD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{4C2CB95C-03F1-4424-9B19-4D9FA13333C7}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6A3-444E-9FAB-17C7C77D6DD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{67BAB2C1-2CAA-4FC8-B8BD-67E7B091E9F3}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6A3-444E-9FAB-17C7C77D6DD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{5DE5A0AF-8A0E-4FCE-9611-1FC18C9BC82F}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6A3-444E-9FAB-17C7C77D6DD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{2795B743-ABED-4239-8675-80F037828D82}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6A3-444E-9FAB-17C7C77D6DD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{BE057431-D128-436A-8F36-52DBC7F629E9}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6A3-444E-9FAB-17C7C77D6DD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c:v>
                </c:pt>
                <c:pt idx="8">
                  <c:v>59.8</c:v>
                </c:pt>
                <c:pt idx="16">
                  <c:v>61.2</c:v>
                </c:pt>
                <c:pt idx="24">
                  <c:v>62.6</c:v>
                </c:pt>
                <c:pt idx="32">
                  <c:v>63.5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6A3-444E-9FAB-17C7C77D6DD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{4DF82372-43DF-49D8-9078-B205AE060816}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6A3-444E-9FAB-17C7C77D6DD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{0AD76C8F-DACE-4873-9009-D97C18C8886C}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6A3-444E-9FAB-17C7C77D6DD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{0FC36ED0-1B29-4E47-9245-210C528F325D}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6A3-444E-9FAB-17C7C77D6DD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{ECC2ACE5-F523-427B-A6DD-DFF1E67EF0C5}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6A3-444E-9FAB-17C7C77D6DD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{C4173023-DBBB-4106-85FC-FC8EAD58CAD3}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6A3-444E-9FAB-17C7C77D6DD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{B7A94DF4-F2C2-4DE8-B2A3-E37038CDEA18}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6A3-444E-9FAB-17C7C77D6DD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{D1A2EDA4-DBA6-43F6-BA2C-059ACA72A0EB}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6A3-444E-9FAB-17C7C77D6DD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{50364FE9-9718-401E-B18B-E64FAB2DADCC}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6A3-444E-9FAB-17C7C77D6DD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{EF2C3C16-B646-45E7-9E4C-0734C1FC58F4}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6A3-444E-9FAB-17C7C77D6DD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76A3-444E-9FAB-17C7C77D6DD8}"/>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{61FE5503-72F6-4AB4-B8F9-E66896A9BFAA}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B6D-46F4-8E5E-334A588B8F9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{77D878C9-673B-47C5-993F-3A7ED461C266}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B6D-46F4-8E5E-334A588B8F9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{F8B1D22C-DA6C-4B28-9946-6801F8107264}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B6D-46F4-8E5E-334A588B8F9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{704007BE-2F14-406E-A1E2-40422CB84A44}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B6D-46F4-8E5E-334A588B8F9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{C2B902EF-678F-4260-9E69-774A411D6C61}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B6D-46F4-8E5E-334A588B8F9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{4885DE88-25A7-4562-8900-F310A789EF01}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B6D-46F4-8E5E-334A588B8F9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{B6DE2518-9BC6-46EC-A79F-6F7A9EA05298}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B6D-46F4-8E5E-334A588B8F9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{330BEB90-1DCE-489B-B9DE-06886303C3B1}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B6D-46F4-8E5E-334A588B8F9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{E8654F57-58CC-4D02-93ED-716314270A0F}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B6D-46F4-8E5E-334A588B8F9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2.2999999999999998</c:v>
                </c:pt>
                <c:pt idx="8">
                  <c:v>1.9</c:v>
                </c:pt>
                <c:pt idx="16">
                  <c:v>1.5</c:v>
                </c:pt>
                <c:pt idx="24">
                  <c:v>1.7</c:v>
                </c:pt>
                <c:pt idx="32">
                  <c:v>1.9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B6D-46F4-8E5E-334A588B8F9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{D0D9A217-92DF-4B99-9610-E0826C2F8CE5}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B6D-46F4-8E5E-334A588B8F9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{8C75DC17-919E-4976-991A-137818FFD627}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B6D-46F4-8E5E-334A588B8F9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{3B88C4B2-C881-4ECE-BD52-9C4464A0857E}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B6D-46F4-8E5E-334A588B8F9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{9EFBBB24-2C39-4672-891E-4D9FF966FD41}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B6D-46F4-8E5E-334A588B8F9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{05B56E0A-195A-4187-8ED8-10B5B52776C5}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B6D-46F4-8E5E-334A588B8F9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{C373AB0A-33DA-4774-A264-DC6A4463FAB7}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B6D-46F4-8E5E-334A588B8F9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{BB7B9F85-754A-4579-9483-F1FCF550FA77}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B6D-46F4-8E5E-334A588B8F9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{56FC5B7F-DA12-4FB5-A532-94760FE1FC86}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B6D-46F4-8E5E-334A588B8F9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{29CC8C2D-3E30-4635-B059-C21C73D234D3}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B6D-46F4-8E5E-334A588B8F9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CB6D-46F4-8E5E-334A588B8F92}"/>
            </c:ext>
          </c:extLst>
        </c:ser>
        <c:dLbls>
          <c:showLegendKey val="0"/>
          <c:showVal val="1"/>
          <c:showCatName val="0"/>
          <c:showSerName val="0"/>
          <c:showPercent val="0"/>
          <c:showBubbleSize val="0"/>
        </c:dLbls>
        <c:axId val="84219776"/>
        <c:axId val="84234240"/>
      </c:scatterChart>
      <c:valAx>
        <c:axId val="84219776"/>
        <c:scaling>
          <c:orientation val="maxMin"/>
          <c:max val="6.8"/>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愛知県知立市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72,646
66,988
16.31
28,418,662
26,677,189
1,534,726
15,157,115
14,807,613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令和６年度は基準財政収入額、基準財政需要額ともに</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億円程度増加した。以前として財政力指数は「１」付近にあり、今後も税収が増加してくれば不交付団体となることもあるため、税担当部局との連携に努める。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46567</xdr:rowOff>
    </xdr:from>
    <xdr:to>
      <xdr:col>23</xdr:col>
      <xdr:colOff>133350</xdr:colOff>
      <xdr:row>40</xdr:row>
      <xdr:rowOff>59972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904567"/>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33161</xdr:rowOff>
    </xdr:from>
    <xdr:to>
      <xdr:col>19</xdr:col>
      <xdr:colOff>133350</xdr:colOff>
      <xdr:row>40</xdr:row>
      <xdr:rowOff>59972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8911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19755</xdr:rowOff>
    </xdr:from>
    <xdr:to>
      <xdr:col>15</xdr:col>
      <xdr:colOff>82550</xdr:colOff>
      <xdr:row>40</xdr:row>
      <xdr:rowOff>33161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777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164395</xdr:rowOff>
    </xdr:from>
    <xdr:to>
      <xdr:col>11</xdr:col>
      <xdr:colOff>31750</xdr:colOff>
      <xdr:row>40</xdr:row>
      <xdr:rowOff>19755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5094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167217</xdr:rowOff>
    </xdr:from>
    <xdr:to>
      <xdr:col>23</xdr:col>
      <xdr:colOff>184150</xdr:colOff>
      <xdr:row>40</xdr:row>
      <xdr:rowOff>97367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12294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9172</xdr:rowOff>
    </xdr:from>
    <xdr:to>
      <xdr:col>19</xdr:col>
      <xdr:colOff>184150</xdr:colOff>
      <xdr:row>40</xdr:row>
      <xdr:rowOff>110772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120949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3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153811</xdr:rowOff>
    </xdr:from>
    <xdr:to>
      <xdr:col>15</xdr:col>
      <xdr:colOff>133350</xdr:colOff>
      <xdr:row>40</xdr:row>
      <xdr:rowOff>83961</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94138</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140405</xdr:rowOff>
    </xdr:from>
    <xdr:to>
      <xdr:col>11</xdr:col>
      <xdr:colOff>82550</xdr:colOff>
      <xdr:row>40</xdr:row>
      <xdr:rowOff>70555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80732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113595</xdr:rowOff>
    </xdr:from>
    <xdr:to>
      <xdr:col>7</xdr:col>
      <xdr:colOff>31750</xdr:colOff>
      <xdr:row>40</xdr:row>
      <xdr:rowOff>43745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53922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経常的収入は、市税が定額減税の影響がなければ実質最高の収入となり、各種県税交付金も軒並み増加したことなどから増となった。今後も緩やかに増加していくことを見込んでいる。</a:t>
          </a:r>
        </a:p>
        <a:p>
          <a:r>
            <a:rPr kumimoji="1" lang="ja-JP" altLang="en-US" sz="1300">
              <a:latin typeface="ＭＳ Ｐゴシック" panose="020B0600070205080204" pitchFamily="50" charset="-128"/>
              <a:ea typeface="ＭＳ Ｐゴシック" panose="020B0600070205080204" pitchFamily="50" charset="-128"/>
            </a:rPr>
            <a:t>経常的経費は、市債残高の減少により公債費が減少した一方で、人件費、物件費、扶助費、補助費及び繰出金が増加したため全体としては前年度比</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増となった。今後については、さらなる賃上げに伴う人件費の増、物価高騰に伴う物件費の増、扶助費は増加傾向にあるため、経常的経費は増える見込みをしている。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165100</xdr:rowOff>
    </xdr:from>
    <xdr:to>
      <xdr:col>23</xdr:col>
      <xdr:colOff>133350</xdr:colOff>
      <xdr:row>64</xdr:row>
      <xdr:rowOff>99695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795000"/>
          <a:ext cx="838200" cy="277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134938</xdr:rowOff>
    </xdr:from>
    <xdr:to>
      <xdr:col>19</xdr:col>
      <xdr:colOff>133350</xdr:colOff>
      <xdr:row>62</xdr:row>
      <xdr:rowOff>165100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64838"/>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152082</xdr:rowOff>
    </xdr:from>
    <xdr:to>
      <xdr:col>15</xdr:col>
      <xdr:colOff>82550</xdr:colOff>
      <xdr:row>62</xdr:row>
      <xdr:rowOff>134938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439082"/>
          <a:ext cx="889000" cy="325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152082</xdr:rowOff>
    </xdr:from>
    <xdr:to>
      <xdr:col>11</xdr:col>
      <xdr:colOff>31750</xdr:colOff>
      <xdr:row>63</xdr:row>
      <xdr:rowOff>72072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439082"/>
          <a:ext cx="8890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48895</xdr:rowOff>
    </xdr:from>
    <xdr:to>
      <xdr:col>23</xdr:col>
      <xdr:colOff>184150</xdr:colOff>
      <xdr:row>64</xdr:row>
      <xdr:rowOff>150495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20972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93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114300</xdr:rowOff>
    </xdr:from>
    <xdr:to>
      <xdr:col>19</xdr:col>
      <xdr:colOff>184150</xdr:colOff>
      <xdr:row>63</xdr:row>
      <xdr:rowOff>44450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54627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1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84138</xdr:rowOff>
    </xdr:from>
    <xdr:to>
      <xdr:col>15</xdr:col>
      <xdr:colOff>133350</xdr:colOff>
      <xdr:row>63</xdr:row>
      <xdr:rowOff>14288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1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24465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82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101282</xdr:rowOff>
    </xdr:from>
    <xdr:to>
      <xdr:col>11</xdr:col>
      <xdr:colOff>82550</xdr:colOff>
      <xdr:row>61</xdr:row>
      <xdr:rowOff>31432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38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41609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57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21272</xdr:rowOff>
    </xdr:from>
    <xdr:to>
      <xdr:col>7</xdr:col>
      <xdr:colOff>31750</xdr:colOff>
      <xdr:row>63</xdr:row>
      <xdr:rowOff>122872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2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133049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91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[132,042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人当たりの人件費・物件費が低くなっている要因は、ごみ処理業務及び消防業務を一部事務組合・広域連合で行っていることがあげられる。</a:t>
          </a:r>
        </a:p>
        <a:p>
          <a:r>
            <a:rPr kumimoji="1" lang="ja-JP" altLang="en-US" sz="1300">
              <a:latin typeface="ＭＳ Ｐゴシック" panose="020B0600070205080204" pitchFamily="50" charset="-128"/>
              <a:ea typeface="ＭＳ Ｐゴシック" panose="020B0600070205080204" pitchFamily="50" charset="-128"/>
            </a:rPr>
            <a:t>人件費は、給与改定や会計年度任用職員への勤勉手当支給開始により前年度比</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増となり、物件費は、小中学校教室への空調設置に伴うガス代・電気代の増加や、予防接種事業の拡大による委託費の増加により前年度比</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増となった。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106288</xdr:rowOff>
    </xdr:from>
    <xdr:to>
      <xdr:col>23</xdr:col>
      <xdr:colOff>133350</xdr:colOff>
      <xdr:row>81</xdr:row>
      <xdr:rowOff>170942</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3993738"/>
          <a:ext cx="838200" cy="64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88176</xdr:rowOff>
    </xdr:from>
    <xdr:to>
      <xdr:col>19</xdr:col>
      <xdr:colOff>133350</xdr:colOff>
      <xdr:row>81</xdr:row>
      <xdr:rowOff>106288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3975626"/>
          <a:ext cx="889000" cy="18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59919</xdr:rowOff>
    </xdr:from>
    <xdr:to>
      <xdr:col>15</xdr:col>
      <xdr:colOff>82550</xdr:colOff>
      <xdr:row>81</xdr:row>
      <xdr:rowOff>88176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3947369"/>
          <a:ext cx="889000" cy="28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14458</xdr:rowOff>
    </xdr:from>
    <xdr:to>
      <xdr:col>11</xdr:col>
      <xdr:colOff>31750</xdr:colOff>
      <xdr:row>81</xdr:row>
      <xdr:rowOff>59919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01908"/>
          <a:ext cx="889000" cy="4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85169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44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120142</xdr:rowOff>
    </xdr:from>
    <xdr:to>
      <xdr:col>23</xdr:col>
      <xdr:colOff>184150</xdr:colOff>
      <xdr:row>82</xdr:row>
      <xdr:rowOff>50292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07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136669</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52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55488</xdr:rowOff>
    </xdr:from>
    <xdr:to>
      <xdr:col>19</xdr:col>
      <xdr:colOff>184150</xdr:colOff>
      <xdr:row>81</xdr:row>
      <xdr:rowOff>157088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42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167265</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11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37376</xdr:rowOff>
    </xdr:from>
    <xdr:to>
      <xdr:col>15</xdr:col>
      <xdr:colOff>133350</xdr:colOff>
      <xdr:row>81</xdr:row>
      <xdr:rowOff>138976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2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149153</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693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9119</xdr:rowOff>
    </xdr:from>
    <xdr:to>
      <xdr:col>11</xdr:col>
      <xdr:colOff>82550</xdr:colOff>
      <xdr:row>81</xdr:row>
      <xdr:rowOff>110719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896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120896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665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135108</xdr:rowOff>
    </xdr:from>
    <xdr:to>
      <xdr:col>7</xdr:col>
      <xdr:colOff>31750</xdr:colOff>
      <xdr:row>81</xdr:row>
      <xdr:rowOff>65258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5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75435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1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人事考課制度を人事評価制度に移行し、昇給を能力・実績に応じ実施するも、依然として類似団体平均、全国市平均のいずれもを上回っている。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年度は、前年度と比較して増加しており、これは定年延長による経験年数</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年以上の平均給料月額が上昇したことが主な原因である。</a:t>
          </a:r>
        </a:p>
        <a:p>
          <a:r>
            <a:rPr kumimoji="1" lang="ja-JP" altLang="en-US" sz="1300">
              <a:latin typeface="ＭＳ Ｐゴシック" panose="020B0600070205080204" pitchFamily="50" charset="-128"/>
              <a:ea typeface="ＭＳ Ｐゴシック" panose="020B0600070205080204" pitchFamily="50" charset="-128"/>
            </a:rPr>
            <a:t>定員適正化計画に基づき、民間活力の導入や再任用職員の採用を積極的に取り入れていくとともに、地域手当の見直しを行うなど、引き続き、給料の適正化に努める。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102507</xdr:rowOff>
    </xdr:from>
    <xdr:to>
      <xdr:col>81</xdr:col>
      <xdr:colOff>44450</xdr:colOff>
      <xdr:row>88</xdr:row>
      <xdr:rowOff>51707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018657"/>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102507</xdr:rowOff>
    </xdr:from>
    <xdr:to>
      <xdr:col>77</xdr:col>
      <xdr:colOff>44450</xdr:colOff>
      <xdr:row>89</xdr:row>
      <xdr:rowOff>52614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018657"/>
          <a:ext cx="889000" cy="29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103414</xdr:rowOff>
    </xdr:from>
    <xdr:to>
      <xdr:col>72</xdr:col>
      <xdr:colOff>203200</xdr:colOff>
      <xdr:row>89</xdr:row>
      <xdr:rowOff>52614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19101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119743</xdr:rowOff>
    </xdr:from>
    <xdr:to>
      <xdr:col>68</xdr:col>
      <xdr:colOff>152400</xdr:colOff>
      <xdr:row>88</xdr:row>
      <xdr:rowOff>103414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035893"/>
          <a:ext cx="8890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907</xdr:rowOff>
    </xdr:from>
    <xdr:to>
      <xdr:col>81</xdr:col>
      <xdr:colOff>95250</xdr:colOff>
      <xdr:row>88</xdr:row>
      <xdr:rowOff>102507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8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144434</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60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51707</xdr:rowOff>
    </xdr:from>
    <xdr:to>
      <xdr:col>77</xdr:col>
      <xdr:colOff>95250</xdr:colOff>
      <xdr:row>87</xdr:row>
      <xdr:rowOff>153307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138084</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05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1814</xdr:rowOff>
    </xdr:from>
    <xdr:to>
      <xdr:col>73</xdr:col>
      <xdr:colOff>44450</xdr:colOff>
      <xdr:row>89</xdr:row>
      <xdr:rowOff>103414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260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88191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34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52614</xdr:rowOff>
    </xdr:from>
    <xdr:to>
      <xdr:col>68</xdr:col>
      <xdr:colOff>203200</xdr:colOff>
      <xdr:row>88</xdr:row>
      <xdr:rowOff>154214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138991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226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68943</xdr:rowOff>
    </xdr:from>
    <xdr:to>
      <xdr:col>64</xdr:col>
      <xdr:colOff>152400</xdr:colOff>
      <xdr:row>87</xdr:row>
      <xdr:rowOff>170543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155320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類似団体平均、全国平均、愛知県平均をいずれも下回っている。</a:t>
          </a:r>
        </a:p>
        <a:p>
          <a:r>
            <a:rPr kumimoji="1" lang="ja-JP" altLang="en-US" sz="1300">
              <a:latin typeface="ＭＳ Ｐゴシック" panose="020B0600070205080204" pitchFamily="50" charset="-128"/>
              <a:ea typeface="ＭＳ Ｐゴシック" panose="020B0600070205080204" pitchFamily="50" charset="-128"/>
            </a:rPr>
            <a:t>当市は</a:t>
          </a:r>
          <a:r>
            <a:rPr kumimoji="1" lang="en-US" altLang="ja-JP" sz="1300">
              <a:latin typeface="ＭＳ Ｐゴシック" panose="020B0600070205080204" pitchFamily="50" charset="-128"/>
              <a:ea typeface="ＭＳ Ｐゴシック" panose="020B0600070205080204" pitchFamily="50" charset="-128"/>
            </a:rPr>
            <a:t>2030</a:t>
          </a:r>
          <a:r>
            <a:rPr kumimoji="1" lang="ja-JP" altLang="en-US" sz="1300">
              <a:latin typeface="ＭＳ Ｐゴシック" panose="020B0600070205080204" pitchFamily="50" charset="-128"/>
              <a:ea typeface="ＭＳ Ｐゴシック" panose="020B0600070205080204" pitchFamily="50" charset="-128"/>
            </a:rPr>
            <a:t>年ごろをピークに人口が減少に転じることが予測されるため、引き続き、住民サービスを低下させることなく、事務の合理化・職員の適正配置を図ることで、現在の水準を維持していくように努める。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37465</xdr:rowOff>
    </xdr:from>
    <xdr:to>
      <xdr:col>81</xdr:col>
      <xdr:colOff>44450</xdr:colOff>
      <xdr:row>60</xdr:row>
      <xdr:rowOff>59872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324465"/>
          <a:ext cx="838200" cy="2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37465</xdr:rowOff>
    </xdr:from>
    <xdr:to>
      <xdr:col>77</xdr:col>
      <xdr:colOff>44450</xdr:colOff>
      <xdr:row>60</xdr:row>
      <xdr:rowOff>47806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324465"/>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47806</xdr:rowOff>
    </xdr:from>
    <xdr:to>
      <xdr:col>72</xdr:col>
      <xdr:colOff>203200</xdr:colOff>
      <xdr:row>60</xdr:row>
      <xdr:rowOff>49530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334806"/>
          <a:ext cx="8890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46083</xdr:rowOff>
    </xdr:from>
    <xdr:to>
      <xdr:col>68</xdr:col>
      <xdr:colOff>152400</xdr:colOff>
      <xdr:row>60</xdr:row>
      <xdr:rowOff>49530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33083"/>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9072</xdr:rowOff>
    </xdr:from>
    <xdr:to>
      <xdr:col>81</xdr:col>
      <xdr:colOff>95250</xdr:colOff>
      <xdr:row>60</xdr:row>
      <xdr:rowOff>110672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29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25599</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141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158115</xdr:rowOff>
    </xdr:from>
    <xdr:to>
      <xdr:col>77</xdr:col>
      <xdr:colOff>95250</xdr:colOff>
      <xdr:row>60</xdr:row>
      <xdr:rowOff>88265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27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98442</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0425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168456</xdr:rowOff>
    </xdr:from>
    <xdr:to>
      <xdr:col>73</xdr:col>
      <xdr:colOff>44450</xdr:colOff>
      <xdr:row>60</xdr:row>
      <xdr:rowOff>98606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28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108783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52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170180</xdr:rowOff>
    </xdr:from>
    <xdr:to>
      <xdr:col>68</xdr:col>
      <xdr:colOff>203200</xdr:colOff>
      <xdr:row>60</xdr:row>
      <xdr:rowOff>100330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110507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54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166733</xdr:rowOff>
    </xdr:from>
    <xdr:to>
      <xdr:col>64</xdr:col>
      <xdr:colOff>152400</xdr:colOff>
      <xdr:row>60</xdr:row>
      <xdr:rowOff>96883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8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107060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51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昨年度に引き続き、令和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年度も上昇した。大型事業である知立駅周辺土地区画整理事業及び知立連続立体交差事業に加え、施設の長寿命化にかかる事業費の増加により、今後の元利償還金は増加見込みである。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33020</xdr:rowOff>
    </xdr:from>
    <xdr:to>
      <xdr:col>81</xdr:col>
      <xdr:colOff>44450</xdr:colOff>
      <xdr:row>39</xdr:row>
      <xdr:rowOff>49106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719570"/>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16933</xdr:rowOff>
    </xdr:from>
    <xdr:to>
      <xdr:col>77</xdr:col>
      <xdr:colOff>44450</xdr:colOff>
      <xdr:row>39</xdr:row>
      <xdr:rowOff>33020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70348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16933</xdr:rowOff>
    </xdr:from>
    <xdr:to>
      <xdr:col>72</xdr:col>
      <xdr:colOff>203200</xdr:colOff>
      <xdr:row>39</xdr:row>
      <xdr:rowOff>49106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70348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49106</xdr:rowOff>
    </xdr:from>
    <xdr:to>
      <xdr:col>68</xdr:col>
      <xdr:colOff>152400</xdr:colOff>
      <xdr:row>39</xdr:row>
      <xdr:rowOff>81280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73565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169756</xdr:rowOff>
    </xdr:from>
    <xdr:to>
      <xdr:col>81</xdr:col>
      <xdr:colOff>95250</xdr:colOff>
      <xdr:row>39</xdr:row>
      <xdr:rowOff>99906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68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14833</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52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153670</xdr:rowOff>
    </xdr:from>
    <xdr:to>
      <xdr:col>77</xdr:col>
      <xdr:colOff>95250</xdr:colOff>
      <xdr:row>39</xdr:row>
      <xdr:rowOff>83820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93997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3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137583</xdr:rowOff>
    </xdr:from>
    <xdr:to>
      <xdr:col>73</xdr:col>
      <xdr:colOff>44450</xdr:colOff>
      <xdr:row>39</xdr:row>
      <xdr:rowOff>67733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77910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169756</xdr:rowOff>
    </xdr:from>
    <xdr:to>
      <xdr:col>68</xdr:col>
      <xdr:colOff>203200</xdr:colOff>
      <xdr:row>39</xdr:row>
      <xdr:rowOff>99906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68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110083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30480</xdr:rowOff>
    </xdr:from>
    <xdr:to>
      <xdr:col>64</xdr:col>
      <xdr:colOff>152400</xdr:colOff>
      <xdr:row>39</xdr:row>
      <xdr:rowOff>132080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142257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8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将来負担額に対し、充当可能財源等が上回っているため、数値が計上されていない状態である。</a:t>
          </a:r>
        </a:p>
        <a:p>
          <a:r>
            <a:rPr kumimoji="1" lang="ja-JP" altLang="en-US" sz="1300">
              <a:latin typeface="ＭＳ Ｐゴシック" panose="020B0600070205080204" pitchFamily="50" charset="-128"/>
              <a:ea typeface="ＭＳ Ｐゴシック" panose="020B0600070205080204" pitchFamily="50" charset="-128"/>
            </a:rPr>
            <a:t>しかしながら、今後は大型事業である知立駅周辺土地区画整理事業及び知立連続立体交差事業に加え、施設の長寿命化にかかる事業費の増加により、新規地方債の発行は増加する見込みである。</a:t>
          </a:r>
        </a:p>
        <a:p>
          <a:r>
            <a:rPr kumimoji="1" lang="ja-JP" altLang="en-US" sz="1300">
              <a:latin typeface="ＭＳ Ｐゴシック" panose="020B0600070205080204" pitchFamily="50" charset="-128"/>
              <a:ea typeface="ＭＳ Ｐゴシック" panose="020B0600070205080204" pitchFamily="50" charset="-128"/>
            </a:rPr>
            <a:t>後世への負担を少しでも軽減するよう、新規事業の実施は費用対効果を十分検証したうえで決定し、健全な財政運営に努める。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愛知県知立市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72,646
66,988
16.31
28,418,662
26,677,189
1,534,726
15,157,115
14,807,613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主に、会計年度任用職員の報酬と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勤勉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手当の増加により、前年度から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今後も住民サービスを低下させることなく、業務の合理化・職員の適正配置を図ることで、人件費の抑制に努める。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168148</xdr:rowOff>
    </xdr:from>
    <xdr:to>
      <xdr:col>24</xdr:col>
      <xdr:colOff>25400</xdr:colOff>
      <xdr:row>37</xdr:row>
      <xdr:rowOff>37846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4034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154432</xdr:rowOff>
    </xdr:from>
    <xdr:to>
      <xdr:col>19</xdr:col>
      <xdr:colOff>187325</xdr:colOff>
      <xdr:row>36</xdr:row>
      <xdr:rowOff>168148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266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140716</xdr:rowOff>
    </xdr:from>
    <xdr:to>
      <xdr:col>15</xdr:col>
      <xdr:colOff>98425</xdr:colOff>
      <xdr:row>36</xdr:row>
      <xdr:rowOff>154432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1291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140716</xdr:rowOff>
    </xdr:from>
    <xdr:to>
      <xdr:col>11</xdr:col>
      <xdr:colOff>9525</xdr:colOff>
      <xdr:row>37</xdr:row>
      <xdr:rowOff>46990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12916"/>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158496</xdr:rowOff>
    </xdr:from>
    <xdr:to>
      <xdr:col>24</xdr:col>
      <xdr:colOff>76200</xdr:colOff>
      <xdr:row>37</xdr:row>
      <xdr:rowOff>88646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3573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75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117348</xdr:rowOff>
    </xdr:from>
    <xdr:to>
      <xdr:col>20</xdr:col>
      <xdr:colOff>38100</xdr:colOff>
      <xdr:row>37</xdr:row>
      <xdr:rowOff>47498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57675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58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103632</xdr:rowOff>
    </xdr:from>
    <xdr:to>
      <xdr:col>15</xdr:col>
      <xdr:colOff>149225</xdr:colOff>
      <xdr:row>37</xdr:row>
      <xdr:rowOff>33782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43959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89916</xdr:rowOff>
    </xdr:from>
    <xdr:to>
      <xdr:col>11</xdr:col>
      <xdr:colOff>60325</xdr:colOff>
      <xdr:row>37</xdr:row>
      <xdr:rowOff>20066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107967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0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類似団体平均、全国平均及び愛知県平均と比較すると高い率で推移している。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年度は小中学校教室への空調設置に伴うガス代・電気代の増加や、予防接種事業の拡大による委託費の増加により増加となった。引き続き、事務事業の見直しを図り、物件費の削減に努める。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161290</xdr:rowOff>
    </xdr:from>
    <xdr:to>
      <xdr:col>82</xdr:col>
      <xdr:colOff>107950</xdr:colOff>
      <xdr:row>18</xdr:row>
      <xdr:rowOff>73660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07594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100330</xdr:rowOff>
    </xdr:from>
    <xdr:to>
      <xdr:col>78</xdr:col>
      <xdr:colOff>69850</xdr:colOff>
      <xdr:row>17</xdr:row>
      <xdr:rowOff>161290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0149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50800</xdr:rowOff>
    </xdr:from>
    <xdr:to>
      <xdr:col>73</xdr:col>
      <xdr:colOff>180975</xdr:colOff>
      <xdr:row>17</xdr:row>
      <xdr:rowOff>100330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9400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50800</xdr:rowOff>
    </xdr:from>
    <xdr:to>
      <xdr:col>69</xdr:col>
      <xdr:colOff>92075</xdr:colOff>
      <xdr:row>17</xdr:row>
      <xdr:rowOff>62230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9400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22860</xdr:rowOff>
    </xdr:from>
    <xdr:to>
      <xdr:col>82</xdr:col>
      <xdr:colOff>158750</xdr:colOff>
      <xdr:row>18</xdr:row>
      <xdr:rowOff>124460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10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166387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08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110490</xdr:rowOff>
    </xdr:from>
    <xdr:to>
      <xdr:col>78</xdr:col>
      <xdr:colOff>120650</xdr:colOff>
      <xdr:row>18</xdr:row>
      <xdr:rowOff>40640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25417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11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49530</xdr:rowOff>
    </xdr:from>
    <xdr:to>
      <xdr:col>74</xdr:col>
      <xdr:colOff>31750</xdr:colOff>
      <xdr:row>17</xdr:row>
      <xdr:rowOff>151130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135907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0</xdr:rowOff>
    </xdr:from>
    <xdr:to>
      <xdr:col>69</xdr:col>
      <xdr:colOff>142875</xdr:colOff>
      <xdr:row>16</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97807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全国平均及び愛知県平均を下回っているものの、依然として、類似団体平均は上回っている。令和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年度は、障害福祉サービス等の利用が増加したことにより経常収支比率の増加にもつながった。</a:t>
          </a:r>
        </a:p>
        <a:p>
          <a:r>
            <a:rPr kumimoji="1" lang="ja-JP" altLang="en-US" sz="1300">
              <a:latin typeface="ＭＳ Ｐゴシック" panose="020B0600070205080204" pitchFamily="50" charset="-128"/>
              <a:ea typeface="ＭＳ Ｐゴシック" panose="020B0600070205080204" pitchFamily="50" charset="-128"/>
            </a:rPr>
            <a:t>引き続き財政を圧迫しないよう削減に努める。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118835</xdr:rowOff>
    </xdr:from>
    <xdr:to>
      <xdr:col>24</xdr:col>
      <xdr:colOff>25400</xdr:colOff>
      <xdr:row>56</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548585"/>
          <a:ext cx="8382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20865</xdr:rowOff>
    </xdr:from>
    <xdr:to>
      <xdr:col>19</xdr:col>
      <xdr:colOff>187325</xdr:colOff>
      <xdr:row>55</xdr:row>
      <xdr:rowOff>118835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4506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159657</xdr:rowOff>
    </xdr:from>
    <xdr:to>
      <xdr:col>15</xdr:col>
      <xdr:colOff>98425</xdr:colOff>
      <xdr:row>55</xdr:row>
      <xdr:rowOff>20865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179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159657</xdr:rowOff>
    </xdr:from>
    <xdr:to>
      <xdr:col>11</xdr:col>
      <xdr:colOff>9525</xdr:colOff>
      <xdr:row>55</xdr:row>
      <xdr:rowOff>86178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17957"/>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48277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68035</xdr:rowOff>
    </xdr:from>
    <xdr:to>
      <xdr:col>20</xdr:col>
      <xdr:colOff>38100</xdr:colOff>
      <xdr:row>55</xdr:row>
      <xdr:rowOff>169635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154412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584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141515</xdr:rowOff>
    </xdr:from>
    <xdr:to>
      <xdr:col>15</xdr:col>
      <xdr:colOff>149225</xdr:colOff>
      <xdr:row>55</xdr:row>
      <xdr:rowOff>71665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108857</xdr:rowOff>
    </xdr:from>
    <xdr:to>
      <xdr:col>11</xdr:col>
      <xdr:colOff>60325</xdr:colOff>
      <xdr:row>55</xdr:row>
      <xdr:rowOff>39007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23784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類似団体平均及び全国平均をいずれも下回っている。</a:t>
          </a:r>
        </a:p>
        <a:p>
          <a:r>
            <a:rPr kumimoji="1" lang="ja-JP" altLang="en-US" sz="1300">
              <a:latin typeface="ＭＳ Ｐゴシック" panose="020B0600070205080204" pitchFamily="50" charset="-128"/>
              <a:ea typeface="ＭＳ Ｐゴシック" panose="020B0600070205080204" pitchFamily="50" charset="-128"/>
            </a:rPr>
            <a:t>今後も各事業において、経費の削減及び歳入の適正化を図り、健全な財政運営に努める。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37193</xdr:rowOff>
    </xdr:from>
    <xdr:to>
      <xdr:col>82</xdr:col>
      <xdr:colOff>107950</xdr:colOff>
      <xdr:row>57</xdr:row>
      <xdr:rowOff>135165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809843"/>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26307</xdr:rowOff>
    </xdr:from>
    <xdr:to>
      <xdr:col>78</xdr:col>
      <xdr:colOff>69850</xdr:colOff>
      <xdr:row>57</xdr:row>
      <xdr:rowOff>37193</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7989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132443</xdr:rowOff>
    </xdr:from>
    <xdr:to>
      <xdr:col>73</xdr:col>
      <xdr:colOff>180975</xdr:colOff>
      <xdr:row>57</xdr:row>
      <xdr:rowOff>26307</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7336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119034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132443</xdr:rowOff>
    </xdr:from>
    <xdr:to>
      <xdr:col>69</xdr:col>
      <xdr:colOff>92075</xdr:colOff>
      <xdr:row>57</xdr:row>
      <xdr:rowOff>15422</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733643"/>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84365</xdr:rowOff>
    </xdr:from>
    <xdr:to>
      <xdr:col>82</xdr:col>
      <xdr:colOff>158750</xdr:colOff>
      <xdr:row>58</xdr:row>
      <xdr:rowOff>14515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100892</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0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157843</xdr:rowOff>
    </xdr:from>
    <xdr:to>
      <xdr:col>78</xdr:col>
      <xdr:colOff>120650</xdr:colOff>
      <xdr:row>57</xdr:row>
      <xdr:rowOff>87993</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146957</xdr:rowOff>
    </xdr:from>
    <xdr:to>
      <xdr:col>74</xdr:col>
      <xdr:colOff>31750</xdr:colOff>
      <xdr:row>57</xdr:row>
      <xdr:rowOff>77107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87284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51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81643</xdr:rowOff>
    </xdr:from>
    <xdr:to>
      <xdr:col>69</xdr:col>
      <xdr:colOff>142875</xdr:colOff>
      <xdr:row>57</xdr:row>
      <xdr:rowOff>11793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136072</xdr:rowOff>
    </xdr:from>
    <xdr:to>
      <xdr:col>65</xdr:col>
      <xdr:colOff>53975</xdr:colOff>
      <xdr:row>57</xdr:row>
      <xdr:rowOff>66222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76399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50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ごみ処理業務及び消防業務を一部事務組合・広域連合で行っているため、これらの団体への分担金が大半を占めている。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年度は、人件費相当額などが増加したことにより、</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増となった。</a:t>
          </a:r>
        </a:p>
        <a:p>
          <a:r>
            <a:rPr kumimoji="1" lang="ja-JP" altLang="en-US" sz="1300">
              <a:latin typeface="ＭＳ Ｐゴシック" panose="020B0600070205080204" pitchFamily="50" charset="-128"/>
              <a:ea typeface="ＭＳ Ｐゴシック" panose="020B0600070205080204" pitchFamily="50" charset="-128"/>
            </a:rPr>
            <a:t>今後は「経営戦略」等に基づき、効率的な事業の展開を図っていくことで、下水道事業等の経営改善に努め補助費の削減に努めていく。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104140</xdr:rowOff>
    </xdr:from>
    <xdr:to>
      <xdr:col>82</xdr:col>
      <xdr:colOff>107950</xdr:colOff>
      <xdr:row>36</xdr:row>
      <xdr:rowOff>163576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276340"/>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104140</xdr:rowOff>
    </xdr:from>
    <xdr:to>
      <xdr:col>78</xdr:col>
      <xdr:colOff>69850</xdr:colOff>
      <xdr:row>36</xdr:row>
      <xdr:rowOff>149860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2763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113284</xdr:rowOff>
    </xdr:from>
    <xdr:to>
      <xdr:col>73</xdr:col>
      <xdr:colOff>180975</xdr:colOff>
      <xdr:row>36</xdr:row>
      <xdr:rowOff>149860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28548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113284</xdr:rowOff>
    </xdr:from>
    <xdr:to>
      <xdr:col>69</xdr:col>
      <xdr:colOff>92075</xdr:colOff>
      <xdr:row>37</xdr:row>
      <xdr:rowOff>24130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28548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112776</xdr:rowOff>
    </xdr:from>
    <xdr:to>
      <xdr:col>82</xdr:col>
      <xdr:colOff>158750</xdr:colOff>
      <xdr:row>37</xdr:row>
      <xdr:rowOff>42926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84853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53340</xdr:rowOff>
    </xdr:from>
    <xdr:to>
      <xdr:col>78</xdr:col>
      <xdr:colOff>120650</xdr:colOff>
      <xdr:row>36</xdr:row>
      <xdr:rowOff>154940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165117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9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99060</xdr:rowOff>
    </xdr:from>
    <xdr:to>
      <xdr:col>74</xdr:col>
      <xdr:colOff>31750</xdr:colOff>
      <xdr:row>37</xdr:row>
      <xdr:rowOff>29210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62484</xdr:rowOff>
    </xdr:from>
    <xdr:to>
      <xdr:col>69</xdr:col>
      <xdr:colOff>142875</xdr:colOff>
      <xdr:row>36</xdr:row>
      <xdr:rowOff>164084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公債費は全国平均及び類似団体平均をいずれも下回った。</a:t>
          </a:r>
        </a:p>
        <a:p>
          <a:r>
            <a:rPr kumimoji="1" lang="ja-JP" altLang="en-US" sz="1300">
              <a:latin typeface="ＭＳ Ｐゴシック" panose="020B0600070205080204" pitchFamily="50" charset="-128"/>
              <a:ea typeface="ＭＳ Ｐゴシック" panose="020B0600070205080204" pitchFamily="50" charset="-128"/>
            </a:rPr>
            <a:t>今後は、知立駅周辺土地区画整理事業及び知立連続立体交差事業に加え、施設の長寿命化にかかる事業費の増加により、新規地方債の発行が増加する見込みで、緊急性・住民ニーズを的確に把握した事業の選択により、さらなる健全な財政運営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72137</xdr:rowOff>
    </xdr:from>
    <xdr:to>
      <xdr:col>24</xdr:col>
      <xdr:colOff>25400</xdr:colOff>
      <xdr:row>76</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102337"/>
          <a:ext cx="8382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104139</xdr:rowOff>
    </xdr:from>
    <xdr:to>
      <xdr:col>19</xdr:col>
      <xdr:colOff>187325</xdr:colOff>
      <xdr:row>76</xdr:row>
      <xdr:rowOff>117856</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134339"/>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90424</xdr:rowOff>
    </xdr:from>
    <xdr:to>
      <xdr:col>15</xdr:col>
      <xdr:colOff>98425</xdr:colOff>
      <xdr:row>76</xdr:row>
      <xdr:rowOff>117856</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1206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90424</xdr:rowOff>
    </xdr:from>
    <xdr:to>
      <xdr:col>11</xdr:col>
      <xdr:colOff>9525</xdr:colOff>
      <xdr:row>76</xdr:row>
      <xdr:rowOff>99568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12062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21337</xdr:rowOff>
    </xdr:from>
    <xdr:to>
      <xdr:col>24</xdr:col>
      <xdr:colOff>76200</xdr:colOff>
      <xdr:row>76</xdr:row>
      <xdr:rowOff>122937</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37863</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96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53339</xdr:rowOff>
    </xdr:from>
    <xdr:to>
      <xdr:col>20</xdr:col>
      <xdr:colOff>38100</xdr:colOff>
      <xdr:row>76</xdr:row>
      <xdr:rowOff>154939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165117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85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67056</xdr:rowOff>
    </xdr:from>
    <xdr:to>
      <xdr:col>15</xdr:col>
      <xdr:colOff>149225</xdr:colOff>
      <xdr:row>76</xdr:row>
      <xdr:rowOff>168656</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7383</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866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39624</xdr:rowOff>
    </xdr:from>
    <xdr:to>
      <xdr:col>11</xdr:col>
      <xdr:colOff>60325</xdr:colOff>
      <xdr:row>76</xdr:row>
      <xdr:rowOff>141224</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151401</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48768</xdr:rowOff>
    </xdr:from>
    <xdr:to>
      <xdr:col>6</xdr:col>
      <xdr:colOff>171450</xdr:colOff>
      <xdr:row>76</xdr:row>
      <xdr:rowOff>150368</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160545</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係る経常収支比率は、類似団体平均、全国平均及び愛知県平均のいずれよりも高い水準である。各性質別の数値の改善が喫緊の課題であるものの、税収の急激な増加が見込めないため、事務事業の見直しを図り、引き続き経常経費の削減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88900</xdr:rowOff>
    </xdr:from>
    <xdr:to>
      <xdr:col>82</xdr:col>
      <xdr:colOff>107950</xdr:colOff>
      <xdr:row>78</xdr:row>
      <xdr:rowOff>149861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119100"/>
          <a:ext cx="838200" cy="40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27939</xdr:rowOff>
    </xdr:from>
    <xdr:to>
      <xdr:col>78</xdr:col>
      <xdr:colOff>69850</xdr:colOff>
      <xdr:row>76</xdr:row>
      <xdr:rowOff>88900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05813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5080</xdr:rowOff>
    </xdr:from>
    <xdr:to>
      <xdr:col>73</xdr:col>
      <xdr:colOff>180975</xdr:colOff>
      <xdr:row>76</xdr:row>
      <xdr:rowOff>27939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692380"/>
          <a:ext cx="889000" cy="365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5080</xdr:rowOff>
    </xdr:from>
    <xdr:to>
      <xdr:col>69</xdr:col>
      <xdr:colOff>92075</xdr:colOff>
      <xdr:row>77</xdr:row>
      <xdr:rowOff>24130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692380"/>
          <a:ext cx="889000" cy="53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99061</xdr:rowOff>
    </xdr:from>
    <xdr:to>
      <xdr:col>82</xdr:col>
      <xdr:colOff>158750</xdr:colOff>
      <xdr:row>79</xdr:row>
      <xdr:rowOff>29211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71138</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38100</xdr:rowOff>
    </xdr:from>
    <xdr:to>
      <xdr:col>78</xdr:col>
      <xdr:colOff>120650</xdr:colOff>
      <xdr:row>76</xdr:row>
      <xdr:rowOff>139700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124477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154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148589</xdr:rowOff>
    </xdr:from>
    <xdr:to>
      <xdr:col>74</xdr:col>
      <xdr:colOff>31750</xdr:colOff>
      <xdr:row>76</xdr:row>
      <xdr:rowOff>78739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63516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093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125730</xdr:rowOff>
    </xdr:from>
    <xdr:to>
      <xdr:col>69</xdr:col>
      <xdr:colOff>142875</xdr:colOff>
      <xdr:row>74</xdr:row>
      <xdr:rowOff>55880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64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40657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72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144780</xdr:rowOff>
    </xdr:from>
    <xdr:to>
      <xdr:col>65</xdr:col>
      <xdr:colOff>53975</xdr:colOff>
      <xdr:row>77</xdr:row>
      <xdr:rowOff>74930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59707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愛知県知立市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100940</xdr:rowOff>
    </xdr:from>
    <xdr:to>
      <xdr:col>29</xdr:col>
      <xdr:colOff>127000</xdr:colOff>
      <xdr:row>19</xdr:row>
      <xdr:rowOff>53143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34665"/>
          <a:ext cx="647700" cy="1236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53143</xdr:rowOff>
    </xdr:from>
    <xdr:to>
      <xdr:col>26</xdr:col>
      <xdr:colOff>50800</xdr:colOff>
      <xdr:row>19</xdr:row>
      <xdr:rowOff>83566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58318"/>
          <a:ext cx="698500" cy="304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80594</xdr:rowOff>
    </xdr:from>
    <xdr:to>
      <xdr:col>22</xdr:col>
      <xdr:colOff>114300</xdr:colOff>
      <xdr:row>19</xdr:row>
      <xdr:rowOff>83566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385769"/>
          <a:ext cx="698500" cy="29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80594</xdr:rowOff>
    </xdr:from>
    <xdr:to>
      <xdr:col>18</xdr:col>
      <xdr:colOff>177800</xdr:colOff>
      <xdr:row>19</xdr:row>
      <xdr:rowOff>81547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85769"/>
          <a:ext cx="698500" cy="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50140</xdr:rowOff>
    </xdr:from>
    <xdr:to>
      <xdr:col>29</xdr:col>
      <xdr:colOff>177800</xdr:colOff>
      <xdr:row>18</xdr:row>
      <xdr:rowOff>151740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838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22217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5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2343</xdr:rowOff>
    </xdr:from>
    <xdr:to>
      <xdr:col>26</xdr:col>
      <xdr:colOff>101600</xdr:colOff>
      <xdr:row>19</xdr:row>
      <xdr:rowOff>103943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075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88720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93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32766</xdr:rowOff>
    </xdr:from>
    <xdr:to>
      <xdr:col>22</xdr:col>
      <xdr:colOff>165100</xdr:colOff>
      <xdr:row>19</xdr:row>
      <xdr:rowOff>134366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379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119143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24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29794</xdr:rowOff>
    </xdr:from>
    <xdr:to>
      <xdr:col>19</xdr:col>
      <xdr:colOff>38100</xdr:colOff>
      <xdr:row>19</xdr:row>
      <xdr:rowOff>131394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349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116171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21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30747</xdr:rowOff>
    </xdr:from>
    <xdr:to>
      <xdr:col>15</xdr:col>
      <xdr:colOff>101600</xdr:colOff>
      <xdr:row>19</xdr:row>
      <xdr:rowOff>132347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359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117124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22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22693</xdr:rowOff>
    </xdr:from>
    <xdr:to>
      <xdr:col>29</xdr:col>
      <xdr:colOff>127000</xdr:colOff>
      <xdr:row>37</xdr:row>
      <xdr:rowOff>62796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147393"/>
          <a:ext cx="647700" cy="401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42287</xdr:rowOff>
    </xdr:from>
    <xdr:to>
      <xdr:col>26</xdr:col>
      <xdr:colOff>50800</xdr:colOff>
      <xdr:row>37</xdr:row>
      <xdr:rowOff>62796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166987"/>
          <a:ext cx="698500" cy="205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42287</xdr:rowOff>
    </xdr:from>
    <xdr:to>
      <xdr:col>22</xdr:col>
      <xdr:colOff>114300</xdr:colOff>
      <xdr:row>37</xdr:row>
      <xdr:rowOff>58387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166987"/>
          <a:ext cx="698500" cy="16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58387</xdr:rowOff>
    </xdr:from>
    <xdr:to>
      <xdr:col>18</xdr:col>
      <xdr:colOff>177800</xdr:colOff>
      <xdr:row>37</xdr:row>
      <xdr:rowOff>98066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183087"/>
          <a:ext cx="698500" cy="396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143343</xdr:rowOff>
    </xdr:from>
    <xdr:to>
      <xdr:col>29</xdr:col>
      <xdr:colOff>177800</xdr:colOff>
      <xdr:row>37</xdr:row>
      <xdr:rowOff>73493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0965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115420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06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11996</xdr:rowOff>
    </xdr:from>
    <xdr:to>
      <xdr:col>26</xdr:col>
      <xdr:colOff>101600</xdr:colOff>
      <xdr:row>37</xdr:row>
      <xdr:rowOff>113596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136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98373</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223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162937</xdr:rowOff>
    </xdr:from>
    <xdr:to>
      <xdr:col>22</xdr:col>
      <xdr:colOff>165100</xdr:colOff>
      <xdr:row>37</xdr:row>
      <xdr:rowOff>93087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1161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77864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202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7587</xdr:rowOff>
    </xdr:from>
    <xdr:to>
      <xdr:col>19</xdr:col>
      <xdr:colOff>38100</xdr:colOff>
      <xdr:row>37</xdr:row>
      <xdr:rowOff>109187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1322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93964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218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47266</xdr:rowOff>
    </xdr:from>
    <xdr:to>
      <xdr:col>15</xdr:col>
      <xdr:colOff>101600</xdr:colOff>
      <xdr:row>37</xdr:row>
      <xdr:rowOff>148866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1719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133643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258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愛知県知立市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72,646
66,988
16.31
28,418,662
26,677,189
1,534,726
15,157,115
14,807,613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161564</xdr:rowOff>
    </xdr:from>
    <xdr:to>
      <xdr:col>24</xdr:col>
      <xdr:colOff>63500</xdr:colOff>
      <xdr:row>37</xdr:row>
      <xdr:rowOff>84852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33764"/>
          <a:ext cx="838200" cy="94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84852</xdr:rowOff>
    </xdr:from>
    <xdr:to>
      <xdr:col>19</xdr:col>
      <xdr:colOff>177800</xdr:colOff>
      <xdr:row>37</xdr:row>
      <xdr:rowOff>113509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28502"/>
          <a:ext cx="889000" cy="2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104332</xdr:rowOff>
    </xdr:from>
    <xdr:to>
      <xdr:col>15</xdr:col>
      <xdr:colOff>50800</xdr:colOff>
      <xdr:row>37</xdr:row>
      <xdr:rowOff>113509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47982"/>
          <a:ext cx="889000" cy="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104332</xdr:rowOff>
    </xdr:from>
    <xdr:to>
      <xdr:col>10</xdr:col>
      <xdr:colOff>114300</xdr:colOff>
      <xdr:row>37</xdr:row>
      <xdr:rowOff>107631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47982"/>
          <a:ext cx="889000" cy="3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110764</xdr:rowOff>
    </xdr:from>
    <xdr:to>
      <xdr:col>24</xdr:col>
      <xdr:colOff>114300</xdr:colOff>
      <xdr:row>37</xdr:row>
      <xdr:rowOff>40914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8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89191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6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34052</xdr:rowOff>
    </xdr:from>
    <xdr:to>
      <xdr:col>20</xdr:col>
      <xdr:colOff>38100</xdr:colOff>
      <xdr:row>37</xdr:row>
      <xdr:rowOff>135652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7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126779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7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62709</xdr:rowOff>
    </xdr:from>
    <xdr:to>
      <xdr:col>15</xdr:col>
      <xdr:colOff>101600</xdr:colOff>
      <xdr:row>37</xdr:row>
      <xdr:rowOff>164309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06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155436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99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53532</xdr:rowOff>
    </xdr:from>
    <xdr:to>
      <xdr:col>10</xdr:col>
      <xdr:colOff>165100</xdr:colOff>
      <xdr:row>37</xdr:row>
      <xdr:rowOff>155132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9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146259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89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56831</xdr:rowOff>
    </xdr:from>
    <xdr:to>
      <xdr:col>6</xdr:col>
      <xdr:colOff>38100</xdr:colOff>
      <xdr:row>37</xdr:row>
      <xdr:rowOff>158431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0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149558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9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94611</xdr:rowOff>
    </xdr:from>
    <xdr:to>
      <xdr:col>24</xdr:col>
      <xdr:colOff>63500</xdr:colOff>
      <xdr:row>57</xdr:row>
      <xdr:rowOff>118353</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867261"/>
          <a:ext cx="838200" cy="23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117928</xdr:rowOff>
    </xdr:from>
    <xdr:to>
      <xdr:col>19</xdr:col>
      <xdr:colOff>177800</xdr:colOff>
      <xdr:row>57</xdr:row>
      <xdr:rowOff>118353</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890578"/>
          <a:ext cx="889000" cy="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117928</xdr:rowOff>
    </xdr:from>
    <xdr:to>
      <xdr:col>15</xdr:col>
      <xdr:colOff>50800</xdr:colOff>
      <xdr:row>57</xdr:row>
      <xdr:rowOff>156856</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890578"/>
          <a:ext cx="889000" cy="38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156856</xdr:rowOff>
    </xdr:from>
    <xdr:to>
      <xdr:col>10</xdr:col>
      <xdr:colOff>114300</xdr:colOff>
      <xdr:row>58</xdr:row>
      <xdr:rowOff>45223</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929506"/>
          <a:ext cx="889000" cy="5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43811</xdr:rowOff>
    </xdr:from>
    <xdr:to>
      <xdr:col>24</xdr:col>
      <xdr:colOff>114300</xdr:colOff>
      <xdr:row>57</xdr:row>
      <xdr:rowOff>145411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81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22238</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79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67553</xdr:rowOff>
    </xdr:from>
    <xdr:to>
      <xdr:col>20</xdr:col>
      <xdr:colOff>38100</xdr:colOff>
      <xdr:row>57</xdr:row>
      <xdr:rowOff>169153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840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160280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932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67128</xdr:rowOff>
    </xdr:from>
    <xdr:to>
      <xdr:col>15</xdr:col>
      <xdr:colOff>101600</xdr:colOff>
      <xdr:row>57</xdr:row>
      <xdr:rowOff>168728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83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159855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93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106056</xdr:rowOff>
    </xdr:from>
    <xdr:to>
      <xdr:col>10</xdr:col>
      <xdr:colOff>165100</xdr:colOff>
      <xdr:row>58</xdr:row>
      <xdr:rowOff>36206</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87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27333</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97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165873</xdr:rowOff>
    </xdr:from>
    <xdr:to>
      <xdr:col>6</xdr:col>
      <xdr:colOff>38100</xdr:colOff>
      <xdr:row>58</xdr:row>
      <xdr:rowOff>96023</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93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87150</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03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63843</xdr:rowOff>
    </xdr:from>
    <xdr:to>
      <xdr:col>24</xdr:col>
      <xdr:colOff>63500</xdr:colOff>
      <xdr:row>78</xdr:row>
      <xdr:rowOff>71158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436943"/>
          <a:ext cx="8382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71158</xdr:rowOff>
    </xdr:from>
    <xdr:to>
      <xdr:col>19</xdr:col>
      <xdr:colOff>177800</xdr:colOff>
      <xdr:row>78</xdr:row>
      <xdr:rowOff>88951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444258"/>
          <a:ext cx="889000" cy="17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88951</xdr:rowOff>
    </xdr:from>
    <xdr:to>
      <xdr:col>15</xdr:col>
      <xdr:colOff>50800</xdr:colOff>
      <xdr:row>78</xdr:row>
      <xdr:rowOff>111773</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462051"/>
          <a:ext cx="889000" cy="2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111468</xdr:rowOff>
    </xdr:from>
    <xdr:to>
      <xdr:col>10</xdr:col>
      <xdr:colOff>114300</xdr:colOff>
      <xdr:row>78</xdr:row>
      <xdr:rowOff>111773</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484568"/>
          <a:ext cx="8890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13043</xdr:rowOff>
    </xdr:from>
    <xdr:to>
      <xdr:col>24</xdr:col>
      <xdr:colOff>114300</xdr:colOff>
      <xdr:row>78</xdr:row>
      <xdr:rowOff>114643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8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99420</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30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20358</xdr:rowOff>
    </xdr:from>
    <xdr:to>
      <xdr:col>20</xdr:col>
      <xdr:colOff>38100</xdr:colOff>
      <xdr:row>78</xdr:row>
      <xdr:rowOff>121958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9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113085</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86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38151</xdr:rowOff>
    </xdr:from>
    <xdr:to>
      <xdr:col>15</xdr:col>
      <xdr:colOff>101600</xdr:colOff>
      <xdr:row>78</xdr:row>
      <xdr:rowOff>139751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41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130878</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503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60973</xdr:rowOff>
    </xdr:from>
    <xdr:to>
      <xdr:col>10</xdr:col>
      <xdr:colOff>165100</xdr:colOff>
      <xdr:row>78</xdr:row>
      <xdr:rowOff>162573</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3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153700</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26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60668</xdr:rowOff>
    </xdr:from>
    <xdr:to>
      <xdr:col>6</xdr:col>
      <xdr:colOff>38100</xdr:colOff>
      <xdr:row>78</xdr:row>
      <xdr:rowOff>162268</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33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153395</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2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143814</xdr:rowOff>
    </xdr:from>
    <xdr:to>
      <xdr:col>24</xdr:col>
      <xdr:colOff>63500</xdr:colOff>
      <xdr:row>97</xdr:row>
      <xdr:rowOff>99149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603014"/>
          <a:ext cx="838200" cy="126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99149</xdr:rowOff>
    </xdr:from>
    <xdr:to>
      <xdr:col>19</xdr:col>
      <xdr:colOff>177800</xdr:colOff>
      <xdr:row>97</xdr:row>
      <xdr:rowOff>134417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729799"/>
          <a:ext cx="889000" cy="35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166839</xdr:rowOff>
    </xdr:from>
    <xdr:to>
      <xdr:col>15</xdr:col>
      <xdr:colOff>50800</xdr:colOff>
      <xdr:row>97</xdr:row>
      <xdr:rowOff>134417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626039"/>
          <a:ext cx="889000" cy="139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166839</xdr:rowOff>
    </xdr:from>
    <xdr:to>
      <xdr:col>10</xdr:col>
      <xdr:colOff>114300</xdr:colOff>
      <xdr:row>98</xdr:row>
      <xdr:rowOff>103746</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626039"/>
          <a:ext cx="889000" cy="27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93014</xdr:rowOff>
    </xdr:from>
    <xdr:to>
      <xdr:col>24</xdr:col>
      <xdr:colOff>114300</xdr:colOff>
      <xdr:row>97</xdr:row>
      <xdr:rowOff>23164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55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71441</xdr:rowOff>
    </xdr:from>
    <xdr:ext cx="534377"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530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48349</xdr:rowOff>
    </xdr:from>
    <xdr:to>
      <xdr:col>20</xdr:col>
      <xdr:colOff>38100</xdr:colOff>
      <xdr:row>97</xdr:row>
      <xdr:rowOff>149949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67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141076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77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83617</xdr:rowOff>
    </xdr:from>
    <xdr:to>
      <xdr:col>15</xdr:col>
      <xdr:colOff>101600</xdr:colOff>
      <xdr:row>98</xdr:row>
      <xdr:rowOff>13767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71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4894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80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116039</xdr:rowOff>
    </xdr:from>
    <xdr:to>
      <xdr:col>10</xdr:col>
      <xdr:colOff>165100</xdr:colOff>
      <xdr:row>97</xdr:row>
      <xdr:rowOff>46189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57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37316</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66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52946</xdr:rowOff>
    </xdr:from>
    <xdr:to>
      <xdr:col>6</xdr:col>
      <xdr:colOff>38100</xdr:colOff>
      <xdr:row>98</xdr:row>
      <xdr:rowOff>154546</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85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145673</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94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8135</xdr:rowOff>
    </xdr:from>
    <xdr:to>
      <xdr:col>55</xdr:col>
      <xdr:colOff>0</xdr:colOff>
      <xdr:row>39</xdr:row>
      <xdr:rowOff>12206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694685"/>
          <a:ext cx="838200" cy="4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124264</xdr:rowOff>
    </xdr:from>
    <xdr:to>
      <xdr:col>50</xdr:col>
      <xdr:colOff>114300</xdr:colOff>
      <xdr:row>39</xdr:row>
      <xdr:rowOff>8135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639364"/>
          <a:ext cx="889000" cy="5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124264</xdr:rowOff>
    </xdr:from>
    <xdr:to>
      <xdr:col>45</xdr:col>
      <xdr:colOff>177800</xdr:colOff>
      <xdr:row>39</xdr:row>
      <xdr:rowOff>9724</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639364"/>
          <a:ext cx="889000" cy="56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31822</xdr:rowOff>
    </xdr:from>
    <xdr:to>
      <xdr:col>41</xdr:col>
      <xdr:colOff>50800</xdr:colOff>
      <xdr:row>39</xdr:row>
      <xdr:rowOff>9724</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518222"/>
          <a:ext cx="889000" cy="1178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132856</xdr:rowOff>
    </xdr:from>
    <xdr:to>
      <xdr:col>55</xdr:col>
      <xdr:colOff>50800</xdr:colOff>
      <xdr:row>39</xdr:row>
      <xdr:rowOff>63006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64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111283</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626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128785</xdr:rowOff>
    </xdr:from>
    <xdr:to>
      <xdr:col>50</xdr:col>
      <xdr:colOff>165100</xdr:colOff>
      <xdr:row>39</xdr:row>
      <xdr:rowOff>58935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64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50062</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7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73464</xdr:rowOff>
    </xdr:from>
    <xdr:to>
      <xdr:col>46</xdr:col>
      <xdr:colOff>38100</xdr:colOff>
      <xdr:row>39</xdr:row>
      <xdr:rowOff>3614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58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166191</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681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130374</xdr:rowOff>
    </xdr:from>
    <xdr:to>
      <xdr:col>41</xdr:col>
      <xdr:colOff>101600</xdr:colOff>
      <xdr:row>39</xdr:row>
      <xdr:rowOff>60524</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64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51651</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738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152472</xdr:rowOff>
    </xdr:from>
    <xdr:to>
      <xdr:col>36</xdr:col>
      <xdr:colOff>165100</xdr:colOff>
      <xdr:row>32</xdr:row>
      <xdr:rowOff>82622</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467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73749</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560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53224</xdr:rowOff>
    </xdr:from>
    <xdr:to>
      <xdr:col>55</xdr:col>
      <xdr:colOff>0</xdr:colOff>
      <xdr:row>58</xdr:row>
      <xdr:rowOff>48130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9639300" y="9825874"/>
          <a:ext cx="838200" cy="166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48130</xdr:rowOff>
    </xdr:from>
    <xdr:to>
      <xdr:col>50</xdr:col>
      <xdr:colOff>114300</xdr:colOff>
      <xdr:row>58</xdr:row>
      <xdr:rowOff>122539</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8750300" y="9992230"/>
          <a:ext cx="889000" cy="7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122539</xdr:rowOff>
    </xdr:from>
    <xdr:to>
      <xdr:col>45</xdr:col>
      <xdr:colOff>177800</xdr:colOff>
      <xdr:row>58</xdr:row>
      <xdr:rowOff>156780</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7861300" y="10066639"/>
          <a:ext cx="889000" cy="3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3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51918</xdr:rowOff>
    </xdr:from>
    <xdr:to>
      <xdr:col>41</xdr:col>
      <xdr:colOff>50800</xdr:colOff>
      <xdr:row>58</xdr:row>
      <xdr:rowOff>156780</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a:off x="6972300" y="9824568"/>
          <a:ext cx="889000" cy="27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2424</xdr:rowOff>
    </xdr:from>
    <xdr:to>
      <xdr:col>55</xdr:col>
      <xdr:colOff>50800</xdr:colOff>
      <xdr:row>57</xdr:row>
      <xdr:rowOff>104024</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977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152301</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975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168780</xdr:rowOff>
    </xdr:from>
    <xdr:to>
      <xdr:col>50</xdr:col>
      <xdr:colOff>165100</xdr:colOff>
      <xdr:row>58</xdr:row>
      <xdr:rowOff>98930</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94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90057</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1003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71739</xdr:rowOff>
    </xdr:from>
    <xdr:to>
      <xdr:col>46</xdr:col>
      <xdr:colOff>38100</xdr:colOff>
      <xdr:row>59</xdr:row>
      <xdr:rowOff>1889</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10015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164466</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1010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105980</xdr:rowOff>
    </xdr:from>
    <xdr:to>
      <xdr:col>41</xdr:col>
      <xdr:colOff>101600</xdr:colOff>
      <xdr:row>59</xdr:row>
      <xdr:rowOff>36130</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1005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27257</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1014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1118</xdr:rowOff>
    </xdr:from>
    <xdr:to>
      <xdr:col>36</xdr:col>
      <xdr:colOff>165100</xdr:colOff>
      <xdr:row>57</xdr:row>
      <xdr:rowOff>102718</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773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93845</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9866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41745</xdr:rowOff>
    </xdr:from>
    <xdr:to>
      <xdr:col>55</xdr:col>
      <xdr:colOff>0</xdr:colOff>
      <xdr:row>77</xdr:row>
      <xdr:rowOff>162080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9639300" y="13243395"/>
          <a:ext cx="838200" cy="12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41745</xdr:rowOff>
    </xdr:from>
    <xdr:to>
      <xdr:col>50</xdr:col>
      <xdr:colOff>114300</xdr:colOff>
      <xdr:row>78</xdr:row>
      <xdr:rowOff>65565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8750300" y="13243395"/>
          <a:ext cx="889000" cy="195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162148</xdr:rowOff>
    </xdr:from>
    <xdr:to>
      <xdr:col>45</xdr:col>
      <xdr:colOff>177800</xdr:colOff>
      <xdr:row>78</xdr:row>
      <xdr:rowOff>65565</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7861300" y="13363798"/>
          <a:ext cx="889000" cy="74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116748</xdr:rowOff>
    </xdr:from>
    <xdr:to>
      <xdr:col>41</xdr:col>
      <xdr:colOff>50800</xdr:colOff>
      <xdr:row>77</xdr:row>
      <xdr:rowOff>162148</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318398"/>
          <a:ext cx="889000" cy="4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111280</xdr:rowOff>
    </xdr:from>
    <xdr:to>
      <xdr:col>55</xdr:col>
      <xdr:colOff>50800</xdr:colOff>
      <xdr:row>78</xdr:row>
      <xdr:rowOff>41430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31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89707</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29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162395</xdr:rowOff>
    </xdr:from>
    <xdr:to>
      <xdr:col>50</xdr:col>
      <xdr:colOff>165100</xdr:colOff>
      <xdr:row>77</xdr:row>
      <xdr:rowOff>92545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19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109072</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372111" y="1296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14765</xdr:rowOff>
    </xdr:from>
    <xdr:to>
      <xdr:col>46</xdr:col>
      <xdr:colOff>38100</xdr:colOff>
      <xdr:row>78</xdr:row>
      <xdr:rowOff>116365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38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107492</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428" y="13480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111348</xdr:rowOff>
    </xdr:from>
    <xdr:to>
      <xdr:col>41</xdr:col>
      <xdr:colOff>101600</xdr:colOff>
      <xdr:row>78</xdr:row>
      <xdr:rowOff>41498</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31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32625</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428" y="13405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65948</xdr:rowOff>
    </xdr:from>
    <xdr:to>
      <xdr:col>36</xdr:col>
      <xdr:colOff>165100</xdr:colOff>
      <xdr:row>77</xdr:row>
      <xdr:rowOff>167548</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26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158675</xdr:rowOff>
    </xdr:from>
    <xdr:ext cx="469744"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37428" y="13360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139750</xdr:rowOff>
    </xdr:from>
    <xdr:to>
      <xdr:col>55</xdr:col>
      <xdr:colOff>0</xdr:colOff>
      <xdr:row>98</xdr:row>
      <xdr:rowOff>127732</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9639300" y="16770400"/>
          <a:ext cx="838200" cy="15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35638</xdr:rowOff>
    </xdr:from>
    <xdr:to>
      <xdr:col>50</xdr:col>
      <xdr:colOff>114300</xdr:colOff>
      <xdr:row>98</xdr:row>
      <xdr:rowOff>127732</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8750300" y="16837738"/>
          <a:ext cx="889000" cy="9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35638</xdr:rowOff>
    </xdr:from>
    <xdr:to>
      <xdr:col>45</xdr:col>
      <xdr:colOff>177800</xdr:colOff>
      <xdr:row>98</xdr:row>
      <xdr:rowOff>96952</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7861300" y="16837738"/>
          <a:ext cx="889000" cy="61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71137</xdr:rowOff>
    </xdr:from>
    <xdr:to>
      <xdr:col>41</xdr:col>
      <xdr:colOff>50800</xdr:colOff>
      <xdr:row>98</xdr:row>
      <xdr:rowOff>96952</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6972300" y="16701787"/>
          <a:ext cx="889000" cy="197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88950</xdr:rowOff>
    </xdr:from>
    <xdr:to>
      <xdr:col>55</xdr:col>
      <xdr:colOff>50800</xdr:colOff>
      <xdr:row>98</xdr:row>
      <xdr:rowOff>19100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71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67377</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69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76932</xdr:rowOff>
    </xdr:from>
    <xdr:to>
      <xdr:col>50</xdr:col>
      <xdr:colOff>165100</xdr:colOff>
      <xdr:row>99</xdr:row>
      <xdr:rowOff>7082</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87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169659</xdr:rowOff>
    </xdr:from>
    <xdr:ext cx="469744"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404428" y="1697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156288</xdr:rowOff>
    </xdr:from>
    <xdr:to>
      <xdr:col>46</xdr:col>
      <xdr:colOff>38100</xdr:colOff>
      <xdr:row>98</xdr:row>
      <xdr:rowOff>86438</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78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77565</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6879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46152</xdr:rowOff>
    </xdr:from>
    <xdr:to>
      <xdr:col>41</xdr:col>
      <xdr:colOff>101600</xdr:colOff>
      <xdr:row>98</xdr:row>
      <xdr:rowOff>147752</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84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138879</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940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20337</xdr:rowOff>
    </xdr:from>
    <xdr:to>
      <xdr:col>36</xdr:col>
      <xdr:colOff>165100</xdr:colOff>
      <xdr:row>97</xdr:row>
      <xdr:rowOff>121937</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650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113064</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743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40570</xdr:rowOff>
    </xdr:from>
    <xdr:to>
      <xdr:col>85</xdr:col>
      <xdr:colOff>127000</xdr:colOff>
      <xdr:row>77</xdr:row>
      <xdr:rowOff>52815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242220"/>
          <a:ext cx="838200" cy="12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33761</xdr:rowOff>
    </xdr:from>
    <xdr:to>
      <xdr:col>81</xdr:col>
      <xdr:colOff>50800</xdr:colOff>
      <xdr:row>77</xdr:row>
      <xdr:rowOff>40570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3235411"/>
          <a:ext cx="889000" cy="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167050</xdr:rowOff>
    </xdr:from>
    <xdr:to>
      <xdr:col>76</xdr:col>
      <xdr:colOff>114300</xdr:colOff>
      <xdr:row>77</xdr:row>
      <xdr:rowOff>33761</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3197250"/>
          <a:ext cx="889000" cy="3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167050</xdr:rowOff>
    </xdr:from>
    <xdr:to>
      <xdr:col>71</xdr:col>
      <xdr:colOff>177800</xdr:colOff>
      <xdr:row>77</xdr:row>
      <xdr:rowOff>68850</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197250"/>
          <a:ext cx="889000" cy="73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2015</xdr:rowOff>
    </xdr:from>
    <xdr:to>
      <xdr:col>85</xdr:col>
      <xdr:colOff>177800</xdr:colOff>
      <xdr:row>77</xdr:row>
      <xdr:rowOff>103615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20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151892</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182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161220</xdr:rowOff>
    </xdr:from>
    <xdr:to>
      <xdr:col>81</xdr:col>
      <xdr:colOff>101600</xdr:colOff>
      <xdr:row>77</xdr:row>
      <xdr:rowOff>91370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1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82497</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284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154411</xdr:rowOff>
    </xdr:from>
    <xdr:to>
      <xdr:col>76</xdr:col>
      <xdr:colOff>165100</xdr:colOff>
      <xdr:row>77</xdr:row>
      <xdr:rowOff>84561</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184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75688</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27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116250</xdr:rowOff>
    </xdr:from>
    <xdr:to>
      <xdr:col>72</xdr:col>
      <xdr:colOff>38100</xdr:colOff>
      <xdr:row>77</xdr:row>
      <xdr:rowOff>46400</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14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37527</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2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18050</xdr:rowOff>
    </xdr:from>
    <xdr:to>
      <xdr:col>67</xdr:col>
      <xdr:colOff>101600</xdr:colOff>
      <xdr:row>77</xdr:row>
      <xdr:rowOff>119650</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21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110777</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312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16154</xdr:rowOff>
    </xdr:from>
    <xdr:to>
      <xdr:col>85</xdr:col>
      <xdr:colOff>127000</xdr:colOff>
      <xdr:row>99</xdr:row>
      <xdr:rowOff>38139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989704"/>
          <a:ext cx="838200" cy="21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78143</xdr:rowOff>
    </xdr:from>
    <xdr:to>
      <xdr:col>81</xdr:col>
      <xdr:colOff>50800</xdr:colOff>
      <xdr:row>99</xdr:row>
      <xdr:rowOff>16154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880243"/>
          <a:ext cx="889000" cy="109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59195</xdr:rowOff>
    </xdr:from>
    <xdr:to>
      <xdr:col>76</xdr:col>
      <xdr:colOff>114300</xdr:colOff>
      <xdr:row>98</xdr:row>
      <xdr:rowOff>78143</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861295"/>
          <a:ext cx="889000" cy="18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59195</xdr:rowOff>
    </xdr:from>
    <xdr:to>
      <xdr:col>71</xdr:col>
      <xdr:colOff>177800</xdr:colOff>
      <xdr:row>99</xdr:row>
      <xdr:rowOff>6820</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861295"/>
          <a:ext cx="889000" cy="1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158789</xdr:rowOff>
    </xdr:from>
    <xdr:to>
      <xdr:col>85</xdr:col>
      <xdr:colOff>177800</xdr:colOff>
      <xdr:row>99</xdr:row>
      <xdr:rowOff>88939</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96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73716</xdr:rowOff>
    </xdr:from>
    <xdr:ext cx="378565"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8758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136804</xdr:rowOff>
    </xdr:from>
    <xdr:to>
      <xdr:col>81</xdr:col>
      <xdr:colOff>101600</xdr:colOff>
      <xdr:row>99</xdr:row>
      <xdr:rowOff>66954</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93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58081</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7031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27343</xdr:rowOff>
    </xdr:from>
    <xdr:to>
      <xdr:col>76</xdr:col>
      <xdr:colOff>165100</xdr:colOff>
      <xdr:row>98</xdr:row>
      <xdr:rowOff>128943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82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120070</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92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8395</xdr:rowOff>
    </xdr:from>
    <xdr:to>
      <xdr:col>72</xdr:col>
      <xdr:colOff>38100</xdr:colOff>
      <xdr:row>98</xdr:row>
      <xdr:rowOff>109995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8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101122</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90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127470</xdr:rowOff>
    </xdr:from>
    <xdr:to>
      <xdr:col>67</xdr:col>
      <xdr:colOff>101600</xdr:colOff>
      <xdr:row>99</xdr:row>
      <xdr:rowOff>57620</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2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48747</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702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163246</xdr:rowOff>
    </xdr:from>
    <xdr:to>
      <xdr:col>116</xdr:col>
      <xdr:colOff>63500</xdr:colOff>
      <xdr:row>37</xdr:row>
      <xdr:rowOff>79121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335446"/>
          <a:ext cx="838200" cy="8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79121</xdr:rowOff>
    </xdr:from>
    <xdr:to>
      <xdr:col>111</xdr:col>
      <xdr:colOff>177800</xdr:colOff>
      <xdr:row>37</xdr:row>
      <xdr:rowOff>110256</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422771"/>
          <a:ext cx="889000" cy="31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53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58044</xdr:rowOff>
    </xdr:from>
    <xdr:to>
      <xdr:col>107</xdr:col>
      <xdr:colOff>50800</xdr:colOff>
      <xdr:row>37</xdr:row>
      <xdr:rowOff>110256</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401694"/>
          <a:ext cx="889000" cy="52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5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52192</xdr:rowOff>
    </xdr:from>
    <xdr:to>
      <xdr:col>102</xdr:col>
      <xdr:colOff>114300</xdr:colOff>
      <xdr:row>37</xdr:row>
      <xdr:rowOff>58044</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395842"/>
          <a:ext cx="889000" cy="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18498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5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13835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52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112446</xdr:rowOff>
    </xdr:from>
    <xdr:to>
      <xdr:col>116</xdr:col>
      <xdr:colOff>114300</xdr:colOff>
      <xdr:row>37</xdr:row>
      <xdr:rowOff>42596</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28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135323</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1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28321</xdr:rowOff>
    </xdr:from>
    <xdr:to>
      <xdr:col>112</xdr:col>
      <xdr:colOff>38100</xdr:colOff>
      <xdr:row>37</xdr:row>
      <xdr:rowOff>129921</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37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146448</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6147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59456</xdr:rowOff>
    </xdr:from>
    <xdr:to>
      <xdr:col>107</xdr:col>
      <xdr:colOff>101600</xdr:colOff>
      <xdr:row>37</xdr:row>
      <xdr:rowOff>161057</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40310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6133</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6178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7244</xdr:rowOff>
    </xdr:from>
    <xdr:to>
      <xdr:col>102</xdr:col>
      <xdr:colOff>165100</xdr:colOff>
      <xdr:row>37</xdr:row>
      <xdr:rowOff>108844</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35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125371</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612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xdr:rowOff>
    </xdr:from>
    <xdr:to>
      <xdr:col>98</xdr:col>
      <xdr:colOff>38100</xdr:colOff>
      <xdr:row>37</xdr:row>
      <xdr:rowOff>102992</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34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119519</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612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70069</xdr:rowOff>
    </xdr:from>
    <xdr:to>
      <xdr:col>116</xdr:col>
      <xdr:colOff>63500</xdr:colOff>
      <xdr:row>58</xdr:row>
      <xdr:rowOff>70480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014169"/>
          <a:ext cx="8382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69886</xdr:rowOff>
    </xdr:from>
    <xdr:to>
      <xdr:col>111</xdr:col>
      <xdr:colOff>177800</xdr:colOff>
      <xdr:row>58</xdr:row>
      <xdr:rowOff>70069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013986"/>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69886</xdr:rowOff>
    </xdr:from>
    <xdr:to>
      <xdr:col>107</xdr:col>
      <xdr:colOff>50800</xdr:colOff>
      <xdr:row>58</xdr:row>
      <xdr:rowOff>69931</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013986"/>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69931</xdr:rowOff>
    </xdr:from>
    <xdr:to>
      <xdr:col>102</xdr:col>
      <xdr:colOff>114300</xdr:colOff>
      <xdr:row>58</xdr:row>
      <xdr:rowOff>70160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10014031"/>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19680</xdr:rowOff>
    </xdr:from>
    <xdr:to>
      <xdr:col>116</xdr:col>
      <xdr:colOff>114300</xdr:colOff>
      <xdr:row>58</xdr:row>
      <xdr:rowOff>121280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96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106057</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878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19269</xdr:rowOff>
    </xdr:from>
    <xdr:to>
      <xdr:col>112</xdr:col>
      <xdr:colOff>38100</xdr:colOff>
      <xdr:row>58</xdr:row>
      <xdr:rowOff>120869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96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111996</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056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19086</xdr:rowOff>
    </xdr:from>
    <xdr:to>
      <xdr:col>107</xdr:col>
      <xdr:colOff>101600</xdr:colOff>
      <xdr:row>58</xdr:row>
      <xdr:rowOff>120686</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96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111813</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05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19131</xdr:rowOff>
    </xdr:from>
    <xdr:to>
      <xdr:col>102</xdr:col>
      <xdr:colOff>165100</xdr:colOff>
      <xdr:row>58</xdr:row>
      <xdr:rowOff>120731</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96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111858</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10055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19360</xdr:rowOff>
    </xdr:from>
    <xdr:to>
      <xdr:col>98</xdr:col>
      <xdr:colOff>38100</xdr:colOff>
      <xdr:row>58</xdr:row>
      <xdr:rowOff>120960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96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112087</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1005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164252</xdr:rowOff>
    </xdr:from>
    <xdr:to>
      <xdr:col>116</xdr:col>
      <xdr:colOff>63500</xdr:colOff>
      <xdr:row>78</xdr:row>
      <xdr:rowOff>60719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3365902"/>
          <a:ext cx="838200" cy="67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60719</xdr:rowOff>
    </xdr:from>
    <xdr:to>
      <xdr:col>111</xdr:col>
      <xdr:colOff>177800</xdr:colOff>
      <xdr:row>78</xdr:row>
      <xdr:rowOff>73041</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433819"/>
          <a:ext cx="889000" cy="12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73041</xdr:rowOff>
    </xdr:from>
    <xdr:to>
      <xdr:col>107</xdr:col>
      <xdr:colOff>50800</xdr:colOff>
      <xdr:row>78</xdr:row>
      <xdr:rowOff>94414</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446141"/>
          <a:ext cx="889000" cy="21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94414</xdr:rowOff>
    </xdr:from>
    <xdr:to>
      <xdr:col>102</xdr:col>
      <xdr:colOff>114300</xdr:colOff>
      <xdr:row>78</xdr:row>
      <xdr:rowOff>110553</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467514"/>
          <a:ext cx="889000" cy="16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113452</xdr:rowOff>
    </xdr:from>
    <xdr:to>
      <xdr:col>116</xdr:col>
      <xdr:colOff>114300</xdr:colOff>
      <xdr:row>78</xdr:row>
      <xdr:rowOff>43602</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31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91879</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3293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9919</xdr:rowOff>
    </xdr:from>
    <xdr:to>
      <xdr:col>112</xdr:col>
      <xdr:colOff>38100</xdr:colOff>
      <xdr:row>78</xdr:row>
      <xdr:rowOff>111519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38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102646</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47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22241</xdr:rowOff>
    </xdr:from>
    <xdr:to>
      <xdr:col>107</xdr:col>
      <xdr:colOff>101600</xdr:colOff>
      <xdr:row>78</xdr:row>
      <xdr:rowOff>123841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39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114968</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488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43614</xdr:rowOff>
    </xdr:from>
    <xdr:to>
      <xdr:col>102</xdr:col>
      <xdr:colOff>165100</xdr:colOff>
      <xdr:row>78</xdr:row>
      <xdr:rowOff>145214</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41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136341</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509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59753</xdr:rowOff>
    </xdr:from>
    <xdr:to>
      <xdr:col>98</xdr:col>
      <xdr:colOff>38100</xdr:colOff>
      <xdr:row>78</xdr:row>
      <xdr:rowOff>161353</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43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152480</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52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全ての性質別歳出において、類似団体を下回るコストである。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年度の特徴として、人件費は、会計年度任用職員の報酬と勤勉手当の増加により全体的に増加し、扶助費は、定額減税補足給付金給付事業など国の政策により増加した。</a:t>
          </a:r>
        </a:p>
        <a:p>
          <a:r>
            <a:rPr kumimoji="1" lang="ja-JP" altLang="en-US" sz="1300">
              <a:latin typeface="ＭＳ Ｐゴシック" panose="020B0600070205080204" pitchFamily="50" charset="-128"/>
              <a:ea typeface="ＭＳ Ｐゴシック" panose="020B0600070205080204" pitchFamily="50" charset="-128"/>
            </a:rPr>
            <a:t>また、公立保育園の大規模改修や、企業立地の推進のための道路改良などにより普通建設費も増加した。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愛知県知立市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72,646
66,988
16.31
28,418,662
26,677,189
1,534,726
15,157,115
14,807,613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41859</xdr:rowOff>
    </xdr:from>
    <xdr:to>
      <xdr:col>24</xdr:col>
      <xdr:colOff>63500</xdr:colOff>
      <xdr:row>35</xdr:row>
      <xdr:rowOff>55118</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042609"/>
          <a:ext cx="8382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55118</xdr:rowOff>
    </xdr:from>
    <xdr:to>
      <xdr:col>19</xdr:col>
      <xdr:colOff>177800</xdr:colOff>
      <xdr:row>35</xdr:row>
      <xdr:rowOff>95809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055868"/>
          <a:ext cx="889000" cy="40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95809</xdr:rowOff>
    </xdr:from>
    <xdr:to>
      <xdr:col>15</xdr:col>
      <xdr:colOff>50800</xdr:colOff>
      <xdr:row>35</xdr:row>
      <xdr:rowOff>111354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096559"/>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50546</xdr:rowOff>
    </xdr:from>
    <xdr:to>
      <xdr:col>10</xdr:col>
      <xdr:colOff>114300</xdr:colOff>
      <xdr:row>35</xdr:row>
      <xdr:rowOff>111354</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051296"/>
          <a:ext cx="889000" cy="6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9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13936</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43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4318</xdr:rowOff>
    </xdr:from>
    <xdr:to>
      <xdr:col>20</xdr:col>
      <xdr:colOff>38100</xdr:colOff>
      <xdr:row>35</xdr:row>
      <xdr:rowOff>105918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0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122445</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780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45009</xdr:rowOff>
    </xdr:from>
    <xdr:to>
      <xdr:col>15</xdr:col>
      <xdr:colOff>101600</xdr:colOff>
      <xdr:row>35</xdr:row>
      <xdr:rowOff>146609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45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163136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820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60554</xdr:rowOff>
    </xdr:from>
    <xdr:to>
      <xdr:col>10</xdr:col>
      <xdr:colOff>165100</xdr:colOff>
      <xdr:row>35</xdr:row>
      <xdr:rowOff>162154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6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7231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836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171196</xdr:rowOff>
    </xdr:from>
    <xdr:to>
      <xdr:col>6</xdr:col>
      <xdr:colOff>38100</xdr:colOff>
      <xdr:row>35</xdr:row>
      <xdr:rowOff>101346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0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117873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775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105250</xdr:rowOff>
    </xdr:from>
    <xdr:to>
      <xdr:col>24</xdr:col>
      <xdr:colOff>63500</xdr:colOff>
      <xdr:row>57</xdr:row>
      <xdr:rowOff>135455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877900"/>
          <a:ext cx="838200" cy="30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100297</xdr:rowOff>
    </xdr:from>
    <xdr:to>
      <xdr:col>19</xdr:col>
      <xdr:colOff>177800</xdr:colOff>
      <xdr:row>57</xdr:row>
      <xdr:rowOff>135455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872947"/>
          <a:ext cx="889000" cy="35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78763</xdr:rowOff>
    </xdr:from>
    <xdr:to>
      <xdr:col>15</xdr:col>
      <xdr:colOff>50800</xdr:colOff>
      <xdr:row>57</xdr:row>
      <xdr:rowOff>100297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851413"/>
          <a:ext cx="889000" cy="21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7707</xdr:rowOff>
    </xdr:from>
    <xdr:to>
      <xdr:col>10</xdr:col>
      <xdr:colOff>114300</xdr:colOff>
      <xdr:row>57</xdr:row>
      <xdr:rowOff>78763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094557"/>
          <a:ext cx="889000" cy="756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54450</xdr:rowOff>
    </xdr:from>
    <xdr:to>
      <xdr:col>24</xdr:col>
      <xdr:colOff>114300</xdr:colOff>
      <xdr:row>57</xdr:row>
      <xdr:rowOff>156050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2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140827</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42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84655</xdr:rowOff>
    </xdr:from>
    <xdr:to>
      <xdr:col>20</xdr:col>
      <xdr:colOff>38100</xdr:colOff>
      <xdr:row>58</xdr:row>
      <xdr:rowOff>14805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5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5932</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950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49497</xdr:rowOff>
    </xdr:from>
    <xdr:to>
      <xdr:col>15</xdr:col>
      <xdr:colOff>101600</xdr:colOff>
      <xdr:row>57</xdr:row>
      <xdr:rowOff>151097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2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142224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914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27963</xdr:rowOff>
    </xdr:from>
    <xdr:to>
      <xdr:col>10</xdr:col>
      <xdr:colOff>165100</xdr:colOff>
      <xdr:row>57</xdr:row>
      <xdr:rowOff>129563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0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120690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89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128357</xdr:rowOff>
    </xdr:from>
    <xdr:to>
      <xdr:col>6</xdr:col>
      <xdr:colOff>38100</xdr:colOff>
      <xdr:row>53</xdr:row>
      <xdr:rowOff>58507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4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49634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136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138481</xdr:rowOff>
    </xdr:from>
    <xdr:to>
      <xdr:col>24</xdr:col>
      <xdr:colOff>63500</xdr:colOff>
      <xdr:row>78</xdr:row>
      <xdr:rowOff>52930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68681"/>
          <a:ext cx="838200" cy="257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52930</xdr:rowOff>
    </xdr:from>
    <xdr:to>
      <xdr:col>19</xdr:col>
      <xdr:colOff>177800</xdr:colOff>
      <xdr:row>78</xdr:row>
      <xdr:rowOff>93315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426030"/>
          <a:ext cx="889000" cy="40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10475</xdr:rowOff>
    </xdr:from>
    <xdr:to>
      <xdr:col>15</xdr:col>
      <xdr:colOff>50800</xdr:colOff>
      <xdr:row>78</xdr:row>
      <xdr:rowOff>93315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383575"/>
          <a:ext cx="889000" cy="8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10475</xdr:rowOff>
    </xdr:from>
    <xdr:to>
      <xdr:col>10</xdr:col>
      <xdr:colOff>114300</xdr:colOff>
      <xdr:row>79</xdr:row>
      <xdr:rowOff>95210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83575"/>
          <a:ext cx="889000" cy="25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87681</xdr:rowOff>
    </xdr:from>
    <xdr:to>
      <xdr:col>24</xdr:col>
      <xdr:colOff>114300</xdr:colOff>
      <xdr:row>77</xdr:row>
      <xdr:rowOff>17831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1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66108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96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2130</xdr:rowOff>
    </xdr:from>
    <xdr:to>
      <xdr:col>20</xdr:col>
      <xdr:colOff>38100</xdr:colOff>
      <xdr:row>78</xdr:row>
      <xdr:rowOff>103730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37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94857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467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42515</xdr:rowOff>
    </xdr:from>
    <xdr:to>
      <xdr:col>15</xdr:col>
      <xdr:colOff>101600</xdr:colOff>
      <xdr:row>78</xdr:row>
      <xdr:rowOff>144115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41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135242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508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131125</xdr:rowOff>
    </xdr:from>
    <xdr:to>
      <xdr:col>10</xdr:col>
      <xdr:colOff>165100</xdr:colOff>
      <xdr:row>78</xdr:row>
      <xdr:rowOff>61275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3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52402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25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44410</xdr:rowOff>
    </xdr:from>
    <xdr:to>
      <xdr:col>6</xdr:col>
      <xdr:colOff>38100</xdr:colOff>
      <xdr:row>79</xdr:row>
      <xdr:rowOff>146010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8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137137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681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157874</xdr:rowOff>
    </xdr:from>
    <xdr:to>
      <xdr:col>24</xdr:col>
      <xdr:colOff>63500</xdr:colOff>
      <xdr:row>98</xdr:row>
      <xdr:rowOff>2826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788524"/>
          <a:ext cx="838200" cy="1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128155</xdr:rowOff>
    </xdr:from>
    <xdr:to>
      <xdr:col>19</xdr:col>
      <xdr:colOff>177800</xdr:colOff>
      <xdr:row>98</xdr:row>
      <xdr:rowOff>2826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758805"/>
          <a:ext cx="889000" cy="46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128155</xdr:rowOff>
    </xdr:from>
    <xdr:to>
      <xdr:col>15</xdr:col>
      <xdr:colOff>50800</xdr:colOff>
      <xdr:row>97</xdr:row>
      <xdr:rowOff>131375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758805"/>
          <a:ext cx="889000" cy="3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131375</xdr:rowOff>
    </xdr:from>
    <xdr:to>
      <xdr:col>10</xdr:col>
      <xdr:colOff>114300</xdr:colOff>
      <xdr:row>98</xdr:row>
      <xdr:rowOff>63024</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762025"/>
          <a:ext cx="889000" cy="103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107074</xdr:rowOff>
    </xdr:from>
    <xdr:to>
      <xdr:col>24</xdr:col>
      <xdr:colOff>114300</xdr:colOff>
      <xdr:row>98</xdr:row>
      <xdr:rowOff>37224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73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85501</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716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123476</xdr:rowOff>
    </xdr:from>
    <xdr:to>
      <xdr:col>20</xdr:col>
      <xdr:colOff>38100</xdr:colOff>
      <xdr:row>98</xdr:row>
      <xdr:rowOff>53626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75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44753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846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77355</xdr:rowOff>
    </xdr:from>
    <xdr:to>
      <xdr:col>15</xdr:col>
      <xdr:colOff>101600</xdr:colOff>
      <xdr:row>98</xdr:row>
      <xdr:rowOff>7505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7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170082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80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80575</xdr:rowOff>
    </xdr:from>
    <xdr:to>
      <xdr:col>10</xdr:col>
      <xdr:colOff>165100</xdr:colOff>
      <xdr:row>98</xdr:row>
      <xdr:rowOff>10725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71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1852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80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12224</xdr:rowOff>
    </xdr:from>
    <xdr:to>
      <xdr:col>6</xdr:col>
      <xdr:colOff>38100</xdr:colOff>
      <xdr:row>98</xdr:row>
      <xdr:rowOff>113824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81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104951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907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91041</xdr:rowOff>
    </xdr:from>
    <xdr:to>
      <xdr:col>55</xdr:col>
      <xdr:colOff>0</xdr:colOff>
      <xdr:row>39</xdr:row>
      <xdr:rowOff>91041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7759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91041</xdr:rowOff>
    </xdr:from>
    <xdr:to>
      <xdr:col>50</xdr:col>
      <xdr:colOff>114300</xdr:colOff>
      <xdr:row>39</xdr:row>
      <xdr:rowOff>91041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7759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91041</xdr:rowOff>
    </xdr:from>
    <xdr:to>
      <xdr:col>45</xdr:col>
      <xdr:colOff>177800</xdr:colOff>
      <xdr:row>39</xdr:row>
      <xdr:rowOff>91041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7759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91041</xdr:rowOff>
    </xdr:from>
    <xdr:to>
      <xdr:col>41</xdr:col>
      <xdr:colOff>50800</xdr:colOff>
      <xdr:row>39</xdr:row>
      <xdr:rowOff>91041</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7759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40241</xdr:rowOff>
    </xdr:from>
    <xdr:to>
      <xdr:col>55</xdr:col>
      <xdr:colOff>50800</xdr:colOff>
      <xdr:row>39</xdr:row>
      <xdr:rowOff>141841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72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126618</xdr:rowOff>
    </xdr:from>
    <xdr:ext cx="313932"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417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40241</xdr:rowOff>
    </xdr:from>
    <xdr:to>
      <xdr:col>50</xdr:col>
      <xdr:colOff>165100</xdr:colOff>
      <xdr:row>39</xdr:row>
      <xdr:rowOff>141841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2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132968</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82333" y="68195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40241</xdr:rowOff>
    </xdr:from>
    <xdr:to>
      <xdr:col>46</xdr:col>
      <xdr:colOff>38100</xdr:colOff>
      <xdr:row>39</xdr:row>
      <xdr:rowOff>141841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2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132968</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93333" y="68195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40241</xdr:rowOff>
    </xdr:from>
    <xdr:to>
      <xdr:col>41</xdr:col>
      <xdr:colOff>101600</xdr:colOff>
      <xdr:row>39</xdr:row>
      <xdr:rowOff>141841</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2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132968</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04333" y="68195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40241</xdr:rowOff>
    </xdr:from>
    <xdr:to>
      <xdr:col>36</xdr:col>
      <xdr:colOff>165100</xdr:colOff>
      <xdr:row>39</xdr:row>
      <xdr:rowOff>141841</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2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132968</xdr:rowOff>
    </xdr:from>
    <xdr:ext cx="313932"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15333" y="68195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80656</xdr:rowOff>
    </xdr:from>
    <xdr:to>
      <xdr:col>55</xdr:col>
      <xdr:colOff>0</xdr:colOff>
      <xdr:row>59</xdr:row>
      <xdr:rowOff>80689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96206"/>
          <a:ext cx="8382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80656</xdr:rowOff>
    </xdr:from>
    <xdr:to>
      <xdr:col>50</xdr:col>
      <xdr:colOff>114300</xdr:colOff>
      <xdr:row>59</xdr:row>
      <xdr:rowOff>81570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196206"/>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81570</xdr:rowOff>
    </xdr:from>
    <xdr:to>
      <xdr:col>45</xdr:col>
      <xdr:colOff>177800</xdr:colOff>
      <xdr:row>59</xdr:row>
      <xdr:rowOff>84684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197120"/>
          <a:ext cx="889000" cy="3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84684</xdr:rowOff>
    </xdr:from>
    <xdr:to>
      <xdr:col>41</xdr:col>
      <xdr:colOff>50800</xdr:colOff>
      <xdr:row>59</xdr:row>
      <xdr:rowOff>85196</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200234"/>
          <a:ext cx="889000" cy="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29889</xdr:rowOff>
    </xdr:from>
    <xdr:to>
      <xdr:col>55</xdr:col>
      <xdr:colOff>50800</xdr:colOff>
      <xdr:row>59</xdr:row>
      <xdr:rowOff>131489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116266</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6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29856</xdr:rowOff>
    </xdr:from>
    <xdr:to>
      <xdr:col>50</xdr:col>
      <xdr:colOff>165100</xdr:colOff>
      <xdr:row>59</xdr:row>
      <xdr:rowOff>131456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4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122583</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238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30770</xdr:rowOff>
    </xdr:from>
    <xdr:to>
      <xdr:col>46</xdr:col>
      <xdr:colOff>38100</xdr:colOff>
      <xdr:row>59</xdr:row>
      <xdr:rowOff>132370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4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123497</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23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33884</xdr:rowOff>
    </xdr:from>
    <xdr:to>
      <xdr:col>41</xdr:col>
      <xdr:colOff>101600</xdr:colOff>
      <xdr:row>59</xdr:row>
      <xdr:rowOff>135484</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4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126611</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242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34396</xdr:rowOff>
    </xdr:from>
    <xdr:to>
      <xdr:col>36</xdr:col>
      <xdr:colOff>165100</xdr:colOff>
      <xdr:row>59</xdr:row>
      <xdr:rowOff>135996</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4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127123</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24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15935</xdr:rowOff>
    </xdr:from>
    <xdr:to>
      <xdr:col>55</xdr:col>
      <xdr:colOff>0</xdr:colOff>
      <xdr:row>78</xdr:row>
      <xdr:rowOff>37836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389035"/>
          <a:ext cx="838200" cy="21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163086</xdr:rowOff>
    </xdr:from>
    <xdr:to>
      <xdr:col>50</xdr:col>
      <xdr:colOff>114300</xdr:colOff>
      <xdr:row>78</xdr:row>
      <xdr:rowOff>15935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364736"/>
          <a:ext cx="889000" cy="24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163086</xdr:rowOff>
    </xdr:from>
    <xdr:to>
      <xdr:col>45</xdr:col>
      <xdr:colOff>177800</xdr:colOff>
      <xdr:row>78</xdr:row>
      <xdr:rowOff>32486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364736"/>
          <a:ext cx="889000" cy="40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123423</xdr:rowOff>
    </xdr:from>
    <xdr:to>
      <xdr:col>41</xdr:col>
      <xdr:colOff>50800</xdr:colOff>
      <xdr:row>78</xdr:row>
      <xdr:rowOff>32486</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325073"/>
          <a:ext cx="889000" cy="80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158486</xdr:rowOff>
    </xdr:from>
    <xdr:to>
      <xdr:col>55</xdr:col>
      <xdr:colOff>50800</xdr:colOff>
      <xdr:row>78</xdr:row>
      <xdr:rowOff>88636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6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73413</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75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136585</xdr:rowOff>
    </xdr:from>
    <xdr:to>
      <xdr:col>50</xdr:col>
      <xdr:colOff>165100</xdr:colOff>
      <xdr:row>78</xdr:row>
      <xdr:rowOff>66735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3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57862</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3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112286</xdr:rowOff>
    </xdr:from>
    <xdr:to>
      <xdr:col>46</xdr:col>
      <xdr:colOff>38100</xdr:colOff>
      <xdr:row>78</xdr:row>
      <xdr:rowOff>42436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313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33563</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406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153136</xdr:rowOff>
    </xdr:from>
    <xdr:to>
      <xdr:col>41</xdr:col>
      <xdr:colOff>101600</xdr:colOff>
      <xdr:row>78</xdr:row>
      <xdr:rowOff>83286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35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74413</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44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72623</xdr:rowOff>
    </xdr:from>
    <xdr:to>
      <xdr:col>36</xdr:col>
      <xdr:colOff>165100</xdr:colOff>
      <xdr:row>78</xdr:row>
      <xdr:rowOff>2773</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74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165350</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367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130823</xdr:rowOff>
    </xdr:from>
    <xdr:to>
      <xdr:col>55</xdr:col>
      <xdr:colOff>0</xdr:colOff>
      <xdr:row>96</xdr:row>
      <xdr:rowOff>30138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418573"/>
          <a:ext cx="838200" cy="70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127482</xdr:rowOff>
    </xdr:from>
    <xdr:to>
      <xdr:col>50</xdr:col>
      <xdr:colOff>114300</xdr:colOff>
      <xdr:row>96</xdr:row>
      <xdr:rowOff>30138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415232"/>
          <a:ext cx="889000" cy="74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127482</xdr:rowOff>
    </xdr:from>
    <xdr:to>
      <xdr:col>45</xdr:col>
      <xdr:colOff>177800</xdr:colOff>
      <xdr:row>95</xdr:row>
      <xdr:rowOff>138570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415232"/>
          <a:ext cx="889000" cy="1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87337</xdr:rowOff>
    </xdr:from>
    <xdr:to>
      <xdr:col>41</xdr:col>
      <xdr:colOff>50800</xdr:colOff>
      <xdr:row>95</xdr:row>
      <xdr:rowOff>138570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375087"/>
          <a:ext cx="889000" cy="51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31703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9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80023</xdr:rowOff>
    </xdr:from>
    <xdr:to>
      <xdr:col>55</xdr:col>
      <xdr:colOff>50800</xdr:colOff>
      <xdr:row>96</xdr:row>
      <xdr:rowOff>10173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36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102900</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219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150788</xdr:rowOff>
    </xdr:from>
    <xdr:to>
      <xdr:col>50</xdr:col>
      <xdr:colOff>165100</xdr:colOff>
      <xdr:row>96</xdr:row>
      <xdr:rowOff>80938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43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72065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53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76682</xdr:rowOff>
    </xdr:from>
    <xdr:to>
      <xdr:col>46</xdr:col>
      <xdr:colOff>38100</xdr:colOff>
      <xdr:row>96</xdr:row>
      <xdr:rowOff>6832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36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23359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13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87770</xdr:rowOff>
    </xdr:from>
    <xdr:to>
      <xdr:col>41</xdr:col>
      <xdr:colOff>101600</xdr:colOff>
      <xdr:row>96</xdr:row>
      <xdr:rowOff>17920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3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34447</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150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36537</xdr:rowOff>
    </xdr:from>
    <xdr:to>
      <xdr:col>36</xdr:col>
      <xdr:colOff>165100</xdr:colOff>
      <xdr:row>95</xdr:row>
      <xdr:rowOff>138137</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32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154664</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09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144538</xdr:rowOff>
    </xdr:from>
    <xdr:to>
      <xdr:col>85</xdr:col>
      <xdr:colOff>127000</xdr:colOff>
      <xdr:row>39</xdr:row>
      <xdr:rowOff>19533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659638"/>
          <a:ext cx="838200" cy="46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19533</xdr:rowOff>
    </xdr:from>
    <xdr:to>
      <xdr:col>81</xdr:col>
      <xdr:colOff>50800</xdr:colOff>
      <xdr:row>39</xdr:row>
      <xdr:rowOff>36487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706083"/>
          <a:ext cx="889000" cy="1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36487</xdr:rowOff>
    </xdr:from>
    <xdr:to>
      <xdr:col>76</xdr:col>
      <xdr:colOff>114300</xdr:colOff>
      <xdr:row>39</xdr:row>
      <xdr:rowOff>45059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723037"/>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24676</xdr:rowOff>
    </xdr:from>
    <xdr:to>
      <xdr:col>71</xdr:col>
      <xdr:colOff>177800</xdr:colOff>
      <xdr:row>39</xdr:row>
      <xdr:rowOff>45059</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711226"/>
          <a:ext cx="889000" cy="20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93738</xdr:rowOff>
    </xdr:from>
    <xdr:to>
      <xdr:col>85</xdr:col>
      <xdr:colOff>177800</xdr:colOff>
      <xdr:row>39</xdr:row>
      <xdr:rowOff>23888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60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8665</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2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140183</xdr:rowOff>
    </xdr:from>
    <xdr:to>
      <xdr:col>81</xdr:col>
      <xdr:colOff>101600</xdr:colOff>
      <xdr:row>39</xdr:row>
      <xdr:rowOff>70333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5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61460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4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157137</xdr:rowOff>
    </xdr:from>
    <xdr:to>
      <xdr:col>76</xdr:col>
      <xdr:colOff>165100</xdr:colOff>
      <xdr:row>39</xdr:row>
      <xdr:rowOff>87287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67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78414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76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165709</xdr:rowOff>
    </xdr:from>
    <xdr:to>
      <xdr:col>72</xdr:col>
      <xdr:colOff>38100</xdr:colOff>
      <xdr:row>39</xdr:row>
      <xdr:rowOff>95859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80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86986</xdr:rowOff>
    </xdr:from>
    <xdr:ext cx="469744"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68428" y="6773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145326</xdr:rowOff>
    </xdr:from>
    <xdr:to>
      <xdr:col>67</xdr:col>
      <xdr:colOff>101600</xdr:colOff>
      <xdr:row>39</xdr:row>
      <xdr:rowOff>75476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66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66603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75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76378</xdr:rowOff>
    </xdr:from>
    <xdr:to>
      <xdr:col>85</xdr:col>
      <xdr:colOff>127000</xdr:colOff>
      <xdr:row>56</xdr:row>
      <xdr:rowOff>137585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5481300" y="9677578"/>
          <a:ext cx="838200" cy="6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76378</xdr:rowOff>
    </xdr:from>
    <xdr:to>
      <xdr:col>81</xdr:col>
      <xdr:colOff>50800</xdr:colOff>
      <xdr:row>57</xdr:row>
      <xdr:rowOff>31362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677578"/>
          <a:ext cx="889000" cy="12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31362</xdr:rowOff>
    </xdr:from>
    <xdr:to>
      <xdr:col>76</xdr:col>
      <xdr:colOff>114300</xdr:colOff>
      <xdr:row>57</xdr:row>
      <xdr:rowOff>133376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804012"/>
          <a:ext cx="889000" cy="10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135204</xdr:rowOff>
    </xdr:from>
    <xdr:to>
      <xdr:col>71</xdr:col>
      <xdr:colOff>177800</xdr:colOff>
      <xdr:row>57</xdr:row>
      <xdr:rowOff>133376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736404"/>
          <a:ext cx="889000" cy="16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86785</xdr:rowOff>
    </xdr:from>
    <xdr:to>
      <xdr:col>85</xdr:col>
      <xdr:colOff>177800</xdr:colOff>
      <xdr:row>57</xdr:row>
      <xdr:rowOff>16935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68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65212</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666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25578</xdr:rowOff>
    </xdr:from>
    <xdr:to>
      <xdr:col>81</xdr:col>
      <xdr:colOff>101600</xdr:colOff>
      <xdr:row>56</xdr:row>
      <xdr:rowOff>127178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62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118305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719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152012</xdr:rowOff>
    </xdr:from>
    <xdr:to>
      <xdr:col>76</xdr:col>
      <xdr:colOff>165100</xdr:colOff>
      <xdr:row>57</xdr:row>
      <xdr:rowOff>82162</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75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73289</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84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82576</xdr:rowOff>
    </xdr:from>
    <xdr:to>
      <xdr:col>72</xdr:col>
      <xdr:colOff>38100</xdr:colOff>
      <xdr:row>58</xdr:row>
      <xdr:rowOff>12726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85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3853</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947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84404</xdr:rowOff>
    </xdr:from>
    <xdr:to>
      <xdr:col>67</xdr:col>
      <xdr:colOff>101600</xdr:colOff>
      <xdr:row>57</xdr:row>
      <xdr:rowOff>14554</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68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5681</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77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40570</xdr:rowOff>
    </xdr:from>
    <xdr:to>
      <xdr:col>85</xdr:col>
      <xdr:colOff>127000</xdr:colOff>
      <xdr:row>97</xdr:row>
      <xdr:rowOff>52815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671220"/>
          <a:ext cx="838200" cy="12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33761</xdr:rowOff>
    </xdr:from>
    <xdr:to>
      <xdr:col>81</xdr:col>
      <xdr:colOff>50800</xdr:colOff>
      <xdr:row>97</xdr:row>
      <xdr:rowOff>40570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664411"/>
          <a:ext cx="889000" cy="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167050</xdr:rowOff>
    </xdr:from>
    <xdr:to>
      <xdr:col>76</xdr:col>
      <xdr:colOff>114300</xdr:colOff>
      <xdr:row>97</xdr:row>
      <xdr:rowOff>33761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703300" y="16626250"/>
          <a:ext cx="889000" cy="3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167050</xdr:rowOff>
    </xdr:from>
    <xdr:to>
      <xdr:col>71</xdr:col>
      <xdr:colOff>177800</xdr:colOff>
      <xdr:row>97</xdr:row>
      <xdr:rowOff>68850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626250"/>
          <a:ext cx="889000" cy="73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2015</xdr:rowOff>
    </xdr:from>
    <xdr:to>
      <xdr:col>85</xdr:col>
      <xdr:colOff>177800</xdr:colOff>
      <xdr:row>97</xdr:row>
      <xdr:rowOff>103615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63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151892</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61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161220</xdr:rowOff>
    </xdr:from>
    <xdr:to>
      <xdr:col>81</xdr:col>
      <xdr:colOff>101600</xdr:colOff>
      <xdr:row>97</xdr:row>
      <xdr:rowOff>91370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62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82497</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71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154411</xdr:rowOff>
    </xdr:from>
    <xdr:to>
      <xdr:col>76</xdr:col>
      <xdr:colOff>165100</xdr:colOff>
      <xdr:row>97</xdr:row>
      <xdr:rowOff>84561</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61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75688</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706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116250</xdr:rowOff>
    </xdr:from>
    <xdr:to>
      <xdr:col>72</xdr:col>
      <xdr:colOff>38100</xdr:colOff>
      <xdr:row>97</xdr:row>
      <xdr:rowOff>46400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57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37527</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66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18050</xdr:rowOff>
    </xdr:from>
    <xdr:to>
      <xdr:col>67</xdr:col>
      <xdr:colOff>101600</xdr:colOff>
      <xdr:row>97</xdr:row>
      <xdr:rowOff>119650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64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110777</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741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多くの目的別歳出において類似団体を下回るコストである。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年度の特徴として、社会福祉費の扶助費の増加や、児童福祉費の普通建設事業が民生費の増加につながっているおり、人件費の増加が、総務費の増加につながっている。</a:t>
          </a:r>
        </a:p>
        <a:p>
          <a:r>
            <a:rPr kumimoji="1" lang="ja-JP" altLang="en-US" sz="1300">
              <a:latin typeface="ＭＳ Ｐゴシック" panose="020B0600070205080204" pitchFamily="50" charset="-128"/>
              <a:ea typeface="ＭＳ Ｐゴシック" panose="020B0600070205080204" pitchFamily="50" charset="-128"/>
            </a:rPr>
            <a:t>また、土木費については、知立駅周辺整備事業の進捗状況により変動するものであり、令和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年度は増加となった。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愛知県知立市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財政調整基金は、前年度比約</a:t>
          </a:r>
          <a:r>
            <a:rPr kumimoji="1" lang="en-US" altLang="ja-JP" sz="1400">
              <a:latin typeface="ＭＳ ゴシック" pitchFamily="49" charset="-128"/>
              <a:ea typeface="ＭＳ ゴシック" pitchFamily="49" charset="-128"/>
            </a:rPr>
            <a:t>127</a:t>
          </a:r>
          <a:r>
            <a:rPr kumimoji="1" lang="ja-JP" altLang="en-US" sz="1400">
              <a:latin typeface="ＭＳ ゴシック" pitchFamily="49" charset="-128"/>
              <a:ea typeface="ＭＳ ゴシック" pitchFamily="49" charset="-128"/>
            </a:rPr>
            <a:t>百万円の減少となり、標準財政規模比で</a:t>
          </a:r>
          <a:r>
            <a:rPr kumimoji="1" lang="en-US" altLang="ja-JP" sz="1400">
              <a:latin typeface="ＭＳ ゴシック" pitchFamily="49" charset="-128"/>
              <a:ea typeface="ＭＳ ゴシック" pitchFamily="49" charset="-128"/>
            </a:rPr>
            <a:t>1.42%</a:t>
          </a:r>
          <a:r>
            <a:rPr kumimoji="1" lang="ja-JP" altLang="en-US" sz="1400">
              <a:latin typeface="ＭＳ ゴシック" pitchFamily="49" charset="-128"/>
              <a:ea typeface="ＭＳ ゴシック" pitchFamily="49" charset="-128"/>
            </a:rPr>
            <a:t>減となった。実質収支額は、令和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年度の</a:t>
          </a:r>
          <a:r>
            <a:rPr kumimoji="1" lang="en-US" altLang="ja-JP" sz="1400">
              <a:latin typeface="ＭＳ ゴシック" pitchFamily="49" charset="-128"/>
              <a:ea typeface="ＭＳ ゴシック" pitchFamily="49" charset="-128"/>
            </a:rPr>
            <a:t>10.00</a:t>
          </a:r>
          <a:r>
            <a:rPr kumimoji="1" lang="ja-JP" altLang="en-US" sz="1400">
              <a:latin typeface="ＭＳ ゴシック" pitchFamily="49" charset="-128"/>
              <a:ea typeface="ＭＳ ゴシック" pitchFamily="49" charset="-128"/>
            </a:rPr>
            <a:t>％から令和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a:t>
          </a:r>
          <a:r>
            <a:rPr kumimoji="1" lang="en-US" altLang="ja-JP" sz="1400">
              <a:latin typeface="ＭＳ ゴシック" pitchFamily="49" charset="-128"/>
              <a:ea typeface="ＭＳ ゴシック" pitchFamily="49" charset="-128"/>
            </a:rPr>
            <a:t>10.13</a:t>
          </a:r>
          <a:r>
            <a:rPr kumimoji="1" lang="ja-JP" altLang="en-US" sz="1400">
              <a:latin typeface="ＭＳ ゴシック" pitchFamily="49" charset="-128"/>
              <a:ea typeface="ＭＳ ゴシック" pitchFamily="49" charset="-128"/>
            </a:rPr>
            <a:t>％と</a:t>
          </a:r>
          <a:r>
            <a:rPr kumimoji="1" lang="en-US" altLang="ja-JP" sz="1400">
              <a:latin typeface="ＭＳ ゴシック" pitchFamily="49" charset="-128"/>
              <a:ea typeface="ＭＳ ゴシック" pitchFamily="49" charset="-128"/>
            </a:rPr>
            <a:t>0.13%</a:t>
          </a:r>
          <a:r>
            <a:rPr kumimoji="1" lang="ja-JP" altLang="en-US" sz="1400">
              <a:latin typeface="ＭＳ ゴシック" pitchFamily="49" charset="-128"/>
              <a:ea typeface="ＭＳ ゴシック" pitchFamily="49" charset="-128"/>
            </a:rPr>
            <a:t>増となったものの、実質単年度収支は、人件費、扶助費、投資的経費等の増加により、財政調整基金の取り崩しを行った結果、標準財政規模比で▲</a:t>
          </a:r>
          <a:r>
            <a:rPr kumimoji="1" lang="en-US" altLang="ja-JP" sz="1400">
              <a:latin typeface="ＭＳ ゴシック" pitchFamily="49" charset="-128"/>
              <a:ea typeface="ＭＳ ゴシック" pitchFamily="49" charset="-128"/>
            </a:rPr>
            <a:t>0.32%</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今後もこれらの財政指標が適正な水準かつ安定的に推移するよう財政運営を行っていく。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愛知県知立市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本年度もすべての会計において黒字であり、健全な状態が保たれているといえる。</a:t>
          </a:r>
        </a:p>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年度の標準財政規模比は、水道事業会計以外のすべての会計において前年度と比較して増加または増減なしで、高い水準のままである。</a:t>
          </a:r>
        </a:p>
        <a:p>
          <a:r>
            <a:rPr kumimoji="1" lang="ja-JP" altLang="en-US" sz="1400">
              <a:latin typeface="ＭＳ ゴシック" pitchFamily="49" charset="-128"/>
              <a:ea typeface="ＭＳ ゴシック" pitchFamily="49" charset="-128"/>
            </a:rPr>
            <a:t>今後も、黒字額確保及び黒字水準維持のため、適正な予算執行管理を行うなど、健全な財政運営に努める。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愛知県知立市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年度については、元利償還金は、前年度と比較して約</a:t>
          </a:r>
          <a:r>
            <a:rPr kumimoji="1" lang="en-US" altLang="ja-JP" sz="1400">
              <a:latin typeface="ＭＳ ゴシック" pitchFamily="49" charset="-128"/>
              <a:ea typeface="ＭＳ ゴシック" pitchFamily="49" charset="-128"/>
            </a:rPr>
            <a:t>43</a:t>
          </a:r>
          <a:r>
            <a:rPr kumimoji="1" lang="ja-JP" altLang="en-US" sz="1400">
              <a:latin typeface="ＭＳ ゴシック" pitchFamily="49" charset="-128"/>
              <a:ea typeface="ＭＳ ゴシック" pitchFamily="49" charset="-128"/>
            </a:rPr>
            <a:t>百万円減少した。</a:t>
          </a:r>
        </a:p>
        <a:p>
          <a:r>
            <a:rPr kumimoji="1" lang="ja-JP" altLang="en-US" sz="1400">
              <a:latin typeface="ＭＳ ゴシック" pitchFamily="49" charset="-128"/>
              <a:ea typeface="ＭＳ ゴシック" pitchFamily="49" charset="-128"/>
            </a:rPr>
            <a:t>公営企業債の元利償還金に対する繰入金は、前年度と比較して約</a:t>
          </a:r>
          <a:r>
            <a:rPr kumimoji="1" lang="en-US" altLang="ja-JP" sz="1400">
              <a:latin typeface="ＭＳ ゴシック" pitchFamily="49" charset="-128"/>
              <a:ea typeface="ＭＳ ゴシック" pitchFamily="49" charset="-128"/>
            </a:rPr>
            <a:t>85</a:t>
          </a:r>
          <a:r>
            <a:rPr kumimoji="1" lang="ja-JP" altLang="en-US" sz="1400">
              <a:latin typeface="ＭＳ ゴシック" pitchFamily="49" charset="-128"/>
              <a:ea typeface="ＭＳ ゴシック" pitchFamily="49" charset="-128"/>
            </a:rPr>
            <a:t>百万円増加した。</a:t>
          </a:r>
        </a:p>
        <a:p>
          <a:r>
            <a:rPr kumimoji="1" lang="ja-JP" altLang="en-US" sz="1400">
              <a:latin typeface="ＭＳ ゴシック" pitchFamily="49" charset="-128"/>
              <a:ea typeface="ＭＳ ゴシック" pitchFamily="49" charset="-128"/>
            </a:rPr>
            <a:t>今後、知立連続立体交差事業、知立駅周辺土地区画整理事業、施設の長寿命化対策事業などの事業費の増による市債の発行増は避けられないため、より一層計画的な財政運営を行い、現在の比率が維持できるよう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愛知県知立市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一般会計に係る地方債の現在高は、新規発行債が令和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年度の償還額を下回ったためした微減した。</a:t>
          </a:r>
        </a:p>
        <a:p>
          <a:r>
            <a:rPr kumimoji="1" lang="ja-JP" altLang="en-US" sz="1400">
              <a:latin typeface="ＭＳ ゴシック" pitchFamily="49" charset="-128"/>
              <a:ea typeface="ＭＳ ゴシック" pitchFamily="49" charset="-128"/>
            </a:rPr>
            <a:t>公債費の減により基準財政需要額算入見込額は減少した。</a:t>
          </a:r>
        </a:p>
        <a:p>
          <a:r>
            <a:rPr kumimoji="1" lang="ja-JP" altLang="en-US" sz="1400">
              <a:latin typeface="ＭＳ ゴシック" pitchFamily="49" charset="-128"/>
              <a:ea typeface="ＭＳ ゴシック" pitchFamily="49" charset="-128"/>
            </a:rPr>
            <a:t>今後、知立連続立体交差事業、知立駅周辺土地区画整理事業、施設の長寿命化対策事業などの事業費の増による市債の発行増、当該事業を実施するための特定目的基金の繰入による充当可能基金の減少を見込んでいる為、より一層計画的な財政運営を行い、現在の状況が維持できるよう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愛知県知立市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財政調整基金について、積立額よりも取崩額が大幅に上回ったことにより、減少した。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また、特定目的基金の都市計画施設整備基金についても、財政調整基金と同様に、積立額よりも取崩額が大幅に上回ったことにより、減少した。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その結果、基金全体では前年度比で約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財政調整基金は、標準財政規模のおおむね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維持することができるよう、原則として取崩しを行わない財政運営を行っていく。減債基金については、満期一括方式による償還方法での借入は実施していないことから、基金利息を除いた積立又は取崩しを行う予定はない。その他特定目的基金については、現時点においては計画的な積立を行う予定はないが、公共施設等の更新、整備の必要に応じ、取崩しを行うため、財産売払い収入など臨時的な収入が生じた場合には積立を行い、将来に備えるとともに、より実情に即した基金体系となるよう、見直しを検討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都市計画施設整備基金・・・都市計画の円滑な推進を図るため。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学校施設整備基金・・・学校施設を整備するため。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子ども施設整備基金・・・児童福祉施設を整備するため。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一般廃棄物処理施設等整備基金・・・生活環境の保全を図るため。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総合公園整備事業基金・・・総合公園を整備するため。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都市計画施設整備基金は知立駅周辺土地区画整理事業及び知立連続立体交差事業の進捗に応じて計画的に取崩し、積立を行っている。令和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年度は年度末残高が前年度比約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都市計画施設整備基金以外のその他特定目的基金については、令和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年度の取崩しはなく、利息分の積立を行ったことにより微増している。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時点においては、計画的な積立を行う予定はないが、公共施設等の更新、整備の必要に応じて取崩しを行うため、財産売払い収入などによる積立てを行い、将来に備えるとともにより実情に即した基金体系となるよう見直しを検討す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人件費、扶助費、投資的経費などが増加したことにより、約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百万円の取り崩しを行った。その結果、令和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年度末現在高は減少した。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標準財政規模のおおむね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確保するよう目標としていく。加えて、当市は普通交付税の不交付、交付団体を行き来していることから、不交付団体となった際は臨時財政対策債等の元利償還金をすべて税収において負担することとなるため、より慎重な財政運営に留意し、原則として取崩しを行わず、計画的に積み立てていく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減債基金の残高は基金利息以外の積立又は取崩しを行っていないため、横ばいである。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基金利息については積立を行う。満期一括方式による借入れの予定はないことから、引き続き、同水準で推移していくものと考えられる。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繰上償還を行う場合や市債の償還が多額になる場合にその財源として活用していく。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D9A25AE-8CC4-4E45-AB6E-7F81AA5528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A8ABC3D-8ECF-435E-B10A-F09AAADAB5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E4DA632-3390-4073-A465-115BF73E123F}"/>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E7DB1CB-1A5D-4920-B9F7-8248C047E840}"/>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8CE694B-51BF-42B2-8993-2F893D8126A8}"/>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989CDFD2-BB69-4B21-B542-C33D76CF566C}"/>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E2396FB-AD2D-43C8-AC93-843F9B7CC694}"/>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1B4230D-EEFF-4E46-A10B-548184844411}"/>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E622486-6DF0-4BBC-AE53-9CCC73EE4864}"/>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159DCD9-C970-4035-A4EC-17621041D204}"/>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1769A15-2B5F-4078-AFF2-A05E779AC82B}"/>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E6540BA8-1603-49AA-85F3-22F52A877833}"/>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AFDE139-5E4E-4775-BF95-F6FF5F90BC29}"/>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AC160D1-9077-4278-994B-125677FFFDEE}"/>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F3AE8729-CD9C-4BFA-8615-CD668199D19B}"/>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A9D1827-37C4-4EA1-A512-6FF6D129FDC9}"/>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愛知県知立市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35E0260-2DD0-48B7-8263-9F2BE7949B7C}"/>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9A57E8B-BB81-44A3-9CAE-ECC874D0A4F4}"/>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3D4F0DD-B1D4-48CB-AB81-4C8F5ADD0679}"/>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D12866D-71D9-447C-A1F0-5E5DD6237273}"/>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83C6779-1740-4CED-8546-99F1C93D516D}"/>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49437BF-DA55-4A20-BC9E-4472457DAAD0}"/>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72,646
66,988
16.31
28,418,662
26,677,189
1,534,726
15,157,115
14,807,613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A251FE9-4478-4733-BCDE-AA4951563C21}"/>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2212408-1D72-49C8-864A-DEB298187D91}"/>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4514D46-63C2-4301-A43B-FF932D0924DE}"/>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32B051C-ECB4-4490-A20E-D7C6B9E821DC}"/>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ED5DAF4-C4B3-4B7A-B58B-F0AA17657AB5}"/>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DBC5CA6A-F08A-426F-9DC0-2274E15C09B0}"/>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2CDFD0C-DE99-4B7A-B9EF-6B9689B3396C}"/>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A6036F4-1190-4F97-A41C-9B01F4C4FF25}"/>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6C55E87-688F-4B0D-9517-8F4A8AF0EA84}"/>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48AE9C0-249C-4E9B-86BA-F5F3E867EA21}"/>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9F08BB22-9930-4A5D-8EBC-53CFA022A316}"/>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F2E7A324-DA8E-4806-AF20-60108F7B611A}"/>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C402D45-3E46-41C1-8810-A2E493A02BCC}"/>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6DA2308-0F74-483B-993F-694A62DF0402}"/>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6555996-CDD8-465C-B1D2-DC794983F397}"/>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F189F09C-628D-4065-883B-64464CD4A35F}"/>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1F47C21-3668-4820-BA8E-701A7D5E52FE}"/>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700DB66-2E8C-4A6C-8B7D-50BA592B3B72}"/>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D2AE6D1-4C79-46A1-B673-28DA7A8E7BEF}"/>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CEE3BA5-D97A-45B1-9911-E0FBD5431D3E}"/>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4ACFDDC-7A56-4612-8D02-C3F7DFC66A8D}"/>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E46587A-596B-479E-8D3F-AF62420A813A}"/>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D89A7E2-A438-4CC1-8E06-E348F8F1AB6A}"/>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2100813-0651-4B87-B262-9BDC1B49B660}"/>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F8D1170-F4CE-4AC0-9502-91079C3BA5D9}"/>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5154F87-E87A-4BC4-A44F-A4550430090C}"/>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B6D8B5F-6AB9-4C83-932D-63A1C756A2E4}"/>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C6F5A77-48B6-49CF-8C84-B3FE2CEE43E7}"/>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B578E10C-A459-4BA8-BD86-B9EEEC35EF2E}"/>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696F28E-7E2C-43F1-B6D1-7C52D7308C6D}"/>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F741F7EF-E743-4EB2-81A5-11C687ACCC79}"/>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867298FF-822C-48F4-BBCA-AFB5A92C33F2}"/>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1655A20-6BEC-49B0-AB06-BC1BC9379277}"/>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DBF238A-892F-413F-B496-F351B1BBCCBC}"/>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96662708-4F07-49F3-B26D-1176DC265BD1}"/>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年々減価償却率が上昇しているが、類似団体の平均値に比べると若干低い水準である。平成２９年度より知立市公共施設等総合管理計画を策定し、現在多額の投資を行っている知立連続立体交差事業などの大型整備事業のピーク後には公共施設等の老朽化対策として重点的に投資をしていく予定。今後も将来を見据えた経営的視点により、公共施設の管理、運用を行い、より一層適正化に努め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CC171D6-1334-4902-9487-D561FF9A5954}"/>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E6C8FB8-CA89-4464-BC82-044965518A5F}"/>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F91332F0-95C4-48FC-AF68-252A676D0BEA}"/>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003727FC-99D8-449B-B2D2-487AEB19F94E}"/>
            </a:ext>
          </a:extLst>
        </xdr:cNvPr>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95087979-8FCB-46B4-A40D-9EC66551C303}"/>
            </a:ext>
          </a:extLst>
        </xdr:cNvPr>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73C27B05-A8FA-45C4-9913-BA3E8B4BB8CB}"/>
            </a:ext>
          </a:extLst>
        </xdr:cNvPr>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2BE6D296-BF9B-438E-B1E8-42B04BC7AE82}"/>
            </a:ext>
          </a:extLst>
        </xdr:cNvPr>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9FA2DBD1-A7F0-4DAE-BA35-BCCF8B979D83}"/>
            </a:ext>
          </a:extLst>
        </xdr:cNvPr>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30AE892D-4BE2-44C7-B564-28A18E358E53}"/>
            </a:ext>
          </a:extLst>
        </xdr:cNvPr>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6B89B0B8-CFED-4DCD-AE6F-8817E1B0A0C9}"/>
            </a:ext>
          </a:extLst>
        </xdr:cNvPr>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93E42996-6D67-47C0-A865-E8DA51B87A78}"/>
            </a:ext>
          </a:extLst>
        </xdr:cNvPr>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7B132DAC-5E30-458C-9326-26F6AB786428}"/>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E0C92F6C-E450-4A63-98C3-E03D1746795B}"/>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CC06B98E-3E67-4FF3-B903-5B90D1ED16F0}"/>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3" name="直線コネクタ 72">
          <a:extLst>
            <a:ext uri="{FF2B5EF4-FFF2-40B4-BE49-F238E27FC236}">
              <a16:creationId xmlns:a16="http://schemas.microsoft.com/office/drawing/2014/main" id="{B513E648-F097-4722-A28B-5541691BACB5}"/>
            </a:ext>
          </a:extLst>
        </xdr:cNvPr>
        <xdr:cNvCxnSpPr/>
      </xdr:nvCxnSpPr>
      <xdr:spPr>
        <a:xfrm flipV="1">
          <a:off x="4760595" y="4665091"/>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4" name="有形固定資産減価償却率最小値テキスト">
          <a:extLst>
            <a:ext uri="{FF2B5EF4-FFF2-40B4-BE49-F238E27FC236}">
              <a16:creationId xmlns:a16="http://schemas.microsoft.com/office/drawing/2014/main" id="{8A2FF96C-E842-46E7-935B-DBAE849AEC8B}"/>
            </a:ext>
          </a:extLst>
        </xdr:cNvPr>
        <xdr:cNvSpPr txBox="1"/>
      </xdr:nvSpPr>
      <xdr:spPr>
        <a:xfrm>
          <a:off x="4813300" y="5921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5" name="直線コネクタ 74">
          <a:extLst>
            <a:ext uri="{FF2B5EF4-FFF2-40B4-BE49-F238E27FC236}">
              <a16:creationId xmlns:a16="http://schemas.microsoft.com/office/drawing/2014/main" id="{A135884C-00D0-438D-896F-0FC470EE7DC3}"/>
            </a:ext>
          </a:extLst>
        </xdr:cNvPr>
        <xdr:cNvCxnSpPr/>
      </xdr:nvCxnSpPr>
      <xdr:spPr>
        <a:xfrm>
          <a:off x="4673600" y="591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6" name="有形固定資産減価償却率最大値テキスト">
          <a:extLst>
            <a:ext uri="{FF2B5EF4-FFF2-40B4-BE49-F238E27FC236}">
              <a16:creationId xmlns:a16="http://schemas.microsoft.com/office/drawing/2014/main" id="{7AD774BA-E45C-49DF-A566-32F0C6755EF1}"/>
            </a:ext>
          </a:extLst>
        </xdr:cNvPr>
        <xdr:cNvSpPr txBox="1"/>
      </xdr:nvSpPr>
      <xdr:spPr>
        <a:xfrm>
          <a:off x="4813300" y="4440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7" name="直線コネクタ 76">
          <a:extLst>
            <a:ext uri="{FF2B5EF4-FFF2-40B4-BE49-F238E27FC236}">
              <a16:creationId xmlns:a16="http://schemas.microsoft.com/office/drawing/2014/main" id="{B1A4FA85-4EBF-400A-B0B6-7CE31A940814}"/>
            </a:ext>
          </a:extLst>
        </xdr:cNvPr>
        <xdr:cNvCxnSpPr/>
      </xdr:nvCxnSpPr>
      <xdr:spPr>
        <a:xfrm>
          <a:off x="4673600" y="4665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78" name="有形固定資産減価償却率平均値テキスト">
          <a:extLst>
            <a:ext uri="{FF2B5EF4-FFF2-40B4-BE49-F238E27FC236}">
              <a16:creationId xmlns:a16="http://schemas.microsoft.com/office/drawing/2014/main" id="{D660B2F8-BD69-4DF9-876F-D6CF5FE324F2}"/>
            </a:ext>
          </a:extLst>
        </xdr:cNvPr>
        <xdr:cNvSpPr txBox="1"/>
      </xdr:nvSpPr>
      <xdr:spPr>
        <a:xfrm>
          <a:off x="4813300" y="5227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9" name="フローチャート: 判断 78">
          <a:extLst>
            <a:ext uri="{FF2B5EF4-FFF2-40B4-BE49-F238E27FC236}">
              <a16:creationId xmlns:a16="http://schemas.microsoft.com/office/drawing/2014/main" id="{A1D1C6E4-09FF-4C36-A466-6B9A9F0ACFE4}"/>
            </a:ext>
          </a:extLst>
        </xdr:cNvPr>
        <xdr:cNvSpPr/>
      </xdr:nvSpPr>
      <xdr:spPr>
        <a:xfrm>
          <a:off x="4711700" y="5249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80" name="フローチャート: 判断 79">
          <a:extLst>
            <a:ext uri="{FF2B5EF4-FFF2-40B4-BE49-F238E27FC236}">
              <a16:creationId xmlns:a16="http://schemas.microsoft.com/office/drawing/2014/main" id="{8068D0B5-B70E-4765-91B5-9429EEED4E64}"/>
            </a:ext>
          </a:extLst>
        </xdr:cNvPr>
        <xdr:cNvSpPr/>
      </xdr:nvSpPr>
      <xdr:spPr>
        <a:xfrm>
          <a:off x="4000500" y="51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81" name="フローチャート: 判断 80">
          <a:extLst>
            <a:ext uri="{FF2B5EF4-FFF2-40B4-BE49-F238E27FC236}">
              <a16:creationId xmlns:a16="http://schemas.microsoft.com/office/drawing/2014/main" id="{3695DAE5-D554-4EE5-B2AB-23DBE2CB14F9}"/>
            </a:ext>
          </a:extLst>
        </xdr:cNvPr>
        <xdr:cNvSpPr/>
      </xdr:nvSpPr>
      <xdr:spPr>
        <a:xfrm>
          <a:off x="3238500" y="5132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2" name="フローチャート: 判断 81">
          <a:extLst>
            <a:ext uri="{FF2B5EF4-FFF2-40B4-BE49-F238E27FC236}">
              <a16:creationId xmlns:a16="http://schemas.microsoft.com/office/drawing/2014/main" id="{6D78C1B8-5778-461C-AB9A-192529074A67}"/>
            </a:ext>
          </a:extLst>
        </xdr:cNvPr>
        <xdr:cNvSpPr/>
      </xdr:nvSpPr>
      <xdr:spPr>
        <a:xfrm>
          <a:off x="2476500" y="508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3" name="フローチャート: 判断 82">
          <a:extLst>
            <a:ext uri="{FF2B5EF4-FFF2-40B4-BE49-F238E27FC236}">
              <a16:creationId xmlns:a16="http://schemas.microsoft.com/office/drawing/2014/main" id="{EDC2E2C3-669E-40BC-A0CF-F24D9FD5DD0C}"/>
            </a:ext>
          </a:extLst>
        </xdr:cNvPr>
        <xdr:cNvSpPr/>
      </xdr:nvSpPr>
      <xdr:spPr>
        <a:xfrm>
          <a:off x="1714500" y="503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AB689CFD-15EF-43B6-94A6-23BC1D69FAF6}"/>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F625D22-8598-4E22-B6D8-4F2E1FD45981}"/>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2EBB59B-FB9F-47E9-A632-124B5FCD5E7B}"/>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48FB266D-B188-4308-A001-3875484C9673}"/>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3475D6D-BA23-4F3B-BC3C-685FB9034B81}"/>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9" name="楕円 88">
          <a:extLst>
            <a:ext uri="{FF2B5EF4-FFF2-40B4-BE49-F238E27FC236}">
              <a16:creationId xmlns:a16="http://schemas.microsoft.com/office/drawing/2014/main" id="{4A7B1212-6801-443D-BAC5-3A46866C4761}"/>
            </a:ext>
          </a:extLst>
        </xdr:cNvPr>
        <xdr:cNvSpPr/>
      </xdr:nvSpPr>
      <xdr:spPr>
        <a:xfrm>
          <a:off x="4711700" y="514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24782</xdr:rowOff>
    </xdr:from>
    <xdr:ext cx="405111" cy="259045"/>
    <xdr:sp macro="" textlink="">
      <xdr:nvSpPr>
        <xdr:cNvPr id="90" name="有形固定資産減価償却率該当値テキスト">
          <a:extLst>
            <a:ext uri="{FF2B5EF4-FFF2-40B4-BE49-F238E27FC236}">
              <a16:creationId xmlns:a16="http://schemas.microsoft.com/office/drawing/2014/main" id="{A8A22485-4768-43FF-88CF-AB1E067B495C}"/>
            </a:ext>
          </a:extLst>
        </xdr:cNvPr>
        <xdr:cNvSpPr txBox="1"/>
      </xdr:nvSpPr>
      <xdr:spPr>
        <a:xfrm>
          <a:off x="4813300" y="4996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134493</xdr:rowOff>
    </xdr:from>
    <xdr:to>
      <xdr:col>19</xdr:col>
      <xdr:colOff>187325</xdr:colOff>
      <xdr:row>30</xdr:row>
      <xdr:rowOff>64643</xdr:rowOff>
    </xdr:to>
    <xdr:sp macro="" textlink="">
      <xdr:nvSpPr>
        <xdr:cNvPr id="91" name="楕円 90">
          <a:extLst>
            <a:ext uri="{FF2B5EF4-FFF2-40B4-BE49-F238E27FC236}">
              <a16:creationId xmlns:a16="http://schemas.microsoft.com/office/drawing/2014/main" id="{BD91352E-23A8-4CF6-9EF7-656DA12C9B11}"/>
            </a:ext>
          </a:extLst>
        </xdr:cNvPr>
        <xdr:cNvSpPr/>
      </xdr:nvSpPr>
      <xdr:spPr>
        <a:xfrm>
          <a:off x="4000500" y="510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13843</xdr:rowOff>
    </xdr:from>
    <xdr:to>
      <xdr:col>23</xdr:col>
      <xdr:colOff>85725</xdr:colOff>
      <xdr:row>30</xdr:row>
      <xdr:rowOff>52705</xdr:rowOff>
    </xdr:to>
    <xdr:cxnSp macro="">
      <xdr:nvCxnSpPr>
        <xdr:cNvPr id="92" name="直線コネクタ 91">
          <a:extLst>
            <a:ext uri="{FF2B5EF4-FFF2-40B4-BE49-F238E27FC236}">
              <a16:creationId xmlns:a16="http://schemas.microsoft.com/office/drawing/2014/main" id="{0A1FB8C2-D4E0-45F1-B4D0-FB83DAFDB34B}"/>
            </a:ext>
          </a:extLst>
        </xdr:cNvPr>
        <xdr:cNvCxnSpPr/>
      </xdr:nvCxnSpPr>
      <xdr:spPr>
        <a:xfrm>
          <a:off x="4051300" y="5157343"/>
          <a:ext cx="711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74041</xdr:rowOff>
    </xdr:from>
    <xdr:to>
      <xdr:col>15</xdr:col>
      <xdr:colOff>187325</xdr:colOff>
      <xdr:row>30</xdr:row>
      <xdr:rowOff>4191</xdr:rowOff>
    </xdr:to>
    <xdr:sp macro="" textlink="">
      <xdr:nvSpPr>
        <xdr:cNvPr id="93" name="楕円 92">
          <a:extLst>
            <a:ext uri="{FF2B5EF4-FFF2-40B4-BE49-F238E27FC236}">
              <a16:creationId xmlns:a16="http://schemas.microsoft.com/office/drawing/2014/main" id="{285F1980-EA47-441B-8A5E-8F4DBD6F52AA}"/>
            </a:ext>
          </a:extLst>
        </xdr:cNvPr>
        <xdr:cNvSpPr/>
      </xdr:nvSpPr>
      <xdr:spPr>
        <a:xfrm>
          <a:off x="3238500" y="5046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124841</xdr:rowOff>
    </xdr:from>
    <xdr:to>
      <xdr:col>19</xdr:col>
      <xdr:colOff>136525</xdr:colOff>
      <xdr:row>30</xdr:row>
      <xdr:rowOff>13843</xdr:rowOff>
    </xdr:to>
    <xdr:cxnSp macro="">
      <xdr:nvCxnSpPr>
        <xdr:cNvPr id="94" name="直線コネクタ 93">
          <a:extLst>
            <a:ext uri="{FF2B5EF4-FFF2-40B4-BE49-F238E27FC236}">
              <a16:creationId xmlns:a16="http://schemas.microsoft.com/office/drawing/2014/main" id="{0BC90566-34FF-4A0E-9472-112B63C00AE3}"/>
            </a:ext>
          </a:extLst>
        </xdr:cNvPr>
        <xdr:cNvCxnSpPr/>
      </xdr:nvCxnSpPr>
      <xdr:spPr>
        <a:xfrm>
          <a:off x="3289300" y="5096891"/>
          <a:ext cx="7620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13589</xdr:rowOff>
    </xdr:from>
    <xdr:to>
      <xdr:col>11</xdr:col>
      <xdr:colOff>187325</xdr:colOff>
      <xdr:row>29</xdr:row>
      <xdr:rowOff>115189</xdr:rowOff>
    </xdr:to>
    <xdr:sp macro="" textlink="">
      <xdr:nvSpPr>
        <xdr:cNvPr id="95" name="楕円 94">
          <a:extLst>
            <a:ext uri="{FF2B5EF4-FFF2-40B4-BE49-F238E27FC236}">
              <a16:creationId xmlns:a16="http://schemas.microsoft.com/office/drawing/2014/main" id="{697202B2-2FF0-4111-8CF6-4129A4A47462}"/>
            </a:ext>
          </a:extLst>
        </xdr:cNvPr>
        <xdr:cNvSpPr/>
      </xdr:nvSpPr>
      <xdr:spPr>
        <a:xfrm>
          <a:off x="2476500" y="498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64389</xdr:rowOff>
    </xdr:from>
    <xdr:to>
      <xdr:col>15</xdr:col>
      <xdr:colOff>136525</xdr:colOff>
      <xdr:row>29</xdr:row>
      <xdr:rowOff>124841</xdr:rowOff>
    </xdr:to>
    <xdr:cxnSp macro="">
      <xdr:nvCxnSpPr>
        <xdr:cNvPr id="96" name="直線コネクタ 95">
          <a:extLst>
            <a:ext uri="{FF2B5EF4-FFF2-40B4-BE49-F238E27FC236}">
              <a16:creationId xmlns:a16="http://schemas.microsoft.com/office/drawing/2014/main" id="{EBF3867E-E502-43F9-B639-277AA5DFE6DD}"/>
            </a:ext>
          </a:extLst>
        </xdr:cNvPr>
        <xdr:cNvCxnSpPr/>
      </xdr:nvCxnSpPr>
      <xdr:spPr>
        <a:xfrm>
          <a:off x="2527300" y="5036439"/>
          <a:ext cx="7620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107315</xdr:rowOff>
    </xdr:from>
    <xdr:to>
      <xdr:col>7</xdr:col>
      <xdr:colOff>187325</xdr:colOff>
      <xdr:row>29</xdr:row>
      <xdr:rowOff>37465</xdr:rowOff>
    </xdr:to>
    <xdr:sp macro="" textlink="">
      <xdr:nvSpPr>
        <xdr:cNvPr id="97" name="楕円 96">
          <a:extLst>
            <a:ext uri="{FF2B5EF4-FFF2-40B4-BE49-F238E27FC236}">
              <a16:creationId xmlns:a16="http://schemas.microsoft.com/office/drawing/2014/main" id="{CAEE228F-8037-4003-91E9-DD0DF1DF9DD1}"/>
            </a:ext>
          </a:extLst>
        </xdr:cNvPr>
        <xdr:cNvSpPr/>
      </xdr:nvSpPr>
      <xdr:spPr>
        <a:xfrm>
          <a:off x="1714500" y="490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158115</xdr:rowOff>
    </xdr:from>
    <xdr:to>
      <xdr:col>11</xdr:col>
      <xdr:colOff>136525</xdr:colOff>
      <xdr:row>29</xdr:row>
      <xdr:rowOff>64389</xdr:rowOff>
    </xdr:to>
    <xdr:cxnSp macro="">
      <xdr:nvCxnSpPr>
        <xdr:cNvPr id="98" name="直線コネクタ 97">
          <a:extLst>
            <a:ext uri="{FF2B5EF4-FFF2-40B4-BE49-F238E27FC236}">
              <a16:creationId xmlns:a16="http://schemas.microsoft.com/office/drawing/2014/main" id="{F64DF480-F0AC-482E-A9EB-FFAA775C9005}"/>
            </a:ext>
          </a:extLst>
        </xdr:cNvPr>
        <xdr:cNvCxnSpPr/>
      </xdr:nvCxnSpPr>
      <xdr:spPr>
        <a:xfrm>
          <a:off x="1765300" y="4958715"/>
          <a:ext cx="762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99" name="n_1aveValue有形固定資産減価償却率">
          <a:extLst>
            <a:ext uri="{FF2B5EF4-FFF2-40B4-BE49-F238E27FC236}">
              <a16:creationId xmlns:a16="http://schemas.microsoft.com/office/drawing/2014/main" id="{23616480-70D3-4A44-9ECE-647A3870649D}"/>
            </a:ext>
          </a:extLst>
        </xdr:cNvPr>
        <xdr:cNvSpPr txBox="1"/>
      </xdr:nvSpPr>
      <xdr:spPr>
        <a:xfrm>
          <a:off x="3836044" y="5285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100" name="n_2aveValue有形固定資産減価償却率">
          <a:extLst>
            <a:ext uri="{FF2B5EF4-FFF2-40B4-BE49-F238E27FC236}">
              <a16:creationId xmlns:a16="http://schemas.microsoft.com/office/drawing/2014/main" id="{DB18A38D-DBA0-47E9-9937-EFD222065464}"/>
            </a:ext>
          </a:extLst>
        </xdr:cNvPr>
        <xdr:cNvSpPr txBox="1"/>
      </xdr:nvSpPr>
      <xdr:spPr>
        <a:xfrm>
          <a:off x="3086744" y="5225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101" name="n_3aveValue有形固定資産減価償却率">
          <a:extLst>
            <a:ext uri="{FF2B5EF4-FFF2-40B4-BE49-F238E27FC236}">
              <a16:creationId xmlns:a16="http://schemas.microsoft.com/office/drawing/2014/main" id="{17D149CC-8C50-44E7-8466-C8CC887B3038}"/>
            </a:ext>
          </a:extLst>
        </xdr:cNvPr>
        <xdr:cNvSpPr txBox="1"/>
      </xdr:nvSpPr>
      <xdr:spPr>
        <a:xfrm>
          <a:off x="2324744" y="5181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158132</xdr:rowOff>
    </xdr:from>
    <xdr:ext cx="405111" cy="259045"/>
    <xdr:sp macro="" textlink="">
      <xdr:nvSpPr>
        <xdr:cNvPr id="102" name="n_4aveValue有形固定資産減価償却率">
          <a:extLst>
            <a:ext uri="{FF2B5EF4-FFF2-40B4-BE49-F238E27FC236}">
              <a16:creationId xmlns:a16="http://schemas.microsoft.com/office/drawing/2014/main" id="{69260863-8C71-486F-95F1-BB9CFE4FE15E}"/>
            </a:ext>
          </a:extLst>
        </xdr:cNvPr>
        <xdr:cNvSpPr txBox="1"/>
      </xdr:nvSpPr>
      <xdr:spPr>
        <a:xfrm>
          <a:off x="1562744" y="5130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81170</xdr:rowOff>
    </xdr:from>
    <xdr:ext cx="405111" cy="259045"/>
    <xdr:sp macro="" textlink="">
      <xdr:nvSpPr>
        <xdr:cNvPr id="103" name="n_1mainValue有形固定資産減価償却率">
          <a:extLst>
            <a:ext uri="{FF2B5EF4-FFF2-40B4-BE49-F238E27FC236}">
              <a16:creationId xmlns:a16="http://schemas.microsoft.com/office/drawing/2014/main" id="{BF7804FD-B8A0-4E82-A56B-32CA717FCA63}"/>
            </a:ext>
          </a:extLst>
        </xdr:cNvPr>
        <xdr:cNvSpPr txBox="1"/>
      </xdr:nvSpPr>
      <xdr:spPr>
        <a:xfrm>
          <a:off x="3836044" y="4881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20718</xdr:rowOff>
    </xdr:from>
    <xdr:ext cx="405111" cy="259045"/>
    <xdr:sp macro="" textlink="">
      <xdr:nvSpPr>
        <xdr:cNvPr id="104" name="n_2mainValue有形固定資産減価償却率">
          <a:extLst>
            <a:ext uri="{FF2B5EF4-FFF2-40B4-BE49-F238E27FC236}">
              <a16:creationId xmlns:a16="http://schemas.microsoft.com/office/drawing/2014/main" id="{1CEFB55D-D6F3-4963-90D7-24B0754FEF1C}"/>
            </a:ext>
          </a:extLst>
        </xdr:cNvPr>
        <xdr:cNvSpPr txBox="1"/>
      </xdr:nvSpPr>
      <xdr:spPr>
        <a:xfrm>
          <a:off x="3086744" y="4821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131716</xdr:rowOff>
    </xdr:from>
    <xdr:ext cx="405111" cy="259045"/>
    <xdr:sp macro="" textlink="">
      <xdr:nvSpPr>
        <xdr:cNvPr id="105" name="n_3mainValue有形固定資産減価償却率">
          <a:extLst>
            <a:ext uri="{FF2B5EF4-FFF2-40B4-BE49-F238E27FC236}">
              <a16:creationId xmlns:a16="http://schemas.microsoft.com/office/drawing/2014/main" id="{5ED32545-60BD-49C1-B09C-A52F533B27C8}"/>
            </a:ext>
          </a:extLst>
        </xdr:cNvPr>
        <xdr:cNvSpPr txBox="1"/>
      </xdr:nvSpPr>
      <xdr:spPr>
        <a:xfrm>
          <a:off x="2324744" y="4760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53992</xdr:rowOff>
    </xdr:from>
    <xdr:ext cx="405111" cy="259045"/>
    <xdr:sp macro="" textlink="">
      <xdr:nvSpPr>
        <xdr:cNvPr id="106" name="n_4mainValue有形固定資産減価償却率">
          <a:extLst>
            <a:ext uri="{FF2B5EF4-FFF2-40B4-BE49-F238E27FC236}">
              <a16:creationId xmlns:a16="http://schemas.microsoft.com/office/drawing/2014/main" id="{584289ED-3B66-42DC-B9DB-E8E9237BE00C}"/>
            </a:ext>
          </a:extLst>
        </xdr:cNvPr>
        <xdr:cNvSpPr txBox="1"/>
      </xdr:nvSpPr>
      <xdr:spPr>
        <a:xfrm>
          <a:off x="1562744" y="4683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DF370527-9B20-4C4E-97C5-79282EBE8CAA}"/>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628E0546-A8FA-4EF4-BB84-7BE2C7FE3BC3}"/>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AA50B963-82AE-47D3-9EDE-00DC6BB8042A}"/>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[ 234.2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C54403A6-9BDE-4429-94FE-C04A4CA3EB98}"/>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8DAD6A6F-1470-4C14-A992-14217829B4EF}"/>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6EFC727C-600B-4365-A418-A4496197866F}"/>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C22F7D12-EF8A-408E-B40A-3B949FA53A59}"/>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B3F3B3E8-ED92-4718-B223-557A2CB496AB}"/>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F715F7D1-9B35-484B-A3A0-66D994D59058}"/>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D90F5441-DF83-4BDF-9F46-CBF6E459B00F}"/>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C8C9559E-6BFF-4990-9063-248C2A824DC9}"/>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1954F6D9-4441-48A6-9665-F1EB14DDA382}"/>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2B9EFD17-AA18-4899-A657-7139D98BB0C9}"/>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類似団体に比べて低い水準ではあるが、令和</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年度完了（予定）に向けて</a:t>
          </a:r>
          <a:r>
            <a:rPr lang="ja-JP" altLang="ja-JP" sz="1100">
              <a:solidFill>
                <a:schemeClr val="dk1"/>
              </a:solidFill>
              <a:effectLst/>
              <a:latin typeface="+mn-lt"/>
              <a:ea typeface="+mn-ea"/>
              <a:cs typeface="+mn-cs"/>
            </a:rPr>
            <a:t>知立駅周辺地区の連続立体交差事業や土地区画整理事業等</a:t>
          </a:r>
          <a:r>
            <a:rPr lang="ja-JP" altLang="ja-JP" sz="1100" b="0" i="0" baseline="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大型事業が進んでおり、今後も引き続き債務償還比率上昇が見込まれるため、更なる健全な財政運営に努める必要がある。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31235968-7D93-4360-AED5-95CEE884293A}"/>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A0AC1AF6-56BB-4753-9D8E-577511C555CC}"/>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22CEA78-0FBA-4C93-9712-BC1CFA839E91}"/>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787D8073-A435-4E9B-8403-B79028AB6DA0}"/>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79E4163F-76EE-416F-AA26-B90273BB5A38}"/>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15BED999-5B98-4212-9ADA-30051E4BF562}"/>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B3986511-DE55-4741-83D4-A96CCD3DAAF6}"/>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980D9858-F2B7-4E5D-8254-C1BCD7786E85}"/>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1F404F58-210B-435D-9A9F-1D4530B10630}"/>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A450DA3B-186A-4C00-AD7D-C8A140F28795}"/>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44A36B35-0271-4208-BB7F-F2A27FF018B3}"/>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A557C132-F69B-4A05-BF4C-ED41E5CC6CDC}"/>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1EE6F5FE-9D93-4186-B317-E799A5747836}"/>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480FB441-B33A-4A3B-BB9F-9D79BD98BDE1}"/>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77650416-82DF-4A56-B850-D248B5EBABEE}"/>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5" name="直線コネクタ 134">
          <a:extLst>
            <a:ext uri="{FF2B5EF4-FFF2-40B4-BE49-F238E27FC236}">
              <a16:creationId xmlns:a16="http://schemas.microsoft.com/office/drawing/2014/main" id="{BD372764-9874-47E8-9C7D-635F124254AD}"/>
            </a:ext>
          </a:extLst>
        </xdr:cNvPr>
        <xdr:cNvCxnSpPr/>
      </xdr:nvCxnSpPr>
      <xdr:spPr>
        <a:xfrm flipV="1">
          <a:off x="14793595" y="4541308"/>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6" name="債務償還比率最小値テキスト">
          <a:extLst>
            <a:ext uri="{FF2B5EF4-FFF2-40B4-BE49-F238E27FC236}">
              <a16:creationId xmlns:a16="http://schemas.microsoft.com/office/drawing/2014/main" id="{4A1C9775-6199-40CD-B80E-89A33651A2F4}"/>
            </a:ext>
          </a:extLst>
        </xdr:cNvPr>
        <xdr:cNvSpPr txBox="1"/>
      </xdr:nvSpPr>
      <xdr:spPr>
        <a:xfrm>
          <a:off x="14846300" y="57888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7" name="直線コネクタ 136">
          <a:extLst>
            <a:ext uri="{FF2B5EF4-FFF2-40B4-BE49-F238E27FC236}">
              <a16:creationId xmlns:a16="http://schemas.microsoft.com/office/drawing/2014/main" id="{3793C7C7-F46D-4EB6-8639-47AB02CC29CC}"/>
            </a:ext>
          </a:extLst>
        </xdr:cNvPr>
        <xdr:cNvCxnSpPr/>
      </xdr:nvCxnSpPr>
      <xdr:spPr>
        <a:xfrm>
          <a:off x="14706600" y="5785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05E3D045-326B-4A1B-8AA0-532FE216AB69}"/>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50CC59E1-F1A1-4897-AA05-7EF7DB20C011}"/>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40" name="債務償還比率平均値テキスト">
          <a:extLst>
            <a:ext uri="{FF2B5EF4-FFF2-40B4-BE49-F238E27FC236}">
              <a16:creationId xmlns:a16="http://schemas.microsoft.com/office/drawing/2014/main" id="{DE5FA864-C99C-48F4-BD36-221885774DBD}"/>
            </a:ext>
          </a:extLst>
        </xdr:cNvPr>
        <xdr:cNvSpPr txBox="1"/>
      </xdr:nvSpPr>
      <xdr:spPr>
        <a:xfrm>
          <a:off x="14846300" y="5092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41" name="フローチャート: 判断 140">
          <a:extLst>
            <a:ext uri="{FF2B5EF4-FFF2-40B4-BE49-F238E27FC236}">
              <a16:creationId xmlns:a16="http://schemas.microsoft.com/office/drawing/2014/main" id="{28B382FE-A92C-457B-9570-2B387321AB9E}"/>
            </a:ext>
          </a:extLst>
        </xdr:cNvPr>
        <xdr:cNvSpPr/>
      </xdr:nvSpPr>
      <xdr:spPr>
        <a:xfrm>
          <a:off x="14744700" y="511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2" name="フローチャート: 判断 141">
          <a:extLst>
            <a:ext uri="{FF2B5EF4-FFF2-40B4-BE49-F238E27FC236}">
              <a16:creationId xmlns:a16="http://schemas.microsoft.com/office/drawing/2014/main" id="{2E2AA98E-46B1-40E6-977E-EBD2EED59483}"/>
            </a:ext>
          </a:extLst>
        </xdr:cNvPr>
        <xdr:cNvSpPr/>
      </xdr:nvSpPr>
      <xdr:spPr>
        <a:xfrm>
          <a:off x="14033500" y="51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3" name="フローチャート: 判断 142">
          <a:extLst>
            <a:ext uri="{FF2B5EF4-FFF2-40B4-BE49-F238E27FC236}">
              <a16:creationId xmlns:a16="http://schemas.microsoft.com/office/drawing/2014/main" id="{C0647433-8BF9-47EF-B03D-6C0489711A99}"/>
            </a:ext>
          </a:extLst>
        </xdr:cNvPr>
        <xdr:cNvSpPr/>
      </xdr:nvSpPr>
      <xdr:spPr>
        <a:xfrm>
          <a:off x="13271500" y="512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4" name="フローチャート: 判断 143">
          <a:extLst>
            <a:ext uri="{FF2B5EF4-FFF2-40B4-BE49-F238E27FC236}">
              <a16:creationId xmlns:a16="http://schemas.microsoft.com/office/drawing/2014/main" id="{1F1C432E-02FF-4C73-BEE2-CB6D06F65052}"/>
            </a:ext>
          </a:extLst>
        </xdr:cNvPr>
        <xdr:cNvSpPr/>
      </xdr:nvSpPr>
      <xdr:spPr>
        <a:xfrm>
          <a:off x="12509500" y="508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5" name="フローチャート: 判断 144">
          <a:extLst>
            <a:ext uri="{FF2B5EF4-FFF2-40B4-BE49-F238E27FC236}">
              <a16:creationId xmlns:a16="http://schemas.microsoft.com/office/drawing/2014/main" id="{FF888611-5C92-47E3-9DB7-5A6866A379BD}"/>
            </a:ext>
          </a:extLst>
        </xdr:cNvPr>
        <xdr:cNvSpPr/>
      </xdr:nvSpPr>
      <xdr:spPr>
        <a:xfrm>
          <a:off x="11747500" y="52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CD814CCA-C297-4EB6-9C39-8430CDD9F72C}"/>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C7CC8123-CDD5-42B2-945A-5EA40421A786}"/>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4F6936BE-CA45-48E3-8167-2F80510B9525}"/>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B24A720-B5DF-427C-9856-634EE28A9B4E}"/>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307FC9C4-63EE-4838-A657-2CF68C97B064}"/>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142268</xdr:rowOff>
    </xdr:from>
    <xdr:to>
      <xdr:col>76</xdr:col>
      <xdr:colOff>73025</xdr:colOff>
      <xdr:row>28</xdr:row>
      <xdr:rowOff>72418</xdr:rowOff>
    </xdr:to>
    <xdr:sp macro="" textlink="">
      <xdr:nvSpPr>
        <xdr:cNvPr id="151" name="楕円 150">
          <a:extLst>
            <a:ext uri="{FF2B5EF4-FFF2-40B4-BE49-F238E27FC236}">
              <a16:creationId xmlns:a16="http://schemas.microsoft.com/office/drawing/2014/main" id="{F491C415-259D-4C49-8607-9531FA59FE24}"/>
            </a:ext>
          </a:extLst>
        </xdr:cNvPr>
        <xdr:cNvSpPr/>
      </xdr:nvSpPr>
      <xdr:spPr>
        <a:xfrm>
          <a:off x="14744700" y="477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165145</xdr:rowOff>
    </xdr:from>
    <xdr:ext cx="469744" cy="259045"/>
    <xdr:sp macro="" textlink="">
      <xdr:nvSpPr>
        <xdr:cNvPr id="152" name="債務償還比率該当値テキスト">
          <a:extLst>
            <a:ext uri="{FF2B5EF4-FFF2-40B4-BE49-F238E27FC236}">
              <a16:creationId xmlns:a16="http://schemas.microsoft.com/office/drawing/2014/main" id="{4AFD24BD-6D39-4EE1-A495-0CE111BA2CF5}"/>
            </a:ext>
          </a:extLst>
        </xdr:cNvPr>
        <xdr:cNvSpPr txBox="1"/>
      </xdr:nvSpPr>
      <xdr:spPr>
        <a:xfrm>
          <a:off x="14846300" y="4622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85774</xdr:rowOff>
    </xdr:from>
    <xdr:to>
      <xdr:col>72</xdr:col>
      <xdr:colOff>123825</xdr:colOff>
      <xdr:row>28</xdr:row>
      <xdr:rowOff>15924</xdr:rowOff>
    </xdr:to>
    <xdr:sp macro="" textlink="">
      <xdr:nvSpPr>
        <xdr:cNvPr id="153" name="楕円 152">
          <a:extLst>
            <a:ext uri="{FF2B5EF4-FFF2-40B4-BE49-F238E27FC236}">
              <a16:creationId xmlns:a16="http://schemas.microsoft.com/office/drawing/2014/main" id="{B8E7FDE5-26DE-4439-B935-3C26554BE49E}"/>
            </a:ext>
          </a:extLst>
        </xdr:cNvPr>
        <xdr:cNvSpPr/>
      </xdr:nvSpPr>
      <xdr:spPr>
        <a:xfrm>
          <a:off x="14033500" y="4714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136574</xdr:rowOff>
    </xdr:from>
    <xdr:to>
      <xdr:col>76</xdr:col>
      <xdr:colOff>22225</xdr:colOff>
      <xdr:row>28</xdr:row>
      <xdr:rowOff>21618</xdr:rowOff>
    </xdr:to>
    <xdr:cxnSp macro="">
      <xdr:nvCxnSpPr>
        <xdr:cNvPr id="154" name="直線コネクタ 153">
          <a:extLst>
            <a:ext uri="{FF2B5EF4-FFF2-40B4-BE49-F238E27FC236}">
              <a16:creationId xmlns:a16="http://schemas.microsoft.com/office/drawing/2014/main" id="{4EA27188-7144-4DAE-879E-D974110C02AB}"/>
            </a:ext>
          </a:extLst>
        </xdr:cNvPr>
        <xdr:cNvCxnSpPr/>
      </xdr:nvCxnSpPr>
      <xdr:spPr>
        <a:xfrm>
          <a:off x="14084300" y="4765724"/>
          <a:ext cx="711200" cy="56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80857</xdr:rowOff>
    </xdr:from>
    <xdr:to>
      <xdr:col>68</xdr:col>
      <xdr:colOff>123825</xdr:colOff>
      <xdr:row>28</xdr:row>
      <xdr:rowOff>11007</xdr:rowOff>
    </xdr:to>
    <xdr:sp macro="" textlink="">
      <xdr:nvSpPr>
        <xdr:cNvPr id="155" name="楕円 154">
          <a:extLst>
            <a:ext uri="{FF2B5EF4-FFF2-40B4-BE49-F238E27FC236}">
              <a16:creationId xmlns:a16="http://schemas.microsoft.com/office/drawing/2014/main" id="{77062359-5260-4506-B3B3-616E2EDA9C7E}"/>
            </a:ext>
          </a:extLst>
        </xdr:cNvPr>
        <xdr:cNvSpPr/>
      </xdr:nvSpPr>
      <xdr:spPr>
        <a:xfrm>
          <a:off x="13271500" y="471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131657</xdr:rowOff>
    </xdr:from>
    <xdr:to>
      <xdr:col>72</xdr:col>
      <xdr:colOff>73025</xdr:colOff>
      <xdr:row>27</xdr:row>
      <xdr:rowOff>136574</xdr:rowOff>
    </xdr:to>
    <xdr:cxnSp macro="">
      <xdr:nvCxnSpPr>
        <xdr:cNvPr id="156" name="直線コネクタ 155">
          <a:extLst>
            <a:ext uri="{FF2B5EF4-FFF2-40B4-BE49-F238E27FC236}">
              <a16:creationId xmlns:a16="http://schemas.microsoft.com/office/drawing/2014/main" id="{C05B7323-89F1-4D6E-B045-15F74FB5A939}"/>
            </a:ext>
          </a:extLst>
        </xdr:cNvPr>
        <xdr:cNvCxnSpPr/>
      </xdr:nvCxnSpPr>
      <xdr:spPr>
        <a:xfrm>
          <a:off x="13322300" y="4760807"/>
          <a:ext cx="762000" cy="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91172</xdr:rowOff>
    </xdr:from>
    <xdr:to>
      <xdr:col>64</xdr:col>
      <xdr:colOff>123825</xdr:colOff>
      <xdr:row>28</xdr:row>
      <xdr:rowOff>21322</xdr:rowOff>
    </xdr:to>
    <xdr:sp macro="" textlink="">
      <xdr:nvSpPr>
        <xdr:cNvPr id="157" name="楕円 156">
          <a:extLst>
            <a:ext uri="{FF2B5EF4-FFF2-40B4-BE49-F238E27FC236}">
              <a16:creationId xmlns:a16="http://schemas.microsoft.com/office/drawing/2014/main" id="{7016B061-5648-4AE7-819F-F59E3865F923}"/>
            </a:ext>
          </a:extLst>
        </xdr:cNvPr>
        <xdr:cNvSpPr/>
      </xdr:nvSpPr>
      <xdr:spPr>
        <a:xfrm>
          <a:off x="12509500" y="472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131657</xdr:rowOff>
    </xdr:from>
    <xdr:to>
      <xdr:col>68</xdr:col>
      <xdr:colOff>73025</xdr:colOff>
      <xdr:row>27</xdr:row>
      <xdr:rowOff>141972</xdr:rowOff>
    </xdr:to>
    <xdr:cxnSp macro="">
      <xdr:nvCxnSpPr>
        <xdr:cNvPr id="158" name="直線コネクタ 157">
          <a:extLst>
            <a:ext uri="{FF2B5EF4-FFF2-40B4-BE49-F238E27FC236}">
              <a16:creationId xmlns:a16="http://schemas.microsoft.com/office/drawing/2014/main" id="{8EAE38BB-84AA-4762-9B91-CA176F6E0815}"/>
            </a:ext>
          </a:extLst>
        </xdr:cNvPr>
        <xdr:cNvCxnSpPr/>
      </xdr:nvCxnSpPr>
      <xdr:spPr>
        <a:xfrm flipV="1">
          <a:off x="12560300" y="4760807"/>
          <a:ext cx="762000" cy="10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80088</xdr:rowOff>
    </xdr:from>
    <xdr:to>
      <xdr:col>60</xdr:col>
      <xdr:colOff>123825</xdr:colOff>
      <xdr:row>29</xdr:row>
      <xdr:rowOff>10238</xdr:rowOff>
    </xdr:to>
    <xdr:sp macro="" textlink="">
      <xdr:nvSpPr>
        <xdr:cNvPr id="159" name="楕円 158">
          <a:extLst>
            <a:ext uri="{FF2B5EF4-FFF2-40B4-BE49-F238E27FC236}">
              <a16:creationId xmlns:a16="http://schemas.microsoft.com/office/drawing/2014/main" id="{27FFEBEF-19B5-49EB-A838-C546890AD5F6}"/>
            </a:ext>
          </a:extLst>
        </xdr:cNvPr>
        <xdr:cNvSpPr/>
      </xdr:nvSpPr>
      <xdr:spPr>
        <a:xfrm>
          <a:off x="11747500" y="488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141972</xdr:rowOff>
    </xdr:from>
    <xdr:to>
      <xdr:col>64</xdr:col>
      <xdr:colOff>73025</xdr:colOff>
      <xdr:row>28</xdr:row>
      <xdr:rowOff>130888</xdr:rowOff>
    </xdr:to>
    <xdr:cxnSp macro="">
      <xdr:nvCxnSpPr>
        <xdr:cNvPr id="160" name="直線コネクタ 159">
          <a:extLst>
            <a:ext uri="{FF2B5EF4-FFF2-40B4-BE49-F238E27FC236}">
              <a16:creationId xmlns:a16="http://schemas.microsoft.com/office/drawing/2014/main" id="{1F1D45AD-C959-4349-A360-CCFBDACFBF12}"/>
            </a:ext>
          </a:extLst>
        </xdr:cNvPr>
        <xdr:cNvCxnSpPr/>
      </xdr:nvCxnSpPr>
      <xdr:spPr>
        <a:xfrm flipV="1">
          <a:off x="11798300" y="4771122"/>
          <a:ext cx="762000" cy="160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61" name="n_1aveValue債務償還比率">
          <a:extLst>
            <a:ext uri="{FF2B5EF4-FFF2-40B4-BE49-F238E27FC236}">
              <a16:creationId xmlns:a16="http://schemas.microsoft.com/office/drawing/2014/main" id="{E1691C80-E23A-4AD5-B7A4-161466AB8BE4}"/>
            </a:ext>
          </a:extLst>
        </xdr:cNvPr>
        <xdr:cNvSpPr txBox="1"/>
      </xdr:nvSpPr>
      <xdr:spPr>
        <a:xfrm>
          <a:off x="13836727" y="522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62" name="n_2aveValue債務償還比率">
          <a:extLst>
            <a:ext uri="{FF2B5EF4-FFF2-40B4-BE49-F238E27FC236}">
              <a16:creationId xmlns:a16="http://schemas.microsoft.com/office/drawing/2014/main" id="{0D197ED6-B8B5-476C-A3A4-3C613712EF66}"/>
            </a:ext>
          </a:extLst>
        </xdr:cNvPr>
        <xdr:cNvSpPr txBox="1"/>
      </xdr:nvSpPr>
      <xdr:spPr>
        <a:xfrm>
          <a:off x="13087427" y="5220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3" name="n_3aveValue債務償還比率">
          <a:extLst>
            <a:ext uri="{FF2B5EF4-FFF2-40B4-BE49-F238E27FC236}">
              <a16:creationId xmlns:a16="http://schemas.microsoft.com/office/drawing/2014/main" id="{C514F294-5C00-47DC-9950-1455634FC92B}"/>
            </a:ext>
          </a:extLst>
        </xdr:cNvPr>
        <xdr:cNvSpPr txBox="1"/>
      </xdr:nvSpPr>
      <xdr:spPr>
        <a:xfrm>
          <a:off x="12325427" y="517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64" name="n_4aveValue債務償還比率">
          <a:extLst>
            <a:ext uri="{FF2B5EF4-FFF2-40B4-BE49-F238E27FC236}">
              <a16:creationId xmlns:a16="http://schemas.microsoft.com/office/drawing/2014/main" id="{8B3F44A6-6F28-4B27-BF9E-D71F276AC11A}"/>
            </a:ext>
          </a:extLst>
        </xdr:cNvPr>
        <xdr:cNvSpPr txBox="1"/>
      </xdr:nvSpPr>
      <xdr:spPr>
        <a:xfrm>
          <a:off x="11563427" y="534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32451</xdr:rowOff>
    </xdr:from>
    <xdr:ext cx="469744" cy="259045"/>
    <xdr:sp macro="" textlink="">
      <xdr:nvSpPr>
        <xdr:cNvPr id="165" name="n_1mainValue債務償還比率">
          <a:extLst>
            <a:ext uri="{FF2B5EF4-FFF2-40B4-BE49-F238E27FC236}">
              <a16:creationId xmlns:a16="http://schemas.microsoft.com/office/drawing/2014/main" id="{594D6EF4-C6D5-4D9F-8200-85F610CBB228}"/>
            </a:ext>
          </a:extLst>
        </xdr:cNvPr>
        <xdr:cNvSpPr txBox="1"/>
      </xdr:nvSpPr>
      <xdr:spPr>
        <a:xfrm>
          <a:off x="13836727" y="4490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27534</xdr:rowOff>
    </xdr:from>
    <xdr:ext cx="469744" cy="259045"/>
    <xdr:sp macro="" textlink="">
      <xdr:nvSpPr>
        <xdr:cNvPr id="166" name="n_2mainValue債務償還比率">
          <a:extLst>
            <a:ext uri="{FF2B5EF4-FFF2-40B4-BE49-F238E27FC236}">
              <a16:creationId xmlns:a16="http://schemas.microsoft.com/office/drawing/2014/main" id="{5E9524DB-3622-4F16-81A9-CDED39428F1E}"/>
            </a:ext>
          </a:extLst>
        </xdr:cNvPr>
        <xdr:cNvSpPr txBox="1"/>
      </xdr:nvSpPr>
      <xdr:spPr>
        <a:xfrm>
          <a:off x="13087427" y="4485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37849</xdr:rowOff>
    </xdr:from>
    <xdr:ext cx="469744" cy="259045"/>
    <xdr:sp macro="" textlink="">
      <xdr:nvSpPr>
        <xdr:cNvPr id="167" name="n_3mainValue債務償還比率">
          <a:extLst>
            <a:ext uri="{FF2B5EF4-FFF2-40B4-BE49-F238E27FC236}">
              <a16:creationId xmlns:a16="http://schemas.microsoft.com/office/drawing/2014/main" id="{DF1A6DE8-7A30-4F49-BDC0-22E1C91BD2FC}"/>
            </a:ext>
          </a:extLst>
        </xdr:cNvPr>
        <xdr:cNvSpPr txBox="1"/>
      </xdr:nvSpPr>
      <xdr:spPr>
        <a:xfrm>
          <a:off x="12325427" y="4495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26765</xdr:rowOff>
    </xdr:from>
    <xdr:ext cx="469744" cy="259045"/>
    <xdr:sp macro="" textlink="">
      <xdr:nvSpPr>
        <xdr:cNvPr id="168" name="n_4mainValue債務償還比率">
          <a:extLst>
            <a:ext uri="{FF2B5EF4-FFF2-40B4-BE49-F238E27FC236}">
              <a16:creationId xmlns:a16="http://schemas.microsoft.com/office/drawing/2014/main" id="{C4EEED6C-0A18-4E30-8D35-5EC39C278CE5}"/>
            </a:ext>
          </a:extLst>
        </xdr:cNvPr>
        <xdr:cNvSpPr txBox="1"/>
      </xdr:nvSpPr>
      <xdr:spPr>
        <a:xfrm>
          <a:off x="11563427" y="4655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E70F23C5-4BFB-4E54-A2EB-84B7FCFB48A7}"/>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63D14FF4-FB17-4C9F-B39A-91F7897E9BD8}"/>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8694510E-0923-4C41-9831-9997DB94BDA5}"/>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BFADA64B-3D88-41B6-848B-C7995E6DD7E3}"/>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90F251E5-736A-41E7-9202-35F7B1A52A1F}"/>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C90C161A-833C-44E8-B826-0FCF0B1E3F9B}"/>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4F81BD2-351F-4E3D-8810-011767A994E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C71FC9B-79AB-4C1C-A5CD-BC8FA979E53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EE4E88E-2D8B-46E9-B288-641ABDE27C9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30E774E-B5BB-4B60-93B4-C90F3149A6A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愛知県知立市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E95D818-E249-439F-94E5-B5812C02852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C6A28BC-34A6-4E28-815B-945B22EF9B2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EC6F9F0-0C6B-468A-AC5D-AF440660E0E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0D89F44-3240-4A66-82AC-21717C6B174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50DBCA3-AF59-4944-8CAC-F6EB4AFEF77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A2A2453-C20F-4C59-930E-2C76A76D3CD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72,646
66,988
16.31
28,418,662
26,677,189
1,534,726
15,157,115
14,807,613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039D75A-F7EB-490D-8DAE-F0D7AAE99FB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A0C89BF-9BED-432C-90FC-4C098025829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3590254-088E-476C-9B14-56C0EFC8EC3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9C07F51-2322-4C22-945A-218089D01EC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A951DD9-8516-4EB7-8AB2-91F6D8036E4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28A1B1D-EE69-46DE-91E3-821760772B4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2610E84-174A-4836-97AF-BCC7896F050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C679791-B794-4597-8CE8-45FD19DC608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17461AD-78EA-474F-BDB5-B730ACCC190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2728319-6F3E-4FE9-AEBE-4B198861176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B0A850E-7F32-415E-A651-1563F3AF69A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D6B6DBC-392B-4E13-A9E6-47797336350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D90D503-5899-4C26-A164-34C003EA17A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6814A3C-358F-4A57-9094-B0EAC745079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DAB6E9F-74FA-419C-995B-091C86365B1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FEC56E4-F611-4469-A787-7BA32EAEAF4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D619524-A94A-46A7-A5F9-3A2AD5DD1C0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94B7513-C243-4C91-92C7-9953A8DC06F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0B7BA34-BF09-4E0D-90C3-4B05DD8EC24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55662E9-C5AB-4CDF-A1E6-FAF44245313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251F031-581D-428A-85B7-AD3E2923755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A4A99FE-EC1D-4977-AA21-DBB8EFDC8C5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4DE9071-9AA2-42FF-A0C1-900767E085A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2D20D7E-D762-4D06-B06F-BEA3DF25DA9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121D60F-B261-4957-9150-2C483BC2F92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70D3F88-8781-431D-B429-9CF53DAF4F7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4D5B165-B6D6-45D4-AFC7-DCB304247C6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8E4921C-7F3E-4516-8F24-6FE97A03028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061FAD3-6B6D-4E87-AFD1-401DE30D979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8540DC0-96F1-41EE-802D-099DE30CB44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31AA7D5-22BC-4B2C-8DF4-B8642210BE4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5380E56-820F-4050-84F2-101AE461EFC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800FF76-CF34-4432-B4E7-A0F1C851CBDB}"/>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BDE96B02-5364-45DC-82D3-FD13ED74D2AB}"/>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820105F-CDD8-4047-B387-6E071D1C4724}"/>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E2D7A836-4548-418D-B188-177E280A1FD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1A848C6-BBC9-47AD-BA3B-F277372F6E23}"/>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E65733A-C3E7-4885-B96B-A4CD70FF4931}"/>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68D0E70-5924-423B-A0FA-64CE9162F449}"/>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B4EBE19-B4E5-4442-82FA-B7BDD176E3FF}"/>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5D975693-FCB0-46C9-B07D-F44864A45A6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F681CBD-2150-452F-89C4-C48EBF72506F}"/>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E8D8FB1-F360-46B4-99F0-0721F89D041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04EBF4E4-5BC9-4C6C-9B8A-5D246A62A9E0}"/>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EE221A69-5F8E-44E7-9C38-88D8C6DF9FB1}"/>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D547A6E1-19B8-4DB3-8ECA-CAE1F386B97A}"/>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E775B08A-8725-43A0-AA25-31E0C718246C}"/>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06F7A78E-2090-4566-A0A5-B790DFB49F8D}"/>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53F17098-147C-4AB7-BAD1-81C39966897A}"/>
            </a:ext>
          </a:extLst>
        </xdr:cNvPr>
        <xdr:cNvSpPr txBox="1"/>
      </xdr:nvSpPr>
      <xdr:spPr>
        <a:xfrm>
          <a:off x="4673600" y="636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53BE7478-DD2C-4D38-836C-3F930498AE24}"/>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BCE739B7-F2CF-4576-BA96-F88E0B2A1385}"/>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5CF35A83-AA84-42FD-8673-FD9EA2B5F554}"/>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DB9AD75E-D5B5-452B-B92A-873B09BF77F8}"/>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647259B4-A1C7-42C7-8D4A-7DF89CF93390}"/>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265704C-ECDA-4942-9E56-2CBE8DC109E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4A24C89-1962-4E3B-9E9E-50A8FD4C672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974B22B-24C7-47A7-B3FF-196F5CBD195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720A282-8CA6-433C-91B0-5D074FEAA69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CA6CCA1-70D2-4DD1-9AD7-08A3C782BEA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128270</xdr:rowOff>
    </xdr:from>
    <xdr:to>
      <xdr:col>24</xdr:col>
      <xdr:colOff>114300</xdr:colOff>
      <xdr:row>37</xdr:row>
      <xdr:rowOff>58420</xdr:rowOff>
    </xdr:to>
    <xdr:sp macro="" textlink="">
      <xdr:nvSpPr>
        <xdr:cNvPr id="71" name="楕円 70">
          <a:extLst>
            <a:ext uri="{FF2B5EF4-FFF2-40B4-BE49-F238E27FC236}">
              <a16:creationId xmlns:a16="http://schemas.microsoft.com/office/drawing/2014/main" id="{8BF6F8E9-B933-4954-A0DD-7B3561C79F75}"/>
            </a:ext>
          </a:extLst>
        </xdr:cNvPr>
        <xdr:cNvSpPr/>
      </xdr:nvSpPr>
      <xdr:spPr>
        <a:xfrm>
          <a:off x="4584700" y="630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151147</xdr:rowOff>
    </xdr:from>
    <xdr:ext cx="405111" cy="259045"/>
    <xdr:sp macro="" textlink="">
      <xdr:nvSpPr>
        <xdr:cNvPr id="72" name="【道路】&#10;有形固定資産減価償却率該当値テキスト">
          <a:extLst>
            <a:ext uri="{FF2B5EF4-FFF2-40B4-BE49-F238E27FC236}">
              <a16:creationId xmlns:a16="http://schemas.microsoft.com/office/drawing/2014/main" id="{5A96CA38-57AD-4034-A724-146F7DF70E68}"/>
            </a:ext>
          </a:extLst>
        </xdr:cNvPr>
        <xdr:cNvSpPr txBox="1"/>
      </xdr:nvSpPr>
      <xdr:spPr>
        <a:xfrm>
          <a:off x="4673600"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100838</xdr:rowOff>
    </xdr:from>
    <xdr:to>
      <xdr:col>20</xdr:col>
      <xdr:colOff>38100</xdr:colOff>
      <xdr:row>37</xdr:row>
      <xdr:rowOff>30988</xdr:rowOff>
    </xdr:to>
    <xdr:sp macro="" textlink="">
      <xdr:nvSpPr>
        <xdr:cNvPr id="73" name="楕円 72">
          <a:extLst>
            <a:ext uri="{FF2B5EF4-FFF2-40B4-BE49-F238E27FC236}">
              <a16:creationId xmlns:a16="http://schemas.microsoft.com/office/drawing/2014/main" id="{BFB65AAD-294D-46C4-A890-A02109EA7DB8}"/>
            </a:ext>
          </a:extLst>
        </xdr:cNvPr>
        <xdr:cNvSpPr/>
      </xdr:nvSpPr>
      <xdr:spPr>
        <a:xfrm>
          <a:off x="3746500" y="627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151638</xdr:rowOff>
    </xdr:from>
    <xdr:to>
      <xdr:col>24</xdr:col>
      <xdr:colOff>63500</xdr:colOff>
      <xdr:row>37</xdr:row>
      <xdr:rowOff>7620</xdr:rowOff>
    </xdr:to>
    <xdr:cxnSp macro="">
      <xdr:nvCxnSpPr>
        <xdr:cNvPr id="74" name="直線コネクタ 73">
          <a:extLst>
            <a:ext uri="{FF2B5EF4-FFF2-40B4-BE49-F238E27FC236}">
              <a16:creationId xmlns:a16="http://schemas.microsoft.com/office/drawing/2014/main" id="{21AE5E2F-E285-4AE9-BF26-E598BAD249D2}"/>
            </a:ext>
          </a:extLst>
        </xdr:cNvPr>
        <xdr:cNvCxnSpPr/>
      </xdr:nvCxnSpPr>
      <xdr:spPr>
        <a:xfrm>
          <a:off x="3797300" y="632383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52832</xdr:rowOff>
    </xdr:from>
    <xdr:to>
      <xdr:col>15</xdr:col>
      <xdr:colOff>101600</xdr:colOff>
      <xdr:row>36</xdr:row>
      <xdr:rowOff>154432</xdr:rowOff>
    </xdr:to>
    <xdr:sp macro="" textlink="">
      <xdr:nvSpPr>
        <xdr:cNvPr id="75" name="楕円 74">
          <a:extLst>
            <a:ext uri="{FF2B5EF4-FFF2-40B4-BE49-F238E27FC236}">
              <a16:creationId xmlns:a16="http://schemas.microsoft.com/office/drawing/2014/main" id="{C5F98EFD-F0A2-493A-9166-8E73C0E3E680}"/>
            </a:ext>
          </a:extLst>
        </xdr:cNvPr>
        <xdr:cNvSpPr/>
      </xdr:nvSpPr>
      <xdr:spPr>
        <a:xfrm>
          <a:off x="2857500" y="622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103632</xdr:rowOff>
    </xdr:from>
    <xdr:to>
      <xdr:col>19</xdr:col>
      <xdr:colOff>177800</xdr:colOff>
      <xdr:row>36</xdr:row>
      <xdr:rowOff>151638</xdr:rowOff>
    </xdr:to>
    <xdr:cxnSp macro="">
      <xdr:nvCxnSpPr>
        <xdr:cNvPr id="76" name="直線コネクタ 75">
          <a:extLst>
            <a:ext uri="{FF2B5EF4-FFF2-40B4-BE49-F238E27FC236}">
              <a16:creationId xmlns:a16="http://schemas.microsoft.com/office/drawing/2014/main" id="{B0E2CFCE-906D-4629-A0D1-C38E4E0947F4}"/>
            </a:ext>
          </a:extLst>
        </xdr:cNvPr>
        <xdr:cNvCxnSpPr/>
      </xdr:nvCxnSpPr>
      <xdr:spPr>
        <a:xfrm>
          <a:off x="2908300" y="6275832"/>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16256</xdr:rowOff>
    </xdr:from>
    <xdr:to>
      <xdr:col>10</xdr:col>
      <xdr:colOff>165100</xdr:colOff>
      <xdr:row>36</xdr:row>
      <xdr:rowOff>117856</xdr:rowOff>
    </xdr:to>
    <xdr:sp macro="" textlink="">
      <xdr:nvSpPr>
        <xdr:cNvPr id="77" name="楕円 76">
          <a:extLst>
            <a:ext uri="{FF2B5EF4-FFF2-40B4-BE49-F238E27FC236}">
              <a16:creationId xmlns:a16="http://schemas.microsoft.com/office/drawing/2014/main" id="{FF71853E-3D27-410D-B8D8-DFAB1F90F71A}"/>
            </a:ext>
          </a:extLst>
        </xdr:cNvPr>
        <xdr:cNvSpPr/>
      </xdr:nvSpPr>
      <xdr:spPr>
        <a:xfrm>
          <a:off x="1968500" y="618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67056</xdr:rowOff>
    </xdr:from>
    <xdr:to>
      <xdr:col>15</xdr:col>
      <xdr:colOff>50800</xdr:colOff>
      <xdr:row>36</xdr:row>
      <xdr:rowOff>103632</xdr:rowOff>
    </xdr:to>
    <xdr:cxnSp macro="">
      <xdr:nvCxnSpPr>
        <xdr:cNvPr id="78" name="直線コネクタ 77">
          <a:extLst>
            <a:ext uri="{FF2B5EF4-FFF2-40B4-BE49-F238E27FC236}">
              <a16:creationId xmlns:a16="http://schemas.microsoft.com/office/drawing/2014/main" id="{0E1C61A9-ADD9-4D91-BBC7-13EA010D9F5D}"/>
            </a:ext>
          </a:extLst>
        </xdr:cNvPr>
        <xdr:cNvCxnSpPr/>
      </xdr:nvCxnSpPr>
      <xdr:spPr>
        <a:xfrm>
          <a:off x="2019300" y="62392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151130</xdr:rowOff>
    </xdr:from>
    <xdr:to>
      <xdr:col>6</xdr:col>
      <xdr:colOff>38100</xdr:colOff>
      <xdr:row>36</xdr:row>
      <xdr:rowOff>81280</xdr:rowOff>
    </xdr:to>
    <xdr:sp macro="" textlink="">
      <xdr:nvSpPr>
        <xdr:cNvPr id="79" name="楕円 78">
          <a:extLst>
            <a:ext uri="{FF2B5EF4-FFF2-40B4-BE49-F238E27FC236}">
              <a16:creationId xmlns:a16="http://schemas.microsoft.com/office/drawing/2014/main" id="{8B12BF42-2075-43C8-A457-EBC218259795}"/>
            </a:ext>
          </a:extLst>
        </xdr:cNvPr>
        <xdr:cNvSpPr/>
      </xdr:nvSpPr>
      <xdr:spPr>
        <a:xfrm>
          <a:off x="1079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30480</xdr:rowOff>
    </xdr:from>
    <xdr:to>
      <xdr:col>10</xdr:col>
      <xdr:colOff>114300</xdr:colOff>
      <xdr:row>36</xdr:row>
      <xdr:rowOff>67056</xdr:rowOff>
    </xdr:to>
    <xdr:cxnSp macro="">
      <xdr:nvCxnSpPr>
        <xdr:cNvPr id="80" name="直線コネクタ 79">
          <a:extLst>
            <a:ext uri="{FF2B5EF4-FFF2-40B4-BE49-F238E27FC236}">
              <a16:creationId xmlns:a16="http://schemas.microsoft.com/office/drawing/2014/main" id="{EAC8BCDF-B57A-44EC-A033-F532FF49B6A8}"/>
            </a:ext>
          </a:extLst>
        </xdr:cNvPr>
        <xdr:cNvCxnSpPr/>
      </xdr:nvCxnSpPr>
      <xdr:spPr>
        <a:xfrm>
          <a:off x="1130300" y="62026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959BE969-22F2-4473-AFA3-BA58AA634E54}"/>
            </a:ext>
          </a:extLst>
        </xdr:cNvPr>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5E0D45F2-F6ED-42B7-AE48-D7829779A107}"/>
            </a:ext>
          </a:extLst>
        </xdr:cNvPr>
        <xdr:cNvSpPr txBox="1"/>
      </xdr:nvSpPr>
      <xdr:spPr>
        <a:xfrm>
          <a:off x="27057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91D4E89D-32B0-4511-94BF-A486B90D34AB}"/>
            </a:ext>
          </a:extLst>
        </xdr:cNvPr>
        <xdr:cNvSpPr txBox="1"/>
      </xdr:nvSpPr>
      <xdr:spPr>
        <a:xfrm>
          <a:off x="18167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1B560434-3E02-4EF2-AD84-27377C918959}"/>
            </a:ext>
          </a:extLst>
        </xdr:cNvPr>
        <xdr:cNvSpPr txBox="1"/>
      </xdr:nvSpPr>
      <xdr:spPr>
        <a:xfrm>
          <a:off x="927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47515</xdr:rowOff>
    </xdr:from>
    <xdr:ext cx="405111" cy="259045"/>
    <xdr:sp macro="" textlink="">
      <xdr:nvSpPr>
        <xdr:cNvPr id="85" name="n_1mainValue【道路】&#10;有形固定資産減価償却率">
          <a:extLst>
            <a:ext uri="{FF2B5EF4-FFF2-40B4-BE49-F238E27FC236}">
              <a16:creationId xmlns:a16="http://schemas.microsoft.com/office/drawing/2014/main" id="{B01374DB-D98E-4AB9-B350-8AC801389786}"/>
            </a:ext>
          </a:extLst>
        </xdr:cNvPr>
        <xdr:cNvSpPr txBox="1"/>
      </xdr:nvSpPr>
      <xdr:spPr>
        <a:xfrm>
          <a:off x="3582044" y="6048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170959</xdr:rowOff>
    </xdr:from>
    <xdr:ext cx="405111" cy="259045"/>
    <xdr:sp macro="" textlink="">
      <xdr:nvSpPr>
        <xdr:cNvPr id="86" name="n_2mainValue【道路】&#10;有形固定資産減価償却率">
          <a:extLst>
            <a:ext uri="{FF2B5EF4-FFF2-40B4-BE49-F238E27FC236}">
              <a16:creationId xmlns:a16="http://schemas.microsoft.com/office/drawing/2014/main" id="{D3CF8D75-EA0E-4954-9DFF-E017F13FF380}"/>
            </a:ext>
          </a:extLst>
        </xdr:cNvPr>
        <xdr:cNvSpPr txBox="1"/>
      </xdr:nvSpPr>
      <xdr:spPr>
        <a:xfrm>
          <a:off x="2705744" y="600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134383</xdr:rowOff>
    </xdr:from>
    <xdr:ext cx="405111" cy="259045"/>
    <xdr:sp macro="" textlink="">
      <xdr:nvSpPr>
        <xdr:cNvPr id="87" name="n_3mainValue【道路】&#10;有形固定資産減価償却率">
          <a:extLst>
            <a:ext uri="{FF2B5EF4-FFF2-40B4-BE49-F238E27FC236}">
              <a16:creationId xmlns:a16="http://schemas.microsoft.com/office/drawing/2014/main" id="{0205F41F-2822-4E30-8410-8052BFC57678}"/>
            </a:ext>
          </a:extLst>
        </xdr:cNvPr>
        <xdr:cNvSpPr txBox="1"/>
      </xdr:nvSpPr>
      <xdr:spPr>
        <a:xfrm>
          <a:off x="1816744" y="596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97807</xdr:rowOff>
    </xdr:from>
    <xdr:ext cx="405111" cy="259045"/>
    <xdr:sp macro="" textlink="">
      <xdr:nvSpPr>
        <xdr:cNvPr id="88" name="n_4mainValue【道路】&#10;有形固定資産減価償却率">
          <a:extLst>
            <a:ext uri="{FF2B5EF4-FFF2-40B4-BE49-F238E27FC236}">
              <a16:creationId xmlns:a16="http://schemas.microsoft.com/office/drawing/2014/main" id="{5486BE12-33B1-4DDA-8AC4-8BAD040AA0CB}"/>
            </a:ext>
          </a:extLst>
        </xdr:cNvPr>
        <xdr:cNvSpPr txBox="1"/>
      </xdr:nvSpPr>
      <xdr:spPr>
        <a:xfrm>
          <a:off x="9277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338DA13-1029-417C-B45C-8BE1768ABB3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DDF3E935-D982-41BB-AE66-3EDE945F388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5EE946F-DE6B-49F0-9E72-37C34F3E05F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653CACC-EF00-4FB5-BAF5-FD8CA028307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BE1507D-B0AC-4E3C-BC34-013604C25C1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7895956-EBCE-4D6C-87C2-9D366AC327A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BBF14FC-12FD-482E-8A5D-88E032E08EC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06A9657-6103-4A56-8541-767FC14BF72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59CD765C-2902-425A-97C0-6FD5364FE59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314C079-BD27-48A1-A437-649D6F18BF4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E909F41D-8375-40A7-B94F-DDA206BF8C7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C46ADC80-1AB1-4835-B660-B306E698047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74F404F-955B-4C92-8DAE-F4ABDEC4398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710D7030-5E44-4BA4-8FBE-3CE18053B517}"/>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F41DF644-3EF7-4DB2-8A53-8A93D408FA5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B66B1C55-CDE8-4440-8639-D5899466E11C}"/>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39535E1D-071A-42C2-8F82-6D04F29540C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F5A6FF55-42AE-4745-AAC6-5942ADAF6CE6}"/>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26108783-CBDF-445D-9D47-0EDECCE836A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42F9AD15-143B-4B47-9B58-49EF4F376137}"/>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5D81349E-A436-496D-93C2-BC23BDC0DE2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790AC04C-1853-4F59-854D-973455CFE808}"/>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A3432FD5-0477-4B63-89BA-77C6E5E0783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EDB326E0-4BAA-41A5-BFF0-17A7126A52FE}"/>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166FEA93-656A-48B0-B56D-C15E6BE89A33}"/>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27398BD9-5E77-4628-AC6A-B679848113E1}"/>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DAE9934B-614E-46F3-A39E-E6D99B51A8C1}"/>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BA537F90-29E9-424F-A62D-0E6C5BE995F2}"/>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47C37094-9680-46FF-88BF-03F02F793081}"/>
            </a:ext>
          </a:extLst>
        </xdr:cNvPr>
        <xdr:cNvSpPr txBox="1"/>
      </xdr:nvSpPr>
      <xdr:spPr>
        <a:xfrm>
          <a:off x="10515600" y="6522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82DC536F-F24F-4580-AD68-3371DFC7CF7B}"/>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E4894666-F5A1-42CE-B10F-83BACFD4715C}"/>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5A972601-8EAC-44C1-97CC-F0EEB8A7A178}"/>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A745BF7E-E082-40D9-BB2F-520840951133}"/>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8BFE0184-4343-418F-BCC1-EF67C206B02E}"/>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312E78A-2FF5-43AD-9F1B-83D7A96895B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5042615-B2B7-4BD0-B448-CC33C9F67E4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665C610-AA5B-46C3-8BB7-0D2CA21A8BD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06C25E6-AD79-4C85-B53C-59F3097F3C9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D1307D9-6209-45D5-B3BE-1AFCE9AF579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24143</xdr:rowOff>
    </xdr:from>
    <xdr:to>
      <xdr:col>55</xdr:col>
      <xdr:colOff>50800</xdr:colOff>
      <xdr:row>41</xdr:row>
      <xdr:rowOff>125743</xdr:rowOff>
    </xdr:to>
    <xdr:sp macro="" textlink="">
      <xdr:nvSpPr>
        <xdr:cNvPr id="128" name="楕円 127">
          <a:extLst>
            <a:ext uri="{FF2B5EF4-FFF2-40B4-BE49-F238E27FC236}">
              <a16:creationId xmlns:a16="http://schemas.microsoft.com/office/drawing/2014/main" id="{8DF7045B-F9E5-4EC2-BE92-334C2F133480}"/>
            </a:ext>
          </a:extLst>
        </xdr:cNvPr>
        <xdr:cNvSpPr/>
      </xdr:nvSpPr>
      <xdr:spPr>
        <a:xfrm>
          <a:off x="10426700" y="705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110520</xdr:rowOff>
    </xdr:from>
    <xdr:ext cx="469744" cy="259045"/>
    <xdr:sp macro="" textlink="">
      <xdr:nvSpPr>
        <xdr:cNvPr id="129" name="【道路】&#10;一人当たり延長該当値テキスト">
          <a:extLst>
            <a:ext uri="{FF2B5EF4-FFF2-40B4-BE49-F238E27FC236}">
              <a16:creationId xmlns:a16="http://schemas.microsoft.com/office/drawing/2014/main" id="{52B1D4D6-9A95-4DC5-8399-575555D62B33}"/>
            </a:ext>
          </a:extLst>
        </xdr:cNvPr>
        <xdr:cNvSpPr txBox="1"/>
      </xdr:nvSpPr>
      <xdr:spPr>
        <a:xfrm>
          <a:off x="10515600" y="696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23876</xdr:rowOff>
    </xdr:from>
    <xdr:to>
      <xdr:col>50</xdr:col>
      <xdr:colOff>165100</xdr:colOff>
      <xdr:row>41</xdr:row>
      <xdr:rowOff>125476</xdr:rowOff>
    </xdr:to>
    <xdr:sp macro="" textlink="">
      <xdr:nvSpPr>
        <xdr:cNvPr id="130" name="楕円 129">
          <a:extLst>
            <a:ext uri="{FF2B5EF4-FFF2-40B4-BE49-F238E27FC236}">
              <a16:creationId xmlns:a16="http://schemas.microsoft.com/office/drawing/2014/main" id="{02737336-06BA-44DC-BCB1-94B54CC4EFAC}"/>
            </a:ext>
          </a:extLst>
        </xdr:cNvPr>
        <xdr:cNvSpPr/>
      </xdr:nvSpPr>
      <xdr:spPr>
        <a:xfrm>
          <a:off x="9588500" y="705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74676</xdr:rowOff>
    </xdr:from>
    <xdr:to>
      <xdr:col>55</xdr:col>
      <xdr:colOff>0</xdr:colOff>
      <xdr:row>41</xdr:row>
      <xdr:rowOff>74943</xdr:rowOff>
    </xdr:to>
    <xdr:cxnSp macro="">
      <xdr:nvCxnSpPr>
        <xdr:cNvPr id="131" name="直線コネクタ 130">
          <a:extLst>
            <a:ext uri="{FF2B5EF4-FFF2-40B4-BE49-F238E27FC236}">
              <a16:creationId xmlns:a16="http://schemas.microsoft.com/office/drawing/2014/main" id="{D740FCC2-D4F3-4FB7-93A6-8DAC4A75C927}"/>
            </a:ext>
          </a:extLst>
        </xdr:cNvPr>
        <xdr:cNvCxnSpPr/>
      </xdr:nvCxnSpPr>
      <xdr:spPr>
        <a:xfrm>
          <a:off x="9639300" y="7104126"/>
          <a:ext cx="8382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23533</xdr:rowOff>
    </xdr:from>
    <xdr:to>
      <xdr:col>46</xdr:col>
      <xdr:colOff>38100</xdr:colOff>
      <xdr:row>41</xdr:row>
      <xdr:rowOff>125133</xdr:rowOff>
    </xdr:to>
    <xdr:sp macro="" textlink="">
      <xdr:nvSpPr>
        <xdr:cNvPr id="132" name="楕円 131">
          <a:extLst>
            <a:ext uri="{FF2B5EF4-FFF2-40B4-BE49-F238E27FC236}">
              <a16:creationId xmlns:a16="http://schemas.microsoft.com/office/drawing/2014/main" id="{0B59A7FE-20F4-4B4E-8D89-AA97A6FAAA20}"/>
            </a:ext>
          </a:extLst>
        </xdr:cNvPr>
        <xdr:cNvSpPr/>
      </xdr:nvSpPr>
      <xdr:spPr>
        <a:xfrm>
          <a:off x="8699500" y="7052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74333</xdr:rowOff>
    </xdr:from>
    <xdr:to>
      <xdr:col>50</xdr:col>
      <xdr:colOff>114300</xdr:colOff>
      <xdr:row>41</xdr:row>
      <xdr:rowOff>74676</xdr:rowOff>
    </xdr:to>
    <xdr:cxnSp macro="">
      <xdr:nvCxnSpPr>
        <xdr:cNvPr id="133" name="直線コネクタ 132">
          <a:extLst>
            <a:ext uri="{FF2B5EF4-FFF2-40B4-BE49-F238E27FC236}">
              <a16:creationId xmlns:a16="http://schemas.microsoft.com/office/drawing/2014/main" id="{A738B09A-CE91-4647-BEA6-0ACBFDDDE3D1}"/>
            </a:ext>
          </a:extLst>
        </xdr:cNvPr>
        <xdr:cNvCxnSpPr/>
      </xdr:nvCxnSpPr>
      <xdr:spPr>
        <a:xfrm>
          <a:off x="8750300" y="7103783"/>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24524</xdr:rowOff>
    </xdr:from>
    <xdr:to>
      <xdr:col>41</xdr:col>
      <xdr:colOff>101600</xdr:colOff>
      <xdr:row>41</xdr:row>
      <xdr:rowOff>126124</xdr:rowOff>
    </xdr:to>
    <xdr:sp macro="" textlink="">
      <xdr:nvSpPr>
        <xdr:cNvPr id="134" name="楕円 133">
          <a:extLst>
            <a:ext uri="{FF2B5EF4-FFF2-40B4-BE49-F238E27FC236}">
              <a16:creationId xmlns:a16="http://schemas.microsoft.com/office/drawing/2014/main" id="{EB75BAE7-C868-44C3-A73E-D06390F7FE4A}"/>
            </a:ext>
          </a:extLst>
        </xdr:cNvPr>
        <xdr:cNvSpPr/>
      </xdr:nvSpPr>
      <xdr:spPr>
        <a:xfrm>
          <a:off x="7810500" y="705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74333</xdr:rowOff>
    </xdr:from>
    <xdr:to>
      <xdr:col>45</xdr:col>
      <xdr:colOff>177800</xdr:colOff>
      <xdr:row>41</xdr:row>
      <xdr:rowOff>75324</xdr:rowOff>
    </xdr:to>
    <xdr:cxnSp macro="">
      <xdr:nvCxnSpPr>
        <xdr:cNvPr id="135" name="直線コネクタ 134">
          <a:extLst>
            <a:ext uri="{FF2B5EF4-FFF2-40B4-BE49-F238E27FC236}">
              <a16:creationId xmlns:a16="http://schemas.microsoft.com/office/drawing/2014/main" id="{C8B3184D-86F9-41F4-94B7-A63544580061}"/>
            </a:ext>
          </a:extLst>
        </xdr:cNvPr>
        <xdr:cNvCxnSpPr/>
      </xdr:nvCxnSpPr>
      <xdr:spPr>
        <a:xfrm flipV="1">
          <a:off x="7861300" y="7103783"/>
          <a:ext cx="8890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24943</xdr:rowOff>
    </xdr:from>
    <xdr:to>
      <xdr:col>36</xdr:col>
      <xdr:colOff>165100</xdr:colOff>
      <xdr:row>41</xdr:row>
      <xdr:rowOff>126543</xdr:rowOff>
    </xdr:to>
    <xdr:sp macro="" textlink="">
      <xdr:nvSpPr>
        <xdr:cNvPr id="136" name="楕円 135">
          <a:extLst>
            <a:ext uri="{FF2B5EF4-FFF2-40B4-BE49-F238E27FC236}">
              <a16:creationId xmlns:a16="http://schemas.microsoft.com/office/drawing/2014/main" id="{D814596A-AA84-411E-BCDA-D38AAEBFA350}"/>
            </a:ext>
          </a:extLst>
        </xdr:cNvPr>
        <xdr:cNvSpPr/>
      </xdr:nvSpPr>
      <xdr:spPr>
        <a:xfrm>
          <a:off x="6921500" y="705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75324</xdr:rowOff>
    </xdr:from>
    <xdr:to>
      <xdr:col>41</xdr:col>
      <xdr:colOff>50800</xdr:colOff>
      <xdr:row>41</xdr:row>
      <xdr:rowOff>75743</xdr:rowOff>
    </xdr:to>
    <xdr:cxnSp macro="">
      <xdr:nvCxnSpPr>
        <xdr:cNvPr id="137" name="直線コネクタ 136">
          <a:extLst>
            <a:ext uri="{FF2B5EF4-FFF2-40B4-BE49-F238E27FC236}">
              <a16:creationId xmlns:a16="http://schemas.microsoft.com/office/drawing/2014/main" id="{3C8B7086-37CD-4034-863D-EE15E8B1DC1C}"/>
            </a:ext>
          </a:extLst>
        </xdr:cNvPr>
        <xdr:cNvCxnSpPr/>
      </xdr:nvCxnSpPr>
      <xdr:spPr>
        <a:xfrm flipV="1">
          <a:off x="6972300" y="7104774"/>
          <a:ext cx="8890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E082DB11-71F1-49F4-A79C-BE529862769C}"/>
            </a:ext>
          </a:extLst>
        </xdr:cNvPr>
        <xdr:cNvSpPr txBox="1"/>
      </xdr:nvSpPr>
      <xdr:spPr>
        <a:xfrm>
          <a:off x="9359411" y="645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8F3E1C7D-F7F8-4045-A433-02D85AEFD577}"/>
            </a:ext>
          </a:extLst>
        </xdr:cNvPr>
        <xdr:cNvSpPr txBox="1"/>
      </xdr:nvSpPr>
      <xdr:spPr>
        <a:xfrm>
          <a:off x="8483111" y="641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046C47C5-F887-4D0B-9F8D-90AD3AF98922}"/>
            </a:ext>
          </a:extLst>
        </xdr:cNvPr>
        <xdr:cNvSpPr txBox="1"/>
      </xdr:nvSpPr>
      <xdr:spPr>
        <a:xfrm>
          <a:off x="7594111" y="64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0286DBFA-2AF1-4D0E-BB43-B34A0C66421E}"/>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116603</xdr:rowOff>
    </xdr:from>
    <xdr:ext cx="469744" cy="259045"/>
    <xdr:sp macro="" textlink="">
      <xdr:nvSpPr>
        <xdr:cNvPr id="142" name="n_1mainValue【道路】&#10;一人当たり延長">
          <a:extLst>
            <a:ext uri="{FF2B5EF4-FFF2-40B4-BE49-F238E27FC236}">
              <a16:creationId xmlns:a16="http://schemas.microsoft.com/office/drawing/2014/main" id="{D95804C6-FF21-4394-B719-B7E6FE33EF55}"/>
            </a:ext>
          </a:extLst>
        </xdr:cNvPr>
        <xdr:cNvSpPr txBox="1"/>
      </xdr:nvSpPr>
      <xdr:spPr>
        <a:xfrm>
          <a:off x="9391727" y="71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116260</xdr:rowOff>
    </xdr:from>
    <xdr:ext cx="469744" cy="259045"/>
    <xdr:sp macro="" textlink="">
      <xdr:nvSpPr>
        <xdr:cNvPr id="143" name="n_2mainValue【道路】&#10;一人当たり延長">
          <a:extLst>
            <a:ext uri="{FF2B5EF4-FFF2-40B4-BE49-F238E27FC236}">
              <a16:creationId xmlns:a16="http://schemas.microsoft.com/office/drawing/2014/main" id="{4732B619-078F-4EF7-9AFD-4882B4EE578C}"/>
            </a:ext>
          </a:extLst>
        </xdr:cNvPr>
        <xdr:cNvSpPr txBox="1"/>
      </xdr:nvSpPr>
      <xdr:spPr>
        <a:xfrm>
          <a:off x="8515427" y="7145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117251</xdr:rowOff>
    </xdr:from>
    <xdr:ext cx="469744" cy="259045"/>
    <xdr:sp macro="" textlink="">
      <xdr:nvSpPr>
        <xdr:cNvPr id="144" name="n_3mainValue【道路】&#10;一人当たり延長">
          <a:extLst>
            <a:ext uri="{FF2B5EF4-FFF2-40B4-BE49-F238E27FC236}">
              <a16:creationId xmlns:a16="http://schemas.microsoft.com/office/drawing/2014/main" id="{687FB078-CC7C-41EC-87E6-40A327733A80}"/>
            </a:ext>
          </a:extLst>
        </xdr:cNvPr>
        <xdr:cNvSpPr txBox="1"/>
      </xdr:nvSpPr>
      <xdr:spPr>
        <a:xfrm>
          <a:off x="7626427" y="714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117670</xdr:rowOff>
    </xdr:from>
    <xdr:ext cx="469744" cy="259045"/>
    <xdr:sp macro="" textlink="">
      <xdr:nvSpPr>
        <xdr:cNvPr id="145" name="n_4mainValue【道路】&#10;一人当たり延長">
          <a:extLst>
            <a:ext uri="{FF2B5EF4-FFF2-40B4-BE49-F238E27FC236}">
              <a16:creationId xmlns:a16="http://schemas.microsoft.com/office/drawing/2014/main" id="{3691B1F3-F752-4F66-911F-E7077BB34C9B}"/>
            </a:ext>
          </a:extLst>
        </xdr:cNvPr>
        <xdr:cNvSpPr txBox="1"/>
      </xdr:nvSpPr>
      <xdr:spPr>
        <a:xfrm>
          <a:off x="6737427" y="714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3364ACA4-4AD9-479F-959F-64E79AC2572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16FB6C3-9F20-40F6-8CFE-33E350713D8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07624B0-2092-458E-9FDE-2BD46F8BC2B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996245E-E684-4904-A785-5A48E458FD1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FE755766-B1D7-4390-9E6F-FB270BFA95F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4D23D35-A37D-4B8F-A77B-895E464C01C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9B5F3E7-0965-42F2-9C3D-6B45389059E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EBF8C19-A6D6-457D-A1EC-666C0BC4533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BB6B692-C161-4296-B22F-8EB50A2E626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E2420F32-8291-4E5E-92A1-77BCABF4D2A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6474ABBA-BC75-44FB-8735-0A6F1E3844F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851B39D-C6F3-4955-A4C3-BB331D55B1A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5C8498B6-EC84-4072-A84D-61032E2E3E2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D480290-86F5-493E-B12C-D71D3FE3B9A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9428EEDA-B64B-4903-9EE9-B0653C28434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94903DF-C7A2-4DB7-A673-B3C1D25C49D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2422194C-AB52-4701-8969-B5F3C90A35A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D984AA8A-F53D-4B1F-8724-5895645B5C1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773251EF-DCAD-4ADE-8B56-2F6786B005E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45A69375-4F87-4473-ACF5-E7FA0BB8249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27D0FBE5-1097-41E6-A1AD-65CFB477068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5CD79FC4-A68B-4EC7-B459-568415DE575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A566F8BD-D58C-410F-A34D-36CC8B0BC20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2146DA0F-B09C-4196-A0F0-DDCFBCF8957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801CD3B7-E412-4F07-92E0-4A7245FDDE1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EE9A3AEA-0BE6-4888-904D-84F52BF02A04}"/>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D1E15722-E348-4CDC-9D94-9B103F769BDC}"/>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90F34274-C051-4391-9740-76D341843632}"/>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3435F106-4E29-40CA-8480-63CB228CB734}"/>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4951E57D-FE1A-4A14-B1F8-39DDDCDA82D4}"/>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C3EBA03-B686-49B1-BEF6-A418F2288876}"/>
            </a:ext>
          </a:extLst>
        </xdr:cNvPr>
        <xdr:cNvSpPr txBox="1"/>
      </xdr:nvSpPr>
      <xdr:spPr>
        <a:xfrm>
          <a:off x="4673600" y="1044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AB9B5853-E45F-4FCD-9068-F4E864AA59FE}"/>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6C8953AF-F10C-45A3-B2FF-3F21D3200FF7}"/>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5842EF3B-A3B9-4718-9B6E-453EDA0471B8}"/>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D4053B64-C0C5-4F19-9F4E-C41F562E25D1}"/>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E81C39D1-C1D9-4FD9-B6D4-8AFAC62245AA}"/>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1FF6201-9A4F-46DD-805B-5C24CA94976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E5E4ABB-A004-4B46-BE13-AB7C205635C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76E901E-CE6C-4EBD-8AE3-3AD12F33937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AF441E7-0B84-4748-91F0-6C44FEDB305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C432928-9CF6-4C4A-AC8F-D46096A48E3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136978</xdr:rowOff>
    </xdr:from>
    <xdr:to>
      <xdr:col>24</xdr:col>
      <xdr:colOff>114300</xdr:colOff>
      <xdr:row>61</xdr:row>
      <xdr:rowOff>67128</xdr:rowOff>
    </xdr:to>
    <xdr:sp macro="" textlink="">
      <xdr:nvSpPr>
        <xdr:cNvPr id="187" name="楕円 186">
          <a:extLst>
            <a:ext uri="{FF2B5EF4-FFF2-40B4-BE49-F238E27FC236}">
              <a16:creationId xmlns:a16="http://schemas.microsoft.com/office/drawing/2014/main" id="{BD3E3FC0-3499-4389-ACB9-B09569E93A39}"/>
            </a:ext>
          </a:extLst>
        </xdr:cNvPr>
        <xdr:cNvSpPr/>
      </xdr:nvSpPr>
      <xdr:spPr>
        <a:xfrm>
          <a:off x="4584700" y="1042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159855</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6E06297D-83E6-4DEC-8936-2782987FFBA5}"/>
            </a:ext>
          </a:extLst>
        </xdr:cNvPr>
        <xdr:cNvSpPr txBox="1"/>
      </xdr:nvSpPr>
      <xdr:spPr>
        <a:xfrm>
          <a:off x="4673600" y="1027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110853</xdr:rowOff>
    </xdr:from>
    <xdr:to>
      <xdr:col>20</xdr:col>
      <xdr:colOff>38100</xdr:colOff>
      <xdr:row>61</xdr:row>
      <xdr:rowOff>41003</xdr:rowOff>
    </xdr:to>
    <xdr:sp macro="" textlink="">
      <xdr:nvSpPr>
        <xdr:cNvPr id="189" name="楕円 188">
          <a:extLst>
            <a:ext uri="{FF2B5EF4-FFF2-40B4-BE49-F238E27FC236}">
              <a16:creationId xmlns:a16="http://schemas.microsoft.com/office/drawing/2014/main" id="{F96E4C09-6DA9-49F6-B292-9B2EDE06E402}"/>
            </a:ext>
          </a:extLst>
        </xdr:cNvPr>
        <xdr:cNvSpPr/>
      </xdr:nvSpPr>
      <xdr:spPr>
        <a:xfrm>
          <a:off x="3746500" y="1039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161653</xdr:rowOff>
    </xdr:from>
    <xdr:to>
      <xdr:col>24</xdr:col>
      <xdr:colOff>63500</xdr:colOff>
      <xdr:row>61</xdr:row>
      <xdr:rowOff>16328</xdr:rowOff>
    </xdr:to>
    <xdr:cxnSp macro="">
      <xdr:nvCxnSpPr>
        <xdr:cNvPr id="190" name="直線コネクタ 189">
          <a:extLst>
            <a:ext uri="{FF2B5EF4-FFF2-40B4-BE49-F238E27FC236}">
              <a16:creationId xmlns:a16="http://schemas.microsoft.com/office/drawing/2014/main" id="{45481BE8-F9FB-4AD9-9C0B-52F3A840C89A}"/>
            </a:ext>
          </a:extLst>
        </xdr:cNvPr>
        <xdr:cNvCxnSpPr/>
      </xdr:nvCxnSpPr>
      <xdr:spPr>
        <a:xfrm>
          <a:off x="3797300" y="10448653"/>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83094</xdr:rowOff>
    </xdr:from>
    <xdr:to>
      <xdr:col>15</xdr:col>
      <xdr:colOff>101600</xdr:colOff>
      <xdr:row>61</xdr:row>
      <xdr:rowOff>13244</xdr:rowOff>
    </xdr:to>
    <xdr:sp macro="" textlink="">
      <xdr:nvSpPr>
        <xdr:cNvPr id="191" name="楕円 190">
          <a:extLst>
            <a:ext uri="{FF2B5EF4-FFF2-40B4-BE49-F238E27FC236}">
              <a16:creationId xmlns:a16="http://schemas.microsoft.com/office/drawing/2014/main" id="{E1D841CE-C341-4930-B07C-DED01A3858E2}"/>
            </a:ext>
          </a:extLst>
        </xdr:cNvPr>
        <xdr:cNvSpPr/>
      </xdr:nvSpPr>
      <xdr:spPr>
        <a:xfrm>
          <a:off x="2857500" y="1037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133894</xdr:rowOff>
    </xdr:from>
    <xdr:to>
      <xdr:col>19</xdr:col>
      <xdr:colOff>177800</xdr:colOff>
      <xdr:row>60</xdr:row>
      <xdr:rowOff>161653</xdr:rowOff>
    </xdr:to>
    <xdr:cxnSp macro="">
      <xdr:nvCxnSpPr>
        <xdr:cNvPr id="192" name="直線コネクタ 191">
          <a:extLst>
            <a:ext uri="{FF2B5EF4-FFF2-40B4-BE49-F238E27FC236}">
              <a16:creationId xmlns:a16="http://schemas.microsoft.com/office/drawing/2014/main" id="{CDCC2402-3E8F-4CD8-8D94-3DF5E203F113}"/>
            </a:ext>
          </a:extLst>
        </xdr:cNvPr>
        <xdr:cNvCxnSpPr/>
      </xdr:nvCxnSpPr>
      <xdr:spPr>
        <a:xfrm>
          <a:off x="2908300" y="1042089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55335</xdr:rowOff>
    </xdr:from>
    <xdr:to>
      <xdr:col>10</xdr:col>
      <xdr:colOff>165100</xdr:colOff>
      <xdr:row>60</xdr:row>
      <xdr:rowOff>156935</xdr:rowOff>
    </xdr:to>
    <xdr:sp macro="" textlink="">
      <xdr:nvSpPr>
        <xdr:cNvPr id="193" name="楕円 192">
          <a:extLst>
            <a:ext uri="{FF2B5EF4-FFF2-40B4-BE49-F238E27FC236}">
              <a16:creationId xmlns:a16="http://schemas.microsoft.com/office/drawing/2014/main" id="{F206A0B5-FF15-4318-9D3B-64771DBD169A}"/>
            </a:ext>
          </a:extLst>
        </xdr:cNvPr>
        <xdr:cNvSpPr/>
      </xdr:nvSpPr>
      <xdr:spPr>
        <a:xfrm>
          <a:off x="1968500" y="1034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106135</xdr:rowOff>
    </xdr:from>
    <xdr:to>
      <xdr:col>15</xdr:col>
      <xdr:colOff>50800</xdr:colOff>
      <xdr:row>60</xdr:row>
      <xdr:rowOff>133894</xdr:rowOff>
    </xdr:to>
    <xdr:cxnSp macro="">
      <xdr:nvCxnSpPr>
        <xdr:cNvPr id="194" name="直線コネクタ 193">
          <a:extLst>
            <a:ext uri="{FF2B5EF4-FFF2-40B4-BE49-F238E27FC236}">
              <a16:creationId xmlns:a16="http://schemas.microsoft.com/office/drawing/2014/main" id="{2AEFA93F-75EB-4BFC-8176-2B5FF03C6165}"/>
            </a:ext>
          </a:extLst>
        </xdr:cNvPr>
        <xdr:cNvCxnSpPr/>
      </xdr:nvCxnSpPr>
      <xdr:spPr>
        <a:xfrm>
          <a:off x="2019300" y="10393135"/>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29210</xdr:rowOff>
    </xdr:from>
    <xdr:to>
      <xdr:col>6</xdr:col>
      <xdr:colOff>38100</xdr:colOff>
      <xdr:row>60</xdr:row>
      <xdr:rowOff>130810</xdr:rowOff>
    </xdr:to>
    <xdr:sp macro="" textlink="">
      <xdr:nvSpPr>
        <xdr:cNvPr id="195" name="楕円 194">
          <a:extLst>
            <a:ext uri="{FF2B5EF4-FFF2-40B4-BE49-F238E27FC236}">
              <a16:creationId xmlns:a16="http://schemas.microsoft.com/office/drawing/2014/main" id="{2B23FF51-E31D-4957-895E-37CABF669607}"/>
            </a:ext>
          </a:extLst>
        </xdr:cNvPr>
        <xdr:cNvSpPr/>
      </xdr:nvSpPr>
      <xdr:spPr>
        <a:xfrm>
          <a:off x="10795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80010</xdr:rowOff>
    </xdr:from>
    <xdr:to>
      <xdr:col>10</xdr:col>
      <xdr:colOff>114300</xdr:colOff>
      <xdr:row>60</xdr:row>
      <xdr:rowOff>106135</xdr:rowOff>
    </xdr:to>
    <xdr:cxnSp macro="">
      <xdr:nvCxnSpPr>
        <xdr:cNvPr id="196" name="直線コネクタ 195">
          <a:extLst>
            <a:ext uri="{FF2B5EF4-FFF2-40B4-BE49-F238E27FC236}">
              <a16:creationId xmlns:a16="http://schemas.microsoft.com/office/drawing/2014/main" id="{80D4B794-CC87-4735-9E7C-B230D54BB21B}"/>
            </a:ext>
          </a:extLst>
        </xdr:cNvPr>
        <xdr:cNvCxnSpPr/>
      </xdr:nvCxnSpPr>
      <xdr:spPr>
        <a:xfrm>
          <a:off x="1130300" y="10367010"/>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3374C0A-064E-4726-A794-5311652425BB}"/>
            </a:ext>
          </a:extLst>
        </xdr:cNvPr>
        <xdr:cNvSpPr txBox="1"/>
      </xdr:nvSpPr>
      <xdr:spPr>
        <a:xfrm>
          <a:off x="35820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313F673D-34F9-48B9-BEDA-489A55CAF641}"/>
            </a:ext>
          </a:extLst>
        </xdr:cNvPr>
        <xdr:cNvSpPr txBox="1"/>
      </xdr:nvSpPr>
      <xdr:spPr>
        <a:xfrm>
          <a:off x="2705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56F3A797-6921-472F-8534-59AEF96C0A82}"/>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B2F14AF5-CCC4-48AC-9561-68E65CA46B37}"/>
            </a:ext>
          </a:extLst>
        </xdr:cNvPr>
        <xdr:cNvSpPr txBox="1"/>
      </xdr:nvSpPr>
      <xdr:spPr>
        <a:xfrm>
          <a:off x="927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57530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525E150E-C2E7-4EEA-B493-4A6E461743DB}"/>
            </a:ext>
          </a:extLst>
        </xdr:cNvPr>
        <xdr:cNvSpPr txBox="1"/>
      </xdr:nvSpPr>
      <xdr:spPr>
        <a:xfrm>
          <a:off x="35820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29771</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1E941E68-51AB-4833-AD0D-99258E2A809D}"/>
            </a:ext>
          </a:extLst>
        </xdr:cNvPr>
        <xdr:cNvSpPr txBox="1"/>
      </xdr:nvSpPr>
      <xdr:spPr>
        <a:xfrm>
          <a:off x="2705744" y="1014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2012</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2FB4B729-98BF-409C-A56C-26BE5B92E19C}"/>
            </a:ext>
          </a:extLst>
        </xdr:cNvPr>
        <xdr:cNvSpPr txBox="1"/>
      </xdr:nvSpPr>
      <xdr:spPr>
        <a:xfrm>
          <a:off x="1816744" y="1011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147337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7C6F59C1-756F-45E9-8948-556D8F8E51CC}"/>
            </a:ext>
          </a:extLst>
        </xdr:cNvPr>
        <xdr:cNvSpPr txBox="1"/>
      </xdr:nvSpPr>
      <xdr:spPr>
        <a:xfrm>
          <a:off x="927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FDBB9BF-8E85-40F0-9ECD-85F591AE27C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E69A358-2E69-4278-B188-71F70D6942E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7071E7D-9295-4964-B0E9-0B79C899697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634ADA1-4875-42BB-9B08-2E65044FAED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0C9E8C6-6971-4C71-B00A-83BD3A1DB66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B3A6BDB-8004-4413-A0E0-61D694E2ECC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7D583702-D8AB-454A-A665-5BE50B87160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6052BF7-B3BA-44F6-BFFA-FF4B32773F6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886B6B20-302F-461A-B2F0-ACE00654980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166D51D-200B-4626-96B8-5B016E71E25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81C4126A-C0AF-41B9-947A-3E19E9FF7B5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4263541A-1526-4E24-B98D-9A15F46FD07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DC18A425-86B4-4B85-AD9F-58162A80B01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3824CF7E-E7A4-4C34-A8DB-D2D5434941CC}"/>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E4DBA9B8-8583-43FB-9521-C0E6E5D1DC9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8DE76696-7A57-40B6-9DFD-93EAB45D71C9}"/>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DB9F8DA5-C4B1-406A-8F19-D7DEA4EFFF7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F4293B13-F0E5-4136-A3D9-B1F696A5EBB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CA92C4C7-0113-498E-9A80-CA3DEB4287A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51E40B59-EBA2-45C8-9E15-69EE1780FE65}"/>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106855D2-7B71-48EA-B240-1BE631A855D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D48156BE-A837-40AB-84A6-4C66DF9377A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EA313B9F-CC69-4183-90BA-0DE5CF89856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C71CD67B-30A1-42B5-B451-1ED5E6F8C4C3}"/>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97AE7D80-AEF7-48BF-92A6-ED05FA503A15}"/>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25238770-4858-4F61-B13E-28335A4912DA}"/>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C9563F6D-089C-446F-8EE9-29304B294985}"/>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15496505-EA3C-43B2-B6A2-C005827203D7}"/>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FE71C50B-0E4E-4762-AA0B-ED2EB45321E6}"/>
            </a:ext>
          </a:extLst>
        </xdr:cNvPr>
        <xdr:cNvSpPr txBox="1"/>
      </xdr:nvSpPr>
      <xdr:spPr>
        <a:xfrm>
          <a:off x="10515600" y="1057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53058F8C-2BFB-4EC2-B350-D46031C260DE}"/>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FC397ADB-42F4-4090-BC0D-513AE6162E71}"/>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71B9F344-ED1D-4429-BC48-ACB57099FE6D}"/>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D9CC8E6A-2C3D-4B6E-AC64-345B3ACA4875}"/>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31739096-EB30-42B1-9D8F-9DC8E6E41DDB}"/>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269F10F-E486-4AA0-A305-A991FD9AC14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BCD322B-DA1D-4F26-8ADA-12988D403ED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F4FA6EA-A039-4933-987D-F0AE89FF5DD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16E9FE9-6828-4CDA-9882-E1103F16265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124A6A8-4FF9-4A9A-AA37-1E4CB2AB9E5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133965</xdr:rowOff>
    </xdr:from>
    <xdr:to>
      <xdr:col>55</xdr:col>
      <xdr:colOff>50800</xdr:colOff>
      <xdr:row>64</xdr:row>
      <xdr:rowOff>64115</xdr:rowOff>
    </xdr:to>
    <xdr:sp macro="" textlink="">
      <xdr:nvSpPr>
        <xdr:cNvPr id="244" name="楕円 243">
          <a:extLst>
            <a:ext uri="{FF2B5EF4-FFF2-40B4-BE49-F238E27FC236}">
              <a16:creationId xmlns:a16="http://schemas.microsoft.com/office/drawing/2014/main" id="{11C63B41-473A-45ED-AF3E-BE5AD519C89D}"/>
            </a:ext>
          </a:extLst>
        </xdr:cNvPr>
        <xdr:cNvSpPr/>
      </xdr:nvSpPr>
      <xdr:spPr>
        <a:xfrm>
          <a:off x="10426700" y="10935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48892</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3EC6262F-7ACA-4F33-BAFF-D0BC32E22C39}"/>
            </a:ext>
          </a:extLst>
        </xdr:cNvPr>
        <xdr:cNvSpPr txBox="1"/>
      </xdr:nvSpPr>
      <xdr:spPr>
        <a:xfrm>
          <a:off x="10515600" y="1085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133666</xdr:rowOff>
    </xdr:from>
    <xdr:to>
      <xdr:col>50</xdr:col>
      <xdr:colOff>165100</xdr:colOff>
      <xdr:row>64</xdr:row>
      <xdr:rowOff>63816</xdr:rowOff>
    </xdr:to>
    <xdr:sp macro="" textlink="">
      <xdr:nvSpPr>
        <xdr:cNvPr id="246" name="楕円 245">
          <a:extLst>
            <a:ext uri="{FF2B5EF4-FFF2-40B4-BE49-F238E27FC236}">
              <a16:creationId xmlns:a16="http://schemas.microsoft.com/office/drawing/2014/main" id="{F9A0311C-C1F7-43B0-B1B7-36B82A255225}"/>
            </a:ext>
          </a:extLst>
        </xdr:cNvPr>
        <xdr:cNvSpPr/>
      </xdr:nvSpPr>
      <xdr:spPr>
        <a:xfrm>
          <a:off x="9588500" y="1093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13016</xdr:rowOff>
    </xdr:from>
    <xdr:to>
      <xdr:col>55</xdr:col>
      <xdr:colOff>0</xdr:colOff>
      <xdr:row>64</xdr:row>
      <xdr:rowOff>13315</xdr:rowOff>
    </xdr:to>
    <xdr:cxnSp macro="">
      <xdr:nvCxnSpPr>
        <xdr:cNvPr id="247" name="直線コネクタ 246">
          <a:extLst>
            <a:ext uri="{FF2B5EF4-FFF2-40B4-BE49-F238E27FC236}">
              <a16:creationId xmlns:a16="http://schemas.microsoft.com/office/drawing/2014/main" id="{1B34C72D-33AB-4D2B-A789-5044AEBDC3CD}"/>
            </a:ext>
          </a:extLst>
        </xdr:cNvPr>
        <xdr:cNvCxnSpPr/>
      </xdr:nvCxnSpPr>
      <xdr:spPr>
        <a:xfrm>
          <a:off x="9639300" y="10985816"/>
          <a:ext cx="838200" cy="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133505</xdr:rowOff>
    </xdr:from>
    <xdr:to>
      <xdr:col>46</xdr:col>
      <xdr:colOff>38100</xdr:colOff>
      <xdr:row>64</xdr:row>
      <xdr:rowOff>63655</xdr:rowOff>
    </xdr:to>
    <xdr:sp macro="" textlink="">
      <xdr:nvSpPr>
        <xdr:cNvPr id="248" name="楕円 247">
          <a:extLst>
            <a:ext uri="{FF2B5EF4-FFF2-40B4-BE49-F238E27FC236}">
              <a16:creationId xmlns:a16="http://schemas.microsoft.com/office/drawing/2014/main" id="{6978E3A0-3729-4B39-908A-CA211124BA72}"/>
            </a:ext>
          </a:extLst>
        </xdr:cNvPr>
        <xdr:cNvSpPr/>
      </xdr:nvSpPr>
      <xdr:spPr>
        <a:xfrm>
          <a:off x="8699500" y="1093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12855</xdr:rowOff>
    </xdr:from>
    <xdr:to>
      <xdr:col>50</xdr:col>
      <xdr:colOff>114300</xdr:colOff>
      <xdr:row>64</xdr:row>
      <xdr:rowOff>13016</xdr:rowOff>
    </xdr:to>
    <xdr:cxnSp macro="">
      <xdr:nvCxnSpPr>
        <xdr:cNvPr id="249" name="直線コネクタ 248">
          <a:extLst>
            <a:ext uri="{FF2B5EF4-FFF2-40B4-BE49-F238E27FC236}">
              <a16:creationId xmlns:a16="http://schemas.microsoft.com/office/drawing/2014/main" id="{2E432565-2A0B-4394-8E93-9646B2B1134F}"/>
            </a:ext>
          </a:extLst>
        </xdr:cNvPr>
        <xdr:cNvCxnSpPr/>
      </xdr:nvCxnSpPr>
      <xdr:spPr>
        <a:xfrm>
          <a:off x="8750300" y="10985655"/>
          <a:ext cx="889000" cy="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133555</xdr:rowOff>
    </xdr:from>
    <xdr:to>
      <xdr:col>41</xdr:col>
      <xdr:colOff>101600</xdr:colOff>
      <xdr:row>64</xdr:row>
      <xdr:rowOff>63705</xdr:rowOff>
    </xdr:to>
    <xdr:sp macro="" textlink="">
      <xdr:nvSpPr>
        <xdr:cNvPr id="250" name="楕円 249">
          <a:extLst>
            <a:ext uri="{FF2B5EF4-FFF2-40B4-BE49-F238E27FC236}">
              <a16:creationId xmlns:a16="http://schemas.microsoft.com/office/drawing/2014/main" id="{8A6515B5-4F28-425E-9D7F-52BBBC48CA1D}"/>
            </a:ext>
          </a:extLst>
        </xdr:cNvPr>
        <xdr:cNvSpPr/>
      </xdr:nvSpPr>
      <xdr:spPr>
        <a:xfrm>
          <a:off x="7810500" y="1093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12855</xdr:rowOff>
    </xdr:from>
    <xdr:to>
      <xdr:col>45</xdr:col>
      <xdr:colOff>177800</xdr:colOff>
      <xdr:row>64</xdr:row>
      <xdr:rowOff>12905</xdr:rowOff>
    </xdr:to>
    <xdr:cxnSp macro="">
      <xdr:nvCxnSpPr>
        <xdr:cNvPr id="251" name="直線コネクタ 250">
          <a:extLst>
            <a:ext uri="{FF2B5EF4-FFF2-40B4-BE49-F238E27FC236}">
              <a16:creationId xmlns:a16="http://schemas.microsoft.com/office/drawing/2014/main" id="{6DC19412-DBD5-4C4A-99B4-CEB1F7DB124A}"/>
            </a:ext>
          </a:extLst>
        </xdr:cNvPr>
        <xdr:cNvCxnSpPr/>
      </xdr:nvCxnSpPr>
      <xdr:spPr>
        <a:xfrm flipV="1">
          <a:off x="7861300" y="10985655"/>
          <a:ext cx="889000" cy="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133814</xdr:rowOff>
    </xdr:from>
    <xdr:to>
      <xdr:col>36</xdr:col>
      <xdr:colOff>165100</xdr:colOff>
      <xdr:row>64</xdr:row>
      <xdr:rowOff>63964</xdr:rowOff>
    </xdr:to>
    <xdr:sp macro="" textlink="">
      <xdr:nvSpPr>
        <xdr:cNvPr id="252" name="楕円 251">
          <a:extLst>
            <a:ext uri="{FF2B5EF4-FFF2-40B4-BE49-F238E27FC236}">
              <a16:creationId xmlns:a16="http://schemas.microsoft.com/office/drawing/2014/main" id="{32B30166-FFC3-4942-AA22-67680E7A0B94}"/>
            </a:ext>
          </a:extLst>
        </xdr:cNvPr>
        <xdr:cNvSpPr/>
      </xdr:nvSpPr>
      <xdr:spPr>
        <a:xfrm>
          <a:off x="6921500" y="1093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12905</xdr:rowOff>
    </xdr:from>
    <xdr:to>
      <xdr:col>41</xdr:col>
      <xdr:colOff>50800</xdr:colOff>
      <xdr:row>64</xdr:row>
      <xdr:rowOff>13164</xdr:rowOff>
    </xdr:to>
    <xdr:cxnSp macro="">
      <xdr:nvCxnSpPr>
        <xdr:cNvPr id="253" name="直線コネクタ 252">
          <a:extLst>
            <a:ext uri="{FF2B5EF4-FFF2-40B4-BE49-F238E27FC236}">
              <a16:creationId xmlns:a16="http://schemas.microsoft.com/office/drawing/2014/main" id="{28FFE987-C380-428C-A159-5FF5F25A2FC0}"/>
            </a:ext>
          </a:extLst>
        </xdr:cNvPr>
        <xdr:cNvCxnSpPr/>
      </xdr:nvCxnSpPr>
      <xdr:spPr>
        <a:xfrm flipV="1">
          <a:off x="6972300" y="10985705"/>
          <a:ext cx="889000" cy="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8C0ED4D0-BD70-42A1-8296-0796AF96E9EB}"/>
            </a:ext>
          </a:extLst>
        </xdr:cNvPr>
        <xdr:cNvSpPr txBox="1"/>
      </xdr:nvSpPr>
      <xdr:spPr>
        <a:xfrm>
          <a:off x="93270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104533F9-2883-4317-A5B7-926BC9D32AF2}"/>
            </a:ext>
          </a:extLst>
        </xdr:cNvPr>
        <xdr:cNvSpPr txBox="1"/>
      </xdr:nvSpPr>
      <xdr:spPr>
        <a:xfrm>
          <a:off x="84507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33FA0C7A-47FC-4BBC-8836-AC16B59A4D62}"/>
            </a:ext>
          </a:extLst>
        </xdr:cNvPr>
        <xdr:cNvSpPr txBox="1"/>
      </xdr:nvSpPr>
      <xdr:spPr>
        <a:xfrm>
          <a:off x="7561795"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AB8D28AF-6813-46F6-BB76-08AE98FF5F04}"/>
            </a:ext>
          </a:extLst>
        </xdr:cNvPr>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54943</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263A2A2D-DC34-4591-8838-5F0E4E91F743}"/>
            </a:ext>
          </a:extLst>
        </xdr:cNvPr>
        <xdr:cNvSpPr txBox="1"/>
      </xdr:nvSpPr>
      <xdr:spPr>
        <a:xfrm>
          <a:off x="9359411" y="1102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54782</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E5C8BA6B-371F-4E89-BC3E-91E179CE9F6B}"/>
            </a:ext>
          </a:extLst>
        </xdr:cNvPr>
        <xdr:cNvSpPr txBox="1"/>
      </xdr:nvSpPr>
      <xdr:spPr>
        <a:xfrm>
          <a:off x="8483111" y="1102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54832</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AFF1D289-5F38-486A-8E53-2FB41457C77E}"/>
            </a:ext>
          </a:extLst>
        </xdr:cNvPr>
        <xdr:cNvSpPr txBox="1"/>
      </xdr:nvSpPr>
      <xdr:spPr>
        <a:xfrm>
          <a:off x="7594111" y="11027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55091</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1776B0D5-989B-495C-BDED-B26B77588958}"/>
            </a:ext>
          </a:extLst>
        </xdr:cNvPr>
        <xdr:cNvSpPr txBox="1"/>
      </xdr:nvSpPr>
      <xdr:spPr>
        <a:xfrm>
          <a:off x="6705111" y="11027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53CB258-D6DF-4153-8115-F02D2828A32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21957C4-872E-4E82-B910-3958B05C64F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D81C2C25-EF08-46BA-9C04-84E60CAD018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4B3E0421-1448-4BBD-8F37-DD0085DCD42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286E410-CDD5-473C-927A-17512A5F3EC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F3AC13D9-221C-4E83-993F-71D7EAACA7D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F278CB05-7F1F-43BB-AA29-7430D7F5BD6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7F3D17CE-60F2-4B8E-9BE1-7F6E96858EE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EAA88134-EEB9-4DE5-87AF-C8F45A4A425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1B2CD117-05F0-4F04-B53C-E6CDDD630DA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28025318-7C24-4154-8F75-DA37F46A02C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1A2A08A7-9A80-45D3-8962-0599AC74CD8A}"/>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36F9BF5E-5313-4899-9F59-7D028A7B3A9E}"/>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718D7129-628A-4729-AC09-C08F20368553}"/>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7D422C21-B8E5-4DC8-B2DB-1859C2AC0B6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318F2FDF-6341-4702-8330-355BF1D5C61D}"/>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E8C9DFC2-69AA-4927-BA5F-F664DC19515B}"/>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A6D1559D-18C5-42F2-8D21-750ED2154F39}"/>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63FD4347-7643-4BA0-865E-96DD3A8807A2}"/>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73288384-A748-44BD-8901-86F54DC95CD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4D3F14EF-A2F3-4825-B2E7-F9F021A3FE38}"/>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F3485C7C-92E7-4DE2-ABEB-B1F5161BCC3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FEE70E0A-17BE-4881-9F0A-9D5C553E0DF9}"/>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224A536B-2F51-4C32-91D8-ECD56BF11898}"/>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EF0661F7-8F27-44D9-AB42-F73FADBD802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1A523AFA-2FD4-4115-A1FB-ED53828A2F03}"/>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942B384F-C9C7-4864-892D-1D57CDF5C21A}"/>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6FD990C6-B7D5-4223-A705-D6DED8891E57}"/>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9047813C-4A6D-4A07-B2EF-529C474A73F5}"/>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C4BE0D37-A50E-4395-8A16-6B9ACFBED789}"/>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1BC7C930-BBE5-4FEC-85E3-C06C2E1667C5}"/>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979AFBB8-BEEA-4A26-8992-089DE1C1D6DA}"/>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B4F0E9F2-8B06-4060-8E0C-EDB36B83C2D5}"/>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DAB6C507-71E3-4F2F-ADD9-1D59151C4E2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C4D1F2E0-E66D-4AB2-A2EA-01ED7DDC1E0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E715551-F255-4274-80CA-24DD71D2E7D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9CC3D2F-546F-4307-9EA2-219D4E8401C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FEB029B-982D-4B46-A8C8-5CB47F31120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101600</xdr:rowOff>
    </xdr:from>
    <xdr:to>
      <xdr:col>24</xdr:col>
      <xdr:colOff>114300</xdr:colOff>
      <xdr:row>83</xdr:row>
      <xdr:rowOff>31750</xdr:rowOff>
    </xdr:to>
    <xdr:sp macro="" textlink="">
      <xdr:nvSpPr>
        <xdr:cNvPr id="300" name="楕円 299">
          <a:extLst>
            <a:ext uri="{FF2B5EF4-FFF2-40B4-BE49-F238E27FC236}">
              <a16:creationId xmlns:a16="http://schemas.microsoft.com/office/drawing/2014/main" id="{A7C39222-70C9-4B7A-8AF8-50DB514DB61E}"/>
            </a:ext>
          </a:extLst>
        </xdr:cNvPr>
        <xdr:cNvSpPr/>
      </xdr:nvSpPr>
      <xdr:spPr>
        <a:xfrm>
          <a:off x="4584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80027</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98EC9944-467E-422D-B893-6110A10BC3DB}"/>
            </a:ext>
          </a:extLst>
        </xdr:cNvPr>
        <xdr:cNvSpPr txBox="1"/>
      </xdr:nvSpPr>
      <xdr:spPr>
        <a:xfrm>
          <a:off x="4673600"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58165</xdr:rowOff>
    </xdr:from>
    <xdr:to>
      <xdr:col>20</xdr:col>
      <xdr:colOff>38100</xdr:colOff>
      <xdr:row>82</xdr:row>
      <xdr:rowOff>159765</xdr:rowOff>
    </xdr:to>
    <xdr:sp macro="" textlink="">
      <xdr:nvSpPr>
        <xdr:cNvPr id="302" name="楕円 301">
          <a:extLst>
            <a:ext uri="{FF2B5EF4-FFF2-40B4-BE49-F238E27FC236}">
              <a16:creationId xmlns:a16="http://schemas.microsoft.com/office/drawing/2014/main" id="{C06B3713-A2D4-4CC3-80BA-12B700F99B6A}"/>
            </a:ext>
          </a:extLst>
        </xdr:cNvPr>
        <xdr:cNvSpPr/>
      </xdr:nvSpPr>
      <xdr:spPr>
        <a:xfrm>
          <a:off x="3746500" y="1411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108965</xdr:rowOff>
    </xdr:from>
    <xdr:to>
      <xdr:col>24</xdr:col>
      <xdr:colOff>63500</xdr:colOff>
      <xdr:row>82</xdr:row>
      <xdr:rowOff>152400</xdr:rowOff>
    </xdr:to>
    <xdr:cxnSp macro="">
      <xdr:nvCxnSpPr>
        <xdr:cNvPr id="303" name="直線コネクタ 302">
          <a:extLst>
            <a:ext uri="{FF2B5EF4-FFF2-40B4-BE49-F238E27FC236}">
              <a16:creationId xmlns:a16="http://schemas.microsoft.com/office/drawing/2014/main" id="{259402AE-04E6-4C3F-9312-014907792032}"/>
            </a:ext>
          </a:extLst>
        </xdr:cNvPr>
        <xdr:cNvCxnSpPr/>
      </xdr:nvCxnSpPr>
      <xdr:spPr>
        <a:xfrm>
          <a:off x="3797300" y="14167865"/>
          <a:ext cx="8382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7874</xdr:rowOff>
    </xdr:from>
    <xdr:to>
      <xdr:col>15</xdr:col>
      <xdr:colOff>101600</xdr:colOff>
      <xdr:row>82</xdr:row>
      <xdr:rowOff>109474</xdr:rowOff>
    </xdr:to>
    <xdr:sp macro="" textlink="">
      <xdr:nvSpPr>
        <xdr:cNvPr id="304" name="楕円 303">
          <a:extLst>
            <a:ext uri="{FF2B5EF4-FFF2-40B4-BE49-F238E27FC236}">
              <a16:creationId xmlns:a16="http://schemas.microsoft.com/office/drawing/2014/main" id="{7C74626A-CE8D-4758-87D2-1EE304AA34EF}"/>
            </a:ext>
          </a:extLst>
        </xdr:cNvPr>
        <xdr:cNvSpPr/>
      </xdr:nvSpPr>
      <xdr:spPr>
        <a:xfrm>
          <a:off x="2857500" y="1406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58674</xdr:rowOff>
    </xdr:from>
    <xdr:to>
      <xdr:col>19</xdr:col>
      <xdr:colOff>177800</xdr:colOff>
      <xdr:row>82</xdr:row>
      <xdr:rowOff>108965</xdr:rowOff>
    </xdr:to>
    <xdr:cxnSp macro="">
      <xdr:nvCxnSpPr>
        <xdr:cNvPr id="305" name="直線コネクタ 304">
          <a:extLst>
            <a:ext uri="{FF2B5EF4-FFF2-40B4-BE49-F238E27FC236}">
              <a16:creationId xmlns:a16="http://schemas.microsoft.com/office/drawing/2014/main" id="{490D6774-E716-414D-8E96-448DA362791B}"/>
            </a:ext>
          </a:extLst>
        </xdr:cNvPr>
        <xdr:cNvCxnSpPr/>
      </xdr:nvCxnSpPr>
      <xdr:spPr>
        <a:xfrm>
          <a:off x="2908300" y="14117574"/>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131318</xdr:rowOff>
    </xdr:from>
    <xdr:to>
      <xdr:col>10</xdr:col>
      <xdr:colOff>165100</xdr:colOff>
      <xdr:row>82</xdr:row>
      <xdr:rowOff>61468</xdr:rowOff>
    </xdr:to>
    <xdr:sp macro="" textlink="">
      <xdr:nvSpPr>
        <xdr:cNvPr id="306" name="楕円 305">
          <a:extLst>
            <a:ext uri="{FF2B5EF4-FFF2-40B4-BE49-F238E27FC236}">
              <a16:creationId xmlns:a16="http://schemas.microsoft.com/office/drawing/2014/main" id="{32A19CC3-A9BB-424E-8B34-23B5E15D98AA}"/>
            </a:ext>
          </a:extLst>
        </xdr:cNvPr>
        <xdr:cNvSpPr/>
      </xdr:nvSpPr>
      <xdr:spPr>
        <a:xfrm>
          <a:off x="1968500" y="1401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10668</xdr:rowOff>
    </xdr:from>
    <xdr:to>
      <xdr:col>15</xdr:col>
      <xdr:colOff>50800</xdr:colOff>
      <xdr:row>82</xdr:row>
      <xdr:rowOff>58674</xdr:rowOff>
    </xdr:to>
    <xdr:cxnSp macro="">
      <xdr:nvCxnSpPr>
        <xdr:cNvPr id="307" name="直線コネクタ 306">
          <a:extLst>
            <a:ext uri="{FF2B5EF4-FFF2-40B4-BE49-F238E27FC236}">
              <a16:creationId xmlns:a16="http://schemas.microsoft.com/office/drawing/2014/main" id="{C835DF53-D3B3-4564-A580-1F3C325797EE}"/>
            </a:ext>
          </a:extLst>
        </xdr:cNvPr>
        <xdr:cNvCxnSpPr/>
      </xdr:nvCxnSpPr>
      <xdr:spPr>
        <a:xfrm>
          <a:off x="2019300" y="14069568"/>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81026</xdr:rowOff>
    </xdr:from>
    <xdr:to>
      <xdr:col>6</xdr:col>
      <xdr:colOff>38100</xdr:colOff>
      <xdr:row>82</xdr:row>
      <xdr:rowOff>11176</xdr:rowOff>
    </xdr:to>
    <xdr:sp macro="" textlink="">
      <xdr:nvSpPr>
        <xdr:cNvPr id="308" name="楕円 307">
          <a:extLst>
            <a:ext uri="{FF2B5EF4-FFF2-40B4-BE49-F238E27FC236}">
              <a16:creationId xmlns:a16="http://schemas.microsoft.com/office/drawing/2014/main" id="{3CABFCD1-3CEA-4BFA-8B9E-2C7D37B7666C}"/>
            </a:ext>
          </a:extLst>
        </xdr:cNvPr>
        <xdr:cNvSpPr/>
      </xdr:nvSpPr>
      <xdr:spPr>
        <a:xfrm>
          <a:off x="1079500" y="1396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131826</xdr:rowOff>
    </xdr:from>
    <xdr:to>
      <xdr:col>10</xdr:col>
      <xdr:colOff>114300</xdr:colOff>
      <xdr:row>82</xdr:row>
      <xdr:rowOff>10668</xdr:rowOff>
    </xdr:to>
    <xdr:cxnSp macro="">
      <xdr:nvCxnSpPr>
        <xdr:cNvPr id="309" name="直線コネクタ 308">
          <a:extLst>
            <a:ext uri="{FF2B5EF4-FFF2-40B4-BE49-F238E27FC236}">
              <a16:creationId xmlns:a16="http://schemas.microsoft.com/office/drawing/2014/main" id="{8D696F64-5E47-4EDE-BEB0-3FDC9414DCA3}"/>
            </a:ext>
          </a:extLst>
        </xdr:cNvPr>
        <xdr:cNvCxnSpPr/>
      </xdr:nvCxnSpPr>
      <xdr:spPr>
        <a:xfrm>
          <a:off x="1130300" y="1401927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7A9DCD38-DC96-4F39-BC53-720F22D7D72A}"/>
            </a:ext>
          </a:extLst>
        </xdr:cNvPr>
        <xdr:cNvSpPr txBox="1"/>
      </xdr:nvSpPr>
      <xdr:spPr>
        <a:xfrm>
          <a:off x="3582044" y="1388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F8ED80B9-A8D0-41C4-9BFF-BD04189A875C}"/>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FFB9A042-4976-4C75-BD3E-26113EE46D2D}"/>
            </a:ext>
          </a:extLst>
        </xdr:cNvPr>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313" name="n_4aveValue【公営住宅】&#10;有形固定資産減価償却率">
          <a:extLst>
            <a:ext uri="{FF2B5EF4-FFF2-40B4-BE49-F238E27FC236}">
              <a16:creationId xmlns:a16="http://schemas.microsoft.com/office/drawing/2014/main" id="{F08407B6-A256-479D-B7F7-126F18A09F28}"/>
            </a:ext>
          </a:extLst>
        </xdr:cNvPr>
        <xdr:cNvSpPr txBox="1"/>
      </xdr:nvSpPr>
      <xdr:spPr>
        <a:xfrm>
          <a:off x="9277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150892</xdr:rowOff>
    </xdr:from>
    <xdr:ext cx="405111" cy="259045"/>
    <xdr:sp macro="" textlink="">
      <xdr:nvSpPr>
        <xdr:cNvPr id="314" name="n_1mainValue【公営住宅】&#10;有形固定資産減価償却率">
          <a:extLst>
            <a:ext uri="{FF2B5EF4-FFF2-40B4-BE49-F238E27FC236}">
              <a16:creationId xmlns:a16="http://schemas.microsoft.com/office/drawing/2014/main" id="{B5814407-E561-4E82-B089-1F8ABEE1684F}"/>
            </a:ext>
          </a:extLst>
        </xdr:cNvPr>
        <xdr:cNvSpPr txBox="1"/>
      </xdr:nvSpPr>
      <xdr:spPr>
        <a:xfrm>
          <a:off x="3582044" y="14209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126001</xdr:rowOff>
    </xdr:from>
    <xdr:ext cx="405111" cy="259045"/>
    <xdr:sp macro="" textlink="">
      <xdr:nvSpPr>
        <xdr:cNvPr id="315" name="n_2mainValue【公営住宅】&#10;有形固定資産減価償却率">
          <a:extLst>
            <a:ext uri="{FF2B5EF4-FFF2-40B4-BE49-F238E27FC236}">
              <a16:creationId xmlns:a16="http://schemas.microsoft.com/office/drawing/2014/main" id="{062D88AA-25A6-4EDA-928D-750D6EC7FD71}"/>
            </a:ext>
          </a:extLst>
        </xdr:cNvPr>
        <xdr:cNvSpPr txBox="1"/>
      </xdr:nvSpPr>
      <xdr:spPr>
        <a:xfrm>
          <a:off x="2705744" y="13842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77995</xdr:rowOff>
    </xdr:from>
    <xdr:ext cx="405111" cy="259045"/>
    <xdr:sp macro="" textlink="">
      <xdr:nvSpPr>
        <xdr:cNvPr id="316" name="n_3mainValue【公営住宅】&#10;有形固定資産減価償却率">
          <a:extLst>
            <a:ext uri="{FF2B5EF4-FFF2-40B4-BE49-F238E27FC236}">
              <a16:creationId xmlns:a16="http://schemas.microsoft.com/office/drawing/2014/main" id="{1DB30B43-ABAD-4341-83D7-70DF1BBFED3B}"/>
            </a:ext>
          </a:extLst>
        </xdr:cNvPr>
        <xdr:cNvSpPr txBox="1"/>
      </xdr:nvSpPr>
      <xdr:spPr>
        <a:xfrm>
          <a:off x="1816744" y="1379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27703</xdr:rowOff>
    </xdr:from>
    <xdr:ext cx="405111" cy="259045"/>
    <xdr:sp macro="" textlink="">
      <xdr:nvSpPr>
        <xdr:cNvPr id="317" name="n_4mainValue【公営住宅】&#10;有形固定資産減価償却率">
          <a:extLst>
            <a:ext uri="{FF2B5EF4-FFF2-40B4-BE49-F238E27FC236}">
              <a16:creationId xmlns:a16="http://schemas.microsoft.com/office/drawing/2014/main" id="{CB0D6423-2F58-4C9B-92F7-7A9007CB7337}"/>
            </a:ext>
          </a:extLst>
        </xdr:cNvPr>
        <xdr:cNvSpPr txBox="1"/>
      </xdr:nvSpPr>
      <xdr:spPr>
        <a:xfrm>
          <a:off x="927744" y="1374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EE79EBD3-B6F2-497E-A0DE-486CFF1D346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056E863D-6E07-45C5-9FB5-B65F027D909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93A2B227-61E6-4695-8356-B795D4C6BF8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694725A3-0DDD-47B3-92B8-FA9CB015D89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5F061ACF-7111-40D8-9716-E6BA2C92BA1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B6370808-66C4-46A0-BE9E-807599B1C1C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38DD2658-0A3E-4893-B868-57A925D87DA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2EC5BBD9-DB53-4984-91AE-6DA5CB1F1E5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3F3F3132-2785-4A24-9820-245B2C343B8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56397DB0-BED0-4D49-ACD1-0D1EA06D124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02034CAE-2E12-411A-A0D1-EC6C5A2241A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75DE2EB0-0C4B-4F2A-94F1-052D268B272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ED8F26F7-F551-45E7-ACCB-E129D96C256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17FB58E7-7E76-4B80-88FF-0966AFFB35C3}"/>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B7C80466-FB89-4A7B-8EFA-701EE08A764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D8D2718F-475F-44C6-A319-79C9B06D4F8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1215A9D4-B3CF-4DEC-9262-B0152E59BFE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2877BD51-C01D-4D6D-B089-6E0996CDD1E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2BB902B4-7811-44F4-94C6-14852EBC1FE6}"/>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BEA42E2B-B382-4927-BC13-C54BB66A2E31}"/>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3493AFE2-591E-448D-A726-A3D92028754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E72E2F35-7FEC-4805-9739-45C3B7A246F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4E2EA18-DFFD-4618-8AC4-0007754FA4D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7E2ACB04-0763-4880-8278-8D86190E5DE6}"/>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0CC46C01-5986-4AFE-9603-3DE8EA096089}"/>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B022BC65-6295-4235-8C1A-8C847F730E9C}"/>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467FA457-2DC2-44DA-9D9F-C035913883CC}"/>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2F9A3D2B-8BDB-47A7-94FC-B995B4BA975B}"/>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18B69ED1-A6BA-4D8F-A044-C9F651887224}"/>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AC9BB4B4-78D7-4D93-846D-87CBEE0CD82A}"/>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6A8F47C3-64DA-4E18-962F-2FA8FA91D7B4}"/>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83CF7C6C-9C0B-4037-82E9-64ED6D755EA4}"/>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D8AD7DF6-BF4D-4823-80CF-A297A2A8160B}"/>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A9439A1F-DCB0-4CA7-A9E1-CC43759A9AC2}"/>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05AB122-3C7D-4331-A883-4DEA17340BA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7EB31D9-1EE0-4F8A-96A2-887227E133F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80CFB18A-CD4F-4B99-A2F2-B36768663EB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D392520-A008-42EE-95C4-12428B8EE75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A321634-F1B5-4579-A3FE-EFA076C2E25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123698</xdr:rowOff>
    </xdr:from>
    <xdr:to>
      <xdr:col>55</xdr:col>
      <xdr:colOff>50800</xdr:colOff>
      <xdr:row>86</xdr:row>
      <xdr:rowOff>53848</xdr:rowOff>
    </xdr:to>
    <xdr:sp macro="" textlink="">
      <xdr:nvSpPr>
        <xdr:cNvPr id="357" name="楕円 356">
          <a:extLst>
            <a:ext uri="{FF2B5EF4-FFF2-40B4-BE49-F238E27FC236}">
              <a16:creationId xmlns:a16="http://schemas.microsoft.com/office/drawing/2014/main" id="{4DEAA42A-EEA1-400A-880B-AE412F17DB6F}"/>
            </a:ext>
          </a:extLst>
        </xdr:cNvPr>
        <xdr:cNvSpPr/>
      </xdr:nvSpPr>
      <xdr:spPr>
        <a:xfrm>
          <a:off x="10426700" y="1469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38625</xdr:rowOff>
    </xdr:from>
    <xdr:ext cx="469744" cy="259045"/>
    <xdr:sp macro="" textlink="">
      <xdr:nvSpPr>
        <xdr:cNvPr id="358" name="【公営住宅】&#10;一人当たり面積該当値テキスト">
          <a:extLst>
            <a:ext uri="{FF2B5EF4-FFF2-40B4-BE49-F238E27FC236}">
              <a16:creationId xmlns:a16="http://schemas.microsoft.com/office/drawing/2014/main" id="{399141DA-FC74-4B8A-A0F9-9657C3635443}"/>
            </a:ext>
          </a:extLst>
        </xdr:cNvPr>
        <xdr:cNvSpPr txBox="1"/>
      </xdr:nvSpPr>
      <xdr:spPr>
        <a:xfrm>
          <a:off x="10515600" y="1461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122937</xdr:rowOff>
    </xdr:from>
    <xdr:to>
      <xdr:col>50</xdr:col>
      <xdr:colOff>165100</xdr:colOff>
      <xdr:row>86</xdr:row>
      <xdr:rowOff>53087</xdr:rowOff>
    </xdr:to>
    <xdr:sp macro="" textlink="">
      <xdr:nvSpPr>
        <xdr:cNvPr id="359" name="楕円 358">
          <a:extLst>
            <a:ext uri="{FF2B5EF4-FFF2-40B4-BE49-F238E27FC236}">
              <a16:creationId xmlns:a16="http://schemas.microsoft.com/office/drawing/2014/main" id="{F9FB0CAF-44FE-420D-A32F-05FA31AD6DFC}"/>
            </a:ext>
          </a:extLst>
        </xdr:cNvPr>
        <xdr:cNvSpPr/>
      </xdr:nvSpPr>
      <xdr:spPr>
        <a:xfrm>
          <a:off x="9588500" y="1469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2287</xdr:rowOff>
    </xdr:from>
    <xdr:to>
      <xdr:col>55</xdr:col>
      <xdr:colOff>0</xdr:colOff>
      <xdr:row>86</xdr:row>
      <xdr:rowOff>3048</xdr:rowOff>
    </xdr:to>
    <xdr:cxnSp macro="">
      <xdr:nvCxnSpPr>
        <xdr:cNvPr id="360" name="直線コネクタ 359">
          <a:extLst>
            <a:ext uri="{FF2B5EF4-FFF2-40B4-BE49-F238E27FC236}">
              <a16:creationId xmlns:a16="http://schemas.microsoft.com/office/drawing/2014/main" id="{EC931DB5-01F4-4DF1-A2A3-24B4F52ED7CC}"/>
            </a:ext>
          </a:extLst>
        </xdr:cNvPr>
        <xdr:cNvCxnSpPr/>
      </xdr:nvCxnSpPr>
      <xdr:spPr>
        <a:xfrm>
          <a:off x="9639300" y="14746987"/>
          <a:ext cx="8382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122937</xdr:rowOff>
    </xdr:from>
    <xdr:to>
      <xdr:col>46</xdr:col>
      <xdr:colOff>38100</xdr:colOff>
      <xdr:row>86</xdr:row>
      <xdr:rowOff>53087</xdr:rowOff>
    </xdr:to>
    <xdr:sp macro="" textlink="">
      <xdr:nvSpPr>
        <xdr:cNvPr id="361" name="楕円 360">
          <a:extLst>
            <a:ext uri="{FF2B5EF4-FFF2-40B4-BE49-F238E27FC236}">
              <a16:creationId xmlns:a16="http://schemas.microsoft.com/office/drawing/2014/main" id="{5B85F2CC-BC12-4EA6-81E4-161BBBC0B7BF}"/>
            </a:ext>
          </a:extLst>
        </xdr:cNvPr>
        <xdr:cNvSpPr/>
      </xdr:nvSpPr>
      <xdr:spPr>
        <a:xfrm>
          <a:off x="8699500" y="1469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2287</xdr:rowOff>
    </xdr:from>
    <xdr:to>
      <xdr:col>50</xdr:col>
      <xdr:colOff>114300</xdr:colOff>
      <xdr:row>86</xdr:row>
      <xdr:rowOff>2287</xdr:rowOff>
    </xdr:to>
    <xdr:cxnSp macro="">
      <xdr:nvCxnSpPr>
        <xdr:cNvPr id="362" name="直線コネクタ 361">
          <a:extLst>
            <a:ext uri="{FF2B5EF4-FFF2-40B4-BE49-F238E27FC236}">
              <a16:creationId xmlns:a16="http://schemas.microsoft.com/office/drawing/2014/main" id="{9CDAAC28-C367-4696-9F56-0B12E5589D95}"/>
            </a:ext>
          </a:extLst>
        </xdr:cNvPr>
        <xdr:cNvCxnSpPr/>
      </xdr:nvCxnSpPr>
      <xdr:spPr>
        <a:xfrm>
          <a:off x="8750300" y="147469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122937</xdr:rowOff>
    </xdr:from>
    <xdr:to>
      <xdr:col>41</xdr:col>
      <xdr:colOff>101600</xdr:colOff>
      <xdr:row>86</xdr:row>
      <xdr:rowOff>53087</xdr:rowOff>
    </xdr:to>
    <xdr:sp macro="" textlink="">
      <xdr:nvSpPr>
        <xdr:cNvPr id="363" name="楕円 362">
          <a:extLst>
            <a:ext uri="{FF2B5EF4-FFF2-40B4-BE49-F238E27FC236}">
              <a16:creationId xmlns:a16="http://schemas.microsoft.com/office/drawing/2014/main" id="{9BFE74D1-490F-4664-A9C7-0C1849D461C7}"/>
            </a:ext>
          </a:extLst>
        </xdr:cNvPr>
        <xdr:cNvSpPr/>
      </xdr:nvSpPr>
      <xdr:spPr>
        <a:xfrm>
          <a:off x="7810500" y="1469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2287</xdr:rowOff>
    </xdr:from>
    <xdr:to>
      <xdr:col>45</xdr:col>
      <xdr:colOff>177800</xdr:colOff>
      <xdr:row>86</xdr:row>
      <xdr:rowOff>2287</xdr:rowOff>
    </xdr:to>
    <xdr:cxnSp macro="">
      <xdr:nvCxnSpPr>
        <xdr:cNvPr id="364" name="直線コネクタ 363">
          <a:extLst>
            <a:ext uri="{FF2B5EF4-FFF2-40B4-BE49-F238E27FC236}">
              <a16:creationId xmlns:a16="http://schemas.microsoft.com/office/drawing/2014/main" id="{933E28AE-7C08-4CE7-9E8E-3452DCCB4435}"/>
            </a:ext>
          </a:extLst>
        </xdr:cNvPr>
        <xdr:cNvCxnSpPr/>
      </xdr:nvCxnSpPr>
      <xdr:spPr>
        <a:xfrm>
          <a:off x="7861300" y="147469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123698</xdr:rowOff>
    </xdr:from>
    <xdr:to>
      <xdr:col>36</xdr:col>
      <xdr:colOff>165100</xdr:colOff>
      <xdr:row>86</xdr:row>
      <xdr:rowOff>53848</xdr:rowOff>
    </xdr:to>
    <xdr:sp macro="" textlink="">
      <xdr:nvSpPr>
        <xdr:cNvPr id="365" name="楕円 364">
          <a:extLst>
            <a:ext uri="{FF2B5EF4-FFF2-40B4-BE49-F238E27FC236}">
              <a16:creationId xmlns:a16="http://schemas.microsoft.com/office/drawing/2014/main" id="{23BDCDFC-629B-4096-B153-F6C7C46318F4}"/>
            </a:ext>
          </a:extLst>
        </xdr:cNvPr>
        <xdr:cNvSpPr/>
      </xdr:nvSpPr>
      <xdr:spPr>
        <a:xfrm>
          <a:off x="6921500" y="1469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2287</xdr:rowOff>
    </xdr:from>
    <xdr:to>
      <xdr:col>41</xdr:col>
      <xdr:colOff>50800</xdr:colOff>
      <xdr:row>86</xdr:row>
      <xdr:rowOff>3048</xdr:rowOff>
    </xdr:to>
    <xdr:cxnSp macro="">
      <xdr:nvCxnSpPr>
        <xdr:cNvPr id="366" name="直線コネクタ 365">
          <a:extLst>
            <a:ext uri="{FF2B5EF4-FFF2-40B4-BE49-F238E27FC236}">
              <a16:creationId xmlns:a16="http://schemas.microsoft.com/office/drawing/2014/main" id="{F3104165-0D55-4E88-A12D-0B7F9661922A}"/>
            </a:ext>
          </a:extLst>
        </xdr:cNvPr>
        <xdr:cNvCxnSpPr/>
      </xdr:nvCxnSpPr>
      <xdr:spPr>
        <a:xfrm flipV="1">
          <a:off x="6972300" y="14746987"/>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0D2DD07D-BFF6-4A93-ABA9-95BAB2D36D6E}"/>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5169B981-729F-4DD1-AA5B-78DD42811DA0}"/>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018DDE4C-7026-496C-AA99-FF44C3864464}"/>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C173EB70-7E1C-4A25-BC40-46F406E377A3}"/>
            </a:ext>
          </a:extLst>
        </xdr:cNvPr>
        <xdr:cNvSpPr txBox="1"/>
      </xdr:nvSpPr>
      <xdr:spPr>
        <a:xfrm>
          <a:off x="67374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44214</xdr:rowOff>
    </xdr:from>
    <xdr:ext cx="469744" cy="259045"/>
    <xdr:sp macro="" textlink="">
      <xdr:nvSpPr>
        <xdr:cNvPr id="371" name="n_1mainValue【公営住宅】&#10;一人当たり面積">
          <a:extLst>
            <a:ext uri="{FF2B5EF4-FFF2-40B4-BE49-F238E27FC236}">
              <a16:creationId xmlns:a16="http://schemas.microsoft.com/office/drawing/2014/main" id="{A654A010-FCE6-477F-85B6-E1EE692FD492}"/>
            </a:ext>
          </a:extLst>
        </xdr:cNvPr>
        <xdr:cNvSpPr txBox="1"/>
      </xdr:nvSpPr>
      <xdr:spPr>
        <a:xfrm>
          <a:off x="9391727" y="14788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44214</xdr:rowOff>
    </xdr:from>
    <xdr:ext cx="469744" cy="259045"/>
    <xdr:sp macro="" textlink="">
      <xdr:nvSpPr>
        <xdr:cNvPr id="372" name="n_2mainValue【公営住宅】&#10;一人当たり面積">
          <a:extLst>
            <a:ext uri="{FF2B5EF4-FFF2-40B4-BE49-F238E27FC236}">
              <a16:creationId xmlns:a16="http://schemas.microsoft.com/office/drawing/2014/main" id="{735E54A0-BA93-4205-99A7-880A7AE0D1D7}"/>
            </a:ext>
          </a:extLst>
        </xdr:cNvPr>
        <xdr:cNvSpPr txBox="1"/>
      </xdr:nvSpPr>
      <xdr:spPr>
        <a:xfrm>
          <a:off x="8515427" y="14788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44214</xdr:rowOff>
    </xdr:from>
    <xdr:ext cx="469744" cy="259045"/>
    <xdr:sp macro="" textlink="">
      <xdr:nvSpPr>
        <xdr:cNvPr id="373" name="n_3mainValue【公営住宅】&#10;一人当たり面積">
          <a:extLst>
            <a:ext uri="{FF2B5EF4-FFF2-40B4-BE49-F238E27FC236}">
              <a16:creationId xmlns:a16="http://schemas.microsoft.com/office/drawing/2014/main" id="{E556FEF5-B58B-4B66-BA76-36CC1B7EFDE0}"/>
            </a:ext>
          </a:extLst>
        </xdr:cNvPr>
        <xdr:cNvSpPr txBox="1"/>
      </xdr:nvSpPr>
      <xdr:spPr>
        <a:xfrm>
          <a:off x="7626427" y="14788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44975</xdr:rowOff>
    </xdr:from>
    <xdr:ext cx="469744" cy="259045"/>
    <xdr:sp macro="" textlink="">
      <xdr:nvSpPr>
        <xdr:cNvPr id="374" name="n_4mainValue【公営住宅】&#10;一人当たり面積">
          <a:extLst>
            <a:ext uri="{FF2B5EF4-FFF2-40B4-BE49-F238E27FC236}">
              <a16:creationId xmlns:a16="http://schemas.microsoft.com/office/drawing/2014/main" id="{924868EF-0471-4312-8A85-C6BE9415063B}"/>
            </a:ext>
          </a:extLst>
        </xdr:cNvPr>
        <xdr:cNvSpPr txBox="1"/>
      </xdr:nvSpPr>
      <xdr:spPr>
        <a:xfrm>
          <a:off x="6737427" y="1478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DC36001C-9F29-4691-A5A2-15440022CC2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290E9332-681D-4FA4-888D-FE88726BAD8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24738B0B-FA94-4768-A950-B206D6A0203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35A07E6F-A84C-472F-9047-2B38EC383DB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3D3CA9E7-5C95-4AC4-B2D0-F4A782E7A3F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F022FA83-979F-455A-A37B-DA821EF8089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E91AC1FA-3BC0-4976-9B21-B00D3C6D567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F055EA75-37C8-4459-9180-2104B3B85BB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CD60E9E8-29A3-403E-B106-3A220A0CFE5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4049EC91-BD7B-4FA4-BD66-1238AB5B352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38917831-71BA-4D67-AA4F-3E768C91EAC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1CEE6F40-1611-444C-9B9B-BD1754FF8CA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576A6D0F-3694-4B16-A87B-484F2E570C7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DFCCCCE0-E5E7-4B50-96EA-F56EE66974F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729E1FAC-0658-4D60-9CB7-97D5B354926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284ABECB-7BC9-4F40-BD09-35531D9E2D2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AD2687E3-EAB6-482E-9E52-3A5A1AD8B30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895A086D-D027-4316-807D-B26C8B75CCE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EC113DFF-ED93-4B22-B11E-B0E50E8329A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BB7A1978-2517-403D-BB98-51F47DE61C9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5F957BFC-995B-45A9-87CB-9CB211BCD73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8E0C1DD8-32B7-4F5F-8077-A51CB86FD4D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F8ED3B47-C7C4-4BB2-8B91-B552AD1E0BD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6E30B710-B60C-4C08-9ACE-E720A094969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64500F00-7F1A-4B03-B119-86784CB50D7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97C1D961-BC5E-405D-89E7-95EB9D9AB42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89B51C18-BFFE-4716-AA39-936501198FC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2C2F123C-F0CD-46C4-AC39-001A43AD871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EC79A724-2691-48E0-BB14-CA0E7A162B4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22CBD77F-5761-4A00-B1A0-67E2B885D3A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53846BF8-0BE7-4358-9240-3B17A4E94654}"/>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75F7C9C7-94EC-4EE6-BCAB-8EADADAAAAB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34F45EB7-1B64-43CF-BE1C-12A6657400C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32ACD3A4-02CB-497A-8C5C-315396A0EA1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E11E8035-2A2D-4DC6-BB5C-5529E1E50C5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6DD75FF4-E5F2-4668-8ED2-38BB3F194C48}"/>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6BF5070C-406D-4E53-949B-3D3E48951CB6}"/>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3DA69604-C0D5-4218-AF7E-502CA85722BD}"/>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807EAF9D-9550-4FBA-BA30-CBE0E792595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E9088607-C8F3-4C20-8006-4CC680860E7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816CDF89-FFDB-4690-A40D-7F0654BB35A1}"/>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4EAEF3CA-0DD7-4910-B8B2-5D7AE1C2BEAB}"/>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89A75FC4-73FC-4ADA-A00F-AB19E107C96A}"/>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C9EA5D33-5D9C-4B55-86D8-4A5D4C4BB003}"/>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BB893FD1-4BC6-4F47-9334-8C98E0E8B286}"/>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271D1133-2533-4484-89C3-056B3D1C1DCC}"/>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77E94A69-1418-4545-8E0E-273F9D3EE956}"/>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CC9BEA70-78FB-4067-AAF4-39AA000074DD}"/>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3D0FA14A-71BA-4EE0-9BE1-C14CF642FF22}"/>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3545B031-45F8-450E-BEE3-6AF865405CC0}"/>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DD7553A6-2AED-4083-BDFF-065BF85603D9}"/>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FE61B308-E346-4C0A-BB1A-C15EDF9C475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C18BF421-C6C0-4C40-8335-EF1258AEC09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75A8345-2D0E-4F40-88BF-EA06FF99D5B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A7237A60-04F9-4982-A070-1A67802AEF5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16B87D9-B847-4F5F-97B2-5D82EA70516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46355</xdr:rowOff>
    </xdr:from>
    <xdr:to>
      <xdr:col>85</xdr:col>
      <xdr:colOff>177800</xdr:colOff>
      <xdr:row>37</xdr:row>
      <xdr:rowOff>147955</xdr:rowOff>
    </xdr:to>
    <xdr:sp macro="" textlink="">
      <xdr:nvSpPr>
        <xdr:cNvPr id="431" name="楕円 430">
          <a:extLst>
            <a:ext uri="{FF2B5EF4-FFF2-40B4-BE49-F238E27FC236}">
              <a16:creationId xmlns:a16="http://schemas.microsoft.com/office/drawing/2014/main" id="{67D2C49B-737E-4E83-9F83-47D86C7730EC}"/>
            </a:ext>
          </a:extLst>
        </xdr:cNvPr>
        <xdr:cNvSpPr/>
      </xdr:nvSpPr>
      <xdr:spPr>
        <a:xfrm>
          <a:off x="16268700" y="63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69232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0D3C740D-D43B-4784-B288-10214085E8A5}"/>
            </a:ext>
          </a:extLst>
        </xdr:cNvPr>
        <xdr:cNvSpPr txBox="1"/>
      </xdr:nvSpPr>
      <xdr:spPr>
        <a:xfrm>
          <a:off x="16357600" y="624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71120</xdr:rowOff>
    </xdr:from>
    <xdr:to>
      <xdr:col>81</xdr:col>
      <xdr:colOff>101600</xdr:colOff>
      <xdr:row>38</xdr:row>
      <xdr:rowOff>1270</xdr:rowOff>
    </xdr:to>
    <xdr:sp macro="" textlink="">
      <xdr:nvSpPr>
        <xdr:cNvPr id="433" name="楕円 432">
          <a:extLst>
            <a:ext uri="{FF2B5EF4-FFF2-40B4-BE49-F238E27FC236}">
              <a16:creationId xmlns:a16="http://schemas.microsoft.com/office/drawing/2014/main" id="{34BCCF80-CFEA-4C29-8F2A-AC83D026FA58}"/>
            </a:ext>
          </a:extLst>
        </xdr:cNvPr>
        <xdr:cNvSpPr/>
      </xdr:nvSpPr>
      <xdr:spPr>
        <a:xfrm>
          <a:off x="15430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97155</xdr:rowOff>
    </xdr:from>
    <xdr:to>
      <xdr:col>85</xdr:col>
      <xdr:colOff>127000</xdr:colOff>
      <xdr:row>37</xdr:row>
      <xdr:rowOff>121920</xdr:rowOff>
    </xdr:to>
    <xdr:cxnSp macro="">
      <xdr:nvCxnSpPr>
        <xdr:cNvPr id="434" name="直線コネクタ 433">
          <a:extLst>
            <a:ext uri="{FF2B5EF4-FFF2-40B4-BE49-F238E27FC236}">
              <a16:creationId xmlns:a16="http://schemas.microsoft.com/office/drawing/2014/main" id="{4CA77B3A-DD79-4D4E-837D-07C68EAD7FFC}"/>
            </a:ext>
          </a:extLst>
        </xdr:cNvPr>
        <xdr:cNvCxnSpPr/>
      </xdr:nvCxnSpPr>
      <xdr:spPr>
        <a:xfrm flipV="1">
          <a:off x="15481300" y="644080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36830</xdr:rowOff>
    </xdr:from>
    <xdr:to>
      <xdr:col>76</xdr:col>
      <xdr:colOff>165100</xdr:colOff>
      <xdr:row>37</xdr:row>
      <xdr:rowOff>138430</xdr:rowOff>
    </xdr:to>
    <xdr:sp macro="" textlink="">
      <xdr:nvSpPr>
        <xdr:cNvPr id="435" name="楕円 434">
          <a:extLst>
            <a:ext uri="{FF2B5EF4-FFF2-40B4-BE49-F238E27FC236}">
              <a16:creationId xmlns:a16="http://schemas.microsoft.com/office/drawing/2014/main" id="{AACCEB57-A61B-4481-9FF7-E75EE6579018}"/>
            </a:ext>
          </a:extLst>
        </xdr:cNvPr>
        <xdr:cNvSpPr/>
      </xdr:nvSpPr>
      <xdr:spPr>
        <a:xfrm>
          <a:off x="14541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87630</xdr:rowOff>
    </xdr:from>
    <xdr:to>
      <xdr:col>81</xdr:col>
      <xdr:colOff>50800</xdr:colOff>
      <xdr:row>37</xdr:row>
      <xdr:rowOff>121920</xdr:rowOff>
    </xdr:to>
    <xdr:cxnSp macro="">
      <xdr:nvCxnSpPr>
        <xdr:cNvPr id="436" name="直線コネクタ 435">
          <a:extLst>
            <a:ext uri="{FF2B5EF4-FFF2-40B4-BE49-F238E27FC236}">
              <a16:creationId xmlns:a16="http://schemas.microsoft.com/office/drawing/2014/main" id="{44898A29-9F64-4304-B271-16C5CD455F6A}"/>
            </a:ext>
          </a:extLst>
        </xdr:cNvPr>
        <xdr:cNvCxnSpPr/>
      </xdr:nvCxnSpPr>
      <xdr:spPr>
        <a:xfrm>
          <a:off x="14592300" y="64312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156845</xdr:rowOff>
    </xdr:from>
    <xdr:to>
      <xdr:col>72</xdr:col>
      <xdr:colOff>38100</xdr:colOff>
      <xdr:row>37</xdr:row>
      <xdr:rowOff>86995</xdr:rowOff>
    </xdr:to>
    <xdr:sp macro="" textlink="">
      <xdr:nvSpPr>
        <xdr:cNvPr id="437" name="楕円 436">
          <a:extLst>
            <a:ext uri="{FF2B5EF4-FFF2-40B4-BE49-F238E27FC236}">
              <a16:creationId xmlns:a16="http://schemas.microsoft.com/office/drawing/2014/main" id="{7BADE68B-AECE-4624-A1BA-421BB881892B}"/>
            </a:ext>
          </a:extLst>
        </xdr:cNvPr>
        <xdr:cNvSpPr/>
      </xdr:nvSpPr>
      <xdr:spPr>
        <a:xfrm>
          <a:off x="136525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36195</xdr:rowOff>
    </xdr:from>
    <xdr:to>
      <xdr:col>76</xdr:col>
      <xdr:colOff>114300</xdr:colOff>
      <xdr:row>37</xdr:row>
      <xdr:rowOff>87630</xdr:rowOff>
    </xdr:to>
    <xdr:cxnSp macro="">
      <xdr:nvCxnSpPr>
        <xdr:cNvPr id="438" name="直線コネクタ 437">
          <a:extLst>
            <a:ext uri="{FF2B5EF4-FFF2-40B4-BE49-F238E27FC236}">
              <a16:creationId xmlns:a16="http://schemas.microsoft.com/office/drawing/2014/main" id="{1A6D7611-ED53-4C16-B618-E13603E23AC7}"/>
            </a:ext>
          </a:extLst>
        </xdr:cNvPr>
        <xdr:cNvCxnSpPr/>
      </xdr:nvCxnSpPr>
      <xdr:spPr>
        <a:xfrm>
          <a:off x="13703300" y="637984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154940</xdr:rowOff>
    </xdr:from>
    <xdr:to>
      <xdr:col>67</xdr:col>
      <xdr:colOff>101600</xdr:colOff>
      <xdr:row>37</xdr:row>
      <xdr:rowOff>85090</xdr:rowOff>
    </xdr:to>
    <xdr:sp macro="" textlink="">
      <xdr:nvSpPr>
        <xdr:cNvPr id="439" name="楕円 438">
          <a:extLst>
            <a:ext uri="{FF2B5EF4-FFF2-40B4-BE49-F238E27FC236}">
              <a16:creationId xmlns:a16="http://schemas.microsoft.com/office/drawing/2014/main" id="{900DB1D9-C828-4511-8AF3-D2DA97F6428D}"/>
            </a:ext>
          </a:extLst>
        </xdr:cNvPr>
        <xdr:cNvSpPr/>
      </xdr:nvSpPr>
      <xdr:spPr>
        <a:xfrm>
          <a:off x="12763500" y="63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34290</xdr:rowOff>
    </xdr:from>
    <xdr:to>
      <xdr:col>71</xdr:col>
      <xdr:colOff>177800</xdr:colOff>
      <xdr:row>37</xdr:row>
      <xdr:rowOff>36195</xdr:rowOff>
    </xdr:to>
    <xdr:cxnSp macro="">
      <xdr:nvCxnSpPr>
        <xdr:cNvPr id="440" name="直線コネクタ 439">
          <a:extLst>
            <a:ext uri="{FF2B5EF4-FFF2-40B4-BE49-F238E27FC236}">
              <a16:creationId xmlns:a16="http://schemas.microsoft.com/office/drawing/2014/main" id="{A2B7EB30-7F91-463D-B7C8-1FD7A4673ABE}"/>
            </a:ext>
          </a:extLst>
        </xdr:cNvPr>
        <xdr:cNvCxnSpPr/>
      </xdr:nvCxnSpPr>
      <xdr:spPr>
        <a:xfrm>
          <a:off x="12814300" y="637794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44C0B780-C24D-462C-8104-ABB1B1A60843}"/>
            </a:ext>
          </a:extLst>
        </xdr:cNvPr>
        <xdr:cNvSpPr txBox="1"/>
      </xdr:nvSpPr>
      <xdr:spPr>
        <a:xfrm>
          <a:off x="152660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63983BA7-0668-4F27-8FBA-958F482BDAC3}"/>
            </a:ext>
          </a:extLst>
        </xdr:cNvPr>
        <xdr:cNvSpPr txBox="1"/>
      </xdr:nvSpPr>
      <xdr:spPr>
        <a:xfrm>
          <a:off x="14389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49E1AEE-1EAE-4347-97A1-1924EBF8A81A}"/>
            </a:ext>
          </a:extLst>
        </xdr:cNvPr>
        <xdr:cNvSpPr txBox="1"/>
      </xdr:nvSpPr>
      <xdr:spPr>
        <a:xfrm>
          <a:off x="13500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70502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1091CCF2-62B8-402D-BF5B-8D6A255B416D}"/>
            </a:ext>
          </a:extLst>
        </xdr:cNvPr>
        <xdr:cNvSpPr txBox="1"/>
      </xdr:nvSpPr>
      <xdr:spPr>
        <a:xfrm>
          <a:off x="12611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17797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70324220-A4CF-4853-A283-2DEA3844E4F0}"/>
            </a:ext>
          </a:extLst>
        </xdr:cNvPr>
        <xdr:cNvSpPr txBox="1"/>
      </xdr:nvSpPr>
      <xdr:spPr>
        <a:xfrm>
          <a:off x="152660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154957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460D27DF-C35C-4B76-844B-51DD0E2CC172}"/>
            </a:ext>
          </a:extLst>
        </xdr:cNvPr>
        <xdr:cNvSpPr txBox="1"/>
      </xdr:nvSpPr>
      <xdr:spPr>
        <a:xfrm>
          <a:off x="14389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103522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2785A6B7-AABC-4DCB-B0AE-0FC4AE034E11}"/>
            </a:ext>
          </a:extLst>
        </xdr:cNvPr>
        <xdr:cNvSpPr txBox="1"/>
      </xdr:nvSpPr>
      <xdr:spPr>
        <a:xfrm>
          <a:off x="13500744"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101617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6F0D1F93-2750-4D0F-88DF-0638EE1A349E}"/>
            </a:ext>
          </a:extLst>
        </xdr:cNvPr>
        <xdr:cNvSpPr txBox="1"/>
      </xdr:nvSpPr>
      <xdr:spPr>
        <a:xfrm>
          <a:off x="126117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3DCFD3FC-9DF3-46AB-93DA-560CDC0AAAC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9194D363-47ED-48C4-82BE-7A274A7FC9C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99B7D327-3896-4250-B6B6-B389FAF705F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DCA6AF3F-3646-49C0-B2B5-665C5FC1D9E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DA13F9F2-16C8-4240-BE42-BD8C959650B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B8ABF071-3CF8-469F-8130-8D41971B62C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9BB46CF4-2E26-4671-94DD-3A9E82A8FBE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D0B30D65-73CE-4837-8B92-02F677B36C5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FA2D7CF9-AA23-49FF-A3E9-1970757812A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F9AD0D9B-6384-45E0-B458-EAF1822C3EC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2DD21FF3-BA69-4D4C-8D99-91CA9195C882}"/>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5BFA4983-571F-49A7-8CA4-6D8CA0A74F06}"/>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86A70FE0-ECFF-473C-8F9C-D0BB020D3DDE}"/>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75D1F689-8655-4112-9578-B6D7D6E429DE}"/>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44F755A9-AF83-49AA-A8E7-CDEC0FAAA77B}"/>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0974C85D-643B-410F-9BE6-48872EB05A46}"/>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40200364-37C0-46BB-B543-151B1847633C}"/>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3FEE6575-FB5C-4988-89CC-4495DF3F17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84D698B7-8461-42C6-A258-D1569BC43A9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E77204C6-B982-4F8E-A922-7910BB1C591E}"/>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E8670F17-C095-41A0-A0F4-35746F24A79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BBA49649-A822-42E0-BF6F-AD320B63A8A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C45A8294-F4E5-448D-8B6F-2E53C609D1D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79AAD338-1A2E-4CCE-B39F-EC1B59C51F89}"/>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6A8F0EE7-63A4-451A-A420-2ACD5BBA26F8}"/>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C2A87ED7-B2AA-4B4B-B17E-BA314DF52612}"/>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C682E120-FA90-4B83-83E3-D8D6BE744AAE}"/>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6E33FF46-4D50-4FC7-91C8-497C235CD098}"/>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23003A09-AAB8-44A7-AEBC-E8103B798B51}"/>
            </a:ext>
          </a:extLst>
        </xdr:cNvPr>
        <xdr:cNvSpPr txBox="1"/>
      </xdr:nvSpPr>
      <xdr:spPr>
        <a:xfrm>
          <a:off x="2219960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71732BF5-4860-411D-9CB6-3AB8D89755C2}"/>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850569B3-E629-465B-962A-536F3D24432D}"/>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61AFA84F-8157-46A3-B3E6-356CFD1D86B9}"/>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8CAC6523-444D-4008-A64A-09B51D8671E1}"/>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388A004F-7F53-43D3-A250-D9F33358A778}"/>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BDB3583C-3DF3-42E6-B4FE-EBE5D30D9BF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727609F-F194-46C7-936D-278A8C44C85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A072B49-7A39-4834-BCE8-5EE84BCC89B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B8D936E4-717F-4EF2-9AC8-E3DB0237FEA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FB408A3-10E2-446D-A8BC-2AA6A6CFAB2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74930</xdr:rowOff>
    </xdr:from>
    <xdr:to>
      <xdr:col>116</xdr:col>
      <xdr:colOff>114300</xdr:colOff>
      <xdr:row>39</xdr:row>
      <xdr:rowOff>5080</xdr:rowOff>
    </xdr:to>
    <xdr:sp macro="" textlink="">
      <xdr:nvSpPr>
        <xdr:cNvPr id="488" name="楕円 487">
          <a:extLst>
            <a:ext uri="{FF2B5EF4-FFF2-40B4-BE49-F238E27FC236}">
              <a16:creationId xmlns:a16="http://schemas.microsoft.com/office/drawing/2014/main" id="{E3A78869-34BA-4199-951E-F754D2985B51}"/>
            </a:ext>
          </a:extLst>
        </xdr:cNvPr>
        <xdr:cNvSpPr/>
      </xdr:nvSpPr>
      <xdr:spPr>
        <a:xfrm>
          <a:off x="221107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97807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A3648BFD-AA02-4EB2-9C7C-74E2B229870D}"/>
            </a:ext>
          </a:extLst>
        </xdr:cNvPr>
        <xdr:cNvSpPr txBox="1"/>
      </xdr:nvSpPr>
      <xdr:spPr>
        <a:xfrm>
          <a:off x="22199600"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74930</xdr:rowOff>
    </xdr:from>
    <xdr:to>
      <xdr:col>112</xdr:col>
      <xdr:colOff>38100</xdr:colOff>
      <xdr:row>39</xdr:row>
      <xdr:rowOff>5080</xdr:rowOff>
    </xdr:to>
    <xdr:sp macro="" textlink="">
      <xdr:nvSpPr>
        <xdr:cNvPr id="490" name="楕円 489">
          <a:extLst>
            <a:ext uri="{FF2B5EF4-FFF2-40B4-BE49-F238E27FC236}">
              <a16:creationId xmlns:a16="http://schemas.microsoft.com/office/drawing/2014/main" id="{318A0CAA-2CC9-4B33-A916-2ED04F89904A}"/>
            </a:ext>
          </a:extLst>
        </xdr:cNvPr>
        <xdr:cNvSpPr/>
      </xdr:nvSpPr>
      <xdr:spPr>
        <a:xfrm>
          <a:off x="21272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125730</xdr:rowOff>
    </xdr:from>
    <xdr:to>
      <xdr:col>116</xdr:col>
      <xdr:colOff>63500</xdr:colOff>
      <xdr:row>38</xdr:row>
      <xdr:rowOff>125730</xdr:rowOff>
    </xdr:to>
    <xdr:cxnSp macro="">
      <xdr:nvCxnSpPr>
        <xdr:cNvPr id="491" name="直線コネクタ 490">
          <a:extLst>
            <a:ext uri="{FF2B5EF4-FFF2-40B4-BE49-F238E27FC236}">
              <a16:creationId xmlns:a16="http://schemas.microsoft.com/office/drawing/2014/main" id="{1748389B-54E7-4D11-BE38-5A6330CA87BA}"/>
            </a:ext>
          </a:extLst>
        </xdr:cNvPr>
        <xdr:cNvCxnSpPr/>
      </xdr:nvCxnSpPr>
      <xdr:spPr>
        <a:xfrm>
          <a:off x="21323300" y="66408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74930</xdr:rowOff>
    </xdr:from>
    <xdr:to>
      <xdr:col>107</xdr:col>
      <xdr:colOff>101600</xdr:colOff>
      <xdr:row>39</xdr:row>
      <xdr:rowOff>5080</xdr:rowOff>
    </xdr:to>
    <xdr:sp macro="" textlink="">
      <xdr:nvSpPr>
        <xdr:cNvPr id="492" name="楕円 491">
          <a:extLst>
            <a:ext uri="{FF2B5EF4-FFF2-40B4-BE49-F238E27FC236}">
              <a16:creationId xmlns:a16="http://schemas.microsoft.com/office/drawing/2014/main" id="{B8B7D9EB-BC12-4D52-83D2-C2FE4F3BD788}"/>
            </a:ext>
          </a:extLst>
        </xdr:cNvPr>
        <xdr:cNvSpPr/>
      </xdr:nvSpPr>
      <xdr:spPr>
        <a:xfrm>
          <a:off x="20383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125730</xdr:rowOff>
    </xdr:from>
    <xdr:to>
      <xdr:col>111</xdr:col>
      <xdr:colOff>177800</xdr:colOff>
      <xdr:row>38</xdr:row>
      <xdr:rowOff>125730</xdr:rowOff>
    </xdr:to>
    <xdr:cxnSp macro="">
      <xdr:nvCxnSpPr>
        <xdr:cNvPr id="493" name="直線コネクタ 492">
          <a:extLst>
            <a:ext uri="{FF2B5EF4-FFF2-40B4-BE49-F238E27FC236}">
              <a16:creationId xmlns:a16="http://schemas.microsoft.com/office/drawing/2014/main" id="{21F0D511-CB90-43B0-9103-0E6777A33677}"/>
            </a:ext>
          </a:extLst>
        </xdr:cNvPr>
        <xdr:cNvCxnSpPr/>
      </xdr:nvCxnSpPr>
      <xdr:spPr>
        <a:xfrm>
          <a:off x="20434300" y="66408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109220</xdr:rowOff>
    </xdr:from>
    <xdr:to>
      <xdr:col>102</xdr:col>
      <xdr:colOff>165100</xdr:colOff>
      <xdr:row>39</xdr:row>
      <xdr:rowOff>39370</xdr:rowOff>
    </xdr:to>
    <xdr:sp macro="" textlink="">
      <xdr:nvSpPr>
        <xdr:cNvPr id="494" name="楕円 493">
          <a:extLst>
            <a:ext uri="{FF2B5EF4-FFF2-40B4-BE49-F238E27FC236}">
              <a16:creationId xmlns:a16="http://schemas.microsoft.com/office/drawing/2014/main" id="{4F3B7000-928A-41E7-92DC-99CEFA0923AF}"/>
            </a:ext>
          </a:extLst>
        </xdr:cNvPr>
        <xdr:cNvSpPr/>
      </xdr:nvSpPr>
      <xdr:spPr>
        <a:xfrm>
          <a:off x="19494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125730</xdr:rowOff>
    </xdr:from>
    <xdr:to>
      <xdr:col>107</xdr:col>
      <xdr:colOff>50800</xdr:colOff>
      <xdr:row>38</xdr:row>
      <xdr:rowOff>160020</xdr:rowOff>
    </xdr:to>
    <xdr:cxnSp macro="">
      <xdr:nvCxnSpPr>
        <xdr:cNvPr id="495" name="直線コネクタ 494">
          <a:extLst>
            <a:ext uri="{FF2B5EF4-FFF2-40B4-BE49-F238E27FC236}">
              <a16:creationId xmlns:a16="http://schemas.microsoft.com/office/drawing/2014/main" id="{7087815B-2A56-44D1-894F-5E1491795221}"/>
            </a:ext>
          </a:extLst>
        </xdr:cNvPr>
        <xdr:cNvCxnSpPr/>
      </xdr:nvCxnSpPr>
      <xdr:spPr>
        <a:xfrm flipV="1">
          <a:off x="19545300" y="66408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78740</xdr:rowOff>
    </xdr:from>
    <xdr:to>
      <xdr:col>98</xdr:col>
      <xdr:colOff>38100</xdr:colOff>
      <xdr:row>39</xdr:row>
      <xdr:rowOff>8890</xdr:rowOff>
    </xdr:to>
    <xdr:sp macro="" textlink="">
      <xdr:nvSpPr>
        <xdr:cNvPr id="496" name="楕円 495">
          <a:extLst>
            <a:ext uri="{FF2B5EF4-FFF2-40B4-BE49-F238E27FC236}">
              <a16:creationId xmlns:a16="http://schemas.microsoft.com/office/drawing/2014/main" id="{668AF690-2CEA-49AB-B9D4-0E5710DED2B3}"/>
            </a:ext>
          </a:extLst>
        </xdr:cNvPr>
        <xdr:cNvSpPr/>
      </xdr:nvSpPr>
      <xdr:spPr>
        <a:xfrm>
          <a:off x="18605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129540</xdr:rowOff>
    </xdr:from>
    <xdr:to>
      <xdr:col>102</xdr:col>
      <xdr:colOff>114300</xdr:colOff>
      <xdr:row>38</xdr:row>
      <xdr:rowOff>160020</xdr:rowOff>
    </xdr:to>
    <xdr:cxnSp macro="">
      <xdr:nvCxnSpPr>
        <xdr:cNvPr id="497" name="直線コネクタ 496">
          <a:extLst>
            <a:ext uri="{FF2B5EF4-FFF2-40B4-BE49-F238E27FC236}">
              <a16:creationId xmlns:a16="http://schemas.microsoft.com/office/drawing/2014/main" id="{72A8539A-7BA2-4215-9F83-932785D03F84}"/>
            </a:ext>
          </a:extLst>
        </xdr:cNvPr>
        <xdr:cNvCxnSpPr/>
      </xdr:nvCxnSpPr>
      <xdr:spPr>
        <a:xfrm>
          <a:off x="18656300" y="66446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2665D3FC-CD33-44AF-9076-BF925BA65204}"/>
            </a:ext>
          </a:extLst>
        </xdr:cNvPr>
        <xdr:cNvSpPr txBox="1"/>
      </xdr:nvSpPr>
      <xdr:spPr>
        <a:xfrm>
          <a:off x="210757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B001A0D7-9854-45C0-B608-908C163CD8DA}"/>
            </a:ext>
          </a:extLst>
        </xdr:cNvPr>
        <xdr:cNvSpPr txBox="1"/>
      </xdr:nvSpPr>
      <xdr:spPr>
        <a:xfrm>
          <a:off x="20199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853E09D1-AA3B-48D8-B1BF-1C995DA5EC88}"/>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81ECD9B9-60E9-4F05-B8E4-F65E6B2D979B}"/>
            </a:ext>
          </a:extLst>
        </xdr:cNvPr>
        <xdr:cNvSpPr txBox="1"/>
      </xdr:nvSpPr>
      <xdr:spPr>
        <a:xfrm>
          <a:off x="184214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21607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30726D44-950A-4381-B36B-623C90946C5F}"/>
            </a:ext>
          </a:extLst>
        </xdr:cNvPr>
        <xdr:cNvSpPr txBox="1"/>
      </xdr:nvSpPr>
      <xdr:spPr>
        <a:xfrm>
          <a:off x="2107572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21607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2F300242-88DE-4D39-BEB0-2B8071069FD6}"/>
            </a:ext>
          </a:extLst>
        </xdr:cNvPr>
        <xdr:cNvSpPr txBox="1"/>
      </xdr:nvSpPr>
      <xdr:spPr>
        <a:xfrm>
          <a:off x="2019942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30497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24A96359-94F6-4C05-8B32-CEB311801B90}"/>
            </a:ext>
          </a:extLst>
        </xdr:cNvPr>
        <xdr:cNvSpPr txBox="1"/>
      </xdr:nvSpPr>
      <xdr:spPr>
        <a:xfrm>
          <a:off x="19310427" y="671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25417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13139C20-E318-454E-B485-09F54337BC14}"/>
            </a:ext>
          </a:extLst>
        </xdr:cNvPr>
        <xdr:cNvSpPr txBox="1"/>
      </xdr:nvSpPr>
      <xdr:spPr>
        <a:xfrm>
          <a:off x="1842142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72C74E0D-26D8-4231-88DB-B89B5572F8D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C7EB1552-698D-4F6B-A40D-6A9A19976FF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95C0860C-6301-497B-B785-93D424AC3D4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697D0F2C-8529-4FFE-883D-799632D70A1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CAF1AD8F-B66B-4C88-88BF-4447F0E6B35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8F6A3F3-29FD-4B09-B514-C557EA8045F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F05C17FB-0EB7-4DDB-9592-8FDCBAE607F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93C530BB-9998-4357-B8E7-AA9917618D3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4F5D7ED8-4C30-4A23-87E0-C2F456F580A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B229DE86-268C-4156-8FF6-A0A5D1057E5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E82047E0-57D3-4A77-8E2B-63AB13DE107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4F753732-DDDA-49F5-B66B-6446560668E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DE59972F-60C9-47F7-966C-377F8A11901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93C22B5F-55F5-4529-BDCB-F8B790D9711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E635729A-126E-43DD-A5BD-BAF914FA29C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62B89DF5-1AB2-4B3F-A8D5-7A98E2AF40F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8518BF9E-8D21-4764-BB2F-0AA08877145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A6FAF00C-D02C-44B2-B8CB-979D138A00A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D92BBC10-A96D-418F-B307-D0BE9A92CA6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7CDBE8DA-4F4D-4D80-A451-FBF17BA61C4E}"/>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9E299361-52DE-462F-98C2-30089CC8C989}"/>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EDE5624E-ADBC-44CF-AD36-855ECE5A42E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DD17EBA0-4941-44C8-BD80-CB9C1C5386B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9C6DCB20-D590-4C07-B3D4-471E29AABBCC}"/>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DF1CAA90-BA66-44C3-B8CB-5DA574B1FC5B}"/>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D97AB496-F98D-4786-ADE8-53481DB91960}"/>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9D79CAD4-34FA-4EF2-9CF9-D236F14D4133}"/>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7A02EA3F-C0EF-44CD-9B72-5DEAB93EA48B}"/>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15257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88DA003D-1935-46EC-A823-9C085FE993C5}"/>
            </a:ext>
          </a:extLst>
        </xdr:cNvPr>
        <xdr:cNvSpPr txBox="1"/>
      </xdr:nvSpPr>
      <xdr:spPr>
        <a:xfrm>
          <a:off x="16357600" y="10645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BA261A42-D46A-4E19-A33F-579E8935A0A6}"/>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1E6EAAEF-F26F-4E55-B200-7C626B42CC16}"/>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ED14D43E-939F-4D8A-8B69-9A150CC63C51}"/>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48AA46B9-AD31-4A4B-98A5-09C615C7BAC8}"/>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17E6C685-BA35-4619-90AE-04CCA2B4A108}"/>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AD83025A-C4A3-4FA8-8405-A5A742E0CEF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D29898EA-BB1C-46D9-941C-5C57C5F491B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D9B85477-B22C-4A3E-9B15-657D7FFAAD6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2A8500DD-C819-41DC-BAC0-FAF5031E067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7045E87-8C99-49C8-AA63-604348B75A8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23495</xdr:rowOff>
    </xdr:from>
    <xdr:to>
      <xdr:col>85</xdr:col>
      <xdr:colOff>177800</xdr:colOff>
      <xdr:row>62</xdr:row>
      <xdr:rowOff>125095</xdr:rowOff>
    </xdr:to>
    <xdr:sp macro="" textlink="">
      <xdr:nvSpPr>
        <xdr:cNvPr id="545" name="楕円 544">
          <a:extLst>
            <a:ext uri="{FF2B5EF4-FFF2-40B4-BE49-F238E27FC236}">
              <a16:creationId xmlns:a16="http://schemas.microsoft.com/office/drawing/2014/main" id="{84CB936A-CACA-4E1F-A4F0-CDE79B2B799F}"/>
            </a:ext>
          </a:extLst>
        </xdr:cNvPr>
        <xdr:cNvSpPr/>
      </xdr:nvSpPr>
      <xdr:spPr>
        <a:xfrm>
          <a:off x="16268700" y="1065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46372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C6FD988B-359B-4E5B-AA21-467CCC0A44C0}"/>
            </a:ext>
          </a:extLst>
        </xdr:cNvPr>
        <xdr:cNvSpPr txBox="1"/>
      </xdr:nvSpPr>
      <xdr:spPr>
        <a:xfrm>
          <a:off x="16357600" y="10504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19685</xdr:rowOff>
    </xdr:from>
    <xdr:to>
      <xdr:col>81</xdr:col>
      <xdr:colOff>101600</xdr:colOff>
      <xdr:row>62</xdr:row>
      <xdr:rowOff>121285</xdr:rowOff>
    </xdr:to>
    <xdr:sp macro="" textlink="">
      <xdr:nvSpPr>
        <xdr:cNvPr id="547" name="楕円 546">
          <a:extLst>
            <a:ext uri="{FF2B5EF4-FFF2-40B4-BE49-F238E27FC236}">
              <a16:creationId xmlns:a16="http://schemas.microsoft.com/office/drawing/2014/main" id="{5228749E-FF16-4D09-92A8-E0BEF07A81C1}"/>
            </a:ext>
          </a:extLst>
        </xdr:cNvPr>
        <xdr:cNvSpPr/>
      </xdr:nvSpPr>
      <xdr:spPr>
        <a:xfrm>
          <a:off x="154305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70485</xdr:rowOff>
    </xdr:from>
    <xdr:to>
      <xdr:col>85</xdr:col>
      <xdr:colOff>127000</xdr:colOff>
      <xdr:row>62</xdr:row>
      <xdr:rowOff>74295</xdr:rowOff>
    </xdr:to>
    <xdr:cxnSp macro="">
      <xdr:nvCxnSpPr>
        <xdr:cNvPr id="548" name="直線コネクタ 547">
          <a:extLst>
            <a:ext uri="{FF2B5EF4-FFF2-40B4-BE49-F238E27FC236}">
              <a16:creationId xmlns:a16="http://schemas.microsoft.com/office/drawing/2014/main" id="{581202DC-3C6F-420E-B720-F9FC705E9F24}"/>
            </a:ext>
          </a:extLst>
        </xdr:cNvPr>
        <xdr:cNvCxnSpPr/>
      </xdr:nvCxnSpPr>
      <xdr:spPr>
        <a:xfrm>
          <a:off x="15481300" y="1070038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149225</xdr:rowOff>
    </xdr:from>
    <xdr:to>
      <xdr:col>76</xdr:col>
      <xdr:colOff>165100</xdr:colOff>
      <xdr:row>62</xdr:row>
      <xdr:rowOff>79375</xdr:rowOff>
    </xdr:to>
    <xdr:sp macro="" textlink="">
      <xdr:nvSpPr>
        <xdr:cNvPr id="549" name="楕円 548">
          <a:extLst>
            <a:ext uri="{FF2B5EF4-FFF2-40B4-BE49-F238E27FC236}">
              <a16:creationId xmlns:a16="http://schemas.microsoft.com/office/drawing/2014/main" id="{CC8C9EC8-6306-4FA6-8A6D-3C8D85248682}"/>
            </a:ext>
          </a:extLst>
        </xdr:cNvPr>
        <xdr:cNvSpPr/>
      </xdr:nvSpPr>
      <xdr:spPr>
        <a:xfrm>
          <a:off x="14541500" y="1060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28575</xdr:rowOff>
    </xdr:from>
    <xdr:to>
      <xdr:col>81</xdr:col>
      <xdr:colOff>50800</xdr:colOff>
      <xdr:row>62</xdr:row>
      <xdr:rowOff>70485</xdr:rowOff>
    </xdr:to>
    <xdr:cxnSp macro="">
      <xdr:nvCxnSpPr>
        <xdr:cNvPr id="550" name="直線コネクタ 549">
          <a:extLst>
            <a:ext uri="{FF2B5EF4-FFF2-40B4-BE49-F238E27FC236}">
              <a16:creationId xmlns:a16="http://schemas.microsoft.com/office/drawing/2014/main" id="{F30A6B8C-DADE-4181-B0C1-F497A722378D}"/>
            </a:ext>
          </a:extLst>
        </xdr:cNvPr>
        <xdr:cNvCxnSpPr/>
      </xdr:nvCxnSpPr>
      <xdr:spPr>
        <a:xfrm>
          <a:off x="14592300" y="1065847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141605</xdr:rowOff>
    </xdr:from>
    <xdr:to>
      <xdr:col>72</xdr:col>
      <xdr:colOff>38100</xdr:colOff>
      <xdr:row>62</xdr:row>
      <xdr:rowOff>71755</xdr:rowOff>
    </xdr:to>
    <xdr:sp macro="" textlink="">
      <xdr:nvSpPr>
        <xdr:cNvPr id="551" name="楕円 550">
          <a:extLst>
            <a:ext uri="{FF2B5EF4-FFF2-40B4-BE49-F238E27FC236}">
              <a16:creationId xmlns:a16="http://schemas.microsoft.com/office/drawing/2014/main" id="{34A4C8E3-1CDB-4A4A-95D7-BB1CF990C540}"/>
            </a:ext>
          </a:extLst>
        </xdr:cNvPr>
        <xdr:cNvSpPr/>
      </xdr:nvSpPr>
      <xdr:spPr>
        <a:xfrm>
          <a:off x="136525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20955</xdr:rowOff>
    </xdr:from>
    <xdr:to>
      <xdr:col>76</xdr:col>
      <xdr:colOff>114300</xdr:colOff>
      <xdr:row>62</xdr:row>
      <xdr:rowOff>28575</xdr:rowOff>
    </xdr:to>
    <xdr:cxnSp macro="">
      <xdr:nvCxnSpPr>
        <xdr:cNvPr id="552" name="直線コネクタ 551">
          <a:extLst>
            <a:ext uri="{FF2B5EF4-FFF2-40B4-BE49-F238E27FC236}">
              <a16:creationId xmlns:a16="http://schemas.microsoft.com/office/drawing/2014/main" id="{15834266-0B0C-4C7B-9DFA-617D8944B552}"/>
            </a:ext>
          </a:extLst>
        </xdr:cNvPr>
        <xdr:cNvCxnSpPr/>
      </xdr:nvCxnSpPr>
      <xdr:spPr>
        <a:xfrm>
          <a:off x="13703300" y="106508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103505</xdr:rowOff>
    </xdr:from>
    <xdr:to>
      <xdr:col>67</xdr:col>
      <xdr:colOff>101600</xdr:colOff>
      <xdr:row>62</xdr:row>
      <xdr:rowOff>33655</xdr:rowOff>
    </xdr:to>
    <xdr:sp macro="" textlink="">
      <xdr:nvSpPr>
        <xdr:cNvPr id="553" name="楕円 552">
          <a:extLst>
            <a:ext uri="{FF2B5EF4-FFF2-40B4-BE49-F238E27FC236}">
              <a16:creationId xmlns:a16="http://schemas.microsoft.com/office/drawing/2014/main" id="{7BEA5B5A-68AC-4BAD-9D46-CDD1946B75D2}"/>
            </a:ext>
          </a:extLst>
        </xdr:cNvPr>
        <xdr:cNvSpPr/>
      </xdr:nvSpPr>
      <xdr:spPr>
        <a:xfrm>
          <a:off x="12763500" y="10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154305</xdr:rowOff>
    </xdr:from>
    <xdr:to>
      <xdr:col>71</xdr:col>
      <xdr:colOff>177800</xdr:colOff>
      <xdr:row>62</xdr:row>
      <xdr:rowOff>20955</xdr:rowOff>
    </xdr:to>
    <xdr:cxnSp macro="">
      <xdr:nvCxnSpPr>
        <xdr:cNvPr id="554" name="直線コネクタ 553">
          <a:extLst>
            <a:ext uri="{FF2B5EF4-FFF2-40B4-BE49-F238E27FC236}">
              <a16:creationId xmlns:a16="http://schemas.microsoft.com/office/drawing/2014/main" id="{EBD18BF4-1E8B-402A-85D0-A47D4787136F}"/>
            </a:ext>
          </a:extLst>
        </xdr:cNvPr>
        <xdr:cNvCxnSpPr/>
      </xdr:nvCxnSpPr>
      <xdr:spPr>
        <a:xfrm>
          <a:off x="12814300" y="106127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555" name="n_1aveValue【学校施設】&#10;有形固定資産減価償却率">
          <a:extLst>
            <a:ext uri="{FF2B5EF4-FFF2-40B4-BE49-F238E27FC236}">
              <a16:creationId xmlns:a16="http://schemas.microsoft.com/office/drawing/2014/main" id="{407D711C-E247-411B-8C40-4D15ED505ADD}"/>
            </a:ext>
          </a:extLst>
        </xdr:cNvPr>
        <xdr:cNvSpPr txBox="1"/>
      </xdr:nvSpPr>
      <xdr:spPr>
        <a:xfrm>
          <a:off x="152660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556" name="n_2aveValue【学校施設】&#10;有形固定資産減価償却率">
          <a:extLst>
            <a:ext uri="{FF2B5EF4-FFF2-40B4-BE49-F238E27FC236}">
              <a16:creationId xmlns:a16="http://schemas.microsoft.com/office/drawing/2014/main" id="{AAFAC284-D136-4E0D-A27C-47FD011DE3A8}"/>
            </a:ext>
          </a:extLst>
        </xdr:cNvPr>
        <xdr:cNvSpPr txBox="1"/>
      </xdr:nvSpPr>
      <xdr:spPr>
        <a:xfrm>
          <a:off x="143897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557" name="n_3aveValue【学校施設】&#10;有形固定資産減価償却率">
          <a:extLst>
            <a:ext uri="{FF2B5EF4-FFF2-40B4-BE49-F238E27FC236}">
              <a16:creationId xmlns:a16="http://schemas.microsoft.com/office/drawing/2014/main" id="{9C92585B-8866-4847-A85C-D0E526049DE6}"/>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17162</xdr:rowOff>
    </xdr:from>
    <xdr:ext cx="405111" cy="259045"/>
    <xdr:sp macro="" textlink="">
      <xdr:nvSpPr>
        <xdr:cNvPr id="558" name="n_4aveValue【学校施設】&#10;有形固定資産減価償却率">
          <a:extLst>
            <a:ext uri="{FF2B5EF4-FFF2-40B4-BE49-F238E27FC236}">
              <a16:creationId xmlns:a16="http://schemas.microsoft.com/office/drawing/2014/main" id="{156078BC-7A30-400E-97DC-08A138A96A2E}"/>
            </a:ext>
          </a:extLst>
        </xdr:cNvPr>
        <xdr:cNvSpPr txBox="1"/>
      </xdr:nvSpPr>
      <xdr:spPr>
        <a:xfrm>
          <a:off x="12611744" y="1081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137812</xdr:rowOff>
    </xdr:from>
    <xdr:ext cx="405111" cy="259045"/>
    <xdr:sp macro="" textlink="">
      <xdr:nvSpPr>
        <xdr:cNvPr id="559" name="n_1mainValue【学校施設】&#10;有形固定資産減価償却率">
          <a:extLst>
            <a:ext uri="{FF2B5EF4-FFF2-40B4-BE49-F238E27FC236}">
              <a16:creationId xmlns:a16="http://schemas.microsoft.com/office/drawing/2014/main" id="{4A58B37B-8E2A-4BA6-93BB-1F59921C5569}"/>
            </a:ext>
          </a:extLst>
        </xdr:cNvPr>
        <xdr:cNvSpPr txBox="1"/>
      </xdr:nvSpPr>
      <xdr:spPr>
        <a:xfrm>
          <a:off x="15266044" y="10424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95902</xdr:rowOff>
    </xdr:from>
    <xdr:ext cx="405111" cy="259045"/>
    <xdr:sp macro="" textlink="">
      <xdr:nvSpPr>
        <xdr:cNvPr id="560" name="n_2mainValue【学校施設】&#10;有形固定資産減価償却率">
          <a:extLst>
            <a:ext uri="{FF2B5EF4-FFF2-40B4-BE49-F238E27FC236}">
              <a16:creationId xmlns:a16="http://schemas.microsoft.com/office/drawing/2014/main" id="{1DA98A18-F6E8-4BB0-BD63-EF712B9DAEE9}"/>
            </a:ext>
          </a:extLst>
        </xdr:cNvPr>
        <xdr:cNvSpPr txBox="1"/>
      </xdr:nvSpPr>
      <xdr:spPr>
        <a:xfrm>
          <a:off x="14389744" y="10382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88282</xdr:rowOff>
    </xdr:from>
    <xdr:ext cx="405111" cy="259045"/>
    <xdr:sp macro="" textlink="">
      <xdr:nvSpPr>
        <xdr:cNvPr id="561" name="n_3mainValue【学校施設】&#10;有形固定資産減価償却率">
          <a:extLst>
            <a:ext uri="{FF2B5EF4-FFF2-40B4-BE49-F238E27FC236}">
              <a16:creationId xmlns:a16="http://schemas.microsoft.com/office/drawing/2014/main" id="{9ACA9153-AFA2-4F86-A167-ABCB536BF055}"/>
            </a:ext>
          </a:extLst>
        </xdr:cNvPr>
        <xdr:cNvSpPr txBox="1"/>
      </xdr:nvSpPr>
      <xdr:spPr>
        <a:xfrm>
          <a:off x="13500744" y="10375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50182</xdr:rowOff>
    </xdr:from>
    <xdr:ext cx="405111" cy="259045"/>
    <xdr:sp macro="" textlink="">
      <xdr:nvSpPr>
        <xdr:cNvPr id="562" name="n_4mainValue【学校施設】&#10;有形固定資産減価償却率">
          <a:extLst>
            <a:ext uri="{FF2B5EF4-FFF2-40B4-BE49-F238E27FC236}">
              <a16:creationId xmlns:a16="http://schemas.microsoft.com/office/drawing/2014/main" id="{821FFE6A-1DB2-45A7-8078-E664B11A5A51}"/>
            </a:ext>
          </a:extLst>
        </xdr:cNvPr>
        <xdr:cNvSpPr txBox="1"/>
      </xdr:nvSpPr>
      <xdr:spPr>
        <a:xfrm>
          <a:off x="12611744" y="10337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C16F8930-8AEB-489C-AD61-A311D12F139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6913E08E-8E41-414E-B46A-31227257AE8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C073D010-7402-4670-B960-5C9C8F821B5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3F846E30-DCFF-43A6-B814-6C4557CC928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E8D582B2-743E-4608-A683-B5C02A24939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E87454A1-5D89-44D4-A1B6-2885E21C71E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D5E0A04-6294-4C17-A24E-6056CB82494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2EA3E3BA-05A4-4518-B1AF-E6B1C953759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68540351-22B1-42E2-92AE-F2BEDEDFDC7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601F135-1A5A-41CC-B94E-A4B5ED27948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32CF32A7-F0DD-4004-BE3F-CA4C4C6B922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492C7309-FA1C-46FF-B693-374D5CD58993}"/>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2B6AD053-D728-479A-BDC1-E63F93C2151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2D3B86B6-72C2-42EB-A0B2-4C65EF955EE5}"/>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B6125BC2-F23F-4FD8-A705-545BA656171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27EA278C-30D3-4637-960D-233E4B0EEAA9}"/>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A6664532-9BA5-49D2-8311-11057C75EF5A}"/>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17BAAE4C-7B32-44BA-B66B-A95DFE5089E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783385E2-CC70-4F39-8C8D-4364F5103597}"/>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AF111D8A-AC53-4951-A9E5-682C77233C41}"/>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B8387B65-65D0-4190-8212-627DD7A66E9B}"/>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61BFEBAA-AF1B-4C6D-9F03-2978BDF8B10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51284A03-8E04-42B8-AF96-49E12B63BD0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382C7C5A-BA1A-41FF-A45D-FB967D27A0B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D2CF4D15-CE51-4676-B07D-1BA42477EFC5}"/>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2F656B2B-CE15-4692-BCB0-F4E02FDAE459}"/>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B6A6E87D-731B-4FBE-AACC-B191E9928B09}"/>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EDE09EA1-6C66-41EA-BF43-91E596597F45}"/>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33D79DE5-5A02-4AA6-8EF9-E0A97166A332}"/>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CA55117E-9BD4-4E75-A02A-2A2C0E27ED08}"/>
            </a:ext>
          </a:extLst>
        </xdr:cNvPr>
        <xdr:cNvSpPr txBox="1"/>
      </xdr:nvSpPr>
      <xdr:spPr>
        <a:xfrm>
          <a:off x="22199600" y="10319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285828E1-2BF1-429C-B75A-5D2FD7EA81CC}"/>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16846E84-91FC-4B3A-8DE0-99E78F9B5507}"/>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FCE08730-D654-44D0-9637-B7C2B0562389}"/>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811309EE-94D1-4114-82DF-461438E3E348}"/>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8E83C12D-A985-4670-B822-58FFBABF6EC4}"/>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6E8D2C2F-EA87-4651-9F30-106A7D9924E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137D3CE6-C54B-4EBD-8F85-3010325F228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C3164BF2-57FB-4759-AD90-9053E0589BF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DADA5436-9D57-40ED-9B89-01875AF21E7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EF1ECA33-A07D-4C71-8EFB-474D5DE8C12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71882</xdr:rowOff>
    </xdr:from>
    <xdr:to>
      <xdr:col>116</xdr:col>
      <xdr:colOff>114300</xdr:colOff>
      <xdr:row>63</xdr:row>
      <xdr:rowOff>2032</xdr:rowOff>
    </xdr:to>
    <xdr:sp macro="" textlink="">
      <xdr:nvSpPr>
        <xdr:cNvPr id="603" name="楕円 602">
          <a:extLst>
            <a:ext uri="{FF2B5EF4-FFF2-40B4-BE49-F238E27FC236}">
              <a16:creationId xmlns:a16="http://schemas.microsoft.com/office/drawing/2014/main" id="{7B934539-C004-4D62-A033-18EF8BCF6474}"/>
            </a:ext>
          </a:extLst>
        </xdr:cNvPr>
        <xdr:cNvSpPr/>
      </xdr:nvSpPr>
      <xdr:spPr>
        <a:xfrm>
          <a:off x="22110700" y="10701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50309</xdr:rowOff>
    </xdr:from>
    <xdr:ext cx="469744" cy="259045"/>
    <xdr:sp macro="" textlink="">
      <xdr:nvSpPr>
        <xdr:cNvPr id="604" name="【学校施設】&#10;一人当たり面積該当値テキスト">
          <a:extLst>
            <a:ext uri="{FF2B5EF4-FFF2-40B4-BE49-F238E27FC236}">
              <a16:creationId xmlns:a16="http://schemas.microsoft.com/office/drawing/2014/main" id="{CAD2F475-4113-4894-A581-B25055AAE918}"/>
            </a:ext>
          </a:extLst>
        </xdr:cNvPr>
        <xdr:cNvSpPr txBox="1"/>
      </xdr:nvSpPr>
      <xdr:spPr>
        <a:xfrm>
          <a:off x="22199600" y="1068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65786</xdr:rowOff>
    </xdr:from>
    <xdr:to>
      <xdr:col>112</xdr:col>
      <xdr:colOff>38100</xdr:colOff>
      <xdr:row>62</xdr:row>
      <xdr:rowOff>167386</xdr:rowOff>
    </xdr:to>
    <xdr:sp macro="" textlink="">
      <xdr:nvSpPr>
        <xdr:cNvPr id="605" name="楕円 604">
          <a:extLst>
            <a:ext uri="{FF2B5EF4-FFF2-40B4-BE49-F238E27FC236}">
              <a16:creationId xmlns:a16="http://schemas.microsoft.com/office/drawing/2014/main" id="{8501D56F-8BB1-422B-9A7B-7BC67EEB9BFA}"/>
            </a:ext>
          </a:extLst>
        </xdr:cNvPr>
        <xdr:cNvSpPr/>
      </xdr:nvSpPr>
      <xdr:spPr>
        <a:xfrm>
          <a:off x="21272500" y="1069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116586</xdr:rowOff>
    </xdr:from>
    <xdr:to>
      <xdr:col>116</xdr:col>
      <xdr:colOff>63500</xdr:colOff>
      <xdr:row>62</xdr:row>
      <xdr:rowOff>122682</xdr:rowOff>
    </xdr:to>
    <xdr:cxnSp macro="">
      <xdr:nvCxnSpPr>
        <xdr:cNvPr id="606" name="直線コネクタ 605">
          <a:extLst>
            <a:ext uri="{FF2B5EF4-FFF2-40B4-BE49-F238E27FC236}">
              <a16:creationId xmlns:a16="http://schemas.microsoft.com/office/drawing/2014/main" id="{6D32CCE1-2695-4584-B1D4-5F30C3D221B8}"/>
            </a:ext>
          </a:extLst>
        </xdr:cNvPr>
        <xdr:cNvCxnSpPr/>
      </xdr:nvCxnSpPr>
      <xdr:spPr>
        <a:xfrm>
          <a:off x="21323300" y="10746486"/>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63500</xdr:rowOff>
    </xdr:from>
    <xdr:to>
      <xdr:col>107</xdr:col>
      <xdr:colOff>101600</xdr:colOff>
      <xdr:row>62</xdr:row>
      <xdr:rowOff>165100</xdr:rowOff>
    </xdr:to>
    <xdr:sp macro="" textlink="">
      <xdr:nvSpPr>
        <xdr:cNvPr id="607" name="楕円 606">
          <a:extLst>
            <a:ext uri="{FF2B5EF4-FFF2-40B4-BE49-F238E27FC236}">
              <a16:creationId xmlns:a16="http://schemas.microsoft.com/office/drawing/2014/main" id="{42E7C701-B719-46F4-B145-EB502519211E}"/>
            </a:ext>
          </a:extLst>
        </xdr:cNvPr>
        <xdr:cNvSpPr/>
      </xdr:nvSpPr>
      <xdr:spPr>
        <a:xfrm>
          <a:off x="20383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114300</xdr:rowOff>
    </xdr:from>
    <xdr:to>
      <xdr:col>111</xdr:col>
      <xdr:colOff>177800</xdr:colOff>
      <xdr:row>62</xdr:row>
      <xdr:rowOff>116586</xdr:rowOff>
    </xdr:to>
    <xdr:cxnSp macro="">
      <xdr:nvCxnSpPr>
        <xdr:cNvPr id="608" name="直線コネクタ 607">
          <a:extLst>
            <a:ext uri="{FF2B5EF4-FFF2-40B4-BE49-F238E27FC236}">
              <a16:creationId xmlns:a16="http://schemas.microsoft.com/office/drawing/2014/main" id="{30C8DF52-E2E1-4AF4-92AC-3E3EDE028A7C}"/>
            </a:ext>
          </a:extLst>
        </xdr:cNvPr>
        <xdr:cNvCxnSpPr/>
      </xdr:nvCxnSpPr>
      <xdr:spPr>
        <a:xfrm>
          <a:off x="20434300" y="1074420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101600</xdr:rowOff>
    </xdr:from>
    <xdr:to>
      <xdr:col>102</xdr:col>
      <xdr:colOff>165100</xdr:colOff>
      <xdr:row>63</xdr:row>
      <xdr:rowOff>31750</xdr:rowOff>
    </xdr:to>
    <xdr:sp macro="" textlink="">
      <xdr:nvSpPr>
        <xdr:cNvPr id="609" name="楕円 608">
          <a:extLst>
            <a:ext uri="{FF2B5EF4-FFF2-40B4-BE49-F238E27FC236}">
              <a16:creationId xmlns:a16="http://schemas.microsoft.com/office/drawing/2014/main" id="{B0359923-A0F9-46FA-AF48-4D2EBB99525E}"/>
            </a:ext>
          </a:extLst>
        </xdr:cNvPr>
        <xdr:cNvSpPr/>
      </xdr:nvSpPr>
      <xdr:spPr>
        <a:xfrm>
          <a:off x="19494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114300</xdr:rowOff>
    </xdr:from>
    <xdr:to>
      <xdr:col>107</xdr:col>
      <xdr:colOff>50800</xdr:colOff>
      <xdr:row>62</xdr:row>
      <xdr:rowOff>152400</xdr:rowOff>
    </xdr:to>
    <xdr:cxnSp macro="">
      <xdr:nvCxnSpPr>
        <xdr:cNvPr id="610" name="直線コネクタ 609">
          <a:extLst>
            <a:ext uri="{FF2B5EF4-FFF2-40B4-BE49-F238E27FC236}">
              <a16:creationId xmlns:a16="http://schemas.microsoft.com/office/drawing/2014/main" id="{D0A1A199-CE29-47FA-A9CC-519EFEBDF16B}"/>
            </a:ext>
          </a:extLst>
        </xdr:cNvPr>
        <xdr:cNvCxnSpPr/>
      </xdr:nvCxnSpPr>
      <xdr:spPr>
        <a:xfrm flipV="1">
          <a:off x="19545300" y="10744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67310</xdr:rowOff>
    </xdr:from>
    <xdr:to>
      <xdr:col>98</xdr:col>
      <xdr:colOff>38100</xdr:colOff>
      <xdr:row>62</xdr:row>
      <xdr:rowOff>168910</xdr:rowOff>
    </xdr:to>
    <xdr:sp macro="" textlink="">
      <xdr:nvSpPr>
        <xdr:cNvPr id="611" name="楕円 610">
          <a:extLst>
            <a:ext uri="{FF2B5EF4-FFF2-40B4-BE49-F238E27FC236}">
              <a16:creationId xmlns:a16="http://schemas.microsoft.com/office/drawing/2014/main" id="{142A801D-F9C8-4A16-8705-9E6DDCCB1BF1}"/>
            </a:ext>
          </a:extLst>
        </xdr:cNvPr>
        <xdr:cNvSpPr/>
      </xdr:nvSpPr>
      <xdr:spPr>
        <a:xfrm>
          <a:off x="18605500" y="1069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118110</xdr:rowOff>
    </xdr:from>
    <xdr:to>
      <xdr:col>102</xdr:col>
      <xdr:colOff>114300</xdr:colOff>
      <xdr:row>62</xdr:row>
      <xdr:rowOff>152400</xdr:rowOff>
    </xdr:to>
    <xdr:cxnSp macro="">
      <xdr:nvCxnSpPr>
        <xdr:cNvPr id="612" name="直線コネクタ 611">
          <a:extLst>
            <a:ext uri="{FF2B5EF4-FFF2-40B4-BE49-F238E27FC236}">
              <a16:creationId xmlns:a16="http://schemas.microsoft.com/office/drawing/2014/main" id="{05DD6A10-9A93-49AA-BCCE-CAFE525CCF95}"/>
            </a:ext>
          </a:extLst>
        </xdr:cNvPr>
        <xdr:cNvCxnSpPr/>
      </xdr:nvCxnSpPr>
      <xdr:spPr>
        <a:xfrm>
          <a:off x="18656300" y="107480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2FFFB924-042F-4C40-B81E-5115433F0859}"/>
            </a:ext>
          </a:extLst>
        </xdr:cNvPr>
        <xdr:cNvSpPr txBox="1"/>
      </xdr:nvSpPr>
      <xdr:spPr>
        <a:xfrm>
          <a:off x="210757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A7DAFA5D-279F-4733-9C3E-5887B95A416F}"/>
            </a:ext>
          </a:extLst>
        </xdr:cNvPr>
        <xdr:cNvSpPr txBox="1"/>
      </xdr:nvSpPr>
      <xdr:spPr>
        <a:xfrm>
          <a:off x="2019942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CC69B806-473D-499D-888C-3DFE6D5D857A}"/>
            </a:ext>
          </a:extLst>
        </xdr:cNvPr>
        <xdr:cNvSpPr txBox="1"/>
      </xdr:nvSpPr>
      <xdr:spPr>
        <a:xfrm>
          <a:off x="19310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6" name="n_4aveValue【学校施設】&#10;一人当たり面積">
          <a:extLst>
            <a:ext uri="{FF2B5EF4-FFF2-40B4-BE49-F238E27FC236}">
              <a16:creationId xmlns:a16="http://schemas.microsoft.com/office/drawing/2014/main" id="{BEA2D3E3-8EA8-401E-9843-B8872CDC3DDD}"/>
            </a:ext>
          </a:extLst>
        </xdr:cNvPr>
        <xdr:cNvSpPr txBox="1"/>
      </xdr:nvSpPr>
      <xdr:spPr>
        <a:xfrm>
          <a:off x="18421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158513</xdr:rowOff>
    </xdr:from>
    <xdr:ext cx="469744" cy="259045"/>
    <xdr:sp macro="" textlink="">
      <xdr:nvSpPr>
        <xdr:cNvPr id="617" name="n_1mainValue【学校施設】&#10;一人当たり面積">
          <a:extLst>
            <a:ext uri="{FF2B5EF4-FFF2-40B4-BE49-F238E27FC236}">
              <a16:creationId xmlns:a16="http://schemas.microsoft.com/office/drawing/2014/main" id="{65F311A3-CA49-4467-B032-17CFB43FA551}"/>
            </a:ext>
          </a:extLst>
        </xdr:cNvPr>
        <xdr:cNvSpPr txBox="1"/>
      </xdr:nvSpPr>
      <xdr:spPr>
        <a:xfrm>
          <a:off x="21075727" y="1078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156227</xdr:rowOff>
    </xdr:from>
    <xdr:ext cx="469744" cy="259045"/>
    <xdr:sp macro="" textlink="">
      <xdr:nvSpPr>
        <xdr:cNvPr id="618" name="n_2mainValue【学校施設】&#10;一人当たり面積">
          <a:extLst>
            <a:ext uri="{FF2B5EF4-FFF2-40B4-BE49-F238E27FC236}">
              <a16:creationId xmlns:a16="http://schemas.microsoft.com/office/drawing/2014/main" id="{5F118928-CB11-4519-AA7F-BB3FB4654CAF}"/>
            </a:ext>
          </a:extLst>
        </xdr:cNvPr>
        <xdr:cNvSpPr txBox="1"/>
      </xdr:nvSpPr>
      <xdr:spPr>
        <a:xfrm>
          <a:off x="201994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22877</xdr:rowOff>
    </xdr:from>
    <xdr:ext cx="469744" cy="259045"/>
    <xdr:sp macro="" textlink="">
      <xdr:nvSpPr>
        <xdr:cNvPr id="619" name="n_3mainValue【学校施設】&#10;一人当たり面積">
          <a:extLst>
            <a:ext uri="{FF2B5EF4-FFF2-40B4-BE49-F238E27FC236}">
              <a16:creationId xmlns:a16="http://schemas.microsoft.com/office/drawing/2014/main" id="{B30B2BC9-36FC-4B84-814F-F34FF857F5CB}"/>
            </a:ext>
          </a:extLst>
        </xdr:cNvPr>
        <xdr:cNvSpPr txBox="1"/>
      </xdr:nvSpPr>
      <xdr:spPr>
        <a:xfrm>
          <a:off x="19310427" y="1082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160037</xdr:rowOff>
    </xdr:from>
    <xdr:ext cx="469744" cy="259045"/>
    <xdr:sp macro="" textlink="">
      <xdr:nvSpPr>
        <xdr:cNvPr id="620" name="n_4mainValue【学校施設】&#10;一人当たり面積">
          <a:extLst>
            <a:ext uri="{FF2B5EF4-FFF2-40B4-BE49-F238E27FC236}">
              <a16:creationId xmlns:a16="http://schemas.microsoft.com/office/drawing/2014/main" id="{6C4B4107-6FDD-47A3-A9F1-AB181B933A76}"/>
            </a:ext>
          </a:extLst>
        </xdr:cNvPr>
        <xdr:cNvSpPr txBox="1"/>
      </xdr:nvSpPr>
      <xdr:spPr>
        <a:xfrm>
          <a:off x="18421427" y="1078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E768303C-09FB-48A0-AFFF-0AA7BE518DE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7EDE19A2-6EB7-4E1D-9B67-203E2E8B78E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025442A9-CC7B-4AFD-9EB1-02027E409BE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2E3886A9-90BE-4C14-94C8-81A553D7FE6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067AD05A-B625-4D7F-AC08-B466D8757BB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DCD09899-5F09-4373-8D80-0F5D766CA5A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7A70F26A-8539-40B0-A196-CD44512C02C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F258DE9A-A224-428B-B017-1F3C41E428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B188ADEC-4BFA-447F-AAC5-77DE1FE17B1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8DE3906C-920F-4080-AE87-ADEB6A7F7CC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7F8E960C-93FE-42B2-853D-04C71061DE9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D6AC8912-08DA-497F-B4C3-4D5F10430DF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CFEC213C-43D3-430F-B9B4-379C10B41F9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5E002D49-2E98-455D-98EF-29E62089136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9127CD4C-B304-4314-8387-D11CC053AD0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37AB97BE-CCB6-4984-BF89-7C6EA40B0B0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40CF97CD-8B24-4B3B-9DD9-83F8D65E5CE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FCED2F4B-6292-46F8-9034-9219C02FCCF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E8A80BA2-8EC0-436D-8C6D-D1E9ADE59BE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BAD3E08D-A474-4FE5-90CD-423C32B56E5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E32D70A1-2A29-463F-922F-10B367F2677C}"/>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8D8942A8-2431-412A-8AAE-8D578531EE1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63DD97EB-A5DB-40C3-BADE-6E011663D19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6B105DE5-B57E-4ABA-80F4-AA0D7F776E9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EC72B702-924D-4C35-951C-2B0EDB3C9CEF}"/>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9317DD92-6979-4F86-A739-27ED4BA9C5D3}"/>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D8205556-3A06-4336-B0CA-5EEE5973FE2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223B8941-E27D-46A7-9147-9A7E6A8E5229}"/>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5A881950-D497-433B-8C42-53779002C318}"/>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macro="" textlink="">
      <xdr:nvSpPr>
        <xdr:cNvPr id="650" name="【児童館】&#10;有形固定資産減価償却率平均値テキスト">
          <a:extLst>
            <a:ext uri="{FF2B5EF4-FFF2-40B4-BE49-F238E27FC236}">
              <a16:creationId xmlns:a16="http://schemas.microsoft.com/office/drawing/2014/main" id="{0A83AC3F-0067-4D34-95F1-B311D06D5432}"/>
            </a:ext>
          </a:extLst>
        </xdr:cNvPr>
        <xdr:cNvSpPr txBox="1"/>
      </xdr:nvSpPr>
      <xdr:spPr>
        <a:xfrm>
          <a:off x="16357600" y="14243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A432F6DF-A1F7-46CE-B7E1-5A9DC772B112}"/>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8682CD64-81B9-4CAC-984E-9E7EAE6EB0AD}"/>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8AD745AF-3844-489F-829C-16FA1587C33C}"/>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603812C7-54B4-4351-995D-83FED3378A6F}"/>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8C8F5DB0-4059-4DA2-9908-046525D9A94A}"/>
            </a:ext>
          </a:extLst>
        </xdr:cNvPr>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DA997BA5-B017-4BC7-99D9-24B6592C9C0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3E74F080-9EF5-4579-AD5E-FBF381D0D1F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FB222802-B68D-47E8-82B2-02306D4C982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F26DE5A6-BCC1-46A8-9A2B-41F046223DA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DBD9B02-8C38-4F11-AF52-C9CA55E17D1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74930</xdr:rowOff>
    </xdr:from>
    <xdr:to>
      <xdr:col>85</xdr:col>
      <xdr:colOff>177800</xdr:colOff>
      <xdr:row>83</xdr:row>
      <xdr:rowOff>5080</xdr:rowOff>
    </xdr:to>
    <xdr:sp macro="" textlink="">
      <xdr:nvSpPr>
        <xdr:cNvPr id="661" name="楕円 660">
          <a:extLst>
            <a:ext uri="{FF2B5EF4-FFF2-40B4-BE49-F238E27FC236}">
              <a16:creationId xmlns:a16="http://schemas.microsoft.com/office/drawing/2014/main" id="{4274285B-4382-4A8B-A16E-0B3F21073DC3}"/>
            </a:ext>
          </a:extLst>
        </xdr:cNvPr>
        <xdr:cNvSpPr/>
      </xdr:nvSpPr>
      <xdr:spPr>
        <a:xfrm>
          <a:off x="162687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97807</xdr:rowOff>
    </xdr:from>
    <xdr:ext cx="405111" cy="259045"/>
    <xdr:sp macro="" textlink="">
      <xdr:nvSpPr>
        <xdr:cNvPr id="662" name="【児童館】&#10;有形固定資産減価償却率該当値テキスト">
          <a:extLst>
            <a:ext uri="{FF2B5EF4-FFF2-40B4-BE49-F238E27FC236}">
              <a16:creationId xmlns:a16="http://schemas.microsoft.com/office/drawing/2014/main" id="{D9B52618-0729-48A9-AFF8-8411A34C86D3}"/>
            </a:ext>
          </a:extLst>
        </xdr:cNvPr>
        <xdr:cNvSpPr txBox="1"/>
      </xdr:nvSpPr>
      <xdr:spPr>
        <a:xfrm>
          <a:off x="16357600"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57786</xdr:rowOff>
    </xdr:from>
    <xdr:to>
      <xdr:col>81</xdr:col>
      <xdr:colOff>101600</xdr:colOff>
      <xdr:row>82</xdr:row>
      <xdr:rowOff>159386</xdr:rowOff>
    </xdr:to>
    <xdr:sp macro="" textlink="">
      <xdr:nvSpPr>
        <xdr:cNvPr id="663" name="楕円 662">
          <a:extLst>
            <a:ext uri="{FF2B5EF4-FFF2-40B4-BE49-F238E27FC236}">
              <a16:creationId xmlns:a16="http://schemas.microsoft.com/office/drawing/2014/main" id="{3ADC908A-C96D-450A-82F3-28E7343D6845}"/>
            </a:ext>
          </a:extLst>
        </xdr:cNvPr>
        <xdr:cNvSpPr/>
      </xdr:nvSpPr>
      <xdr:spPr>
        <a:xfrm>
          <a:off x="15430500" y="1411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108586</xdr:rowOff>
    </xdr:from>
    <xdr:to>
      <xdr:col>85</xdr:col>
      <xdr:colOff>127000</xdr:colOff>
      <xdr:row>82</xdr:row>
      <xdr:rowOff>125730</xdr:rowOff>
    </xdr:to>
    <xdr:cxnSp macro="">
      <xdr:nvCxnSpPr>
        <xdr:cNvPr id="664" name="直線コネクタ 663">
          <a:extLst>
            <a:ext uri="{FF2B5EF4-FFF2-40B4-BE49-F238E27FC236}">
              <a16:creationId xmlns:a16="http://schemas.microsoft.com/office/drawing/2014/main" id="{AF35BD27-D1C4-4E28-8038-8FF51B6B725D}"/>
            </a:ext>
          </a:extLst>
        </xdr:cNvPr>
        <xdr:cNvCxnSpPr/>
      </xdr:nvCxnSpPr>
      <xdr:spPr>
        <a:xfrm>
          <a:off x="15481300" y="14167486"/>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10161</xdr:rowOff>
    </xdr:from>
    <xdr:to>
      <xdr:col>76</xdr:col>
      <xdr:colOff>165100</xdr:colOff>
      <xdr:row>82</xdr:row>
      <xdr:rowOff>111761</xdr:rowOff>
    </xdr:to>
    <xdr:sp macro="" textlink="">
      <xdr:nvSpPr>
        <xdr:cNvPr id="665" name="楕円 664">
          <a:extLst>
            <a:ext uri="{FF2B5EF4-FFF2-40B4-BE49-F238E27FC236}">
              <a16:creationId xmlns:a16="http://schemas.microsoft.com/office/drawing/2014/main" id="{95E96EC9-1573-416D-BC38-94AB727DC33C}"/>
            </a:ext>
          </a:extLst>
        </xdr:cNvPr>
        <xdr:cNvSpPr/>
      </xdr:nvSpPr>
      <xdr:spPr>
        <a:xfrm>
          <a:off x="14541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60961</xdr:rowOff>
    </xdr:from>
    <xdr:to>
      <xdr:col>81</xdr:col>
      <xdr:colOff>50800</xdr:colOff>
      <xdr:row>82</xdr:row>
      <xdr:rowOff>108586</xdr:rowOff>
    </xdr:to>
    <xdr:cxnSp macro="">
      <xdr:nvCxnSpPr>
        <xdr:cNvPr id="666" name="直線コネクタ 665">
          <a:extLst>
            <a:ext uri="{FF2B5EF4-FFF2-40B4-BE49-F238E27FC236}">
              <a16:creationId xmlns:a16="http://schemas.microsoft.com/office/drawing/2014/main" id="{912A3D16-03B7-4A3A-8BE4-DF8EADBF22D2}"/>
            </a:ext>
          </a:extLst>
        </xdr:cNvPr>
        <xdr:cNvCxnSpPr/>
      </xdr:nvCxnSpPr>
      <xdr:spPr>
        <a:xfrm>
          <a:off x="14592300" y="14119861"/>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145414</xdr:rowOff>
    </xdr:from>
    <xdr:to>
      <xdr:col>72</xdr:col>
      <xdr:colOff>38100</xdr:colOff>
      <xdr:row>82</xdr:row>
      <xdr:rowOff>75564</xdr:rowOff>
    </xdr:to>
    <xdr:sp macro="" textlink="">
      <xdr:nvSpPr>
        <xdr:cNvPr id="667" name="楕円 666">
          <a:extLst>
            <a:ext uri="{FF2B5EF4-FFF2-40B4-BE49-F238E27FC236}">
              <a16:creationId xmlns:a16="http://schemas.microsoft.com/office/drawing/2014/main" id="{CE99BC8B-F7A5-444F-9D59-A33F42DCEE59}"/>
            </a:ext>
          </a:extLst>
        </xdr:cNvPr>
        <xdr:cNvSpPr/>
      </xdr:nvSpPr>
      <xdr:spPr>
        <a:xfrm>
          <a:off x="13652500" y="1403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24764</xdr:rowOff>
    </xdr:from>
    <xdr:to>
      <xdr:col>76</xdr:col>
      <xdr:colOff>114300</xdr:colOff>
      <xdr:row>82</xdr:row>
      <xdr:rowOff>60961</xdr:rowOff>
    </xdr:to>
    <xdr:cxnSp macro="">
      <xdr:nvCxnSpPr>
        <xdr:cNvPr id="668" name="直線コネクタ 667">
          <a:extLst>
            <a:ext uri="{FF2B5EF4-FFF2-40B4-BE49-F238E27FC236}">
              <a16:creationId xmlns:a16="http://schemas.microsoft.com/office/drawing/2014/main" id="{2AFBD4B5-31E2-4520-BCBE-252D2F730028}"/>
            </a:ext>
          </a:extLst>
        </xdr:cNvPr>
        <xdr:cNvCxnSpPr/>
      </xdr:nvCxnSpPr>
      <xdr:spPr>
        <a:xfrm>
          <a:off x="13703300" y="1408366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97789</xdr:rowOff>
    </xdr:from>
    <xdr:to>
      <xdr:col>67</xdr:col>
      <xdr:colOff>101600</xdr:colOff>
      <xdr:row>82</xdr:row>
      <xdr:rowOff>27939</xdr:rowOff>
    </xdr:to>
    <xdr:sp macro="" textlink="">
      <xdr:nvSpPr>
        <xdr:cNvPr id="669" name="楕円 668">
          <a:extLst>
            <a:ext uri="{FF2B5EF4-FFF2-40B4-BE49-F238E27FC236}">
              <a16:creationId xmlns:a16="http://schemas.microsoft.com/office/drawing/2014/main" id="{A89BDA69-27C0-410A-B7C7-82C619EC76CF}"/>
            </a:ext>
          </a:extLst>
        </xdr:cNvPr>
        <xdr:cNvSpPr/>
      </xdr:nvSpPr>
      <xdr:spPr>
        <a:xfrm>
          <a:off x="12763500" y="1398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148589</xdr:rowOff>
    </xdr:from>
    <xdr:to>
      <xdr:col>71</xdr:col>
      <xdr:colOff>177800</xdr:colOff>
      <xdr:row>82</xdr:row>
      <xdr:rowOff>24764</xdr:rowOff>
    </xdr:to>
    <xdr:cxnSp macro="">
      <xdr:nvCxnSpPr>
        <xdr:cNvPr id="670" name="直線コネクタ 669">
          <a:extLst>
            <a:ext uri="{FF2B5EF4-FFF2-40B4-BE49-F238E27FC236}">
              <a16:creationId xmlns:a16="http://schemas.microsoft.com/office/drawing/2014/main" id="{C5D20952-B6C2-493A-88C6-C25DB8303A16}"/>
            </a:ext>
          </a:extLst>
        </xdr:cNvPr>
        <xdr:cNvCxnSpPr/>
      </xdr:nvCxnSpPr>
      <xdr:spPr>
        <a:xfrm>
          <a:off x="12814300" y="14036039"/>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macro="" textlink="">
      <xdr:nvSpPr>
        <xdr:cNvPr id="671" name="n_1aveValue【児童館】&#10;有形固定資産減価償却率">
          <a:extLst>
            <a:ext uri="{FF2B5EF4-FFF2-40B4-BE49-F238E27FC236}">
              <a16:creationId xmlns:a16="http://schemas.microsoft.com/office/drawing/2014/main" id="{D7F802AA-6BED-42DF-AD63-1323A48C34E9}"/>
            </a:ext>
          </a:extLst>
        </xdr:cNvPr>
        <xdr:cNvSpPr txBox="1"/>
      </xdr:nvSpPr>
      <xdr:spPr>
        <a:xfrm>
          <a:off x="15266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672" name="n_2aveValue【児童館】&#10;有形固定資産減価償却率">
          <a:extLst>
            <a:ext uri="{FF2B5EF4-FFF2-40B4-BE49-F238E27FC236}">
              <a16:creationId xmlns:a16="http://schemas.microsoft.com/office/drawing/2014/main" id="{64DFCC41-0D57-4A0F-B766-23100AB2B65E}"/>
            </a:ext>
          </a:extLst>
        </xdr:cNvPr>
        <xdr:cNvSpPr txBox="1"/>
      </xdr:nvSpPr>
      <xdr:spPr>
        <a:xfrm>
          <a:off x="14389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673" name="n_3aveValue【児童館】&#10;有形固定資産減価償却率">
          <a:extLst>
            <a:ext uri="{FF2B5EF4-FFF2-40B4-BE49-F238E27FC236}">
              <a16:creationId xmlns:a16="http://schemas.microsoft.com/office/drawing/2014/main" id="{D9B8232A-8708-40A4-B56E-31FF0D0906C3}"/>
            </a:ext>
          </a:extLst>
        </xdr:cNvPr>
        <xdr:cNvSpPr txBox="1"/>
      </xdr:nvSpPr>
      <xdr:spPr>
        <a:xfrm>
          <a:off x="13500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674" name="n_4aveValue【児童館】&#10;有形固定資産減価償却率">
          <a:extLst>
            <a:ext uri="{FF2B5EF4-FFF2-40B4-BE49-F238E27FC236}">
              <a16:creationId xmlns:a16="http://schemas.microsoft.com/office/drawing/2014/main" id="{A2123FE0-7ECD-4ED7-ACC3-4B4A4632D14D}"/>
            </a:ext>
          </a:extLst>
        </xdr:cNvPr>
        <xdr:cNvSpPr txBox="1"/>
      </xdr:nvSpPr>
      <xdr:spPr>
        <a:xfrm>
          <a:off x="12611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4463</xdr:rowOff>
    </xdr:from>
    <xdr:ext cx="405111" cy="259045"/>
    <xdr:sp macro="" textlink="">
      <xdr:nvSpPr>
        <xdr:cNvPr id="675" name="n_1mainValue【児童館】&#10;有形固定資産減価償却率">
          <a:extLst>
            <a:ext uri="{FF2B5EF4-FFF2-40B4-BE49-F238E27FC236}">
              <a16:creationId xmlns:a16="http://schemas.microsoft.com/office/drawing/2014/main" id="{86996168-79AB-486F-B3E9-EF1CE8251768}"/>
            </a:ext>
          </a:extLst>
        </xdr:cNvPr>
        <xdr:cNvSpPr txBox="1"/>
      </xdr:nvSpPr>
      <xdr:spPr>
        <a:xfrm>
          <a:off x="15266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128288</xdr:rowOff>
    </xdr:from>
    <xdr:ext cx="405111" cy="259045"/>
    <xdr:sp macro="" textlink="">
      <xdr:nvSpPr>
        <xdr:cNvPr id="676" name="n_2mainValue【児童館】&#10;有形固定資産減価償却率">
          <a:extLst>
            <a:ext uri="{FF2B5EF4-FFF2-40B4-BE49-F238E27FC236}">
              <a16:creationId xmlns:a16="http://schemas.microsoft.com/office/drawing/2014/main" id="{33EE1EE2-D7F5-422C-BFA8-FE2DC987FEA6}"/>
            </a:ext>
          </a:extLst>
        </xdr:cNvPr>
        <xdr:cNvSpPr txBox="1"/>
      </xdr:nvSpPr>
      <xdr:spPr>
        <a:xfrm>
          <a:off x="14389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92091</xdr:rowOff>
    </xdr:from>
    <xdr:ext cx="405111" cy="259045"/>
    <xdr:sp macro="" textlink="">
      <xdr:nvSpPr>
        <xdr:cNvPr id="677" name="n_3mainValue【児童館】&#10;有形固定資産減価償却率">
          <a:extLst>
            <a:ext uri="{FF2B5EF4-FFF2-40B4-BE49-F238E27FC236}">
              <a16:creationId xmlns:a16="http://schemas.microsoft.com/office/drawing/2014/main" id="{6EEB1944-A677-4DEB-8F52-828EC3BDD04D}"/>
            </a:ext>
          </a:extLst>
        </xdr:cNvPr>
        <xdr:cNvSpPr txBox="1"/>
      </xdr:nvSpPr>
      <xdr:spPr>
        <a:xfrm>
          <a:off x="13500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44466</xdr:rowOff>
    </xdr:from>
    <xdr:ext cx="405111" cy="259045"/>
    <xdr:sp macro="" textlink="">
      <xdr:nvSpPr>
        <xdr:cNvPr id="678" name="n_4mainValue【児童館】&#10;有形固定資産減価償却率">
          <a:extLst>
            <a:ext uri="{FF2B5EF4-FFF2-40B4-BE49-F238E27FC236}">
              <a16:creationId xmlns:a16="http://schemas.microsoft.com/office/drawing/2014/main" id="{04DA24A7-8818-4B9A-AF27-96C6FDE70845}"/>
            </a:ext>
          </a:extLst>
        </xdr:cNvPr>
        <xdr:cNvSpPr txBox="1"/>
      </xdr:nvSpPr>
      <xdr:spPr>
        <a:xfrm>
          <a:off x="12611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868FC0A6-53A8-4341-B293-7F9CABEE815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A02370F9-9C2D-4491-90C3-C1E1CE9009A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398B2575-A337-4502-B398-49C2664D0C5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42A3F82E-4182-425A-ACFD-1657A0DEDD9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90020EFA-3A4C-49EF-8C98-644C494CB3B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1EE564E9-2FD5-4FBE-BA6B-1B792B2109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252DD6DD-A784-4D9E-A495-A75CB691E3C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5536E26D-6169-4F93-987C-7E52D74790B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55317B6C-3173-4439-A402-896DB850230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A25CBAD3-52E9-499A-BB27-AA093CF972C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08A0F927-178F-4829-9F47-09902BB5ECB7}"/>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0E634A8A-003C-4BBD-851F-7E601DC81A9D}"/>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4C705820-7477-4EEE-902F-36465F1B92DE}"/>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54752A3A-E7A2-4B15-92B6-5DBCADDDE8E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A3C21AD5-AC4A-451F-8B1E-E90CB2356902}"/>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797A4E78-F4A6-4F9B-AA52-FF060073969A}"/>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1E3AB600-F251-44CD-9D64-25C537D208A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97F38E88-40E4-4F1F-A1C8-BF225E91AFC2}"/>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E3CDAF20-0228-4986-ACF6-EFD7CC6F94B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4796DAB9-F428-42E7-A45D-14C5532F18B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FD13E0E1-2D27-435F-830C-4EF8586E27E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8D21FEF1-F914-4D12-94BA-BC7B99468BAC}"/>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0D0A4C37-6559-46DC-B435-B8AC0189712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07DAB280-DA1E-475B-B054-50D387417C7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C524CD52-40A0-4793-9970-E0BCCB69725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789B61A6-EF9E-4A3C-8E89-B97A91B6163A}"/>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964838CD-6E04-4AE9-9E7A-01D353793C28}"/>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1CB7C0F6-722A-4A73-9BD9-FC5815722BD7}"/>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23728F5F-30A8-4C1E-960F-70109D25503E}"/>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489CAFCB-532F-4E9E-BEF3-D283E13CFBB8}"/>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709" name="【児童館】&#10;一人当たり面積平均値テキスト">
          <a:extLst>
            <a:ext uri="{FF2B5EF4-FFF2-40B4-BE49-F238E27FC236}">
              <a16:creationId xmlns:a16="http://schemas.microsoft.com/office/drawing/2014/main" id="{46B49460-8590-4F03-9509-81FEEB076415}"/>
            </a:ext>
          </a:extLst>
        </xdr:cNvPr>
        <xdr:cNvSpPr txBox="1"/>
      </xdr:nvSpPr>
      <xdr:spPr>
        <a:xfrm>
          <a:off x="22199600" y="1427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38F5EB84-415A-4896-80F3-D64653BBF943}"/>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4962A871-DCC1-4FD3-AD33-DB9AD76279BE}"/>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19C72F29-0EAD-4AFE-8B22-47846591B354}"/>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13E98469-BE23-427A-A4B8-6928768043A4}"/>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956FF18D-320A-4BB8-B0FA-CB3892A70F51}"/>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90D90AE7-F1B4-4A0A-BF89-9C3060C2EE7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4081AADD-C3B3-46BA-B753-632D32E0898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9D3020B9-A2CF-42DB-AD71-985FA7F576D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DA19422A-F255-4268-9DF7-D1B623B86AC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CF41827-853D-42D8-A5FD-1905F9A2DBD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20" name="楕円 719">
          <a:extLst>
            <a:ext uri="{FF2B5EF4-FFF2-40B4-BE49-F238E27FC236}">
              <a16:creationId xmlns:a16="http://schemas.microsoft.com/office/drawing/2014/main" id="{26F5D4A5-1742-4C7D-9C4C-F7584D095A4E}"/>
            </a:ext>
          </a:extLst>
        </xdr:cNvPr>
        <xdr:cNvSpPr/>
      </xdr:nvSpPr>
      <xdr:spPr>
        <a:xfrm>
          <a:off x="22110700" y="144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169834</xdr:rowOff>
    </xdr:from>
    <xdr:ext cx="469744" cy="259045"/>
    <xdr:sp macro="" textlink="">
      <xdr:nvSpPr>
        <xdr:cNvPr id="721" name="【児童館】&#10;一人当たり面積該当値テキスト">
          <a:extLst>
            <a:ext uri="{FF2B5EF4-FFF2-40B4-BE49-F238E27FC236}">
              <a16:creationId xmlns:a16="http://schemas.microsoft.com/office/drawing/2014/main" id="{98E7DB12-6006-45BE-98EB-382043C59297}"/>
            </a:ext>
          </a:extLst>
        </xdr:cNvPr>
        <xdr:cNvSpPr txBox="1"/>
      </xdr:nvSpPr>
      <xdr:spPr>
        <a:xfrm>
          <a:off x="22199600"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19957</xdr:rowOff>
    </xdr:from>
    <xdr:to>
      <xdr:col>112</xdr:col>
      <xdr:colOff>38100</xdr:colOff>
      <xdr:row>84</xdr:row>
      <xdr:rowOff>121557</xdr:rowOff>
    </xdr:to>
    <xdr:sp macro="" textlink="">
      <xdr:nvSpPr>
        <xdr:cNvPr id="722" name="楕円 721">
          <a:extLst>
            <a:ext uri="{FF2B5EF4-FFF2-40B4-BE49-F238E27FC236}">
              <a16:creationId xmlns:a16="http://schemas.microsoft.com/office/drawing/2014/main" id="{CE3DCEBD-F75E-48FE-A895-42CF87C4301C}"/>
            </a:ext>
          </a:extLst>
        </xdr:cNvPr>
        <xdr:cNvSpPr/>
      </xdr:nvSpPr>
      <xdr:spPr>
        <a:xfrm>
          <a:off x="21272500" y="144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70757</xdr:rowOff>
    </xdr:from>
    <xdr:to>
      <xdr:col>116</xdr:col>
      <xdr:colOff>63500</xdr:colOff>
      <xdr:row>84</xdr:row>
      <xdr:rowOff>70757</xdr:rowOff>
    </xdr:to>
    <xdr:cxnSp macro="">
      <xdr:nvCxnSpPr>
        <xdr:cNvPr id="723" name="直線コネクタ 722">
          <a:extLst>
            <a:ext uri="{FF2B5EF4-FFF2-40B4-BE49-F238E27FC236}">
              <a16:creationId xmlns:a16="http://schemas.microsoft.com/office/drawing/2014/main" id="{D2BA4F85-B97D-4FB0-A849-0EB5F60EA570}"/>
            </a:ext>
          </a:extLst>
        </xdr:cNvPr>
        <xdr:cNvCxnSpPr/>
      </xdr:nvCxnSpPr>
      <xdr:spPr>
        <a:xfrm>
          <a:off x="21323300" y="144725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19957</xdr:rowOff>
    </xdr:from>
    <xdr:to>
      <xdr:col>107</xdr:col>
      <xdr:colOff>101600</xdr:colOff>
      <xdr:row>84</xdr:row>
      <xdr:rowOff>121557</xdr:rowOff>
    </xdr:to>
    <xdr:sp macro="" textlink="">
      <xdr:nvSpPr>
        <xdr:cNvPr id="724" name="楕円 723">
          <a:extLst>
            <a:ext uri="{FF2B5EF4-FFF2-40B4-BE49-F238E27FC236}">
              <a16:creationId xmlns:a16="http://schemas.microsoft.com/office/drawing/2014/main" id="{0ED6784C-468A-44B7-9832-68A4E4ED0B4B}"/>
            </a:ext>
          </a:extLst>
        </xdr:cNvPr>
        <xdr:cNvSpPr/>
      </xdr:nvSpPr>
      <xdr:spPr>
        <a:xfrm>
          <a:off x="20383500" y="144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70757</xdr:rowOff>
    </xdr:from>
    <xdr:to>
      <xdr:col>111</xdr:col>
      <xdr:colOff>177800</xdr:colOff>
      <xdr:row>84</xdr:row>
      <xdr:rowOff>70757</xdr:rowOff>
    </xdr:to>
    <xdr:cxnSp macro="">
      <xdr:nvCxnSpPr>
        <xdr:cNvPr id="725" name="直線コネクタ 724">
          <a:extLst>
            <a:ext uri="{FF2B5EF4-FFF2-40B4-BE49-F238E27FC236}">
              <a16:creationId xmlns:a16="http://schemas.microsoft.com/office/drawing/2014/main" id="{06F9752D-AD99-4692-9A3A-01B2D6790EB8}"/>
            </a:ext>
          </a:extLst>
        </xdr:cNvPr>
        <xdr:cNvCxnSpPr/>
      </xdr:nvCxnSpPr>
      <xdr:spPr>
        <a:xfrm>
          <a:off x="20434300" y="144725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19957</xdr:rowOff>
    </xdr:from>
    <xdr:to>
      <xdr:col>102</xdr:col>
      <xdr:colOff>165100</xdr:colOff>
      <xdr:row>84</xdr:row>
      <xdr:rowOff>121557</xdr:rowOff>
    </xdr:to>
    <xdr:sp macro="" textlink="">
      <xdr:nvSpPr>
        <xdr:cNvPr id="726" name="楕円 725">
          <a:extLst>
            <a:ext uri="{FF2B5EF4-FFF2-40B4-BE49-F238E27FC236}">
              <a16:creationId xmlns:a16="http://schemas.microsoft.com/office/drawing/2014/main" id="{6492F9D7-D638-411C-9FE4-D7DC9E8B3743}"/>
            </a:ext>
          </a:extLst>
        </xdr:cNvPr>
        <xdr:cNvSpPr/>
      </xdr:nvSpPr>
      <xdr:spPr>
        <a:xfrm>
          <a:off x="19494500" y="144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70757</xdr:rowOff>
    </xdr:from>
    <xdr:to>
      <xdr:col>107</xdr:col>
      <xdr:colOff>50800</xdr:colOff>
      <xdr:row>84</xdr:row>
      <xdr:rowOff>70757</xdr:rowOff>
    </xdr:to>
    <xdr:cxnSp macro="">
      <xdr:nvCxnSpPr>
        <xdr:cNvPr id="727" name="直線コネクタ 726">
          <a:extLst>
            <a:ext uri="{FF2B5EF4-FFF2-40B4-BE49-F238E27FC236}">
              <a16:creationId xmlns:a16="http://schemas.microsoft.com/office/drawing/2014/main" id="{7E1F9AFE-DF3A-40B3-BBE5-100BFE0EAE4E}"/>
            </a:ext>
          </a:extLst>
        </xdr:cNvPr>
        <xdr:cNvCxnSpPr/>
      </xdr:nvCxnSpPr>
      <xdr:spPr>
        <a:xfrm>
          <a:off x="19545300" y="144725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19957</xdr:rowOff>
    </xdr:from>
    <xdr:to>
      <xdr:col>98</xdr:col>
      <xdr:colOff>38100</xdr:colOff>
      <xdr:row>84</xdr:row>
      <xdr:rowOff>121557</xdr:rowOff>
    </xdr:to>
    <xdr:sp macro="" textlink="">
      <xdr:nvSpPr>
        <xdr:cNvPr id="728" name="楕円 727">
          <a:extLst>
            <a:ext uri="{FF2B5EF4-FFF2-40B4-BE49-F238E27FC236}">
              <a16:creationId xmlns:a16="http://schemas.microsoft.com/office/drawing/2014/main" id="{4B83C0E6-8581-46A6-8424-5216A2266085}"/>
            </a:ext>
          </a:extLst>
        </xdr:cNvPr>
        <xdr:cNvSpPr/>
      </xdr:nvSpPr>
      <xdr:spPr>
        <a:xfrm>
          <a:off x="18605500" y="144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70757</xdr:rowOff>
    </xdr:from>
    <xdr:to>
      <xdr:col>102</xdr:col>
      <xdr:colOff>114300</xdr:colOff>
      <xdr:row>84</xdr:row>
      <xdr:rowOff>70757</xdr:rowOff>
    </xdr:to>
    <xdr:cxnSp macro="">
      <xdr:nvCxnSpPr>
        <xdr:cNvPr id="729" name="直線コネクタ 728">
          <a:extLst>
            <a:ext uri="{FF2B5EF4-FFF2-40B4-BE49-F238E27FC236}">
              <a16:creationId xmlns:a16="http://schemas.microsoft.com/office/drawing/2014/main" id="{9B5E5485-5A87-4F80-AF1C-3D193DE02095}"/>
            </a:ext>
          </a:extLst>
        </xdr:cNvPr>
        <xdr:cNvCxnSpPr/>
      </xdr:nvCxnSpPr>
      <xdr:spPr>
        <a:xfrm>
          <a:off x="18656300" y="144725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730" name="n_1aveValue【児童館】&#10;一人当たり面積">
          <a:extLst>
            <a:ext uri="{FF2B5EF4-FFF2-40B4-BE49-F238E27FC236}">
              <a16:creationId xmlns:a16="http://schemas.microsoft.com/office/drawing/2014/main" id="{C89F8977-37D5-4315-9BF3-BE73D0F75C4D}"/>
            </a:ext>
          </a:extLst>
        </xdr:cNvPr>
        <xdr:cNvSpPr txBox="1"/>
      </xdr:nvSpPr>
      <xdr:spPr>
        <a:xfrm>
          <a:off x="210757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731" name="n_2aveValue【児童館】&#10;一人当たり面積">
          <a:extLst>
            <a:ext uri="{FF2B5EF4-FFF2-40B4-BE49-F238E27FC236}">
              <a16:creationId xmlns:a16="http://schemas.microsoft.com/office/drawing/2014/main" id="{FEE08748-7E5C-4A65-984B-E54869FAA2FA}"/>
            </a:ext>
          </a:extLst>
        </xdr:cNvPr>
        <xdr:cNvSpPr txBox="1"/>
      </xdr:nvSpPr>
      <xdr:spPr>
        <a:xfrm>
          <a:off x="20199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732" name="n_3aveValue【児童館】&#10;一人当たり面積">
          <a:extLst>
            <a:ext uri="{FF2B5EF4-FFF2-40B4-BE49-F238E27FC236}">
              <a16:creationId xmlns:a16="http://schemas.microsoft.com/office/drawing/2014/main" id="{9EB75497-4ED8-4A86-8151-96B46360DD17}"/>
            </a:ext>
          </a:extLst>
        </xdr:cNvPr>
        <xdr:cNvSpPr txBox="1"/>
      </xdr:nvSpPr>
      <xdr:spPr>
        <a:xfrm>
          <a:off x="19310427"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733" name="n_4aveValue【児童館】&#10;一人当たり面積">
          <a:extLst>
            <a:ext uri="{FF2B5EF4-FFF2-40B4-BE49-F238E27FC236}">
              <a16:creationId xmlns:a16="http://schemas.microsoft.com/office/drawing/2014/main" id="{FCD84CE7-D231-44BF-890D-23A15D7F014B}"/>
            </a:ext>
          </a:extLst>
        </xdr:cNvPr>
        <xdr:cNvSpPr txBox="1"/>
      </xdr:nvSpPr>
      <xdr:spPr>
        <a:xfrm>
          <a:off x="184214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138084</xdr:rowOff>
    </xdr:from>
    <xdr:ext cx="469744" cy="259045"/>
    <xdr:sp macro="" textlink="">
      <xdr:nvSpPr>
        <xdr:cNvPr id="734" name="n_1mainValue【児童館】&#10;一人当たり面積">
          <a:extLst>
            <a:ext uri="{FF2B5EF4-FFF2-40B4-BE49-F238E27FC236}">
              <a16:creationId xmlns:a16="http://schemas.microsoft.com/office/drawing/2014/main" id="{51553600-F656-4346-89EB-48BE9613A8D4}"/>
            </a:ext>
          </a:extLst>
        </xdr:cNvPr>
        <xdr:cNvSpPr txBox="1"/>
      </xdr:nvSpPr>
      <xdr:spPr>
        <a:xfrm>
          <a:off x="21075727" y="1419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138084</xdr:rowOff>
    </xdr:from>
    <xdr:ext cx="469744" cy="259045"/>
    <xdr:sp macro="" textlink="">
      <xdr:nvSpPr>
        <xdr:cNvPr id="735" name="n_2mainValue【児童館】&#10;一人当たり面積">
          <a:extLst>
            <a:ext uri="{FF2B5EF4-FFF2-40B4-BE49-F238E27FC236}">
              <a16:creationId xmlns:a16="http://schemas.microsoft.com/office/drawing/2014/main" id="{19DC3CCD-6FEA-413C-A5EF-D48C6FF21AD5}"/>
            </a:ext>
          </a:extLst>
        </xdr:cNvPr>
        <xdr:cNvSpPr txBox="1"/>
      </xdr:nvSpPr>
      <xdr:spPr>
        <a:xfrm>
          <a:off x="20199427" y="1419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138084</xdr:rowOff>
    </xdr:from>
    <xdr:ext cx="469744" cy="259045"/>
    <xdr:sp macro="" textlink="">
      <xdr:nvSpPr>
        <xdr:cNvPr id="736" name="n_3mainValue【児童館】&#10;一人当たり面積">
          <a:extLst>
            <a:ext uri="{FF2B5EF4-FFF2-40B4-BE49-F238E27FC236}">
              <a16:creationId xmlns:a16="http://schemas.microsoft.com/office/drawing/2014/main" id="{CDB41DCE-8762-4B66-BE5D-C2E84A808765}"/>
            </a:ext>
          </a:extLst>
        </xdr:cNvPr>
        <xdr:cNvSpPr txBox="1"/>
      </xdr:nvSpPr>
      <xdr:spPr>
        <a:xfrm>
          <a:off x="19310427" y="1419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138084</xdr:rowOff>
    </xdr:from>
    <xdr:ext cx="469744" cy="259045"/>
    <xdr:sp macro="" textlink="">
      <xdr:nvSpPr>
        <xdr:cNvPr id="737" name="n_4mainValue【児童館】&#10;一人当たり面積">
          <a:extLst>
            <a:ext uri="{FF2B5EF4-FFF2-40B4-BE49-F238E27FC236}">
              <a16:creationId xmlns:a16="http://schemas.microsoft.com/office/drawing/2014/main" id="{1759670D-4F48-4F0A-9596-DF32FD2C84CB}"/>
            </a:ext>
          </a:extLst>
        </xdr:cNvPr>
        <xdr:cNvSpPr txBox="1"/>
      </xdr:nvSpPr>
      <xdr:spPr>
        <a:xfrm>
          <a:off x="18421427" y="1419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B698F5D2-CBFD-402C-B0B4-7847C5BD780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BA1C629D-A30B-413E-B638-31D9C4D9BD1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25B76785-1B3C-481E-B44D-4A48128406B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461C8525-A4AB-461F-8AFA-A1053B7AA96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B7CC47B8-9E00-4F41-9657-3468C202C4E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1AE3B862-CEB1-4EA3-AFB5-4677146B213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3C3FF95E-4440-4260-847F-40BAB5D2AC8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2AEDA7A3-DDEC-4FF7-BE55-20F851AAF7D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C73C0D21-6AF1-4FA2-BAA7-17B6DF510D3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EF6F57F2-49E0-41C1-9397-0E323A64C2A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609287C2-B14F-486E-BC22-8ADF0543936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3A9997DA-8B87-4A6C-9612-1D537AEA7D96}"/>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52E02E83-AA92-469F-98C4-CBC0E29E5E17}"/>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69F87C61-1C00-47B3-BEE0-157FF941C51B}"/>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475017CA-5A63-4226-B451-61AF9D9E00A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717CE19A-A6E6-4EC8-BF94-5437CF1FE16A}"/>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BFDA1EA7-4111-47AE-B5AE-C6EB2ACD58E7}"/>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FED156CB-5E28-4641-978C-3A0C5C5E9AF1}"/>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0BB4CB12-D840-4DC5-9685-19C0E0E3970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31BBAE8A-AD19-4F06-99D0-476418EB3C93}"/>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AAC454DD-0533-4D77-BD7B-65EFDAE360DE}"/>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B751B2CA-0532-4582-B11D-5655ECB7099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CB205609-ABD5-49DF-AA99-AAE6E3F131B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4F6F4007-4534-4A2F-A279-653A1E2C0F4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84D4E0B3-923A-4B51-AAEF-E602F9F1BA2E}"/>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ADE0E356-C942-4D25-B219-4017A51E03C5}"/>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31512C54-7BD2-4917-A4C6-B90D3B2AF640}"/>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EAD8894D-9EB1-4FDB-8898-223C9FBBFC4F}"/>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9D9FFB7F-27AD-4016-8B24-7B02B8644A86}"/>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767" name="【公民館】&#10;有形固定資産減価償却率平均値テキスト">
          <a:extLst>
            <a:ext uri="{FF2B5EF4-FFF2-40B4-BE49-F238E27FC236}">
              <a16:creationId xmlns:a16="http://schemas.microsoft.com/office/drawing/2014/main" id="{3F64676C-C32D-4CAA-ACEB-6BE78C2B912E}"/>
            </a:ext>
          </a:extLst>
        </xdr:cNvPr>
        <xdr:cNvSpPr txBox="1"/>
      </xdr:nvSpPr>
      <xdr:spPr>
        <a:xfrm>
          <a:off x="16357600" y="1789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6BD86136-BE60-40C6-ACE8-7F2D85655BE3}"/>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6DEF77D2-70D1-410F-B4E0-4EDB8620C2CE}"/>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EA31FDF2-45E5-4977-B7BE-D95228D85244}"/>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3D288962-9ED7-4F66-BD28-18EFB35937C6}"/>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C9A3B6C0-CC72-46B2-9F7C-B6E594709A55}"/>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2C4DEECE-8BEB-43EF-B9C7-B1F3977881C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CF0C17D1-3B67-4AF9-B53F-0BFE06D7CD7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8EE31161-5BE0-4943-961D-AE3C4A9CDC3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F0F5436C-C8FB-419F-9B9D-F1BAA4FF775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F9A2507-2A31-4511-AC0D-1A122C89ECA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99695</xdr:rowOff>
    </xdr:from>
    <xdr:to>
      <xdr:col>85</xdr:col>
      <xdr:colOff>177800</xdr:colOff>
      <xdr:row>104</xdr:row>
      <xdr:rowOff>29845</xdr:rowOff>
    </xdr:to>
    <xdr:sp macro="" textlink="">
      <xdr:nvSpPr>
        <xdr:cNvPr id="778" name="楕円 777">
          <a:extLst>
            <a:ext uri="{FF2B5EF4-FFF2-40B4-BE49-F238E27FC236}">
              <a16:creationId xmlns:a16="http://schemas.microsoft.com/office/drawing/2014/main" id="{D297FC7F-0590-44FA-B4E3-2A7803B5A7DC}"/>
            </a:ext>
          </a:extLst>
        </xdr:cNvPr>
        <xdr:cNvSpPr/>
      </xdr:nvSpPr>
      <xdr:spPr>
        <a:xfrm>
          <a:off x="16268700" y="1775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122572</xdr:rowOff>
    </xdr:from>
    <xdr:ext cx="405111" cy="259045"/>
    <xdr:sp macro="" textlink="">
      <xdr:nvSpPr>
        <xdr:cNvPr id="779" name="【公民館】&#10;有形固定資産減価償却率該当値テキスト">
          <a:extLst>
            <a:ext uri="{FF2B5EF4-FFF2-40B4-BE49-F238E27FC236}">
              <a16:creationId xmlns:a16="http://schemas.microsoft.com/office/drawing/2014/main" id="{A3D302AA-DD52-4A8A-BB8F-91FFB135B80C}"/>
            </a:ext>
          </a:extLst>
        </xdr:cNvPr>
        <xdr:cNvSpPr txBox="1"/>
      </xdr:nvSpPr>
      <xdr:spPr>
        <a:xfrm>
          <a:off x="16357600" y="1761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19686</xdr:rowOff>
    </xdr:from>
    <xdr:to>
      <xdr:col>81</xdr:col>
      <xdr:colOff>101600</xdr:colOff>
      <xdr:row>103</xdr:row>
      <xdr:rowOff>121286</xdr:rowOff>
    </xdr:to>
    <xdr:sp macro="" textlink="">
      <xdr:nvSpPr>
        <xdr:cNvPr id="780" name="楕円 779">
          <a:extLst>
            <a:ext uri="{FF2B5EF4-FFF2-40B4-BE49-F238E27FC236}">
              <a16:creationId xmlns:a16="http://schemas.microsoft.com/office/drawing/2014/main" id="{C32DAA4D-7E40-468F-B66E-B44AF525B0EE}"/>
            </a:ext>
          </a:extLst>
        </xdr:cNvPr>
        <xdr:cNvSpPr/>
      </xdr:nvSpPr>
      <xdr:spPr>
        <a:xfrm>
          <a:off x="15430500" y="1767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70486</xdr:rowOff>
    </xdr:from>
    <xdr:to>
      <xdr:col>85</xdr:col>
      <xdr:colOff>127000</xdr:colOff>
      <xdr:row>103</xdr:row>
      <xdr:rowOff>150495</xdr:rowOff>
    </xdr:to>
    <xdr:cxnSp macro="">
      <xdr:nvCxnSpPr>
        <xdr:cNvPr id="781" name="直線コネクタ 780">
          <a:extLst>
            <a:ext uri="{FF2B5EF4-FFF2-40B4-BE49-F238E27FC236}">
              <a16:creationId xmlns:a16="http://schemas.microsoft.com/office/drawing/2014/main" id="{A4DD308F-3241-4040-8D6B-0211F51B6D7F}"/>
            </a:ext>
          </a:extLst>
        </xdr:cNvPr>
        <xdr:cNvCxnSpPr/>
      </xdr:nvCxnSpPr>
      <xdr:spPr>
        <a:xfrm>
          <a:off x="15481300" y="17729836"/>
          <a:ext cx="8382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95886</xdr:rowOff>
    </xdr:from>
    <xdr:to>
      <xdr:col>76</xdr:col>
      <xdr:colOff>165100</xdr:colOff>
      <xdr:row>103</xdr:row>
      <xdr:rowOff>26036</xdr:rowOff>
    </xdr:to>
    <xdr:sp macro="" textlink="">
      <xdr:nvSpPr>
        <xdr:cNvPr id="782" name="楕円 781">
          <a:extLst>
            <a:ext uri="{FF2B5EF4-FFF2-40B4-BE49-F238E27FC236}">
              <a16:creationId xmlns:a16="http://schemas.microsoft.com/office/drawing/2014/main" id="{CC02EAD1-E09C-42DF-A5CB-E15CED8C4D20}"/>
            </a:ext>
          </a:extLst>
        </xdr:cNvPr>
        <xdr:cNvSpPr/>
      </xdr:nvSpPr>
      <xdr:spPr>
        <a:xfrm>
          <a:off x="14541500" y="1758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146686</xdr:rowOff>
    </xdr:from>
    <xdr:to>
      <xdr:col>81</xdr:col>
      <xdr:colOff>50800</xdr:colOff>
      <xdr:row>103</xdr:row>
      <xdr:rowOff>70486</xdr:rowOff>
    </xdr:to>
    <xdr:cxnSp macro="">
      <xdr:nvCxnSpPr>
        <xdr:cNvPr id="783" name="直線コネクタ 782">
          <a:extLst>
            <a:ext uri="{FF2B5EF4-FFF2-40B4-BE49-F238E27FC236}">
              <a16:creationId xmlns:a16="http://schemas.microsoft.com/office/drawing/2014/main" id="{1E7A235C-3950-484B-A73A-AD9F5A48F049}"/>
            </a:ext>
          </a:extLst>
        </xdr:cNvPr>
        <xdr:cNvCxnSpPr/>
      </xdr:nvCxnSpPr>
      <xdr:spPr>
        <a:xfrm>
          <a:off x="14592300" y="17634586"/>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97789</xdr:rowOff>
    </xdr:from>
    <xdr:to>
      <xdr:col>72</xdr:col>
      <xdr:colOff>38100</xdr:colOff>
      <xdr:row>103</xdr:row>
      <xdr:rowOff>27939</xdr:rowOff>
    </xdr:to>
    <xdr:sp macro="" textlink="">
      <xdr:nvSpPr>
        <xdr:cNvPr id="784" name="楕円 783">
          <a:extLst>
            <a:ext uri="{FF2B5EF4-FFF2-40B4-BE49-F238E27FC236}">
              <a16:creationId xmlns:a16="http://schemas.microsoft.com/office/drawing/2014/main" id="{1A4F3C10-1F5F-4F0B-A804-D20D299AC7F4}"/>
            </a:ext>
          </a:extLst>
        </xdr:cNvPr>
        <xdr:cNvSpPr/>
      </xdr:nvSpPr>
      <xdr:spPr>
        <a:xfrm>
          <a:off x="13652500" y="1758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146686</xdr:rowOff>
    </xdr:from>
    <xdr:to>
      <xdr:col>76</xdr:col>
      <xdr:colOff>114300</xdr:colOff>
      <xdr:row>102</xdr:row>
      <xdr:rowOff>148589</xdr:rowOff>
    </xdr:to>
    <xdr:cxnSp macro="">
      <xdr:nvCxnSpPr>
        <xdr:cNvPr id="785" name="直線コネクタ 784">
          <a:extLst>
            <a:ext uri="{FF2B5EF4-FFF2-40B4-BE49-F238E27FC236}">
              <a16:creationId xmlns:a16="http://schemas.microsoft.com/office/drawing/2014/main" id="{013D78C4-AFC1-48CC-B120-BF5BFBA65038}"/>
            </a:ext>
          </a:extLst>
        </xdr:cNvPr>
        <xdr:cNvCxnSpPr/>
      </xdr:nvCxnSpPr>
      <xdr:spPr>
        <a:xfrm flipV="1">
          <a:off x="13703300" y="1763458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4445</xdr:rowOff>
    </xdr:from>
    <xdr:to>
      <xdr:col>67</xdr:col>
      <xdr:colOff>101600</xdr:colOff>
      <xdr:row>102</xdr:row>
      <xdr:rowOff>106045</xdr:rowOff>
    </xdr:to>
    <xdr:sp macro="" textlink="">
      <xdr:nvSpPr>
        <xdr:cNvPr id="786" name="楕円 785">
          <a:extLst>
            <a:ext uri="{FF2B5EF4-FFF2-40B4-BE49-F238E27FC236}">
              <a16:creationId xmlns:a16="http://schemas.microsoft.com/office/drawing/2014/main" id="{20D3FF81-5710-4BAF-9AB2-A0FC9D7016C8}"/>
            </a:ext>
          </a:extLst>
        </xdr:cNvPr>
        <xdr:cNvSpPr/>
      </xdr:nvSpPr>
      <xdr:spPr>
        <a:xfrm>
          <a:off x="12763500" y="1749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55245</xdr:rowOff>
    </xdr:from>
    <xdr:to>
      <xdr:col>71</xdr:col>
      <xdr:colOff>177800</xdr:colOff>
      <xdr:row>102</xdr:row>
      <xdr:rowOff>148589</xdr:rowOff>
    </xdr:to>
    <xdr:cxnSp macro="">
      <xdr:nvCxnSpPr>
        <xdr:cNvPr id="787" name="直線コネクタ 786">
          <a:extLst>
            <a:ext uri="{FF2B5EF4-FFF2-40B4-BE49-F238E27FC236}">
              <a16:creationId xmlns:a16="http://schemas.microsoft.com/office/drawing/2014/main" id="{527DD664-057D-4145-BF48-D457B89F5F4C}"/>
            </a:ext>
          </a:extLst>
        </xdr:cNvPr>
        <xdr:cNvCxnSpPr/>
      </xdr:nvCxnSpPr>
      <xdr:spPr>
        <a:xfrm>
          <a:off x="12814300" y="17543145"/>
          <a:ext cx="889000" cy="9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788" name="n_1aveValue【公民館】&#10;有形固定資産減価償却率">
          <a:extLst>
            <a:ext uri="{FF2B5EF4-FFF2-40B4-BE49-F238E27FC236}">
              <a16:creationId xmlns:a16="http://schemas.microsoft.com/office/drawing/2014/main" id="{DFC26393-D543-4FA1-8101-A0D62460CD1B}"/>
            </a:ext>
          </a:extLst>
        </xdr:cNvPr>
        <xdr:cNvSpPr txBox="1"/>
      </xdr:nvSpPr>
      <xdr:spPr>
        <a:xfrm>
          <a:off x="152660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789" name="n_2aveValue【公民館】&#10;有形固定資産減価償却率">
          <a:extLst>
            <a:ext uri="{FF2B5EF4-FFF2-40B4-BE49-F238E27FC236}">
              <a16:creationId xmlns:a16="http://schemas.microsoft.com/office/drawing/2014/main" id="{39B59016-ABC1-43B9-B069-A5FA71AD3B58}"/>
            </a:ext>
          </a:extLst>
        </xdr:cNvPr>
        <xdr:cNvSpPr txBox="1"/>
      </xdr:nvSpPr>
      <xdr:spPr>
        <a:xfrm>
          <a:off x="14389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790" name="n_3aveValue【公民館】&#10;有形固定資産減価償却率">
          <a:extLst>
            <a:ext uri="{FF2B5EF4-FFF2-40B4-BE49-F238E27FC236}">
              <a16:creationId xmlns:a16="http://schemas.microsoft.com/office/drawing/2014/main" id="{CF1E074C-6757-4331-B89B-D474035A31C3}"/>
            </a:ext>
          </a:extLst>
        </xdr:cNvPr>
        <xdr:cNvSpPr txBox="1"/>
      </xdr:nvSpPr>
      <xdr:spPr>
        <a:xfrm>
          <a:off x="13500744" y="179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121938</xdr:rowOff>
    </xdr:from>
    <xdr:ext cx="405111" cy="259045"/>
    <xdr:sp macro="" textlink="">
      <xdr:nvSpPr>
        <xdr:cNvPr id="791" name="n_4aveValue【公民館】&#10;有形固定資産減価償却率">
          <a:extLst>
            <a:ext uri="{FF2B5EF4-FFF2-40B4-BE49-F238E27FC236}">
              <a16:creationId xmlns:a16="http://schemas.microsoft.com/office/drawing/2014/main" id="{1B61FB8D-E7AB-4222-AF8B-4CE9A92FF85C}"/>
            </a:ext>
          </a:extLst>
        </xdr:cNvPr>
        <xdr:cNvSpPr txBox="1"/>
      </xdr:nvSpPr>
      <xdr:spPr>
        <a:xfrm>
          <a:off x="12611744" y="179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137813</xdr:rowOff>
    </xdr:from>
    <xdr:ext cx="405111" cy="259045"/>
    <xdr:sp macro="" textlink="">
      <xdr:nvSpPr>
        <xdr:cNvPr id="792" name="n_1mainValue【公民館】&#10;有形固定資産減価償却率">
          <a:extLst>
            <a:ext uri="{FF2B5EF4-FFF2-40B4-BE49-F238E27FC236}">
              <a16:creationId xmlns:a16="http://schemas.microsoft.com/office/drawing/2014/main" id="{79A56499-D077-46AE-ACF6-785B3493A8C8}"/>
            </a:ext>
          </a:extLst>
        </xdr:cNvPr>
        <xdr:cNvSpPr txBox="1"/>
      </xdr:nvSpPr>
      <xdr:spPr>
        <a:xfrm>
          <a:off x="15266044" y="17454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42563</xdr:rowOff>
    </xdr:from>
    <xdr:ext cx="405111" cy="259045"/>
    <xdr:sp macro="" textlink="">
      <xdr:nvSpPr>
        <xdr:cNvPr id="793" name="n_2mainValue【公民館】&#10;有形固定資産減価償却率">
          <a:extLst>
            <a:ext uri="{FF2B5EF4-FFF2-40B4-BE49-F238E27FC236}">
              <a16:creationId xmlns:a16="http://schemas.microsoft.com/office/drawing/2014/main" id="{89056BDA-9E79-4716-84C1-0FFFE58A0D0E}"/>
            </a:ext>
          </a:extLst>
        </xdr:cNvPr>
        <xdr:cNvSpPr txBox="1"/>
      </xdr:nvSpPr>
      <xdr:spPr>
        <a:xfrm>
          <a:off x="14389744" y="1735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44466</xdr:rowOff>
    </xdr:from>
    <xdr:ext cx="405111" cy="259045"/>
    <xdr:sp macro="" textlink="">
      <xdr:nvSpPr>
        <xdr:cNvPr id="794" name="n_3mainValue【公民館】&#10;有形固定資産減価償却率">
          <a:extLst>
            <a:ext uri="{FF2B5EF4-FFF2-40B4-BE49-F238E27FC236}">
              <a16:creationId xmlns:a16="http://schemas.microsoft.com/office/drawing/2014/main" id="{2F55E128-4737-43F2-B846-E5CFD1E9A33C}"/>
            </a:ext>
          </a:extLst>
        </xdr:cNvPr>
        <xdr:cNvSpPr txBox="1"/>
      </xdr:nvSpPr>
      <xdr:spPr>
        <a:xfrm>
          <a:off x="13500744" y="1736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122572</xdr:rowOff>
    </xdr:from>
    <xdr:ext cx="405111" cy="259045"/>
    <xdr:sp macro="" textlink="">
      <xdr:nvSpPr>
        <xdr:cNvPr id="795" name="n_4mainValue【公民館】&#10;有形固定資産減価償却率">
          <a:extLst>
            <a:ext uri="{FF2B5EF4-FFF2-40B4-BE49-F238E27FC236}">
              <a16:creationId xmlns:a16="http://schemas.microsoft.com/office/drawing/2014/main" id="{B0805657-15A4-49D3-A797-6C2DEAFA6742}"/>
            </a:ext>
          </a:extLst>
        </xdr:cNvPr>
        <xdr:cNvSpPr txBox="1"/>
      </xdr:nvSpPr>
      <xdr:spPr>
        <a:xfrm>
          <a:off x="12611744" y="1726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C06B3714-6A2E-4821-8BBB-812C83F17BD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8C94054E-A7E1-4160-AE06-812B43BB9C2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4D869AC7-7D6B-4871-8ADF-69B18715256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CE00111A-7FB9-4B05-907E-E5D11E9EE0C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96588DF9-454C-4E40-AC08-6192B0DB80A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CB65E90B-27D8-4C4F-B8BD-B3CBD818882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0C44AF3D-3A05-4A82-8A3A-F5EFE25789A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889C3D10-D858-4C28-AAB4-2F749B77870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71FB171E-296F-48AE-9395-B9004402746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E3E950EF-7C54-4237-920D-CD1C71F3932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0EF782B0-7A89-4EEF-9AA3-BE38DBC087EF}"/>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8E9E8FAC-9029-490B-BF62-06B2CE9261F1}"/>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F2A8493C-DE8C-4116-9683-FCAFDD48D4E8}"/>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937D60ED-0EE8-4E94-8018-2F4439600B55}"/>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B9E78FC8-ED6B-4376-B578-9CB2D86AF6F6}"/>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9AD518BF-D578-49B4-BBFC-CD38B8D29636}"/>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0BB2E13A-E42E-4599-86AA-D2FE861D8201}"/>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D0D09984-82D2-48B6-8080-59CAAAC0CC1C}"/>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DDE769C6-BD16-4008-A909-90F8E029915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1B7339FF-3F0D-43E3-9633-659989093CF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1554A3F5-86C8-452A-91D0-8DC36991163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93ECEF95-052B-4F90-9BC9-7D44A5F93E24}"/>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08379FC1-AE24-4CCF-B9FB-B73794F13AAF}"/>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95B7E232-522C-44ED-A391-590292C3103F}"/>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CA074B55-3687-449D-ACF6-BCA440FC75EE}"/>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5F451DDD-B47A-453F-9D52-7964F56FE344}"/>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822" name="【公民館】&#10;一人当たり面積平均値テキスト">
          <a:extLst>
            <a:ext uri="{FF2B5EF4-FFF2-40B4-BE49-F238E27FC236}">
              <a16:creationId xmlns:a16="http://schemas.microsoft.com/office/drawing/2014/main" id="{AF7BC3F0-1C91-41C8-8720-781C7BAEF3A8}"/>
            </a:ext>
          </a:extLst>
        </xdr:cNvPr>
        <xdr:cNvSpPr txBox="1"/>
      </xdr:nvSpPr>
      <xdr:spPr>
        <a:xfrm>
          <a:off x="22199600" y="1804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999D9F02-2C7B-426A-8E57-652EDFDACB62}"/>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463AC418-4727-41D4-A590-7755E87678FA}"/>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D65C1D48-0FA9-4FF6-B9C1-FABFAAE99825}"/>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1118E22E-0B24-4255-A75E-24A7F0DADF6A}"/>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ACCBAB54-7806-4F07-800E-A311BFA26156}"/>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D20EFEEE-CCA5-440A-B836-5CFCDF4F04E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2965B737-4F1C-4C0D-9F72-B5D24F48EA1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710C17-EAAD-499A-B43D-E40CE539CA0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E2F957E7-430B-416B-BD00-101AF9956CB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8C4A598F-FBD9-44B2-A7FD-15AA9BC8E4D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11685</xdr:rowOff>
    </xdr:from>
    <xdr:to>
      <xdr:col>116</xdr:col>
      <xdr:colOff>114300</xdr:colOff>
      <xdr:row>108</xdr:row>
      <xdr:rowOff>113285</xdr:rowOff>
    </xdr:to>
    <xdr:sp macro="" textlink="">
      <xdr:nvSpPr>
        <xdr:cNvPr id="833" name="楕円 832">
          <a:extLst>
            <a:ext uri="{FF2B5EF4-FFF2-40B4-BE49-F238E27FC236}">
              <a16:creationId xmlns:a16="http://schemas.microsoft.com/office/drawing/2014/main" id="{A2F19B33-E97A-4562-8161-0EDA502CB02A}"/>
            </a:ext>
          </a:extLst>
        </xdr:cNvPr>
        <xdr:cNvSpPr/>
      </xdr:nvSpPr>
      <xdr:spPr>
        <a:xfrm>
          <a:off x="22110700" y="1852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98062</xdr:rowOff>
    </xdr:from>
    <xdr:ext cx="469744" cy="259045"/>
    <xdr:sp macro="" textlink="">
      <xdr:nvSpPr>
        <xdr:cNvPr id="834" name="【公民館】&#10;一人当たり面積該当値テキスト">
          <a:extLst>
            <a:ext uri="{FF2B5EF4-FFF2-40B4-BE49-F238E27FC236}">
              <a16:creationId xmlns:a16="http://schemas.microsoft.com/office/drawing/2014/main" id="{3FE82345-F291-4AC5-B90F-BC7D43FA98C6}"/>
            </a:ext>
          </a:extLst>
        </xdr:cNvPr>
        <xdr:cNvSpPr txBox="1"/>
      </xdr:nvSpPr>
      <xdr:spPr>
        <a:xfrm>
          <a:off x="22199600" y="1844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11685</xdr:rowOff>
    </xdr:from>
    <xdr:to>
      <xdr:col>112</xdr:col>
      <xdr:colOff>38100</xdr:colOff>
      <xdr:row>108</xdr:row>
      <xdr:rowOff>113285</xdr:rowOff>
    </xdr:to>
    <xdr:sp macro="" textlink="">
      <xdr:nvSpPr>
        <xdr:cNvPr id="835" name="楕円 834">
          <a:extLst>
            <a:ext uri="{FF2B5EF4-FFF2-40B4-BE49-F238E27FC236}">
              <a16:creationId xmlns:a16="http://schemas.microsoft.com/office/drawing/2014/main" id="{67CB5DE3-A793-45FA-8DE8-7244A1C8286A}"/>
            </a:ext>
          </a:extLst>
        </xdr:cNvPr>
        <xdr:cNvSpPr/>
      </xdr:nvSpPr>
      <xdr:spPr>
        <a:xfrm>
          <a:off x="21272500" y="1852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62485</xdr:rowOff>
    </xdr:from>
    <xdr:to>
      <xdr:col>116</xdr:col>
      <xdr:colOff>63500</xdr:colOff>
      <xdr:row>108</xdr:row>
      <xdr:rowOff>62485</xdr:rowOff>
    </xdr:to>
    <xdr:cxnSp macro="">
      <xdr:nvCxnSpPr>
        <xdr:cNvPr id="836" name="直線コネクタ 835">
          <a:extLst>
            <a:ext uri="{FF2B5EF4-FFF2-40B4-BE49-F238E27FC236}">
              <a16:creationId xmlns:a16="http://schemas.microsoft.com/office/drawing/2014/main" id="{22CBD6AF-EF76-4A9F-B554-008C28351988}"/>
            </a:ext>
          </a:extLst>
        </xdr:cNvPr>
        <xdr:cNvCxnSpPr/>
      </xdr:nvCxnSpPr>
      <xdr:spPr>
        <a:xfrm>
          <a:off x="21323300" y="185790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11685</xdr:rowOff>
    </xdr:from>
    <xdr:to>
      <xdr:col>107</xdr:col>
      <xdr:colOff>101600</xdr:colOff>
      <xdr:row>108</xdr:row>
      <xdr:rowOff>113285</xdr:rowOff>
    </xdr:to>
    <xdr:sp macro="" textlink="">
      <xdr:nvSpPr>
        <xdr:cNvPr id="837" name="楕円 836">
          <a:extLst>
            <a:ext uri="{FF2B5EF4-FFF2-40B4-BE49-F238E27FC236}">
              <a16:creationId xmlns:a16="http://schemas.microsoft.com/office/drawing/2014/main" id="{4DB1E83E-AA87-4B36-B09E-5D05F41C621E}"/>
            </a:ext>
          </a:extLst>
        </xdr:cNvPr>
        <xdr:cNvSpPr/>
      </xdr:nvSpPr>
      <xdr:spPr>
        <a:xfrm>
          <a:off x="20383500" y="1852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62485</xdr:rowOff>
    </xdr:from>
    <xdr:to>
      <xdr:col>111</xdr:col>
      <xdr:colOff>177800</xdr:colOff>
      <xdr:row>108</xdr:row>
      <xdr:rowOff>62485</xdr:rowOff>
    </xdr:to>
    <xdr:cxnSp macro="">
      <xdr:nvCxnSpPr>
        <xdr:cNvPr id="838" name="直線コネクタ 837">
          <a:extLst>
            <a:ext uri="{FF2B5EF4-FFF2-40B4-BE49-F238E27FC236}">
              <a16:creationId xmlns:a16="http://schemas.microsoft.com/office/drawing/2014/main" id="{F0EAFA3A-1024-409C-A825-A1FA079F749F}"/>
            </a:ext>
          </a:extLst>
        </xdr:cNvPr>
        <xdr:cNvCxnSpPr/>
      </xdr:nvCxnSpPr>
      <xdr:spPr>
        <a:xfrm>
          <a:off x="20434300" y="185790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11685</xdr:rowOff>
    </xdr:from>
    <xdr:to>
      <xdr:col>102</xdr:col>
      <xdr:colOff>165100</xdr:colOff>
      <xdr:row>108</xdr:row>
      <xdr:rowOff>113285</xdr:rowOff>
    </xdr:to>
    <xdr:sp macro="" textlink="">
      <xdr:nvSpPr>
        <xdr:cNvPr id="839" name="楕円 838">
          <a:extLst>
            <a:ext uri="{FF2B5EF4-FFF2-40B4-BE49-F238E27FC236}">
              <a16:creationId xmlns:a16="http://schemas.microsoft.com/office/drawing/2014/main" id="{F84B1B87-00D8-42EC-8929-B2C1FCEEA69B}"/>
            </a:ext>
          </a:extLst>
        </xdr:cNvPr>
        <xdr:cNvSpPr/>
      </xdr:nvSpPr>
      <xdr:spPr>
        <a:xfrm>
          <a:off x="19494500" y="1852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62485</xdr:rowOff>
    </xdr:from>
    <xdr:to>
      <xdr:col>107</xdr:col>
      <xdr:colOff>50800</xdr:colOff>
      <xdr:row>108</xdr:row>
      <xdr:rowOff>62485</xdr:rowOff>
    </xdr:to>
    <xdr:cxnSp macro="">
      <xdr:nvCxnSpPr>
        <xdr:cNvPr id="840" name="直線コネクタ 839">
          <a:extLst>
            <a:ext uri="{FF2B5EF4-FFF2-40B4-BE49-F238E27FC236}">
              <a16:creationId xmlns:a16="http://schemas.microsoft.com/office/drawing/2014/main" id="{2057C3FB-3F85-4475-B7F4-27E922A1B32C}"/>
            </a:ext>
          </a:extLst>
        </xdr:cNvPr>
        <xdr:cNvCxnSpPr/>
      </xdr:nvCxnSpPr>
      <xdr:spPr>
        <a:xfrm>
          <a:off x="19545300" y="185790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11685</xdr:rowOff>
    </xdr:from>
    <xdr:to>
      <xdr:col>98</xdr:col>
      <xdr:colOff>38100</xdr:colOff>
      <xdr:row>108</xdr:row>
      <xdr:rowOff>113285</xdr:rowOff>
    </xdr:to>
    <xdr:sp macro="" textlink="">
      <xdr:nvSpPr>
        <xdr:cNvPr id="841" name="楕円 840">
          <a:extLst>
            <a:ext uri="{FF2B5EF4-FFF2-40B4-BE49-F238E27FC236}">
              <a16:creationId xmlns:a16="http://schemas.microsoft.com/office/drawing/2014/main" id="{DC259E31-CF53-4709-9AC6-A927996708F3}"/>
            </a:ext>
          </a:extLst>
        </xdr:cNvPr>
        <xdr:cNvSpPr/>
      </xdr:nvSpPr>
      <xdr:spPr>
        <a:xfrm>
          <a:off x="18605500" y="1852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62485</xdr:rowOff>
    </xdr:from>
    <xdr:to>
      <xdr:col>102</xdr:col>
      <xdr:colOff>114300</xdr:colOff>
      <xdr:row>108</xdr:row>
      <xdr:rowOff>62485</xdr:rowOff>
    </xdr:to>
    <xdr:cxnSp macro="">
      <xdr:nvCxnSpPr>
        <xdr:cNvPr id="842" name="直線コネクタ 841">
          <a:extLst>
            <a:ext uri="{FF2B5EF4-FFF2-40B4-BE49-F238E27FC236}">
              <a16:creationId xmlns:a16="http://schemas.microsoft.com/office/drawing/2014/main" id="{06514350-7808-40D2-A858-405D528C7FDB}"/>
            </a:ext>
          </a:extLst>
        </xdr:cNvPr>
        <xdr:cNvCxnSpPr/>
      </xdr:nvCxnSpPr>
      <xdr:spPr>
        <a:xfrm>
          <a:off x="18656300" y="185790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843" name="n_1aveValue【公民館】&#10;一人当たり面積">
          <a:extLst>
            <a:ext uri="{FF2B5EF4-FFF2-40B4-BE49-F238E27FC236}">
              <a16:creationId xmlns:a16="http://schemas.microsoft.com/office/drawing/2014/main" id="{E6A62B72-55E7-4109-AB4D-E739B7603E73}"/>
            </a:ext>
          </a:extLst>
        </xdr:cNvPr>
        <xdr:cNvSpPr txBox="1"/>
      </xdr:nvSpPr>
      <xdr:spPr>
        <a:xfrm>
          <a:off x="210757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44" name="n_2aveValue【公民館】&#10;一人当たり面積">
          <a:extLst>
            <a:ext uri="{FF2B5EF4-FFF2-40B4-BE49-F238E27FC236}">
              <a16:creationId xmlns:a16="http://schemas.microsoft.com/office/drawing/2014/main" id="{CF2B60D3-7C46-4B56-8E5E-7799F6E28B0E}"/>
            </a:ext>
          </a:extLst>
        </xdr:cNvPr>
        <xdr:cNvSpPr txBox="1"/>
      </xdr:nvSpPr>
      <xdr:spPr>
        <a:xfrm>
          <a:off x="20199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845" name="n_3aveValue【公民館】&#10;一人当たり面積">
          <a:extLst>
            <a:ext uri="{FF2B5EF4-FFF2-40B4-BE49-F238E27FC236}">
              <a16:creationId xmlns:a16="http://schemas.microsoft.com/office/drawing/2014/main" id="{B55B4F77-BBFA-44F3-BD03-C1F9E4274330}"/>
            </a:ext>
          </a:extLst>
        </xdr:cNvPr>
        <xdr:cNvSpPr txBox="1"/>
      </xdr:nvSpPr>
      <xdr:spPr>
        <a:xfrm>
          <a:off x="19310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846" name="n_4aveValue【公民館】&#10;一人当たり面積">
          <a:extLst>
            <a:ext uri="{FF2B5EF4-FFF2-40B4-BE49-F238E27FC236}">
              <a16:creationId xmlns:a16="http://schemas.microsoft.com/office/drawing/2014/main" id="{BF0AD515-08F2-4FC0-9C0A-46FD552D4A28}"/>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104412</xdr:rowOff>
    </xdr:from>
    <xdr:ext cx="469744" cy="259045"/>
    <xdr:sp macro="" textlink="">
      <xdr:nvSpPr>
        <xdr:cNvPr id="847" name="n_1mainValue【公民館】&#10;一人当たり面積">
          <a:extLst>
            <a:ext uri="{FF2B5EF4-FFF2-40B4-BE49-F238E27FC236}">
              <a16:creationId xmlns:a16="http://schemas.microsoft.com/office/drawing/2014/main" id="{6FB3BF54-3268-4969-895B-C61585B01A3D}"/>
            </a:ext>
          </a:extLst>
        </xdr:cNvPr>
        <xdr:cNvSpPr txBox="1"/>
      </xdr:nvSpPr>
      <xdr:spPr>
        <a:xfrm>
          <a:off x="21075727" y="1862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104412</xdr:rowOff>
    </xdr:from>
    <xdr:ext cx="469744" cy="259045"/>
    <xdr:sp macro="" textlink="">
      <xdr:nvSpPr>
        <xdr:cNvPr id="848" name="n_2mainValue【公民館】&#10;一人当たり面積">
          <a:extLst>
            <a:ext uri="{FF2B5EF4-FFF2-40B4-BE49-F238E27FC236}">
              <a16:creationId xmlns:a16="http://schemas.microsoft.com/office/drawing/2014/main" id="{B2B2C422-4779-426C-9C11-AF2A972508DC}"/>
            </a:ext>
          </a:extLst>
        </xdr:cNvPr>
        <xdr:cNvSpPr txBox="1"/>
      </xdr:nvSpPr>
      <xdr:spPr>
        <a:xfrm>
          <a:off x="20199427" y="1862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104412</xdr:rowOff>
    </xdr:from>
    <xdr:ext cx="469744" cy="259045"/>
    <xdr:sp macro="" textlink="">
      <xdr:nvSpPr>
        <xdr:cNvPr id="849" name="n_3mainValue【公民館】&#10;一人当たり面積">
          <a:extLst>
            <a:ext uri="{FF2B5EF4-FFF2-40B4-BE49-F238E27FC236}">
              <a16:creationId xmlns:a16="http://schemas.microsoft.com/office/drawing/2014/main" id="{2F149BDB-D389-47BA-BE07-CB7A9294776D}"/>
            </a:ext>
          </a:extLst>
        </xdr:cNvPr>
        <xdr:cNvSpPr txBox="1"/>
      </xdr:nvSpPr>
      <xdr:spPr>
        <a:xfrm>
          <a:off x="19310427" y="1862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104412</xdr:rowOff>
    </xdr:from>
    <xdr:ext cx="469744" cy="259045"/>
    <xdr:sp macro="" textlink="">
      <xdr:nvSpPr>
        <xdr:cNvPr id="850" name="n_4mainValue【公民館】&#10;一人当たり面積">
          <a:extLst>
            <a:ext uri="{FF2B5EF4-FFF2-40B4-BE49-F238E27FC236}">
              <a16:creationId xmlns:a16="http://schemas.microsoft.com/office/drawing/2014/main" id="{9D60649F-DA76-4E73-84C6-D408578DA49E}"/>
            </a:ext>
          </a:extLst>
        </xdr:cNvPr>
        <xdr:cNvSpPr txBox="1"/>
      </xdr:nvSpPr>
      <xdr:spPr>
        <a:xfrm>
          <a:off x="18421427" y="1862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A5D5EB32-7722-4DD0-A793-5E1B91EA784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06ED3DA8-6163-46CA-8BA9-6C5B4B906BE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2545ADF7-3C80-49BF-9273-209CA17751D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すると、有形固定資産減価償却率はほとんど低い水準である。しかし、本市では高度経済成長期を中心に整備された公共施設が多く、これらの施設が、一斉に更新時期を迎えるため、財政負担の平準化が必要である。</a:t>
          </a:r>
          <a:endParaRPr lang="ja-JP" altLang="ja-JP" sz="1400">
            <a:effectLst/>
          </a:endParaRPr>
        </a:p>
        <a:p>
          <a:r>
            <a:rPr kumimoji="1" lang="ja-JP" altLang="ja-JP" sz="1100">
              <a:solidFill>
                <a:schemeClr val="dk1"/>
              </a:solidFill>
              <a:effectLst/>
              <a:latin typeface="+mn-lt"/>
              <a:ea typeface="+mn-ea"/>
              <a:cs typeface="+mn-cs"/>
            </a:rPr>
            <a:t>また、引き続き、本市の財政状況では全ての施設を一律に長寿命化することは難しいため、施設の老朽度や重要度、代替施設の有無も検討材料とし、施設の整備内容の差別化を図っていく必要がある。</a:t>
          </a:r>
          <a:endParaRPr lang="ja-JP" altLang="ja-JP" sz="1400">
            <a:effectLst/>
          </a:endParaRPr>
        </a:p>
        <a:p>
          <a:r>
            <a:rPr kumimoji="1" lang="ja-JP" altLang="ja-JP" sz="1100">
              <a:solidFill>
                <a:schemeClr val="dk1"/>
              </a:solidFill>
              <a:effectLst/>
              <a:latin typeface="+mn-lt"/>
              <a:ea typeface="+mn-ea"/>
              <a:cs typeface="+mn-cs"/>
            </a:rPr>
            <a:t>具体的には、学校施設、保育所については重点的に長寿命化を図っていく一方、公民館や児童館に関しては、他施設での代替や複合化なども含め、施設のあり方について、今後も柔軟に検討・対応をし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1A78EFB-B9D5-4E50-9164-54CC0E92B21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B55BAB2-B2C5-4300-A8BF-194EF9F4FE5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83B9433-C247-4C23-93D1-7E531D6AC44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9ED2498-D80A-4F43-83F4-958C226AA0C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愛知県知立市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88388F2-6924-44D8-8270-55A67C05F03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A01CCCD-CBF5-4A61-9C89-87BC3A81BC7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32C4166-8174-4233-856B-7A9AED97F35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90646B0-3F18-4F44-8B8D-794C653356C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8040D62-B8BE-44B2-93F2-490C13FA659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78F1044-D7F0-4028-8004-7BFC0B29AAD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72,646
66,988
16.31
28,418,662
26,677,189
1,534,726
15,157,115
14,807,613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C6AFD25-9325-492D-B673-90CD0A86AD1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EB40D35-5691-40DE-ABF8-5F98730A788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F7191B3-39F8-4EB4-B6E1-6F719B5331D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96BC0A4-1BD2-4394-AC7C-F05B2E95D50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ECB8E21-0036-4E1B-B74C-760DD572258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C974655-FB88-4642-8310-35CD8C5DF18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72D385B-2403-41DD-B71D-743E60C7528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7BB94E7-C4D7-42B9-A1B2-5C30448EDF0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D9125A4-207C-4EC8-A0E1-D9501D3A8EA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58C910B-6E47-4615-AB2D-538B20CDE76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5636B4B-598D-45E8-A8C1-6EC3C65B421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283ABD7-CDE4-4508-83C0-1B8EB35BBAC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25D7480-17CF-4ED2-91F0-48343E4381A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350DA57-34BD-4514-B700-14AA50F4530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9A105F9-5A65-4DA6-AA84-E8911A900E8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0370DFA-5E40-4FE4-9FCC-E0A723FA0F5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F80A8AD-FCAB-462A-99A8-E3D19A47278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5935660-98F3-44A5-BD79-12D0B46C2E9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5C0BDB9-EA88-4A30-B758-57B20B5E23D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E2CFDB1-32D9-4A99-8489-95E75A7AA52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E6A30DF-F63C-462D-953C-F7A23F6B7C1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7F50742-660D-44FD-9F3E-C1A970A45BE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FFBA1CA-AF30-4FDA-85DD-C1607BD1360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D114E31-57D9-4CDF-859D-D4A0C09416A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6075A04-15AF-47EB-AA2A-E5EA434727C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FB46E9B-B8B1-486F-B38A-B66472B5939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630D72C-7B0C-4226-B7DA-9B3FD29A1D3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8023843-675B-42E4-B0B8-C7337384743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12ED906-C582-4EFF-B80E-CED86880C5A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EE932FC-7BD1-4A3D-9C89-B87725D7768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E3A5263-1835-423D-8332-2E8C37055BC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F7D7383-9735-4098-A19E-35E2C2B246A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27B9866-78E9-4B3E-A68A-EF923C78263F}"/>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22B750B-19E3-4B6F-B6BD-18BA68B9EEF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9D4B8B4-3343-469A-A79C-EEEFC8AC4135}"/>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680580F-42D5-427A-ADE4-DC62C4837496}"/>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173C01B-E5B4-4434-89C0-0EF533D1EB6A}"/>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EC4AA5C-E065-416F-A765-9A94B4D6CC0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78FB91D-57BF-44C3-9F90-3AD135CDE759}"/>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16E5BBD-3F8F-4B2E-BA4E-502186720C9F}"/>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D812E2C-8176-4FEE-B14E-9E031B66926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BD4FE23-4362-4501-8432-AE5D100B700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60AEFD0-0B03-4D7A-AEFB-7C9EBC04AAE8}"/>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7CE3137-D38F-4F9F-85B7-063953011705}"/>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C60EB8F-207B-4452-9A8C-E1FD24E92E7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BEDFA6D-3EA5-41B7-B901-155A9C184B5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FC62CAC1-9E90-43AF-813E-B9CB9BD578EF}"/>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C8080AAE-A29F-46EF-948E-9BB6AEF7EE60}"/>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7929A250-909B-4FBC-A150-55597B8E82D9}"/>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7351F6F3-F805-48AB-85B9-B1747AA3EA15}"/>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14EE1D78-81AF-483E-8455-BDAC2F2A4708}"/>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FC9D1E44-0052-443A-9F60-15A56004F143}"/>
            </a:ext>
          </a:extLst>
        </xdr:cNvPr>
        <xdr:cNvSpPr txBox="1"/>
      </xdr:nvSpPr>
      <xdr:spPr>
        <a:xfrm>
          <a:off x="4673600" y="6313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DEBC96CE-3F4A-4E9D-816A-CE74BF3CFDCE}"/>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8A42EEB4-7D2F-49B8-9F2F-8AD6D238B747}"/>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09C67706-8635-44B4-B3B1-EB0925BF50FA}"/>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51967F95-8B50-4162-A356-F089059738DC}"/>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91A986C2-F266-4FD5-99AD-DD23BF39FD38}"/>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6C9F5A3-6A69-4C4F-886B-CBB44BFB237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512440A-53F9-488D-994A-3889EE8EA90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1DC80F2-8481-46E8-8049-0FB03A87C10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D0EA4B6-1EBF-4867-B1E9-525E1A59A55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1B313A9-1A7D-4BE1-A777-3BA4A6DC140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115207</xdr:rowOff>
    </xdr:from>
    <xdr:to>
      <xdr:col>24</xdr:col>
      <xdr:colOff>114300</xdr:colOff>
      <xdr:row>40</xdr:row>
      <xdr:rowOff>45357</xdr:rowOff>
    </xdr:to>
    <xdr:sp macro="" textlink="">
      <xdr:nvSpPr>
        <xdr:cNvPr id="74" name="楕円 73">
          <a:extLst>
            <a:ext uri="{FF2B5EF4-FFF2-40B4-BE49-F238E27FC236}">
              <a16:creationId xmlns:a16="http://schemas.microsoft.com/office/drawing/2014/main" id="{7673919F-1CB1-42F7-9E28-4BA1EA8B724F}"/>
            </a:ext>
          </a:extLst>
        </xdr:cNvPr>
        <xdr:cNvSpPr/>
      </xdr:nvSpPr>
      <xdr:spPr>
        <a:xfrm>
          <a:off x="4584700" y="680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93634</xdr:rowOff>
    </xdr:from>
    <xdr:ext cx="405111" cy="259045"/>
    <xdr:sp macro="" textlink="">
      <xdr:nvSpPr>
        <xdr:cNvPr id="75" name="【図書館】&#10;有形固定資産減価償却率該当値テキスト">
          <a:extLst>
            <a:ext uri="{FF2B5EF4-FFF2-40B4-BE49-F238E27FC236}">
              <a16:creationId xmlns:a16="http://schemas.microsoft.com/office/drawing/2014/main" id="{2EB00508-D507-4C7E-968A-DC8CBF0EA192}"/>
            </a:ext>
          </a:extLst>
        </xdr:cNvPr>
        <xdr:cNvSpPr txBox="1"/>
      </xdr:nvSpPr>
      <xdr:spPr>
        <a:xfrm>
          <a:off x="4673600" y="678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74385</xdr:rowOff>
    </xdr:from>
    <xdr:to>
      <xdr:col>20</xdr:col>
      <xdr:colOff>38100</xdr:colOff>
      <xdr:row>40</xdr:row>
      <xdr:rowOff>4535</xdr:rowOff>
    </xdr:to>
    <xdr:sp macro="" textlink="">
      <xdr:nvSpPr>
        <xdr:cNvPr id="76" name="楕円 75">
          <a:extLst>
            <a:ext uri="{FF2B5EF4-FFF2-40B4-BE49-F238E27FC236}">
              <a16:creationId xmlns:a16="http://schemas.microsoft.com/office/drawing/2014/main" id="{06B1CC3F-9EAD-4245-97DC-14B3C7A3039A}"/>
            </a:ext>
          </a:extLst>
        </xdr:cNvPr>
        <xdr:cNvSpPr/>
      </xdr:nvSpPr>
      <xdr:spPr>
        <a:xfrm>
          <a:off x="3746500" y="676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125185</xdr:rowOff>
    </xdr:from>
    <xdr:to>
      <xdr:col>24</xdr:col>
      <xdr:colOff>63500</xdr:colOff>
      <xdr:row>39</xdr:row>
      <xdr:rowOff>166007</xdr:rowOff>
    </xdr:to>
    <xdr:cxnSp macro="">
      <xdr:nvCxnSpPr>
        <xdr:cNvPr id="77" name="直線コネクタ 76">
          <a:extLst>
            <a:ext uri="{FF2B5EF4-FFF2-40B4-BE49-F238E27FC236}">
              <a16:creationId xmlns:a16="http://schemas.microsoft.com/office/drawing/2014/main" id="{E23C3E31-ECAF-44B4-B596-CCF58CEF8A8D}"/>
            </a:ext>
          </a:extLst>
        </xdr:cNvPr>
        <xdr:cNvCxnSpPr/>
      </xdr:nvCxnSpPr>
      <xdr:spPr>
        <a:xfrm>
          <a:off x="3797300" y="6811735"/>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35197</xdr:rowOff>
    </xdr:from>
    <xdr:to>
      <xdr:col>15</xdr:col>
      <xdr:colOff>101600</xdr:colOff>
      <xdr:row>39</xdr:row>
      <xdr:rowOff>136797</xdr:rowOff>
    </xdr:to>
    <xdr:sp macro="" textlink="">
      <xdr:nvSpPr>
        <xdr:cNvPr id="78" name="楕円 77">
          <a:extLst>
            <a:ext uri="{FF2B5EF4-FFF2-40B4-BE49-F238E27FC236}">
              <a16:creationId xmlns:a16="http://schemas.microsoft.com/office/drawing/2014/main" id="{18643325-3DBB-4EC2-99C6-F6AF4989FA61}"/>
            </a:ext>
          </a:extLst>
        </xdr:cNvPr>
        <xdr:cNvSpPr/>
      </xdr:nvSpPr>
      <xdr:spPr>
        <a:xfrm>
          <a:off x="2857500" y="672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85997</xdr:rowOff>
    </xdr:from>
    <xdr:to>
      <xdr:col>19</xdr:col>
      <xdr:colOff>177800</xdr:colOff>
      <xdr:row>39</xdr:row>
      <xdr:rowOff>125185</xdr:rowOff>
    </xdr:to>
    <xdr:cxnSp macro="">
      <xdr:nvCxnSpPr>
        <xdr:cNvPr id="79" name="直線コネクタ 78">
          <a:extLst>
            <a:ext uri="{FF2B5EF4-FFF2-40B4-BE49-F238E27FC236}">
              <a16:creationId xmlns:a16="http://schemas.microsoft.com/office/drawing/2014/main" id="{2652FB43-FE16-40E3-A967-51053D6A6AD9}"/>
            </a:ext>
          </a:extLst>
        </xdr:cNvPr>
        <xdr:cNvCxnSpPr/>
      </xdr:nvCxnSpPr>
      <xdr:spPr>
        <a:xfrm>
          <a:off x="2908300" y="6772547"/>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165826</xdr:rowOff>
    </xdr:from>
    <xdr:to>
      <xdr:col>10</xdr:col>
      <xdr:colOff>165100</xdr:colOff>
      <xdr:row>39</xdr:row>
      <xdr:rowOff>95976</xdr:rowOff>
    </xdr:to>
    <xdr:sp macro="" textlink="">
      <xdr:nvSpPr>
        <xdr:cNvPr id="80" name="楕円 79">
          <a:extLst>
            <a:ext uri="{FF2B5EF4-FFF2-40B4-BE49-F238E27FC236}">
              <a16:creationId xmlns:a16="http://schemas.microsoft.com/office/drawing/2014/main" id="{4A9BE034-E19D-4C29-95D0-F648F18D83DE}"/>
            </a:ext>
          </a:extLst>
        </xdr:cNvPr>
        <xdr:cNvSpPr/>
      </xdr:nvSpPr>
      <xdr:spPr>
        <a:xfrm>
          <a:off x="1968500" y="668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45176</xdr:rowOff>
    </xdr:from>
    <xdr:to>
      <xdr:col>15</xdr:col>
      <xdr:colOff>50800</xdr:colOff>
      <xdr:row>39</xdr:row>
      <xdr:rowOff>85997</xdr:rowOff>
    </xdr:to>
    <xdr:cxnSp macro="">
      <xdr:nvCxnSpPr>
        <xdr:cNvPr id="81" name="直線コネクタ 80">
          <a:extLst>
            <a:ext uri="{FF2B5EF4-FFF2-40B4-BE49-F238E27FC236}">
              <a16:creationId xmlns:a16="http://schemas.microsoft.com/office/drawing/2014/main" id="{A0AE10A9-0D74-498F-8BC9-1C4A78540748}"/>
            </a:ext>
          </a:extLst>
        </xdr:cNvPr>
        <xdr:cNvCxnSpPr/>
      </xdr:nvCxnSpPr>
      <xdr:spPr>
        <a:xfrm>
          <a:off x="2019300" y="673172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125004</xdr:rowOff>
    </xdr:from>
    <xdr:to>
      <xdr:col>6</xdr:col>
      <xdr:colOff>38100</xdr:colOff>
      <xdr:row>39</xdr:row>
      <xdr:rowOff>55154</xdr:rowOff>
    </xdr:to>
    <xdr:sp macro="" textlink="">
      <xdr:nvSpPr>
        <xdr:cNvPr id="82" name="楕円 81">
          <a:extLst>
            <a:ext uri="{FF2B5EF4-FFF2-40B4-BE49-F238E27FC236}">
              <a16:creationId xmlns:a16="http://schemas.microsoft.com/office/drawing/2014/main" id="{D57BE884-10D1-420D-9EFB-4893AB0CA9CC}"/>
            </a:ext>
          </a:extLst>
        </xdr:cNvPr>
        <xdr:cNvSpPr/>
      </xdr:nvSpPr>
      <xdr:spPr>
        <a:xfrm>
          <a:off x="1079500" y="66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4354</xdr:rowOff>
    </xdr:from>
    <xdr:to>
      <xdr:col>10</xdr:col>
      <xdr:colOff>114300</xdr:colOff>
      <xdr:row>39</xdr:row>
      <xdr:rowOff>45176</xdr:rowOff>
    </xdr:to>
    <xdr:cxnSp macro="">
      <xdr:nvCxnSpPr>
        <xdr:cNvPr id="83" name="直線コネクタ 82">
          <a:extLst>
            <a:ext uri="{FF2B5EF4-FFF2-40B4-BE49-F238E27FC236}">
              <a16:creationId xmlns:a16="http://schemas.microsoft.com/office/drawing/2014/main" id="{6D7FC4E7-1B5C-40D3-AF35-DC621DF0B67A}"/>
            </a:ext>
          </a:extLst>
        </xdr:cNvPr>
        <xdr:cNvCxnSpPr/>
      </xdr:nvCxnSpPr>
      <xdr:spPr>
        <a:xfrm>
          <a:off x="1130300" y="6690904"/>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9E15C4C3-801E-4BD8-9C1E-A4CAAF7250AA}"/>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226BDA1E-1A3E-4CF1-9A05-01857033CD8B}"/>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17DEEAAC-3561-45A9-901F-761BB7175E77}"/>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125A0738-F610-4A8A-BCC1-CB7746BD653B}"/>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167112</xdr:rowOff>
    </xdr:from>
    <xdr:ext cx="405111" cy="259045"/>
    <xdr:sp macro="" textlink="">
      <xdr:nvSpPr>
        <xdr:cNvPr id="88" name="n_1mainValue【図書館】&#10;有形固定資産減価償却率">
          <a:extLst>
            <a:ext uri="{FF2B5EF4-FFF2-40B4-BE49-F238E27FC236}">
              <a16:creationId xmlns:a16="http://schemas.microsoft.com/office/drawing/2014/main" id="{23FA0839-8513-4D94-BF8F-31739C01BFD3}"/>
            </a:ext>
          </a:extLst>
        </xdr:cNvPr>
        <xdr:cNvSpPr txBox="1"/>
      </xdr:nvSpPr>
      <xdr:spPr>
        <a:xfrm>
          <a:off x="3582044" y="685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127924</xdr:rowOff>
    </xdr:from>
    <xdr:ext cx="405111" cy="259045"/>
    <xdr:sp macro="" textlink="">
      <xdr:nvSpPr>
        <xdr:cNvPr id="89" name="n_2mainValue【図書館】&#10;有形固定資産減価償却率">
          <a:extLst>
            <a:ext uri="{FF2B5EF4-FFF2-40B4-BE49-F238E27FC236}">
              <a16:creationId xmlns:a16="http://schemas.microsoft.com/office/drawing/2014/main" id="{41BDAA9F-DE45-4F2F-840B-B3B7F9F40D58}"/>
            </a:ext>
          </a:extLst>
        </xdr:cNvPr>
        <xdr:cNvSpPr txBox="1"/>
      </xdr:nvSpPr>
      <xdr:spPr>
        <a:xfrm>
          <a:off x="2705744" y="681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87103</xdr:rowOff>
    </xdr:from>
    <xdr:ext cx="405111" cy="259045"/>
    <xdr:sp macro="" textlink="">
      <xdr:nvSpPr>
        <xdr:cNvPr id="90" name="n_3mainValue【図書館】&#10;有形固定資産減価償却率">
          <a:extLst>
            <a:ext uri="{FF2B5EF4-FFF2-40B4-BE49-F238E27FC236}">
              <a16:creationId xmlns:a16="http://schemas.microsoft.com/office/drawing/2014/main" id="{4701B4C4-5447-4401-B5D7-6133B1CB0A70}"/>
            </a:ext>
          </a:extLst>
        </xdr:cNvPr>
        <xdr:cNvSpPr txBox="1"/>
      </xdr:nvSpPr>
      <xdr:spPr>
        <a:xfrm>
          <a:off x="1816744" y="677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46281</xdr:rowOff>
    </xdr:from>
    <xdr:ext cx="405111" cy="259045"/>
    <xdr:sp macro="" textlink="">
      <xdr:nvSpPr>
        <xdr:cNvPr id="91" name="n_4mainValue【図書館】&#10;有形固定資産減価償却率">
          <a:extLst>
            <a:ext uri="{FF2B5EF4-FFF2-40B4-BE49-F238E27FC236}">
              <a16:creationId xmlns:a16="http://schemas.microsoft.com/office/drawing/2014/main" id="{1D0D1E5C-6AE7-43F4-8E62-546AE9F38068}"/>
            </a:ext>
          </a:extLst>
        </xdr:cNvPr>
        <xdr:cNvSpPr txBox="1"/>
      </xdr:nvSpPr>
      <xdr:spPr>
        <a:xfrm>
          <a:off x="927744"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C35AEF53-9B1F-4D85-8913-B6919F0790D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46D858E-FEBE-4A50-8DA7-2EAAB453928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C89312E-A02D-414F-91D0-AC49AABE0A7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BC12E5A-D795-4B22-BACA-06B21D2630D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B46A93F-BD69-4963-8499-7885C615BF4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EDC55B2-4362-4CE6-B5FD-F952827958F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EE7ED2C-4AF8-4E8D-BBCA-7B4F95E1A1F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7666F85-E811-4460-B50F-ADCAC4D21D2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AC3A9F8-D7EF-4E7E-80EB-0AB85486F18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5E7B4B4-35A4-4CEF-8F50-0BCEE5E913C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FD4753E-B772-479E-A762-6C81286303D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284A85E3-B0F5-4308-A9C2-6A0225E2A00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FC5F9479-3705-4D31-92F5-9D201F18FBA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4FBF42E9-AB7D-4A2A-97B5-76C01D150856}"/>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F9D92E4D-0E94-4A8D-A1AB-4F64AC63BFA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8E5F76EB-097D-42A2-8B7B-5E2C038CC863}"/>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76B000E0-E121-4C15-9318-507A3CA08F9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44A65C18-6245-4302-8809-8406C0539C21}"/>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910D5AC-9BA6-4732-844F-AD3236C89B3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D557E1C1-A94A-42BE-B5DC-84D2CBA7467D}"/>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9193E05D-94DB-4B18-937F-58F0E55F805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22D69CE7-1233-414F-BE10-0278F272F16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6BCE1DD-F70E-46CF-9121-8A95DF8EEE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9909A036-181D-412C-AAF5-726955873EAC}"/>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168B6898-DBC1-4062-85EB-CB6F5C6DB54B}"/>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FC7080A1-D6CB-4240-A473-716FDF96E15B}"/>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6917D7D7-143A-4BB8-844D-12B53CBFEF3E}"/>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77F09D9D-23E4-42C6-8206-A70A9923AFC1}"/>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4638F42E-B3CB-46FF-AAF1-66B9E6245447}"/>
            </a:ext>
          </a:extLst>
        </xdr:cNvPr>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E762DCAB-BFDF-45A4-9C0B-FE5704195A7D}"/>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9F2684EA-8070-49C7-B166-F14E25D1AE03}"/>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E3085E40-8069-43E8-9E4B-473E73E33979}"/>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BC906598-2A6A-4599-ACBA-C6B3909CFF24}"/>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CBB00168-03DF-476A-B5C5-DD3A34EF69FC}"/>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681D7B3-B4D1-40A6-9ABD-7EDF708375B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7293E9C-9ACD-43E6-9CB0-C4891ACC60A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5C1BD5C-14BC-4C95-ADC1-9AD73917427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7F22C04-8A35-4194-AA6A-21276299246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F77A561-08FA-4FD4-B622-3998DFF68BA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69850</xdr:rowOff>
    </xdr:from>
    <xdr:to>
      <xdr:col>55</xdr:col>
      <xdr:colOff>50800</xdr:colOff>
      <xdr:row>40</xdr:row>
      <xdr:rowOff>0</xdr:rowOff>
    </xdr:to>
    <xdr:sp macro="" textlink="">
      <xdr:nvSpPr>
        <xdr:cNvPr id="131" name="楕円 130">
          <a:extLst>
            <a:ext uri="{FF2B5EF4-FFF2-40B4-BE49-F238E27FC236}">
              <a16:creationId xmlns:a16="http://schemas.microsoft.com/office/drawing/2014/main" id="{D3CE107B-D60C-431D-BDCE-B2B0A95E2837}"/>
            </a:ext>
          </a:extLst>
        </xdr:cNvPr>
        <xdr:cNvSpPr/>
      </xdr:nvSpPr>
      <xdr:spPr>
        <a:xfrm>
          <a:off x="1042670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48277</xdr:rowOff>
    </xdr:from>
    <xdr:ext cx="469744" cy="259045"/>
    <xdr:sp macro="" textlink="">
      <xdr:nvSpPr>
        <xdr:cNvPr id="132" name="【図書館】&#10;一人当たり面積該当値テキスト">
          <a:extLst>
            <a:ext uri="{FF2B5EF4-FFF2-40B4-BE49-F238E27FC236}">
              <a16:creationId xmlns:a16="http://schemas.microsoft.com/office/drawing/2014/main" id="{25722EE5-6324-4F77-895D-F4D5AEEA0B1A}"/>
            </a:ext>
          </a:extLst>
        </xdr:cNvPr>
        <xdr:cNvSpPr txBox="1"/>
      </xdr:nvSpPr>
      <xdr:spPr>
        <a:xfrm>
          <a:off x="10515600"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69850</xdr:rowOff>
    </xdr:from>
    <xdr:to>
      <xdr:col>50</xdr:col>
      <xdr:colOff>165100</xdr:colOff>
      <xdr:row>40</xdr:row>
      <xdr:rowOff>0</xdr:rowOff>
    </xdr:to>
    <xdr:sp macro="" textlink="">
      <xdr:nvSpPr>
        <xdr:cNvPr id="133" name="楕円 132">
          <a:extLst>
            <a:ext uri="{FF2B5EF4-FFF2-40B4-BE49-F238E27FC236}">
              <a16:creationId xmlns:a16="http://schemas.microsoft.com/office/drawing/2014/main" id="{5755B125-4A6E-4B32-8991-E3B7A8F51BB4}"/>
            </a:ext>
          </a:extLst>
        </xdr:cNvPr>
        <xdr:cNvSpPr/>
      </xdr:nvSpPr>
      <xdr:spPr>
        <a:xfrm>
          <a:off x="958850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120650</xdr:rowOff>
    </xdr:from>
    <xdr:to>
      <xdr:col>55</xdr:col>
      <xdr:colOff>0</xdr:colOff>
      <xdr:row>39</xdr:row>
      <xdr:rowOff>120650</xdr:rowOff>
    </xdr:to>
    <xdr:cxnSp macro="">
      <xdr:nvCxnSpPr>
        <xdr:cNvPr id="134" name="直線コネクタ 133">
          <a:extLst>
            <a:ext uri="{FF2B5EF4-FFF2-40B4-BE49-F238E27FC236}">
              <a16:creationId xmlns:a16="http://schemas.microsoft.com/office/drawing/2014/main" id="{A9E4B706-5916-432D-8E34-1104227F0D2C}"/>
            </a:ext>
          </a:extLst>
        </xdr:cNvPr>
        <xdr:cNvCxnSpPr/>
      </xdr:nvCxnSpPr>
      <xdr:spPr>
        <a:xfrm>
          <a:off x="9639300" y="6807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69850</xdr:rowOff>
    </xdr:from>
    <xdr:to>
      <xdr:col>46</xdr:col>
      <xdr:colOff>38100</xdr:colOff>
      <xdr:row>40</xdr:row>
      <xdr:rowOff>0</xdr:rowOff>
    </xdr:to>
    <xdr:sp macro="" textlink="">
      <xdr:nvSpPr>
        <xdr:cNvPr id="135" name="楕円 134">
          <a:extLst>
            <a:ext uri="{FF2B5EF4-FFF2-40B4-BE49-F238E27FC236}">
              <a16:creationId xmlns:a16="http://schemas.microsoft.com/office/drawing/2014/main" id="{586DC5A8-4E37-4ABA-8E2B-5D70E9B012EA}"/>
            </a:ext>
          </a:extLst>
        </xdr:cNvPr>
        <xdr:cNvSpPr/>
      </xdr:nvSpPr>
      <xdr:spPr>
        <a:xfrm>
          <a:off x="869950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120650</xdr:rowOff>
    </xdr:from>
    <xdr:to>
      <xdr:col>50</xdr:col>
      <xdr:colOff>114300</xdr:colOff>
      <xdr:row>39</xdr:row>
      <xdr:rowOff>120650</xdr:rowOff>
    </xdr:to>
    <xdr:cxnSp macro="">
      <xdr:nvCxnSpPr>
        <xdr:cNvPr id="136" name="直線コネクタ 135">
          <a:extLst>
            <a:ext uri="{FF2B5EF4-FFF2-40B4-BE49-F238E27FC236}">
              <a16:creationId xmlns:a16="http://schemas.microsoft.com/office/drawing/2014/main" id="{E0B039A2-7862-4EE2-9976-D04DD3654E2D}"/>
            </a:ext>
          </a:extLst>
        </xdr:cNvPr>
        <xdr:cNvCxnSpPr/>
      </xdr:nvCxnSpPr>
      <xdr:spPr>
        <a:xfrm>
          <a:off x="8750300" y="6807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69850</xdr:rowOff>
    </xdr:from>
    <xdr:to>
      <xdr:col>41</xdr:col>
      <xdr:colOff>101600</xdr:colOff>
      <xdr:row>40</xdr:row>
      <xdr:rowOff>0</xdr:rowOff>
    </xdr:to>
    <xdr:sp macro="" textlink="">
      <xdr:nvSpPr>
        <xdr:cNvPr id="137" name="楕円 136">
          <a:extLst>
            <a:ext uri="{FF2B5EF4-FFF2-40B4-BE49-F238E27FC236}">
              <a16:creationId xmlns:a16="http://schemas.microsoft.com/office/drawing/2014/main" id="{9A7DAB4C-72C9-482C-99C9-E5D27388ECC7}"/>
            </a:ext>
          </a:extLst>
        </xdr:cNvPr>
        <xdr:cNvSpPr/>
      </xdr:nvSpPr>
      <xdr:spPr>
        <a:xfrm>
          <a:off x="781050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120650</xdr:rowOff>
    </xdr:from>
    <xdr:to>
      <xdr:col>45</xdr:col>
      <xdr:colOff>177800</xdr:colOff>
      <xdr:row>39</xdr:row>
      <xdr:rowOff>120650</xdr:rowOff>
    </xdr:to>
    <xdr:cxnSp macro="">
      <xdr:nvCxnSpPr>
        <xdr:cNvPr id="138" name="直線コネクタ 137">
          <a:extLst>
            <a:ext uri="{FF2B5EF4-FFF2-40B4-BE49-F238E27FC236}">
              <a16:creationId xmlns:a16="http://schemas.microsoft.com/office/drawing/2014/main" id="{E83C70FB-84F2-4F67-94D8-1F4556415370}"/>
            </a:ext>
          </a:extLst>
        </xdr:cNvPr>
        <xdr:cNvCxnSpPr/>
      </xdr:nvCxnSpPr>
      <xdr:spPr>
        <a:xfrm>
          <a:off x="7861300" y="6807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69850</xdr:rowOff>
    </xdr:from>
    <xdr:to>
      <xdr:col>36</xdr:col>
      <xdr:colOff>165100</xdr:colOff>
      <xdr:row>40</xdr:row>
      <xdr:rowOff>0</xdr:rowOff>
    </xdr:to>
    <xdr:sp macro="" textlink="">
      <xdr:nvSpPr>
        <xdr:cNvPr id="139" name="楕円 138">
          <a:extLst>
            <a:ext uri="{FF2B5EF4-FFF2-40B4-BE49-F238E27FC236}">
              <a16:creationId xmlns:a16="http://schemas.microsoft.com/office/drawing/2014/main" id="{79363AAC-7C9C-4B24-9749-996FBA1AEF14}"/>
            </a:ext>
          </a:extLst>
        </xdr:cNvPr>
        <xdr:cNvSpPr/>
      </xdr:nvSpPr>
      <xdr:spPr>
        <a:xfrm>
          <a:off x="692150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120650</xdr:rowOff>
    </xdr:from>
    <xdr:to>
      <xdr:col>41</xdr:col>
      <xdr:colOff>50800</xdr:colOff>
      <xdr:row>39</xdr:row>
      <xdr:rowOff>120650</xdr:rowOff>
    </xdr:to>
    <xdr:cxnSp macro="">
      <xdr:nvCxnSpPr>
        <xdr:cNvPr id="140" name="直線コネクタ 139">
          <a:extLst>
            <a:ext uri="{FF2B5EF4-FFF2-40B4-BE49-F238E27FC236}">
              <a16:creationId xmlns:a16="http://schemas.microsoft.com/office/drawing/2014/main" id="{00A41C2A-AB63-435C-9533-3CC59288B82E}"/>
            </a:ext>
          </a:extLst>
        </xdr:cNvPr>
        <xdr:cNvCxnSpPr/>
      </xdr:nvCxnSpPr>
      <xdr:spPr>
        <a:xfrm>
          <a:off x="6972300" y="6807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C1F6D470-64AA-40D7-8E99-8E41D685E69A}"/>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86FFA089-AB91-4FA2-B032-F3DF884CF04B}"/>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22F15B82-78CA-40F6-B8AB-AFE41DA92231}"/>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C20079ED-5C92-49FF-AE4A-82B44B5F85AB}"/>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162577</xdr:rowOff>
    </xdr:from>
    <xdr:ext cx="469744" cy="259045"/>
    <xdr:sp macro="" textlink="">
      <xdr:nvSpPr>
        <xdr:cNvPr id="145" name="n_1mainValue【図書館】&#10;一人当たり面積">
          <a:extLst>
            <a:ext uri="{FF2B5EF4-FFF2-40B4-BE49-F238E27FC236}">
              <a16:creationId xmlns:a16="http://schemas.microsoft.com/office/drawing/2014/main" id="{C923F01B-CE3F-49FB-85F6-D931F402A9EC}"/>
            </a:ext>
          </a:extLst>
        </xdr:cNvPr>
        <xdr:cNvSpPr txBox="1"/>
      </xdr:nvSpPr>
      <xdr:spPr>
        <a:xfrm>
          <a:off x="9391727"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162577</xdr:rowOff>
    </xdr:from>
    <xdr:ext cx="469744" cy="259045"/>
    <xdr:sp macro="" textlink="">
      <xdr:nvSpPr>
        <xdr:cNvPr id="146" name="n_2mainValue【図書館】&#10;一人当たり面積">
          <a:extLst>
            <a:ext uri="{FF2B5EF4-FFF2-40B4-BE49-F238E27FC236}">
              <a16:creationId xmlns:a16="http://schemas.microsoft.com/office/drawing/2014/main" id="{4B2C9274-961E-4E5C-943C-1B502098AC16}"/>
            </a:ext>
          </a:extLst>
        </xdr:cNvPr>
        <xdr:cNvSpPr txBox="1"/>
      </xdr:nvSpPr>
      <xdr:spPr>
        <a:xfrm>
          <a:off x="8515427"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162577</xdr:rowOff>
    </xdr:from>
    <xdr:ext cx="469744" cy="259045"/>
    <xdr:sp macro="" textlink="">
      <xdr:nvSpPr>
        <xdr:cNvPr id="147" name="n_3mainValue【図書館】&#10;一人当たり面積">
          <a:extLst>
            <a:ext uri="{FF2B5EF4-FFF2-40B4-BE49-F238E27FC236}">
              <a16:creationId xmlns:a16="http://schemas.microsoft.com/office/drawing/2014/main" id="{7B4C2483-11A1-4D3A-B7DC-862E69D558BD}"/>
            </a:ext>
          </a:extLst>
        </xdr:cNvPr>
        <xdr:cNvSpPr txBox="1"/>
      </xdr:nvSpPr>
      <xdr:spPr>
        <a:xfrm>
          <a:off x="7626427"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162577</xdr:rowOff>
    </xdr:from>
    <xdr:ext cx="469744" cy="259045"/>
    <xdr:sp macro="" textlink="">
      <xdr:nvSpPr>
        <xdr:cNvPr id="148" name="n_4mainValue【図書館】&#10;一人当たり面積">
          <a:extLst>
            <a:ext uri="{FF2B5EF4-FFF2-40B4-BE49-F238E27FC236}">
              <a16:creationId xmlns:a16="http://schemas.microsoft.com/office/drawing/2014/main" id="{85EBB526-781B-4DE5-86EB-5F50101C0FEA}"/>
            </a:ext>
          </a:extLst>
        </xdr:cNvPr>
        <xdr:cNvSpPr txBox="1"/>
      </xdr:nvSpPr>
      <xdr:spPr>
        <a:xfrm>
          <a:off x="6737427"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7B5FE1C2-65CC-4CD6-A5C4-CA449D753CA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5516141-B4B9-4622-BFD3-1FB41982E03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785F9A7-5895-4C97-9346-7F17A2F5E30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99256603-3A50-408E-9435-5AE02C8849D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921A3443-0B65-4C37-91FF-CC7B388A07A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E61C9B5F-6056-415B-95DD-CCD63036255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694F58E6-3788-400F-A78B-A094EBF0FE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A127D640-1C4C-4EA6-9504-1AB9E7BCB5B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41DE0FEA-B28F-4AD4-8B2A-58C70FDEBC5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2AC169E-2C81-4307-BA4A-1178903B810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44849B3-28A2-495E-BE3B-D84AEEA794D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11F4C338-D0CB-48AD-AFC3-C37B60147656}"/>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C70F2285-024E-446A-9C6E-941F53F911C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BE091E87-609C-4C9C-9843-2F57AFD061B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2B587753-6C9E-48B9-BF0E-8A3478655F5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E3E1CA66-5BFB-4ED9-A0FD-38D5C7454E0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C7923E68-0080-46FD-9820-DCB934DABDE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533251E1-C37B-4339-A927-AB22707CE68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1CDA77E1-938F-4E3C-9905-333DB7EB8F7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39B14B29-0C5A-42B0-B050-F84CB5D44F7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C9009C24-AB3C-4C6B-B9B7-05C2C91EB519}"/>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C97C36F6-58FD-4D1E-A79B-F9DE5C9A97F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8ED89951-8A1C-4623-99F4-D03F97BB4E8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C5D09DE-D92C-4BEE-B7D8-95BE52D11EF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CBDF5B46-7543-4D9F-9C68-FCC310368E0C}"/>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9D19BFA9-809E-439E-9336-0E6FCE97B06C}"/>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0E4D9622-D6B3-441B-9437-8AB84B93CBF1}"/>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F0A017D5-1E18-4250-BF2F-D6858F2211B6}"/>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993EDFF4-FC41-41AA-8D3B-EBBADA4F1161}"/>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9A532F92-52EE-4694-A161-79C38E730DEF}"/>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7079B718-0E91-4C0A-A38F-5489B24507A0}"/>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3C673B81-082E-4FD9-9B72-762B3EFDE154}"/>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2CFF7F81-312F-423E-BA0F-73CD8DB39800}"/>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408EB6BD-E8F2-454E-94CF-ECCC8EAA01ED}"/>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8A42A9E7-E26F-40FD-9B83-8F454FEFB671}"/>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AA3A925-7DB2-47BB-9565-3E54D72D58A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81035D8-CFF1-4B8A-9D93-851EA4404B0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175DFBE-6C00-4557-AA35-1E632F16548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81D9AE4-F11B-4F93-B7D0-EFC2C48892C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25CFD25-587E-4A18-8C2E-8DEF5C390BA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21590</xdr:rowOff>
    </xdr:from>
    <xdr:to>
      <xdr:col>24</xdr:col>
      <xdr:colOff>114300</xdr:colOff>
      <xdr:row>62</xdr:row>
      <xdr:rowOff>123190</xdr:rowOff>
    </xdr:to>
    <xdr:sp macro="" textlink="">
      <xdr:nvSpPr>
        <xdr:cNvPr id="189" name="楕円 188">
          <a:extLst>
            <a:ext uri="{FF2B5EF4-FFF2-40B4-BE49-F238E27FC236}">
              <a16:creationId xmlns:a16="http://schemas.microsoft.com/office/drawing/2014/main" id="{2419E56E-A4CF-4521-8B9F-E369F9F971D3}"/>
            </a:ext>
          </a:extLst>
        </xdr:cNvPr>
        <xdr:cNvSpPr/>
      </xdr:nvSpPr>
      <xdr:spPr>
        <a:xfrm>
          <a:off x="4584700" y="1065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11A55F8F-A99F-4503-B682-826579F7078D}"/>
            </a:ext>
          </a:extLst>
        </xdr:cNvPr>
        <xdr:cNvSpPr txBox="1"/>
      </xdr:nvSpPr>
      <xdr:spPr>
        <a:xfrm>
          <a:off x="4673600" y="1062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149225</xdr:rowOff>
    </xdr:from>
    <xdr:to>
      <xdr:col>20</xdr:col>
      <xdr:colOff>38100</xdr:colOff>
      <xdr:row>62</xdr:row>
      <xdr:rowOff>79375</xdr:rowOff>
    </xdr:to>
    <xdr:sp macro="" textlink="">
      <xdr:nvSpPr>
        <xdr:cNvPr id="191" name="楕円 190">
          <a:extLst>
            <a:ext uri="{FF2B5EF4-FFF2-40B4-BE49-F238E27FC236}">
              <a16:creationId xmlns:a16="http://schemas.microsoft.com/office/drawing/2014/main" id="{259542BF-F3E4-4C5F-A193-0B8E42225A37}"/>
            </a:ext>
          </a:extLst>
        </xdr:cNvPr>
        <xdr:cNvSpPr/>
      </xdr:nvSpPr>
      <xdr:spPr>
        <a:xfrm>
          <a:off x="3746500" y="1060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28575</xdr:rowOff>
    </xdr:from>
    <xdr:to>
      <xdr:col>24</xdr:col>
      <xdr:colOff>63500</xdr:colOff>
      <xdr:row>62</xdr:row>
      <xdr:rowOff>72390</xdr:rowOff>
    </xdr:to>
    <xdr:cxnSp macro="">
      <xdr:nvCxnSpPr>
        <xdr:cNvPr id="192" name="直線コネクタ 191">
          <a:extLst>
            <a:ext uri="{FF2B5EF4-FFF2-40B4-BE49-F238E27FC236}">
              <a16:creationId xmlns:a16="http://schemas.microsoft.com/office/drawing/2014/main" id="{38B4A8C4-9D35-4162-A299-8148E523A822}"/>
            </a:ext>
          </a:extLst>
        </xdr:cNvPr>
        <xdr:cNvCxnSpPr/>
      </xdr:nvCxnSpPr>
      <xdr:spPr>
        <a:xfrm>
          <a:off x="3797300" y="1065847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52070</xdr:rowOff>
    </xdr:from>
    <xdr:to>
      <xdr:col>15</xdr:col>
      <xdr:colOff>101600</xdr:colOff>
      <xdr:row>62</xdr:row>
      <xdr:rowOff>153670</xdr:rowOff>
    </xdr:to>
    <xdr:sp macro="" textlink="">
      <xdr:nvSpPr>
        <xdr:cNvPr id="193" name="楕円 192">
          <a:extLst>
            <a:ext uri="{FF2B5EF4-FFF2-40B4-BE49-F238E27FC236}">
              <a16:creationId xmlns:a16="http://schemas.microsoft.com/office/drawing/2014/main" id="{E426E654-C219-4FEF-B6EF-FA57E1726CC4}"/>
            </a:ext>
          </a:extLst>
        </xdr:cNvPr>
        <xdr:cNvSpPr/>
      </xdr:nvSpPr>
      <xdr:spPr>
        <a:xfrm>
          <a:off x="2857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28575</xdr:rowOff>
    </xdr:from>
    <xdr:to>
      <xdr:col>19</xdr:col>
      <xdr:colOff>177800</xdr:colOff>
      <xdr:row>62</xdr:row>
      <xdr:rowOff>102870</xdr:rowOff>
    </xdr:to>
    <xdr:cxnSp macro="">
      <xdr:nvCxnSpPr>
        <xdr:cNvPr id="194" name="直線コネクタ 193">
          <a:extLst>
            <a:ext uri="{FF2B5EF4-FFF2-40B4-BE49-F238E27FC236}">
              <a16:creationId xmlns:a16="http://schemas.microsoft.com/office/drawing/2014/main" id="{8F79CB15-E60A-4ED6-A54E-220C2ED73281}"/>
            </a:ext>
          </a:extLst>
        </xdr:cNvPr>
        <xdr:cNvCxnSpPr/>
      </xdr:nvCxnSpPr>
      <xdr:spPr>
        <a:xfrm flipV="1">
          <a:off x="2908300" y="1065847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10160</xdr:rowOff>
    </xdr:from>
    <xdr:to>
      <xdr:col>10</xdr:col>
      <xdr:colOff>165100</xdr:colOff>
      <xdr:row>62</xdr:row>
      <xdr:rowOff>111760</xdr:rowOff>
    </xdr:to>
    <xdr:sp macro="" textlink="">
      <xdr:nvSpPr>
        <xdr:cNvPr id="195" name="楕円 194">
          <a:extLst>
            <a:ext uri="{FF2B5EF4-FFF2-40B4-BE49-F238E27FC236}">
              <a16:creationId xmlns:a16="http://schemas.microsoft.com/office/drawing/2014/main" id="{9EEC5ED5-7C94-40FC-B4CB-6E6675E3BD06}"/>
            </a:ext>
          </a:extLst>
        </xdr:cNvPr>
        <xdr:cNvSpPr/>
      </xdr:nvSpPr>
      <xdr:spPr>
        <a:xfrm>
          <a:off x="19685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60960</xdr:rowOff>
    </xdr:from>
    <xdr:to>
      <xdr:col>15</xdr:col>
      <xdr:colOff>50800</xdr:colOff>
      <xdr:row>62</xdr:row>
      <xdr:rowOff>102870</xdr:rowOff>
    </xdr:to>
    <xdr:cxnSp macro="">
      <xdr:nvCxnSpPr>
        <xdr:cNvPr id="196" name="直線コネクタ 195">
          <a:extLst>
            <a:ext uri="{FF2B5EF4-FFF2-40B4-BE49-F238E27FC236}">
              <a16:creationId xmlns:a16="http://schemas.microsoft.com/office/drawing/2014/main" id="{44C02BA5-4D9A-4D87-A343-DD850CFD8184}"/>
            </a:ext>
          </a:extLst>
        </xdr:cNvPr>
        <xdr:cNvCxnSpPr/>
      </xdr:nvCxnSpPr>
      <xdr:spPr>
        <a:xfrm>
          <a:off x="2019300" y="106908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133985</xdr:rowOff>
    </xdr:from>
    <xdr:to>
      <xdr:col>6</xdr:col>
      <xdr:colOff>38100</xdr:colOff>
      <xdr:row>62</xdr:row>
      <xdr:rowOff>64135</xdr:rowOff>
    </xdr:to>
    <xdr:sp macro="" textlink="">
      <xdr:nvSpPr>
        <xdr:cNvPr id="197" name="楕円 196">
          <a:extLst>
            <a:ext uri="{FF2B5EF4-FFF2-40B4-BE49-F238E27FC236}">
              <a16:creationId xmlns:a16="http://schemas.microsoft.com/office/drawing/2014/main" id="{04D36AD3-C4F3-437C-86A3-992832595324}"/>
            </a:ext>
          </a:extLst>
        </xdr:cNvPr>
        <xdr:cNvSpPr/>
      </xdr:nvSpPr>
      <xdr:spPr>
        <a:xfrm>
          <a:off x="10795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13335</xdr:rowOff>
    </xdr:from>
    <xdr:to>
      <xdr:col>10</xdr:col>
      <xdr:colOff>114300</xdr:colOff>
      <xdr:row>62</xdr:row>
      <xdr:rowOff>60960</xdr:rowOff>
    </xdr:to>
    <xdr:cxnSp macro="">
      <xdr:nvCxnSpPr>
        <xdr:cNvPr id="198" name="直線コネクタ 197">
          <a:extLst>
            <a:ext uri="{FF2B5EF4-FFF2-40B4-BE49-F238E27FC236}">
              <a16:creationId xmlns:a16="http://schemas.microsoft.com/office/drawing/2014/main" id="{2BBE16F5-ADAA-484F-8EC9-FA48E6809C19}"/>
            </a:ext>
          </a:extLst>
        </xdr:cNvPr>
        <xdr:cNvCxnSpPr/>
      </xdr:nvCxnSpPr>
      <xdr:spPr>
        <a:xfrm>
          <a:off x="1130300" y="1064323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34FC2796-3011-4C29-A8B6-CE44B73DC36C}"/>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7637C2BD-8A6E-4060-B8DB-41C03719041A}"/>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8E773F32-6F3C-46D5-B198-D606AA3FAD9F}"/>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EADD927F-52C4-43B1-AFD7-1134AF70A182}"/>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70502</xdr:rowOff>
    </xdr:from>
    <xdr:ext cx="405111" cy="259045"/>
    <xdr:sp macro="" textlink="">
      <xdr:nvSpPr>
        <xdr:cNvPr id="203" name="n_1mainValue【体育館・プール】&#10;有形固定資産減価償却率">
          <a:extLst>
            <a:ext uri="{FF2B5EF4-FFF2-40B4-BE49-F238E27FC236}">
              <a16:creationId xmlns:a16="http://schemas.microsoft.com/office/drawing/2014/main" id="{7FFF2DBE-2646-4D3B-9CCA-221598A52D2E}"/>
            </a:ext>
          </a:extLst>
        </xdr:cNvPr>
        <xdr:cNvSpPr txBox="1"/>
      </xdr:nvSpPr>
      <xdr:spPr>
        <a:xfrm>
          <a:off x="3582044" y="1070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144797</xdr:rowOff>
    </xdr:from>
    <xdr:ext cx="405111" cy="259045"/>
    <xdr:sp macro="" textlink="">
      <xdr:nvSpPr>
        <xdr:cNvPr id="204" name="n_2mainValue【体育館・プール】&#10;有形固定資産減価償却率">
          <a:extLst>
            <a:ext uri="{FF2B5EF4-FFF2-40B4-BE49-F238E27FC236}">
              <a16:creationId xmlns:a16="http://schemas.microsoft.com/office/drawing/2014/main" id="{7CB489E0-58BC-48E6-B658-866DD39C1C68}"/>
            </a:ext>
          </a:extLst>
        </xdr:cNvPr>
        <xdr:cNvSpPr txBox="1"/>
      </xdr:nvSpPr>
      <xdr:spPr>
        <a:xfrm>
          <a:off x="2705744" y="1077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102887</xdr:rowOff>
    </xdr:from>
    <xdr:ext cx="405111" cy="259045"/>
    <xdr:sp macro="" textlink="">
      <xdr:nvSpPr>
        <xdr:cNvPr id="205" name="n_3mainValue【体育館・プール】&#10;有形固定資産減価償却率">
          <a:extLst>
            <a:ext uri="{FF2B5EF4-FFF2-40B4-BE49-F238E27FC236}">
              <a16:creationId xmlns:a16="http://schemas.microsoft.com/office/drawing/2014/main" id="{9A99F85D-CFF4-4BBA-98ED-E2F31E5C74C0}"/>
            </a:ext>
          </a:extLst>
        </xdr:cNvPr>
        <xdr:cNvSpPr txBox="1"/>
      </xdr:nvSpPr>
      <xdr:spPr>
        <a:xfrm>
          <a:off x="1816744" y="1073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55262</xdr:rowOff>
    </xdr:from>
    <xdr:ext cx="405111" cy="259045"/>
    <xdr:sp macro="" textlink="">
      <xdr:nvSpPr>
        <xdr:cNvPr id="206" name="n_4mainValue【体育館・プール】&#10;有形固定資産減価償却率">
          <a:extLst>
            <a:ext uri="{FF2B5EF4-FFF2-40B4-BE49-F238E27FC236}">
              <a16:creationId xmlns:a16="http://schemas.microsoft.com/office/drawing/2014/main" id="{FACA1749-7592-4295-A5DB-80DE21F13876}"/>
            </a:ext>
          </a:extLst>
        </xdr:cNvPr>
        <xdr:cNvSpPr txBox="1"/>
      </xdr:nvSpPr>
      <xdr:spPr>
        <a:xfrm>
          <a:off x="927744" y="1068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ADDF1268-EEE8-44C1-AD11-32B0DED5213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E932D63-A427-4D70-8043-D8F7D48F50D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D0D9004-5225-4B18-B436-3221DD76B4A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72FF0D6-24FE-4084-AB5B-A563DB261B8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5CDF340-01CA-430A-BAC8-3A3DE8658E0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111238B-49F6-477B-BC27-2C1EBD34656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72A5CB2-24FE-411F-9071-449D91ADF60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856A7EB-B7D0-47DB-A05D-5B02B25383C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80C23CC-2147-4F1F-B094-C279508E8F1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A74DF67D-7525-465B-B4AB-D173CA80D1B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5B6013A-7B93-495D-9507-FA0C05AD60D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463B9B9-811E-4111-B19F-B3A6BF1554A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7E3D7F7-76F2-41BD-BF9D-15F05599412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78838DB0-1ABB-4DA2-B6A2-7D6AC069AF5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56AA1ACC-844C-4119-BB2D-07009AB4529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782932B6-D044-4488-AEDF-7899F0596A99}"/>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1574C01-D1E3-4C15-A9FB-23013872465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F57F9625-A995-4F28-8FFB-0370A2F60847}"/>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E7B6DD51-908A-47CF-A22E-10842FB7607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B8AC5D6C-01E3-4207-BA3E-D1831ED1039B}"/>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13AEB83-90F6-46E1-B094-04721925EEF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EE327E62-DAA2-4341-ACC3-C5AF13A8D51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1028E3E2-7E89-46CD-812E-BC5B1441360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610D9FAD-BF89-41E4-9A11-BA41616F7047}"/>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6CAF1FDD-2E3C-426C-8117-8A6AE335A0B5}"/>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2F89778B-7897-4F7C-A726-872BBC06576D}"/>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7639C4D6-505C-4E5B-9E7F-7BED2281F5F3}"/>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A02D9BDC-5275-4151-BD78-49A7E87A5803}"/>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2CB48123-E5CE-48FD-AE5F-20BD4FA38859}"/>
            </a:ext>
          </a:extLst>
        </xdr:cNvPr>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39317615-8BC9-466E-8A29-8D778A772007}"/>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E8830B69-2C82-4D75-93FA-58030FB56BDD}"/>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295B9C21-295A-465F-A7AA-4A8D5C9AD9A5}"/>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E1066895-9D0B-429E-B48D-28DC2ADCB487}"/>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5EA01E56-45BD-4124-9235-83259BC0C1AF}"/>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57B1E93-4B4F-4BF2-BAF5-1FDAE7D303F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672E93E-D784-40E1-B253-F3D20784AB9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CE4E1C7-2795-40F3-B934-807597CF77B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714940E-0DC0-49A7-AFCF-7E1A5A37CBE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8FCFD42-5709-47D6-AB6C-1A5F9C1B47B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109220</xdr:rowOff>
    </xdr:from>
    <xdr:to>
      <xdr:col>55</xdr:col>
      <xdr:colOff>50800</xdr:colOff>
      <xdr:row>63</xdr:row>
      <xdr:rowOff>39370</xdr:rowOff>
    </xdr:to>
    <xdr:sp macro="" textlink="">
      <xdr:nvSpPr>
        <xdr:cNvPr id="246" name="楕円 245">
          <a:extLst>
            <a:ext uri="{FF2B5EF4-FFF2-40B4-BE49-F238E27FC236}">
              <a16:creationId xmlns:a16="http://schemas.microsoft.com/office/drawing/2014/main" id="{62DB8BF6-72EB-41CC-8121-1E474E7B33D2}"/>
            </a:ext>
          </a:extLst>
        </xdr:cNvPr>
        <xdr:cNvSpPr/>
      </xdr:nvSpPr>
      <xdr:spPr>
        <a:xfrm>
          <a:off x="104267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87647</xdr:rowOff>
    </xdr:from>
    <xdr:ext cx="469744" cy="259045"/>
    <xdr:sp macro="" textlink="">
      <xdr:nvSpPr>
        <xdr:cNvPr id="247" name="【体育館・プール】&#10;一人当たり面積該当値テキスト">
          <a:extLst>
            <a:ext uri="{FF2B5EF4-FFF2-40B4-BE49-F238E27FC236}">
              <a16:creationId xmlns:a16="http://schemas.microsoft.com/office/drawing/2014/main" id="{5742B9FB-266A-47D3-ACD6-674928A9DD93}"/>
            </a:ext>
          </a:extLst>
        </xdr:cNvPr>
        <xdr:cNvSpPr txBox="1"/>
      </xdr:nvSpPr>
      <xdr:spPr>
        <a:xfrm>
          <a:off x="10515600"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107315</xdr:rowOff>
    </xdr:from>
    <xdr:to>
      <xdr:col>50</xdr:col>
      <xdr:colOff>165100</xdr:colOff>
      <xdr:row>63</xdr:row>
      <xdr:rowOff>37465</xdr:rowOff>
    </xdr:to>
    <xdr:sp macro="" textlink="">
      <xdr:nvSpPr>
        <xdr:cNvPr id="248" name="楕円 247">
          <a:extLst>
            <a:ext uri="{FF2B5EF4-FFF2-40B4-BE49-F238E27FC236}">
              <a16:creationId xmlns:a16="http://schemas.microsoft.com/office/drawing/2014/main" id="{1DA76633-6B63-4FF9-9CB2-714663889C9A}"/>
            </a:ext>
          </a:extLst>
        </xdr:cNvPr>
        <xdr:cNvSpPr/>
      </xdr:nvSpPr>
      <xdr:spPr>
        <a:xfrm>
          <a:off x="9588500" y="1073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158115</xdr:rowOff>
    </xdr:from>
    <xdr:to>
      <xdr:col>55</xdr:col>
      <xdr:colOff>0</xdr:colOff>
      <xdr:row>62</xdr:row>
      <xdr:rowOff>160020</xdr:rowOff>
    </xdr:to>
    <xdr:cxnSp macro="">
      <xdr:nvCxnSpPr>
        <xdr:cNvPr id="249" name="直線コネクタ 248">
          <a:extLst>
            <a:ext uri="{FF2B5EF4-FFF2-40B4-BE49-F238E27FC236}">
              <a16:creationId xmlns:a16="http://schemas.microsoft.com/office/drawing/2014/main" id="{6BE6FC38-377D-44AA-A4A5-2545170E8101}"/>
            </a:ext>
          </a:extLst>
        </xdr:cNvPr>
        <xdr:cNvCxnSpPr/>
      </xdr:nvCxnSpPr>
      <xdr:spPr>
        <a:xfrm>
          <a:off x="9639300" y="1078801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151130</xdr:rowOff>
    </xdr:from>
    <xdr:to>
      <xdr:col>46</xdr:col>
      <xdr:colOff>38100</xdr:colOff>
      <xdr:row>63</xdr:row>
      <xdr:rowOff>81280</xdr:rowOff>
    </xdr:to>
    <xdr:sp macro="" textlink="">
      <xdr:nvSpPr>
        <xdr:cNvPr id="250" name="楕円 249">
          <a:extLst>
            <a:ext uri="{FF2B5EF4-FFF2-40B4-BE49-F238E27FC236}">
              <a16:creationId xmlns:a16="http://schemas.microsoft.com/office/drawing/2014/main" id="{3D6E2255-78EF-49BA-AEE3-6854FDB10181}"/>
            </a:ext>
          </a:extLst>
        </xdr:cNvPr>
        <xdr:cNvSpPr/>
      </xdr:nvSpPr>
      <xdr:spPr>
        <a:xfrm>
          <a:off x="8699500" y="107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158115</xdr:rowOff>
    </xdr:from>
    <xdr:to>
      <xdr:col>50</xdr:col>
      <xdr:colOff>114300</xdr:colOff>
      <xdr:row>63</xdr:row>
      <xdr:rowOff>30480</xdr:rowOff>
    </xdr:to>
    <xdr:cxnSp macro="">
      <xdr:nvCxnSpPr>
        <xdr:cNvPr id="251" name="直線コネクタ 250">
          <a:extLst>
            <a:ext uri="{FF2B5EF4-FFF2-40B4-BE49-F238E27FC236}">
              <a16:creationId xmlns:a16="http://schemas.microsoft.com/office/drawing/2014/main" id="{3F272301-B428-4AA8-9010-859F201AFCEC}"/>
            </a:ext>
          </a:extLst>
        </xdr:cNvPr>
        <xdr:cNvCxnSpPr/>
      </xdr:nvCxnSpPr>
      <xdr:spPr>
        <a:xfrm flipV="1">
          <a:off x="8750300" y="1078801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151130</xdr:rowOff>
    </xdr:from>
    <xdr:to>
      <xdr:col>41</xdr:col>
      <xdr:colOff>101600</xdr:colOff>
      <xdr:row>63</xdr:row>
      <xdr:rowOff>81280</xdr:rowOff>
    </xdr:to>
    <xdr:sp macro="" textlink="">
      <xdr:nvSpPr>
        <xdr:cNvPr id="252" name="楕円 251">
          <a:extLst>
            <a:ext uri="{FF2B5EF4-FFF2-40B4-BE49-F238E27FC236}">
              <a16:creationId xmlns:a16="http://schemas.microsoft.com/office/drawing/2014/main" id="{68030E91-3714-49DE-B645-48596734B4F4}"/>
            </a:ext>
          </a:extLst>
        </xdr:cNvPr>
        <xdr:cNvSpPr/>
      </xdr:nvSpPr>
      <xdr:spPr>
        <a:xfrm>
          <a:off x="7810500" y="107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30480</xdr:rowOff>
    </xdr:from>
    <xdr:to>
      <xdr:col>45</xdr:col>
      <xdr:colOff>177800</xdr:colOff>
      <xdr:row>63</xdr:row>
      <xdr:rowOff>30480</xdr:rowOff>
    </xdr:to>
    <xdr:cxnSp macro="">
      <xdr:nvCxnSpPr>
        <xdr:cNvPr id="253" name="直線コネクタ 252">
          <a:extLst>
            <a:ext uri="{FF2B5EF4-FFF2-40B4-BE49-F238E27FC236}">
              <a16:creationId xmlns:a16="http://schemas.microsoft.com/office/drawing/2014/main" id="{706D689D-EA8B-46D8-86FB-839D7C2A44EF}"/>
            </a:ext>
          </a:extLst>
        </xdr:cNvPr>
        <xdr:cNvCxnSpPr/>
      </xdr:nvCxnSpPr>
      <xdr:spPr>
        <a:xfrm>
          <a:off x="7861300" y="108318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151130</xdr:rowOff>
    </xdr:from>
    <xdr:to>
      <xdr:col>36</xdr:col>
      <xdr:colOff>165100</xdr:colOff>
      <xdr:row>63</xdr:row>
      <xdr:rowOff>81280</xdr:rowOff>
    </xdr:to>
    <xdr:sp macro="" textlink="">
      <xdr:nvSpPr>
        <xdr:cNvPr id="254" name="楕円 253">
          <a:extLst>
            <a:ext uri="{FF2B5EF4-FFF2-40B4-BE49-F238E27FC236}">
              <a16:creationId xmlns:a16="http://schemas.microsoft.com/office/drawing/2014/main" id="{0B82D844-1BA9-45B1-A48D-D328C6142973}"/>
            </a:ext>
          </a:extLst>
        </xdr:cNvPr>
        <xdr:cNvSpPr/>
      </xdr:nvSpPr>
      <xdr:spPr>
        <a:xfrm>
          <a:off x="6921500" y="107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30480</xdr:rowOff>
    </xdr:from>
    <xdr:to>
      <xdr:col>41</xdr:col>
      <xdr:colOff>50800</xdr:colOff>
      <xdr:row>63</xdr:row>
      <xdr:rowOff>30480</xdr:rowOff>
    </xdr:to>
    <xdr:cxnSp macro="">
      <xdr:nvCxnSpPr>
        <xdr:cNvPr id="255" name="直線コネクタ 254">
          <a:extLst>
            <a:ext uri="{FF2B5EF4-FFF2-40B4-BE49-F238E27FC236}">
              <a16:creationId xmlns:a16="http://schemas.microsoft.com/office/drawing/2014/main" id="{1129DD02-AA4B-48E7-BC06-5073352E4E20}"/>
            </a:ext>
          </a:extLst>
        </xdr:cNvPr>
        <xdr:cNvCxnSpPr/>
      </xdr:nvCxnSpPr>
      <xdr:spPr>
        <a:xfrm>
          <a:off x="6972300" y="108318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B86CAF62-01C6-4456-973B-1AF283F6A907}"/>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13024484-95C7-447C-B674-864D2CC32194}"/>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5ED20B34-AD81-4AE1-87A9-55DFAFB41ED1}"/>
            </a:ext>
          </a:extLst>
        </xdr:cNvPr>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79DFF24D-33BA-445E-9959-E0CDEA3099AB}"/>
            </a:ext>
          </a:extLst>
        </xdr:cNvPr>
        <xdr:cNvSpPr txBox="1"/>
      </xdr:nvSpPr>
      <xdr:spPr>
        <a:xfrm>
          <a:off x="6737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28592</xdr:rowOff>
    </xdr:from>
    <xdr:ext cx="469744" cy="259045"/>
    <xdr:sp macro="" textlink="">
      <xdr:nvSpPr>
        <xdr:cNvPr id="260" name="n_1mainValue【体育館・プール】&#10;一人当たり面積">
          <a:extLst>
            <a:ext uri="{FF2B5EF4-FFF2-40B4-BE49-F238E27FC236}">
              <a16:creationId xmlns:a16="http://schemas.microsoft.com/office/drawing/2014/main" id="{B42799B1-87EE-4171-93AF-E4D182F84F60}"/>
            </a:ext>
          </a:extLst>
        </xdr:cNvPr>
        <xdr:cNvSpPr txBox="1"/>
      </xdr:nvSpPr>
      <xdr:spPr>
        <a:xfrm>
          <a:off x="9391727" y="1082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72407</xdr:rowOff>
    </xdr:from>
    <xdr:ext cx="469744" cy="259045"/>
    <xdr:sp macro="" textlink="">
      <xdr:nvSpPr>
        <xdr:cNvPr id="261" name="n_2mainValue【体育館・プール】&#10;一人当たり面積">
          <a:extLst>
            <a:ext uri="{FF2B5EF4-FFF2-40B4-BE49-F238E27FC236}">
              <a16:creationId xmlns:a16="http://schemas.microsoft.com/office/drawing/2014/main" id="{07CD3736-EF57-485C-986D-ABD62E4BBC49}"/>
            </a:ext>
          </a:extLst>
        </xdr:cNvPr>
        <xdr:cNvSpPr txBox="1"/>
      </xdr:nvSpPr>
      <xdr:spPr>
        <a:xfrm>
          <a:off x="8515427"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72407</xdr:rowOff>
    </xdr:from>
    <xdr:ext cx="469744" cy="259045"/>
    <xdr:sp macro="" textlink="">
      <xdr:nvSpPr>
        <xdr:cNvPr id="262" name="n_3mainValue【体育館・プール】&#10;一人当たり面積">
          <a:extLst>
            <a:ext uri="{FF2B5EF4-FFF2-40B4-BE49-F238E27FC236}">
              <a16:creationId xmlns:a16="http://schemas.microsoft.com/office/drawing/2014/main" id="{9F39A874-B071-425D-A863-9F41B6D9010E}"/>
            </a:ext>
          </a:extLst>
        </xdr:cNvPr>
        <xdr:cNvSpPr txBox="1"/>
      </xdr:nvSpPr>
      <xdr:spPr>
        <a:xfrm>
          <a:off x="7626427"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72407</xdr:rowOff>
    </xdr:from>
    <xdr:ext cx="469744" cy="259045"/>
    <xdr:sp macro="" textlink="">
      <xdr:nvSpPr>
        <xdr:cNvPr id="263" name="n_4mainValue【体育館・プール】&#10;一人当たり面積">
          <a:extLst>
            <a:ext uri="{FF2B5EF4-FFF2-40B4-BE49-F238E27FC236}">
              <a16:creationId xmlns:a16="http://schemas.microsoft.com/office/drawing/2014/main" id="{A69F333B-6B88-4785-BF3E-1579006AD053}"/>
            </a:ext>
          </a:extLst>
        </xdr:cNvPr>
        <xdr:cNvSpPr txBox="1"/>
      </xdr:nvSpPr>
      <xdr:spPr>
        <a:xfrm>
          <a:off x="6737427" y="108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DAEAE65-6D7C-4E1D-9EC8-9561EE4E549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1C33C3E-16D3-4AD3-9E17-9FA722161F4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491D0725-70E4-46B0-B316-C9C1E91FEEF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F61A199-63F1-439E-9797-DAF72CC25C5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EE4633D-938A-4A4A-A35B-FF106C541F8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8FD54B8-0DBD-484D-9351-34E57CBCD81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65480F41-8DA8-4548-A5AA-2233BDD5D3C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9E10570-50D0-4EC9-AF20-D57D680673C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86595C4-D17C-4F84-92CF-7E808A70904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945EA52-0A84-44DE-9F54-281597CB573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13D4E6E-E4EC-4018-8156-68FA9E71696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054F07A-D778-45C6-8607-D6161946343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8FB75C93-BC52-4FC3-AC95-BF61DE202CE5}"/>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201C64-AA66-4463-9CEA-3A249CDDDC01}"/>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95B4DBA-AF50-4570-9A63-2EC2986B35D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28A38194-446C-415E-9D29-DA2D64D1B12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83847DEE-5318-48BF-800F-BD9E276F0C3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3EC1613D-05B4-4249-BA75-C6828055114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A82EECCD-1025-42E9-92A9-B671168662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70F009A3-5614-4695-B139-FE6D942628F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7514DCA0-2A62-40E6-9771-9C37CD99DF1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B94A2EF-439D-4632-944D-2130BD5B3F1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3DBB973E-DDD6-4CF7-9B55-F2D9CD584C4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8E49FB4F-B376-4494-8AF9-36DF35A6126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AF4915A6-C1CC-410E-8693-FD2AC1780348}"/>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F4F3BD03-0F63-47A3-8379-12AB2DBF0807}"/>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ED1DD0B9-1E2E-491B-BFE2-CCA67DFFF1C7}"/>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29E4E6EB-DED0-4140-974C-9C584FECBD00}"/>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FE2C4CEC-F57E-4192-AC28-C85800FE1EF4}"/>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8BBB9A10-784E-4A8C-99EF-783F20A2F9F1}"/>
            </a:ext>
          </a:extLst>
        </xdr:cNvPr>
        <xdr:cNvSpPr txBox="1"/>
      </xdr:nvSpPr>
      <xdr:spPr>
        <a:xfrm>
          <a:off x="4673600" y="1411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52EEC6BC-F60F-479F-BB44-D9CEB2A09CF3}"/>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9034D213-F352-4BA2-A6D7-0FCB6565F901}"/>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59504D4D-BC7D-41E5-8A7D-A13483CA5D7A}"/>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E25FE800-966D-4ADF-B774-8C0A183FAF4C}"/>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44E0679C-38FA-4C77-8B84-BA16EDAC04C5}"/>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FA88F2A-0569-4D6A-A281-E08F9F80BD2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ECBAC70-274D-46A9-B6AD-666E3165785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2ED33F7-7A8C-4C9A-B4BB-ACA2860C00F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6D65C2A-682F-4FC2-B093-EA479C7CAEA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2F6847E-D4EC-492C-B951-63F8ED77A1B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52070</xdr:rowOff>
    </xdr:from>
    <xdr:to>
      <xdr:col>24</xdr:col>
      <xdr:colOff>114300</xdr:colOff>
      <xdr:row>80</xdr:row>
      <xdr:rowOff>153670</xdr:rowOff>
    </xdr:to>
    <xdr:sp macro="" textlink="">
      <xdr:nvSpPr>
        <xdr:cNvPr id="304" name="楕円 303">
          <a:extLst>
            <a:ext uri="{FF2B5EF4-FFF2-40B4-BE49-F238E27FC236}">
              <a16:creationId xmlns:a16="http://schemas.microsoft.com/office/drawing/2014/main" id="{96F8DA3E-242F-4D6F-BBAF-DAF54FF33AFC}"/>
            </a:ext>
          </a:extLst>
        </xdr:cNvPr>
        <xdr:cNvSpPr/>
      </xdr:nvSpPr>
      <xdr:spPr>
        <a:xfrm>
          <a:off x="45847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74947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6BA599E0-E54A-4F98-B207-16D3AC9B7E4B}"/>
            </a:ext>
          </a:extLst>
        </xdr:cNvPr>
        <xdr:cNvSpPr txBox="1"/>
      </xdr:nvSpPr>
      <xdr:spPr>
        <a:xfrm>
          <a:off x="4673600"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145414</xdr:rowOff>
    </xdr:from>
    <xdr:to>
      <xdr:col>20</xdr:col>
      <xdr:colOff>38100</xdr:colOff>
      <xdr:row>80</xdr:row>
      <xdr:rowOff>75564</xdr:rowOff>
    </xdr:to>
    <xdr:sp macro="" textlink="">
      <xdr:nvSpPr>
        <xdr:cNvPr id="306" name="楕円 305">
          <a:extLst>
            <a:ext uri="{FF2B5EF4-FFF2-40B4-BE49-F238E27FC236}">
              <a16:creationId xmlns:a16="http://schemas.microsoft.com/office/drawing/2014/main" id="{0EF57665-2AA3-4352-BBF9-867AE9D898E5}"/>
            </a:ext>
          </a:extLst>
        </xdr:cNvPr>
        <xdr:cNvSpPr/>
      </xdr:nvSpPr>
      <xdr:spPr>
        <a:xfrm>
          <a:off x="3746500" y="1368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24764</xdr:rowOff>
    </xdr:from>
    <xdr:to>
      <xdr:col>24</xdr:col>
      <xdr:colOff>63500</xdr:colOff>
      <xdr:row>80</xdr:row>
      <xdr:rowOff>102870</xdr:rowOff>
    </xdr:to>
    <xdr:cxnSp macro="">
      <xdr:nvCxnSpPr>
        <xdr:cNvPr id="307" name="直線コネクタ 306">
          <a:extLst>
            <a:ext uri="{FF2B5EF4-FFF2-40B4-BE49-F238E27FC236}">
              <a16:creationId xmlns:a16="http://schemas.microsoft.com/office/drawing/2014/main" id="{3520D489-37F2-462D-8B36-EA563ED8C6A4}"/>
            </a:ext>
          </a:extLst>
        </xdr:cNvPr>
        <xdr:cNvCxnSpPr/>
      </xdr:nvCxnSpPr>
      <xdr:spPr>
        <a:xfrm>
          <a:off x="3797300" y="13740764"/>
          <a:ext cx="838200" cy="7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65405</xdr:rowOff>
    </xdr:from>
    <xdr:to>
      <xdr:col>15</xdr:col>
      <xdr:colOff>101600</xdr:colOff>
      <xdr:row>79</xdr:row>
      <xdr:rowOff>167005</xdr:rowOff>
    </xdr:to>
    <xdr:sp macro="" textlink="">
      <xdr:nvSpPr>
        <xdr:cNvPr id="308" name="楕円 307">
          <a:extLst>
            <a:ext uri="{FF2B5EF4-FFF2-40B4-BE49-F238E27FC236}">
              <a16:creationId xmlns:a16="http://schemas.microsoft.com/office/drawing/2014/main" id="{BED33FC9-38ED-4A0D-87D1-CBF24302C757}"/>
            </a:ext>
          </a:extLst>
        </xdr:cNvPr>
        <xdr:cNvSpPr/>
      </xdr:nvSpPr>
      <xdr:spPr>
        <a:xfrm>
          <a:off x="2857500" y="1360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116205</xdr:rowOff>
    </xdr:from>
    <xdr:to>
      <xdr:col>19</xdr:col>
      <xdr:colOff>177800</xdr:colOff>
      <xdr:row>80</xdr:row>
      <xdr:rowOff>24764</xdr:rowOff>
    </xdr:to>
    <xdr:cxnSp macro="">
      <xdr:nvCxnSpPr>
        <xdr:cNvPr id="309" name="直線コネクタ 308">
          <a:extLst>
            <a:ext uri="{FF2B5EF4-FFF2-40B4-BE49-F238E27FC236}">
              <a16:creationId xmlns:a16="http://schemas.microsoft.com/office/drawing/2014/main" id="{BE8CBEB2-9C13-4726-B3B5-BE28E5095FD0}"/>
            </a:ext>
          </a:extLst>
        </xdr:cNvPr>
        <xdr:cNvCxnSpPr/>
      </xdr:nvCxnSpPr>
      <xdr:spPr>
        <a:xfrm>
          <a:off x="2908300" y="13660755"/>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156845</xdr:rowOff>
    </xdr:from>
    <xdr:to>
      <xdr:col>10</xdr:col>
      <xdr:colOff>165100</xdr:colOff>
      <xdr:row>79</xdr:row>
      <xdr:rowOff>86995</xdr:rowOff>
    </xdr:to>
    <xdr:sp macro="" textlink="">
      <xdr:nvSpPr>
        <xdr:cNvPr id="310" name="楕円 309">
          <a:extLst>
            <a:ext uri="{FF2B5EF4-FFF2-40B4-BE49-F238E27FC236}">
              <a16:creationId xmlns:a16="http://schemas.microsoft.com/office/drawing/2014/main" id="{2F99011B-0A65-4F93-8AFE-407054B674EB}"/>
            </a:ext>
          </a:extLst>
        </xdr:cNvPr>
        <xdr:cNvSpPr/>
      </xdr:nvSpPr>
      <xdr:spPr>
        <a:xfrm>
          <a:off x="1968500" y="1352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36195</xdr:rowOff>
    </xdr:from>
    <xdr:to>
      <xdr:col>15</xdr:col>
      <xdr:colOff>50800</xdr:colOff>
      <xdr:row>79</xdr:row>
      <xdr:rowOff>116205</xdr:rowOff>
    </xdr:to>
    <xdr:cxnSp macro="">
      <xdr:nvCxnSpPr>
        <xdr:cNvPr id="311" name="直線コネクタ 310">
          <a:extLst>
            <a:ext uri="{FF2B5EF4-FFF2-40B4-BE49-F238E27FC236}">
              <a16:creationId xmlns:a16="http://schemas.microsoft.com/office/drawing/2014/main" id="{24C420A5-5B92-408B-8FE0-2244D9E2A8C4}"/>
            </a:ext>
          </a:extLst>
        </xdr:cNvPr>
        <xdr:cNvCxnSpPr/>
      </xdr:nvCxnSpPr>
      <xdr:spPr>
        <a:xfrm>
          <a:off x="2019300" y="1358074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76836</xdr:rowOff>
    </xdr:from>
    <xdr:to>
      <xdr:col>6</xdr:col>
      <xdr:colOff>38100</xdr:colOff>
      <xdr:row>79</xdr:row>
      <xdr:rowOff>6986</xdr:rowOff>
    </xdr:to>
    <xdr:sp macro="" textlink="">
      <xdr:nvSpPr>
        <xdr:cNvPr id="312" name="楕円 311">
          <a:extLst>
            <a:ext uri="{FF2B5EF4-FFF2-40B4-BE49-F238E27FC236}">
              <a16:creationId xmlns:a16="http://schemas.microsoft.com/office/drawing/2014/main" id="{9C8DD797-EE54-4B1B-BD10-578A4139DF9C}"/>
            </a:ext>
          </a:extLst>
        </xdr:cNvPr>
        <xdr:cNvSpPr/>
      </xdr:nvSpPr>
      <xdr:spPr>
        <a:xfrm>
          <a:off x="1079500" y="1344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127636</xdr:rowOff>
    </xdr:from>
    <xdr:to>
      <xdr:col>10</xdr:col>
      <xdr:colOff>114300</xdr:colOff>
      <xdr:row>79</xdr:row>
      <xdr:rowOff>36195</xdr:rowOff>
    </xdr:to>
    <xdr:cxnSp macro="">
      <xdr:nvCxnSpPr>
        <xdr:cNvPr id="313" name="直線コネクタ 312">
          <a:extLst>
            <a:ext uri="{FF2B5EF4-FFF2-40B4-BE49-F238E27FC236}">
              <a16:creationId xmlns:a16="http://schemas.microsoft.com/office/drawing/2014/main" id="{64F2726D-5A60-422F-9CE0-010BA9303545}"/>
            </a:ext>
          </a:extLst>
        </xdr:cNvPr>
        <xdr:cNvCxnSpPr/>
      </xdr:nvCxnSpPr>
      <xdr:spPr>
        <a:xfrm>
          <a:off x="1130300" y="13500736"/>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154322</xdr:rowOff>
    </xdr:from>
    <xdr:ext cx="405111" cy="259045"/>
    <xdr:sp macro="" textlink="">
      <xdr:nvSpPr>
        <xdr:cNvPr id="314" name="n_1aveValue【福祉施設】&#10;有形固定資産減価償却率">
          <a:extLst>
            <a:ext uri="{FF2B5EF4-FFF2-40B4-BE49-F238E27FC236}">
              <a16:creationId xmlns:a16="http://schemas.microsoft.com/office/drawing/2014/main" id="{C389172B-A9BF-4D10-974E-74098CAC496C}"/>
            </a:ext>
          </a:extLst>
        </xdr:cNvPr>
        <xdr:cNvSpPr txBox="1"/>
      </xdr:nvSpPr>
      <xdr:spPr>
        <a:xfrm>
          <a:off x="35820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150513</xdr:rowOff>
    </xdr:from>
    <xdr:ext cx="405111" cy="259045"/>
    <xdr:sp macro="" textlink="">
      <xdr:nvSpPr>
        <xdr:cNvPr id="315" name="n_2aveValue【福祉施設】&#10;有形固定資産減価償却率">
          <a:extLst>
            <a:ext uri="{FF2B5EF4-FFF2-40B4-BE49-F238E27FC236}">
              <a16:creationId xmlns:a16="http://schemas.microsoft.com/office/drawing/2014/main" id="{34A8C691-D304-4CAF-AFBC-4CD3B2E196F6}"/>
            </a:ext>
          </a:extLst>
        </xdr:cNvPr>
        <xdr:cNvSpPr txBox="1"/>
      </xdr:nvSpPr>
      <xdr:spPr>
        <a:xfrm>
          <a:off x="27057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129557</xdr:rowOff>
    </xdr:from>
    <xdr:ext cx="405111" cy="259045"/>
    <xdr:sp macro="" textlink="">
      <xdr:nvSpPr>
        <xdr:cNvPr id="316" name="n_3aveValue【福祉施設】&#10;有形固定資産減価償却率">
          <a:extLst>
            <a:ext uri="{FF2B5EF4-FFF2-40B4-BE49-F238E27FC236}">
              <a16:creationId xmlns:a16="http://schemas.microsoft.com/office/drawing/2014/main" id="{17E16C0D-1608-4D19-87FF-E48203555648}"/>
            </a:ext>
          </a:extLst>
        </xdr:cNvPr>
        <xdr:cNvSpPr txBox="1"/>
      </xdr:nvSpPr>
      <xdr:spPr>
        <a:xfrm>
          <a:off x="18167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104791</xdr:rowOff>
    </xdr:from>
    <xdr:ext cx="405111" cy="259045"/>
    <xdr:sp macro="" textlink="">
      <xdr:nvSpPr>
        <xdr:cNvPr id="317" name="n_4aveValue【福祉施設】&#10;有形固定資産減価償却率">
          <a:extLst>
            <a:ext uri="{FF2B5EF4-FFF2-40B4-BE49-F238E27FC236}">
              <a16:creationId xmlns:a16="http://schemas.microsoft.com/office/drawing/2014/main" id="{DD4B267F-39DD-48DB-8A30-938833C0FD07}"/>
            </a:ext>
          </a:extLst>
        </xdr:cNvPr>
        <xdr:cNvSpPr txBox="1"/>
      </xdr:nvSpPr>
      <xdr:spPr>
        <a:xfrm>
          <a:off x="927744" y="1416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92091</xdr:rowOff>
    </xdr:from>
    <xdr:ext cx="405111" cy="259045"/>
    <xdr:sp macro="" textlink="">
      <xdr:nvSpPr>
        <xdr:cNvPr id="318" name="n_1mainValue【福祉施設】&#10;有形固定資産減価償却率">
          <a:extLst>
            <a:ext uri="{FF2B5EF4-FFF2-40B4-BE49-F238E27FC236}">
              <a16:creationId xmlns:a16="http://schemas.microsoft.com/office/drawing/2014/main" id="{32556719-70DF-44EF-BD22-E77E46283470}"/>
            </a:ext>
          </a:extLst>
        </xdr:cNvPr>
        <xdr:cNvSpPr txBox="1"/>
      </xdr:nvSpPr>
      <xdr:spPr>
        <a:xfrm>
          <a:off x="3582044" y="1346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12082</xdr:rowOff>
    </xdr:from>
    <xdr:ext cx="405111" cy="259045"/>
    <xdr:sp macro="" textlink="">
      <xdr:nvSpPr>
        <xdr:cNvPr id="319" name="n_2mainValue【福祉施設】&#10;有形固定資産減価償却率">
          <a:extLst>
            <a:ext uri="{FF2B5EF4-FFF2-40B4-BE49-F238E27FC236}">
              <a16:creationId xmlns:a16="http://schemas.microsoft.com/office/drawing/2014/main" id="{A706BB61-1838-4647-A7B6-103E5A32E16C}"/>
            </a:ext>
          </a:extLst>
        </xdr:cNvPr>
        <xdr:cNvSpPr txBox="1"/>
      </xdr:nvSpPr>
      <xdr:spPr>
        <a:xfrm>
          <a:off x="2705744" y="1338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103522</xdr:rowOff>
    </xdr:from>
    <xdr:ext cx="405111" cy="259045"/>
    <xdr:sp macro="" textlink="">
      <xdr:nvSpPr>
        <xdr:cNvPr id="320" name="n_3mainValue【福祉施設】&#10;有形固定資産減価償却率">
          <a:extLst>
            <a:ext uri="{FF2B5EF4-FFF2-40B4-BE49-F238E27FC236}">
              <a16:creationId xmlns:a16="http://schemas.microsoft.com/office/drawing/2014/main" id="{5BF7411A-5532-4CFF-86F0-6F7F12E823D4}"/>
            </a:ext>
          </a:extLst>
        </xdr:cNvPr>
        <xdr:cNvSpPr txBox="1"/>
      </xdr:nvSpPr>
      <xdr:spPr>
        <a:xfrm>
          <a:off x="1816744" y="1330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23513</xdr:rowOff>
    </xdr:from>
    <xdr:ext cx="405111" cy="259045"/>
    <xdr:sp macro="" textlink="">
      <xdr:nvSpPr>
        <xdr:cNvPr id="321" name="n_4mainValue【福祉施設】&#10;有形固定資産減価償却率">
          <a:extLst>
            <a:ext uri="{FF2B5EF4-FFF2-40B4-BE49-F238E27FC236}">
              <a16:creationId xmlns:a16="http://schemas.microsoft.com/office/drawing/2014/main" id="{5168AB8A-88C5-4B41-9054-7F53213CDB98}"/>
            </a:ext>
          </a:extLst>
        </xdr:cNvPr>
        <xdr:cNvSpPr txBox="1"/>
      </xdr:nvSpPr>
      <xdr:spPr>
        <a:xfrm>
          <a:off x="927744" y="1322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D2E00F41-3062-47FE-B1B5-DD6D942FBA8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8749A57-28FF-4FB5-A227-96B4A81FF8C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C9BDABDB-C9D4-4EC1-8ACA-589B972E729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D4E350FB-3AD5-405E-BCA9-C77DBF54271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4FC95AE-B866-42C5-B292-CC54F886449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C5E3158-8945-44B5-9E7D-643C359A9AE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B36C9F1-59BC-4D51-B270-2CFA953EFB6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14D0C59C-98F9-492B-93D8-5F362200B20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DF649AF4-79B0-4D61-9442-DC821CFAAF8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403A6163-2D4C-4117-A756-2BB854B05F5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B45A88B4-EE34-4964-85D4-F24FBAA14FF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664E74AA-4D2C-4B60-A412-D245887C0B3F}"/>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D0A891D3-FC2A-4007-BF7F-ACDB13F70194}"/>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90A418EF-86CC-4FE3-AB99-2A0C5B55D86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7A396EF4-0290-4620-96F2-18E9B92F7ED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2CF561E5-5978-46B9-AEBA-0C8305D48E7C}"/>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14632445-FA12-4C28-9585-632B5362E03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D476ED44-6201-4310-86CF-E4A281613FE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9636845B-99F7-4303-8D39-5976DAB67ED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A6BB829C-6D37-4B50-B9A7-76379F79415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1302BA8B-83A7-4D2F-A8D6-8A049108CDA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4B6233A8-E8F1-498E-A127-9DE86334925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52E71C3F-366C-410C-82CC-DA2EB05940B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442B02E0-4CD8-49FF-A010-9ABB1846564F}"/>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983A0FAD-0199-4027-9AFB-FD4F46F4AD5D}"/>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9C7BB1CA-1A62-429E-B771-C931CD1EF1DD}"/>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A3F4169A-202E-4B4A-91A7-59B2CBB2A973}"/>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D952C6C1-C307-47F4-B65C-9C26EC8E43BB}"/>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D726F6FA-EB9F-462A-8816-E6B17FC81D3A}"/>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8AD114BC-BCB4-4B00-B2E3-0D56B7905AA8}"/>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3521ACB8-928C-43A8-8AA3-B2A05CDB2DD5}"/>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ED0B88A8-A524-49E1-883A-0ACEEA87C45B}"/>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8C10FCC1-12F2-4960-AB59-0666716D63BC}"/>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E5284BC7-F598-4873-8BC6-2898DA59189B}"/>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8BC7DDA-D14E-411E-95B3-D697DE71928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2C48EAF-B32F-4F23-87FD-8F93D6C888C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C86648A-2A0C-4ABF-B4E4-5EC2EBA68E7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7B2C938-4F5E-4691-B0CC-C1CB5A04783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EA464B8-34B2-4D58-8FD6-C71F2C14D26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52070</xdr:rowOff>
    </xdr:from>
    <xdr:to>
      <xdr:col>55</xdr:col>
      <xdr:colOff>50800</xdr:colOff>
      <xdr:row>86</xdr:row>
      <xdr:rowOff>153670</xdr:rowOff>
    </xdr:to>
    <xdr:sp macro="" textlink="">
      <xdr:nvSpPr>
        <xdr:cNvPr id="361" name="楕円 360">
          <a:extLst>
            <a:ext uri="{FF2B5EF4-FFF2-40B4-BE49-F238E27FC236}">
              <a16:creationId xmlns:a16="http://schemas.microsoft.com/office/drawing/2014/main" id="{6E92EF29-067F-4092-9613-D18016C74E36}"/>
            </a:ext>
          </a:extLst>
        </xdr:cNvPr>
        <xdr:cNvSpPr/>
      </xdr:nvSpPr>
      <xdr:spPr>
        <a:xfrm>
          <a:off x="10426700" y="1479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138447</xdr:rowOff>
    </xdr:from>
    <xdr:ext cx="469744" cy="259045"/>
    <xdr:sp macro="" textlink="">
      <xdr:nvSpPr>
        <xdr:cNvPr id="362" name="【福祉施設】&#10;一人当たり面積該当値テキスト">
          <a:extLst>
            <a:ext uri="{FF2B5EF4-FFF2-40B4-BE49-F238E27FC236}">
              <a16:creationId xmlns:a16="http://schemas.microsoft.com/office/drawing/2014/main" id="{729779D8-95B4-4418-9EAA-0E9CDE2427DD}"/>
            </a:ext>
          </a:extLst>
        </xdr:cNvPr>
        <xdr:cNvSpPr txBox="1"/>
      </xdr:nvSpPr>
      <xdr:spPr>
        <a:xfrm>
          <a:off x="10515600" y="14711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52070</xdr:rowOff>
    </xdr:from>
    <xdr:to>
      <xdr:col>50</xdr:col>
      <xdr:colOff>165100</xdr:colOff>
      <xdr:row>86</xdr:row>
      <xdr:rowOff>153670</xdr:rowOff>
    </xdr:to>
    <xdr:sp macro="" textlink="">
      <xdr:nvSpPr>
        <xdr:cNvPr id="363" name="楕円 362">
          <a:extLst>
            <a:ext uri="{FF2B5EF4-FFF2-40B4-BE49-F238E27FC236}">
              <a16:creationId xmlns:a16="http://schemas.microsoft.com/office/drawing/2014/main" id="{3EA68226-034A-4473-A6B6-A91D60D4B1BB}"/>
            </a:ext>
          </a:extLst>
        </xdr:cNvPr>
        <xdr:cNvSpPr/>
      </xdr:nvSpPr>
      <xdr:spPr>
        <a:xfrm>
          <a:off x="9588500" y="1479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102870</xdr:rowOff>
    </xdr:from>
    <xdr:to>
      <xdr:col>55</xdr:col>
      <xdr:colOff>0</xdr:colOff>
      <xdr:row>86</xdr:row>
      <xdr:rowOff>102870</xdr:rowOff>
    </xdr:to>
    <xdr:cxnSp macro="">
      <xdr:nvCxnSpPr>
        <xdr:cNvPr id="364" name="直線コネクタ 363">
          <a:extLst>
            <a:ext uri="{FF2B5EF4-FFF2-40B4-BE49-F238E27FC236}">
              <a16:creationId xmlns:a16="http://schemas.microsoft.com/office/drawing/2014/main" id="{BD0AD0CB-F797-4FEF-BDE1-4E0FE9AE4B46}"/>
            </a:ext>
          </a:extLst>
        </xdr:cNvPr>
        <xdr:cNvCxnSpPr/>
      </xdr:nvCxnSpPr>
      <xdr:spPr>
        <a:xfrm>
          <a:off x="9639300" y="148475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52070</xdr:rowOff>
    </xdr:from>
    <xdr:to>
      <xdr:col>46</xdr:col>
      <xdr:colOff>38100</xdr:colOff>
      <xdr:row>86</xdr:row>
      <xdr:rowOff>153670</xdr:rowOff>
    </xdr:to>
    <xdr:sp macro="" textlink="">
      <xdr:nvSpPr>
        <xdr:cNvPr id="365" name="楕円 364">
          <a:extLst>
            <a:ext uri="{FF2B5EF4-FFF2-40B4-BE49-F238E27FC236}">
              <a16:creationId xmlns:a16="http://schemas.microsoft.com/office/drawing/2014/main" id="{674F6DB9-94E9-4879-9664-AE256D58E49F}"/>
            </a:ext>
          </a:extLst>
        </xdr:cNvPr>
        <xdr:cNvSpPr/>
      </xdr:nvSpPr>
      <xdr:spPr>
        <a:xfrm>
          <a:off x="8699500" y="1479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102870</xdr:rowOff>
    </xdr:from>
    <xdr:to>
      <xdr:col>50</xdr:col>
      <xdr:colOff>114300</xdr:colOff>
      <xdr:row>86</xdr:row>
      <xdr:rowOff>102870</xdr:rowOff>
    </xdr:to>
    <xdr:cxnSp macro="">
      <xdr:nvCxnSpPr>
        <xdr:cNvPr id="366" name="直線コネクタ 365">
          <a:extLst>
            <a:ext uri="{FF2B5EF4-FFF2-40B4-BE49-F238E27FC236}">
              <a16:creationId xmlns:a16="http://schemas.microsoft.com/office/drawing/2014/main" id="{9536C28F-EFED-44BD-86D7-7D20F4E24F81}"/>
            </a:ext>
          </a:extLst>
        </xdr:cNvPr>
        <xdr:cNvCxnSpPr/>
      </xdr:nvCxnSpPr>
      <xdr:spPr>
        <a:xfrm>
          <a:off x="8750300" y="148475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52070</xdr:rowOff>
    </xdr:from>
    <xdr:to>
      <xdr:col>41</xdr:col>
      <xdr:colOff>101600</xdr:colOff>
      <xdr:row>86</xdr:row>
      <xdr:rowOff>153670</xdr:rowOff>
    </xdr:to>
    <xdr:sp macro="" textlink="">
      <xdr:nvSpPr>
        <xdr:cNvPr id="367" name="楕円 366">
          <a:extLst>
            <a:ext uri="{FF2B5EF4-FFF2-40B4-BE49-F238E27FC236}">
              <a16:creationId xmlns:a16="http://schemas.microsoft.com/office/drawing/2014/main" id="{B4142281-C292-4352-AD26-21EF44E94951}"/>
            </a:ext>
          </a:extLst>
        </xdr:cNvPr>
        <xdr:cNvSpPr/>
      </xdr:nvSpPr>
      <xdr:spPr>
        <a:xfrm>
          <a:off x="7810500" y="1479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102870</xdr:rowOff>
    </xdr:from>
    <xdr:to>
      <xdr:col>45</xdr:col>
      <xdr:colOff>177800</xdr:colOff>
      <xdr:row>86</xdr:row>
      <xdr:rowOff>102870</xdr:rowOff>
    </xdr:to>
    <xdr:cxnSp macro="">
      <xdr:nvCxnSpPr>
        <xdr:cNvPr id="368" name="直線コネクタ 367">
          <a:extLst>
            <a:ext uri="{FF2B5EF4-FFF2-40B4-BE49-F238E27FC236}">
              <a16:creationId xmlns:a16="http://schemas.microsoft.com/office/drawing/2014/main" id="{329DE0CB-6890-49DD-82AC-4DB0F3561313}"/>
            </a:ext>
          </a:extLst>
        </xdr:cNvPr>
        <xdr:cNvCxnSpPr/>
      </xdr:nvCxnSpPr>
      <xdr:spPr>
        <a:xfrm>
          <a:off x="7861300" y="148475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52070</xdr:rowOff>
    </xdr:from>
    <xdr:to>
      <xdr:col>36</xdr:col>
      <xdr:colOff>165100</xdr:colOff>
      <xdr:row>86</xdr:row>
      <xdr:rowOff>153670</xdr:rowOff>
    </xdr:to>
    <xdr:sp macro="" textlink="">
      <xdr:nvSpPr>
        <xdr:cNvPr id="369" name="楕円 368">
          <a:extLst>
            <a:ext uri="{FF2B5EF4-FFF2-40B4-BE49-F238E27FC236}">
              <a16:creationId xmlns:a16="http://schemas.microsoft.com/office/drawing/2014/main" id="{0D920366-DACA-45D0-82E2-6A9A29FCDEA8}"/>
            </a:ext>
          </a:extLst>
        </xdr:cNvPr>
        <xdr:cNvSpPr/>
      </xdr:nvSpPr>
      <xdr:spPr>
        <a:xfrm>
          <a:off x="6921500" y="1479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102870</xdr:rowOff>
    </xdr:from>
    <xdr:to>
      <xdr:col>41</xdr:col>
      <xdr:colOff>50800</xdr:colOff>
      <xdr:row>86</xdr:row>
      <xdr:rowOff>102870</xdr:rowOff>
    </xdr:to>
    <xdr:cxnSp macro="">
      <xdr:nvCxnSpPr>
        <xdr:cNvPr id="370" name="直線コネクタ 369">
          <a:extLst>
            <a:ext uri="{FF2B5EF4-FFF2-40B4-BE49-F238E27FC236}">
              <a16:creationId xmlns:a16="http://schemas.microsoft.com/office/drawing/2014/main" id="{4D18C9BA-E1DC-4C6F-AC9A-45E10B6104FB}"/>
            </a:ext>
          </a:extLst>
        </xdr:cNvPr>
        <xdr:cNvCxnSpPr/>
      </xdr:nvCxnSpPr>
      <xdr:spPr>
        <a:xfrm>
          <a:off x="6972300" y="148475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EA6314DE-99FE-4506-A3FB-E6682F579854}"/>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01C271D9-43DF-4ECD-9A99-080B384D6C82}"/>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B96DE714-910A-46CA-8719-4928B7E9C659}"/>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74" name="n_4aveValue【福祉施設】&#10;一人当たり面積">
          <a:extLst>
            <a:ext uri="{FF2B5EF4-FFF2-40B4-BE49-F238E27FC236}">
              <a16:creationId xmlns:a16="http://schemas.microsoft.com/office/drawing/2014/main" id="{21257D60-D71A-4AE0-A07B-88F6D76F26BB}"/>
            </a:ext>
          </a:extLst>
        </xdr:cNvPr>
        <xdr:cNvSpPr txBox="1"/>
      </xdr:nvSpPr>
      <xdr:spPr>
        <a:xfrm>
          <a:off x="6737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144797</xdr:rowOff>
    </xdr:from>
    <xdr:ext cx="469744" cy="259045"/>
    <xdr:sp macro="" textlink="">
      <xdr:nvSpPr>
        <xdr:cNvPr id="375" name="n_1mainValue【福祉施設】&#10;一人当たり面積">
          <a:extLst>
            <a:ext uri="{FF2B5EF4-FFF2-40B4-BE49-F238E27FC236}">
              <a16:creationId xmlns:a16="http://schemas.microsoft.com/office/drawing/2014/main" id="{88D4C252-142F-43C4-B29D-B46DB1F39055}"/>
            </a:ext>
          </a:extLst>
        </xdr:cNvPr>
        <xdr:cNvSpPr txBox="1"/>
      </xdr:nvSpPr>
      <xdr:spPr>
        <a:xfrm>
          <a:off x="9391727" y="1488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144797</xdr:rowOff>
    </xdr:from>
    <xdr:ext cx="469744" cy="259045"/>
    <xdr:sp macro="" textlink="">
      <xdr:nvSpPr>
        <xdr:cNvPr id="376" name="n_2mainValue【福祉施設】&#10;一人当たり面積">
          <a:extLst>
            <a:ext uri="{FF2B5EF4-FFF2-40B4-BE49-F238E27FC236}">
              <a16:creationId xmlns:a16="http://schemas.microsoft.com/office/drawing/2014/main" id="{76AE8ECC-0C43-4C51-B7F4-7495FDC43B39}"/>
            </a:ext>
          </a:extLst>
        </xdr:cNvPr>
        <xdr:cNvSpPr txBox="1"/>
      </xdr:nvSpPr>
      <xdr:spPr>
        <a:xfrm>
          <a:off x="8515427" y="1488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144797</xdr:rowOff>
    </xdr:from>
    <xdr:ext cx="469744" cy="259045"/>
    <xdr:sp macro="" textlink="">
      <xdr:nvSpPr>
        <xdr:cNvPr id="377" name="n_3mainValue【福祉施設】&#10;一人当たり面積">
          <a:extLst>
            <a:ext uri="{FF2B5EF4-FFF2-40B4-BE49-F238E27FC236}">
              <a16:creationId xmlns:a16="http://schemas.microsoft.com/office/drawing/2014/main" id="{32303D19-769C-4BC6-986F-7895906A8DCB}"/>
            </a:ext>
          </a:extLst>
        </xdr:cNvPr>
        <xdr:cNvSpPr txBox="1"/>
      </xdr:nvSpPr>
      <xdr:spPr>
        <a:xfrm>
          <a:off x="7626427" y="1488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144797</xdr:rowOff>
    </xdr:from>
    <xdr:ext cx="469744" cy="259045"/>
    <xdr:sp macro="" textlink="">
      <xdr:nvSpPr>
        <xdr:cNvPr id="378" name="n_4mainValue【福祉施設】&#10;一人当たり面積">
          <a:extLst>
            <a:ext uri="{FF2B5EF4-FFF2-40B4-BE49-F238E27FC236}">
              <a16:creationId xmlns:a16="http://schemas.microsoft.com/office/drawing/2014/main" id="{18A3B2B8-7C44-498B-A134-A9BD3A3460B6}"/>
            </a:ext>
          </a:extLst>
        </xdr:cNvPr>
        <xdr:cNvSpPr txBox="1"/>
      </xdr:nvSpPr>
      <xdr:spPr>
        <a:xfrm>
          <a:off x="6737427" y="1488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D4AB8C0F-6A36-47AB-B2D9-D2AE19598AC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F2DD174-8C70-4239-82CC-DFD762ADCED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151603B5-0A05-4F87-AA05-D035733CC63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6B8737EE-3A95-48CE-A181-8F9F3C1638C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304494D3-787D-489E-B2E1-1ECD057DBAD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4F4CD1F6-AC40-4345-BC4C-C4A3982D66B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45E609D7-FEA4-45FB-912D-90C4C4B8FDC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AAB583F7-3BC7-4D31-9263-F5795304802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459D8A08-053D-469E-909D-F6C8886743D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F2F2D14E-5CE7-4E2B-940C-3892D78C881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90684421-0AB2-4D2F-AB28-8365BF981A7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CF17C2FC-0B1B-486B-8F29-F07ABE80CDEC}"/>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F54C07FE-A861-4E03-8C01-898079AFACED}"/>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2F3BFF3A-84F0-442E-9053-EB699C66D5AA}"/>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69FA12C2-C3DB-4258-8AEA-700A18B4EDAC}"/>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7A2D950D-1A30-43DF-9D8D-3F6E46E8EDCB}"/>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ADDDB8F7-4C46-4892-BD7D-DB1EDFC95E64}"/>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502F0582-3D5D-4AC9-8E18-0FF9A8054C18}"/>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A08F1D52-3DC1-4FE3-B59C-F0D6776ED733}"/>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08431174-2403-4C9A-A067-3F2D73C9C968}"/>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C577FBBB-C3FB-4DC7-9AFD-9C6707829526}"/>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73214677-2E42-4C50-8566-A271DA28167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D53C3AA5-EAFB-4B22-AD1A-16B5ED5C6D28}"/>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AB8CB4DE-0241-4A6A-8EB7-5B79985951C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04DC8D22-964E-4348-91B0-7F6CBA73B0EF}"/>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193F330C-3A4E-48FD-87C9-88E49E2E162C}"/>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557676B3-2BBC-4BEE-97D2-4D118CF6A396}"/>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1F57A6EC-7377-4559-A38B-4083F0770911}"/>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8695D7BC-534D-46CB-BC84-20EE7BF38CBC}"/>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142891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05B30EB3-C53E-4BF0-82EA-0D69CD378D27}"/>
            </a:ext>
          </a:extLst>
        </xdr:cNvPr>
        <xdr:cNvSpPr txBox="1"/>
      </xdr:nvSpPr>
      <xdr:spPr>
        <a:xfrm>
          <a:off x="4673600" y="17802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F55836E1-A126-430F-85A0-C7B84681A5E7}"/>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B2588FFD-24BF-4820-9AD2-CE16323A5F4A}"/>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DD37DE2E-16DF-44FC-BFE1-2C3E3C933F57}"/>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8CB855EF-D0A1-4AD2-990C-872BA716E9E2}"/>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AE24C584-8FF2-496F-B682-99377F4B340A}"/>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D3F4134-5CB4-4930-98DA-FE23B7B1380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44FD4C6-0679-464E-A344-BCC8F12B5BC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698C03C-C370-4E7C-B40D-9CFACB8A8AF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1DAA8B7A-6C99-4BA6-BDC8-22585CD2277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B5A5D50B-20C8-4C7F-AE01-6F3286253A6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40639</xdr:rowOff>
    </xdr:from>
    <xdr:to>
      <xdr:col>24</xdr:col>
      <xdr:colOff>114300</xdr:colOff>
      <xdr:row>103</xdr:row>
      <xdr:rowOff>142239</xdr:rowOff>
    </xdr:to>
    <xdr:sp macro="" textlink="">
      <xdr:nvSpPr>
        <xdr:cNvPr id="419" name="楕円 418">
          <a:extLst>
            <a:ext uri="{FF2B5EF4-FFF2-40B4-BE49-F238E27FC236}">
              <a16:creationId xmlns:a16="http://schemas.microsoft.com/office/drawing/2014/main" id="{FC8FE062-3E2A-497F-A9FD-62527E13804D}"/>
            </a:ext>
          </a:extLst>
        </xdr:cNvPr>
        <xdr:cNvSpPr/>
      </xdr:nvSpPr>
      <xdr:spPr>
        <a:xfrm>
          <a:off x="4584700" y="1769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63516</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2A2CAD26-24A3-4B16-A2B8-A10F7DD330CA}"/>
            </a:ext>
          </a:extLst>
        </xdr:cNvPr>
        <xdr:cNvSpPr txBox="1"/>
      </xdr:nvSpPr>
      <xdr:spPr>
        <a:xfrm>
          <a:off x="4673600" y="1755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158750</xdr:rowOff>
    </xdr:from>
    <xdr:to>
      <xdr:col>20</xdr:col>
      <xdr:colOff>38100</xdr:colOff>
      <xdr:row>103</xdr:row>
      <xdr:rowOff>88900</xdr:rowOff>
    </xdr:to>
    <xdr:sp macro="" textlink="">
      <xdr:nvSpPr>
        <xdr:cNvPr id="421" name="楕円 420">
          <a:extLst>
            <a:ext uri="{FF2B5EF4-FFF2-40B4-BE49-F238E27FC236}">
              <a16:creationId xmlns:a16="http://schemas.microsoft.com/office/drawing/2014/main" id="{4F6AC506-4EB9-4666-A806-D322C7DC2987}"/>
            </a:ext>
          </a:extLst>
        </xdr:cNvPr>
        <xdr:cNvSpPr/>
      </xdr:nvSpPr>
      <xdr:spPr>
        <a:xfrm>
          <a:off x="3746500" y="1764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38100</xdr:rowOff>
    </xdr:from>
    <xdr:to>
      <xdr:col>24</xdr:col>
      <xdr:colOff>63500</xdr:colOff>
      <xdr:row>103</xdr:row>
      <xdr:rowOff>91439</xdr:rowOff>
    </xdr:to>
    <xdr:cxnSp macro="">
      <xdr:nvCxnSpPr>
        <xdr:cNvPr id="422" name="直線コネクタ 421">
          <a:extLst>
            <a:ext uri="{FF2B5EF4-FFF2-40B4-BE49-F238E27FC236}">
              <a16:creationId xmlns:a16="http://schemas.microsoft.com/office/drawing/2014/main" id="{7E3DACCC-CB9A-4085-A61B-61C4C9D2682E}"/>
            </a:ext>
          </a:extLst>
        </xdr:cNvPr>
        <xdr:cNvCxnSpPr/>
      </xdr:nvCxnSpPr>
      <xdr:spPr>
        <a:xfrm>
          <a:off x="3797300" y="17697450"/>
          <a:ext cx="8382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105411</xdr:rowOff>
    </xdr:from>
    <xdr:to>
      <xdr:col>15</xdr:col>
      <xdr:colOff>101600</xdr:colOff>
      <xdr:row>103</xdr:row>
      <xdr:rowOff>35561</xdr:rowOff>
    </xdr:to>
    <xdr:sp macro="" textlink="">
      <xdr:nvSpPr>
        <xdr:cNvPr id="423" name="楕円 422">
          <a:extLst>
            <a:ext uri="{FF2B5EF4-FFF2-40B4-BE49-F238E27FC236}">
              <a16:creationId xmlns:a16="http://schemas.microsoft.com/office/drawing/2014/main" id="{597A2C93-E6F4-4D1C-A119-E0852A905FF6}"/>
            </a:ext>
          </a:extLst>
        </xdr:cNvPr>
        <xdr:cNvSpPr/>
      </xdr:nvSpPr>
      <xdr:spPr>
        <a:xfrm>
          <a:off x="2857500" y="1759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156211</xdr:rowOff>
    </xdr:from>
    <xdr:to>
      <xdr:col>19</xdr:col>
      <xdr:colOff>177800</xdr:colOff>
      <xdr:row>103</xdr:row>
      <xdr:rowOff>38100</xdr:rowOff>
    </xdr:to>
    <xdr:cxnSp macro="">
      <xdr:nvCxnSpPr>
        <xdr:cNvPr id="424" name="直線コネクタ 423">
          <a:extLst>
            <a:ext uri="{FF2B5EF4-FFF2-40B4-BE49-F238E27FC236}">
              <a16:creationId xmlns:a16="http://schemas.microsoft.com/office/drawing/2014/main" id="{E04C3845-8922-4E2D-845D-BE1EAA47EAFC}"/>
            </a:ext>
          </a:extLst>
        </xdr:cNvPr>
        <xdr:cNvCxnSpPr/>
      </xdr:nvCxnSpPr>
      <xdr:spPr>
        <a:xfrm>
          <a:off x="2908300" y="1764411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53975</xdr:rowOff>
    </xdr:from>
    <xdr:to>
      <xdr:col>10</xdr:col>
      <xdr:colOff>165100</xdr:colOff>
      <xdr:row>102</xdr:row>
      <xdr:rowOff>155575</xdr:rowOff>
    </xdr:to>
    <xdr:sp macro="" textlink="">
      <xdr:nvSpPr>
        <xdr:cNvPr id="425" name="楕円 424">
          <a:extLst>
            <a:ext uri="{FF2B5EF4-FFF2-40B4-BE49-F238E27FC236}">
              <a16:creationId xmlns:a16="http://schemas.microsoft.com/office/drawing/2014/main" id="{0233237E-9CA4-47E7-8FB7-358A05DBAA81}"/>
            </a:ext>
          </a:extLst>
        </xdr:cNvPr>
        <xdr:cNvSpPr/>
      </xdr:nvSpPr>
      <xdr:spPr>
        <a:xfrm>
          <a:off x="1968500" y="1754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104775</xdr:rowOff>
    </xdr:from>
    <xdr:to>
      <xdr:col>15</xdr:col>
      <xdr:colOff>50800</xdr:colOff>
      <xdr:row>102</xdr:row>
      <xdr:rowOff>156211</xdr:rowOff>
    </xdr:to>
    <xdr:cxnSp macro="">
      <xdr:nvCxnSpPr>
        <xdr:cNvPr id="426" name="直線コネクタ 425">
          <a:extLst>
            <a:ext uri="{FF2B5EF4-FFF2-40B4-BE49-F238E27FC236}">
              <a16:creationId xmlns:a16="http://schemas.microsoft.com/office/drawing/2014/main" id="{0E70E81D-3A31-49AD-9B5E-9157D61AC043}"/>
            </a:ext>
          </a:extLst>
        </xdr:cNvPr>
        <xdr:cNvCxnSpPr/>
      </xdr:nvCxnSpPr>
      <xdr:spPr>
        <a:xfrm>
          <a:off x="2019300" y="17592675"/>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8255</xdr:rowOff>
    </xdr:from>
    <xdr:to>
      <xdr:col>6</xdr:col>
      <xdr:colOff>38100</xdr:colOff>
      <xdr:row>102</xdr:row>
      <xdr:rowOff>109855</xdr:rowOff>
    </xdr:to>
    <xdr:sp macro="" textlink="">
      <xdr:nvSpPr>
        <xdr:cNvPr id="427" name="楕円 426">
          <a:extLst>
            <a:ext uri="{FF2B5EF4-FFF2-40B4-BE49-F238E27FC236}">
              <a16:creationId xmlns:a16="http://schemas.microsoft.com/office/drawing/2014/main" id="{6D16F72E-8CBB-4391-BD83-6220D675F8D7}"/>
            </a:ext>
          </a:extLst>
        </xdr:cNvPr>
        <xdr:cNvSpPr/>
      </xdr:nvSpPr>
      <xdr:spPr>
        <a:xfrm>
          <a:off x="1079500" y="1749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59055</xdr:rowOff>
    </xdr:from>
    <xdr:to>
      <xdr:col>10</xdr:col>
      <xdr:colOff>114300</xdr:colOff>
      <xdr:row>102</xdr:row>
      <xdr:rowOff>104775</xdr:rowOff>
    </xdr:to>
    <xdr:cxnSp macro="">
      <xdr:nvCxnSpPr>
        <xdr:cNvPr id="428" name="直線コネクタ 427">
          <a:extLst>
            <a:ext uri="{FF2B5EF4-FFF2-40B4-BE49-F238E27FC236}">
              <a16:creationId xmlns:a16="http://schemas.microsoft.com/office/drawing/2014/main" id="{2075C6C7-D491-4F11-803C-9E2F9609D56A}"/>
            </a:ext>
          </a:extLst>
        </xdr:cNvPr>
        <xdr:cNvCxnSpPr/>
      </xdr:nvCxnSpPr>
      <xdr:spPr>
        <a:xfrm>
          <a:off x="1130300" y="1754695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49547</xdr:rowOff>
    </xdr:from>
    <xdr:ext cx="405111" cy="259045"/>
    <xdr:sp macro="" textlink="">
      <xdr:nvSpPr>
        <xdr:cNvPr id="429" name="n_1aveValue【市民会館】&#10;有形固定資産減価償却率">
          <a:extLst>
            <a:ext uri="{FF2B5EF4-FFF2-40B4-BE49-F238E27FC236}">
              <a16:creationId xmlns:a16="http://schemas.microsoft.com/office/drawing/2014/main" id="{A33F99D7-4322-4AAB-B69C-6303FA057DB4}"/>
            </a:ext>
          </a:extLst>
        </xdr:cNvPr>
        <xdr:cNvSpPr txBox="1"/>
      </xdr:nvSpPr>
      <xdr:spPr>
        <a:xfrm>
          <a:off x="35820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32402</xdr:rowOff>
    </xdr:from>
    <xdr:ext cx="405111" cy="259045"/>
    <xdr:sp macro="" textlink="">
      <xdr:nvSpPr>
        <xdr:cNvPr id="430" name="n_2aveValue【市民会館】&#10;有形固定資産減価償却率">
          <a:extLst>
            <a:ext uri="{FF2B5EF4-FFF2-40B4-BE49-F238E27FC236}">
              <a16:creationId xmlns:a16="http://schemas.microsoft.com/office/drawing/2014/main" id="{424A9182-41CA-493A-8810-39C1DDDB0808}"/>
            </a:ext>
          </a:extLst>
        </xdr:cNvPr>
        <xdr:cNvSpPr txBox="1"/>
      </xdr:nvSpPr>
      <xdr:spPr>
        <a:xfrm>
          <a:off x="2705744" y="1786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9541</xdr:rowOff>
    </xdr:from>
    <xdr:ext cx="405111" cy="259045"/>
    <xdr:sp macro="" textlink="">
      <xdr:nvSpPr>
        <xdr:cNvPr id="431" name="n_3aveValue【市民会館】&#10;有形固定資産減価償却率">
          <a:extLst>
            <a:ext uri="{FF2B5EF4-FFF2-40B4-BE49-F238E27FC236}">
              <a16:creationId xmlns:a16="http://schemas.microsoft.com/office/drawing/2014/main" id="{68D97889-6DFA-41F8-A52D-D49F475ED4F0}"/>
            </a:ext>
          </a:extLst>
        </xdr:cNvPr>
        <xdr:cNvSpPr txBox="1"/>
      </xdr:nvSpPr>
      <xdr:spPr>
        <a:xfrm>
          <a:off x="1816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144797</xdr:rowOff>
    </xdr:from>
    <xdr:ext cx="405111" cy="259045"/>
    <xdr:sp macro="" textlink="">
      <xdr:nvSpPr>
        <xdr:cNvPr id="432" name="n_4aveValue【市民会館】&#10;有形固定資産減価償却率">
          <a:extLst>
            <a:ext uri="{FF2B5EF4-FFF2-40B4-BE49-F238E27FC236}">
              <a16:creationId xmlns:a16="http://schemas.microsoft.com/office/drawing/2014/main" id="{49896581-715E-410F-AE7E-CD27F1805994}"/>
            </a:ext>
          </a:extLst>
        </xdr:cNvPr>
        <xdr:cNvSpPr txBox="1"/>
      </xdr:nvSpPr>
      <xdr:spPr>
        <a:xfrm>
          <a:off x="9277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105427</xdr:rowOff>
    </xdr:from>
    <xdr:ext cx="405111" cy="259045"/>
    <xdr:sp macro="" textlink="">
      <xdr:nvSpPr>
        <xdr:cNvPr id="433" name="n_1mainValue【市民会館】&#10;有形固定資産減価償却率">
          <a:extLst>
            <a:ext uri="{FF2B5EF4-FFF2-40B4-BE49-F238E27FC236}">
              <a16:creationId xmlns:a16="http://schemas.microsoft.com/office/drawing/2014/main" id="{CF7BCC35-8FF0-41B1-9ACF-052C28AA76C6}"/>
            </a:ext>
          </a:extLst>
        </xdr:cNvPr>
        <xdr:cNvSpPr txBox="1"/>
      </xdr:nvSpPr>
      <xdr:spPr>
        <a:xfrm>
          <a:off x="3582044" y="1742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52088</xdr:rowOff>
    </xdr:from>
    <xdr:ext cx="405111" cy="259045"/>
    <xdr:sp macro="" textlink="">
      <xdr:nvSpPr>
        <xdr:cNvPr id="434" name="n_2mainValue【市民会館】&#10;有形固定資産減価償却率">
          <a:extLst>
            <a:ext uri="{FF2B5EF4-FFF2-40B4-BE49-F238E27FC236}">
              <a16:creationId xmlns:a16="http://schemas.microsoft.com/office/drawing/2014/main" id="{F2C30894-DA70-462A-B54B-19CA054A5F9F}"/>
            </a:ext>
          </a:extLst>
        </xdr:cNvPr>
        <xdr:cNvSpPr txBox="1"/>
      </xdr:nvSpPr>
      <xdr:spPr>
        <a:xfrm>
          <a:off x="2705744" y="1736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652</xdr:rowOff>
    </xdr:from>
    <xdr:ext cx="405111" cy="259045"/>
    <xdr:sp macro="" textlink="">
      <xdr:nvSpPr>
        <xdr:cNvPr id="435" name="n_3mainValue【市民会館】&#10;有形固定資産減価償却率">
          <a:extLst>
            <a:ext uri="{FF2B5EF4-FFF2-40B4-BE49-F238E27FC236}">
              <a16:creationId xmlns:a16="http://schemas.microsoft.com/office/drawing/2014/main" id="{EE9F60D4-23A6-44B1-934A-CC5E0EACE391}"/>
            </a:ext>
          </a:extLst>
        </xdr:cNvPr>
        <xdr:cNvSpPr txBox="1"/>
      </xdr:nvSpPr>
      <xdr:spPr>
        <a:xfrm>
          <a:off x="1816744" y="1731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126382</xdr:rowOff>
    </xdr:from>
    <xdr:ext cx="405111" cy="259045"/>
    <xdr:sp macro="" textlink="">
      <xdr:nvSpPr>
        <xdr:cNvPr id="436" name="n_4mainValue【市民会館】&#10;有形固定資産減価償却率">
          <a:extLst>
            <a:ext uri="{FF2B5EF4-FFF2-40B4-BE49-F238E27FC236}">
              <a16:creationId xmlns:a16="http://schemas.microsoft.com/office/drawing/2014/main" id="{884F88D4-5869-4ABA-978F-3FA7A5D37C2F}"/>
            </a:ext>
          </a:extLst>
        </xdr:cNvPr>
        <xdr:cNvSpPr txBox="1"/>
      </xdr:nvSpPr>
      <xdr:spPr>
        <a:xfrm>
          <a:off x="927744" y="1727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4CF5ACE4-F78D-494D-97C2-76ACA98BF13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21EB3803-32C9-4D24-9595-7854B578E2C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8A715697-0FDA-4296-9835-7C8143401B3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5ABE08A5-875B-4852-96CD-55375C39550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E43311D8-DA84-4A06-8039-A601BB0D75F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279881B0-02F9-4B71-B502-B9D38A0CEFE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BDBAB8D5-1527-495A-A962-797648ADDC7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7BB291CD-3748-41EA-8360-10D62CC6D76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9BAB930-BCDC-475D-A5AC-153CE691C1E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7530F44E-1DAC-4204-9934-C6A1582A61B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2CE52F46-427D-4F98-9F5B-D624172C1F92}"/>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DA724587-2329-42E4-B60F-0DA951D9D12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B587E405-2583-4B2F-A1B8-C1F8019967C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4B0696A2-DC86-401E-BFC7-15D7077B7B82}"/>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F0475586-DF25-4E73-8906-D5CAEFE946AE}"/>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A55FE251-FE08-4BC2-8625-DDE25109FE2E}"/>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B52D5131-4E60-4C8D-977F-16EA5141ED14}"/>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DF1112B7-AC20-4E7C-802F-35245F8AF2BA}"/>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C9A59A24-C480-45BA-BF85-AD6C80BD917C}"/>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1DF13F48-5472-466A-97E8-0BC3F20922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4B629ADC-25E7-447A-831B-2271BEBE61F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CD7BAEEA-F866-43C6-B6CD-9B73A69EDD32}"/>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864A3199-4EA0-4A6A-8805-9ED89A05B7A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3FC7559C-BAE7-45CD-9890-EA06AD8863A2}"/>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3E916966-E953-4517-AC97-FFBED368955B}"/>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CC7C5E8D-65DE-4290-8387-043DB479E249}"/>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E3BE68A4-D5E5-40FF-ACAE-E0ACCC3E3EE9}"/>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41ED37D2-39CF-4607-B5D3-417A1B99E6BF}"/>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5" name="【市民会館】&#10;一人当たり面積平均値テキスト">
          <a:extLst>
            <a:ext uri="{FF2B5EF4-FFF2-40B4-BE49-F238E27FC236}">
              <a16:creationId xmlns:a16="http://schemas.microsoft.com/office/drawing/2014/main" id="{5EA6D356-F155-4E73-A9FE-7AFE0D117120}"/>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B1DBCB40-7A58-4AB1-9DBD-4423F261546C}"/>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61235F8D-0D74-4CC8-8F7A-57B35E52D150}"/>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6160B34F-DFF4-4401-9674-0428DD3FFB28}"/>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B8B25605-F8B9-4F01-9233-3B2C7AA0B35B}"/>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07644C73-3C73-41E6-AF79-812CAC3C79BA}"/>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852D4B9-B22F-4944-82C6-FA4E604BB4B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1B2FEBF-7DCC-4B7F-BAE7-C76278822A4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A1F3D05-650E-420D-B169-51D1835A286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55ABA3AD-F6DE-472B-9D9F-57EEDE689AC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EF183F0F-20B8-4CC6-BDFA-43AEDBB48BB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48261</xdr:rowOff>
    </xdr:from>
    <xdr:to>
      <xdr:col>55</xdr:col>
      <xdr:colOff>50800</xdr:colOff>
      <xdr:row>105</xdr:row>
      <xdr:rowOff>149861</xdr:rowOff>
    </xdr:to>
    <xdr:sp macro="" textlink="">
      <xdr:nvSpPr>
        <xdr:cNvPr id="476" name="楕円 475">
          <a:extLst>
            <a:ext uri="{FF2B5EF4-FFF2-40B4-BE49-F238E27FC236}">
              <a16:creationId xmlns:a16="http://schemas.microsoft.com/office/drawing/2014/main" id="{25A04CFA-B764-4AF0-8CE0-D731E424C026}"/>
            </a:ext>
          </a:extLst>
        </xdr:cNvPr>
        <xdr:cNvSpPr/>
      </xdr:nvSpPr>
      <xdr:spPr>
        <a:xfrm>
          <a:off x="104267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71138</xdr:rowOff>
    </xdr:from>
    <xdr:ext cx="469744" cy="259045"/>
    <xdr:sp macro="" textlink="">
      <xdr:nvSpPr>
        <xdr:cNvPr id="477" name="【市民会館】&#10;一人当たり面積該当値テキスト">
          <a:extLst>
            <a:ext uri="{FF2B5EF4-FFF2-40B4-BE49-F238E27FC236}">
              <a16:creationId xmlns:a16="http://schemas.microsoft.com/office/drawing/2014/main" id="{4C3BBA69-2C3B-43A6-8B20-BE9C5AEA80DE}"/>
            </a:ext>
          </a:extLst>
        </xdr:cNvPr>
        <xdr:cNvSpPr txBox="1"/>
      </xdr:nvSpPr>
      <xdr:spPr>
        <a:xfrm>
          <a:off x="10515600"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44450</xdr:rowOff>
    </xdr:from>
    <xdr:to>
      <xdr:col>50</xdr:col>
      <xdr:colOff>165100</xdr:colOff>
      <xdr:row>105</xdr:row>
      <xdr:rowOff>146050</xdr:rowOff>
    </xdr:to>
    <xdr:sp macro="" textlink="">
      <xdr:nvSpPr>
        <xdr:cNvPr id="478" name="楕円 477">
          <a:extLst>
            <a:ext uri="{FF2B5EF4-FFF2-40B4-BE49-F238E27FC236}">
              <a16:creationId xmlns:a16="http://schemas.microsoft.com/office/drawing/2014/main" id="{EDCBF603-E937-4D13-9015-8551DAF9C479}"/>
            </a:ext>
          </a:extLst>
        </xdr:cNvPr>
        <xdr:cNvSpPr/>
      </xdr:nvSpPr>
      <xdr:spPr>
        <a:xfrm>
          <a:off x="95885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95250</xdr:rowOff>
    </xdr:from>
    <xdr:to>
      <xdr:col>55</xdr:col>
      <xdr:colOff>0</xdr:colOff>
      <xdr:row>105</xdr:row>
      <xdr:rowOff>99061</xdr:rowOff>
    </xdr:to>
    <xdr:cxnSp macro="">
      <xdr:nvCxnSpPr>
        <xdr:cNvPr id="479" name="直線コネクタ 478">
          <a:extLst>
            <a:ext uri="{FF2B5EF4-FFF2-40B4-BE49-F238E27FC236}">
              <a16:creationId xmlns:a16="http://schemas.microsoft.com/office/drawing/2014/main" id="{56824298-F56B-4D40-B507-FF5FD7912B34}"/>
            </a:ext>
          </a:extLst>
        </xdr:cNvPr>
        <xdr:cNvCxnSpPr/>
      </xdr:nvCxnSpPr>
      <xdr:spPr>
        <a:xfrm>
          <a:off x="9639300" y="1809750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40639</xdr:rowOff>
    </xdr:from>
    <xdr:to>
      <xdr:col>46</xdr:col>
      <xdr:colOff>38100</xdr:colOff>
      <xdr:row>105</xdr:row>
      <xdr:rowOff>142239</xdr:rowOff>
    </xdr:to>
    <xdr:sp macro="" textlink="">
      <xdr:nvSpPr>
        <xdr:cNvPr id="480" name="楕円 479">
          <a:extLst>
            <a:ext uri="{FF2B5EF4-FFF2-40B4-BE49-F238E27FC236}">
              <a16:creationId xmlns:a16="http://schemas.microsoft.com/office/drawing/2014/main" id="{66CC1AF8-0D14-4FDE-BCAC-8B682F3BF73B}"/>
            </a:ext>
          </a:extLst>
        </xdr:cNvPr>
        <xdr:cNvSpPr/>
      </xdr:nvSpPr>
      <xdr:spPr>
        <a:xfrm>
          <a:off x="8699500" y="1804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91439</xdr:rowOff>
    </xdr:from>
    <xdr:to>
      <xdr:col>50</xdr:col>
      <xdr:colOff>114300</xdr:colOff>
      <xdr:row>105</xdr:row>
      <xdr:rowOff>95250</xdr:rowOff>
    </xdr:to>
    <xdr:cxnSp macro="">
      <xdr:nvCxnSpPr>
        <xdr:cNvPr id="481" name="直線コネクタ 480">
          <a:extLst>
            <a:ext uri="{FF2B5EF4-FFF2-40B4-BE49-F238E27FC236}">
              <a16:creationId xmlns:a16="http://schemas.microsoft.com/office/drawing/2014/main" id="{AC8C0D85-7C7B-44AF-AC60-55114D4776BE}"/>
            </a:ext>
          </a:extLst>
        </xdr:cNvPr>
        <xdr:cNvCxnSpPr/>
      </xdr:nvCxnSpPr>
      <xdr:spPr>
        <a:xfrm>
          <a:off x="8750300" y="180936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40639</xdr:rowOff>
    </xdr:from>
    <xdr:to>
      <xdr:col>41</xdr:col>
      <xdr:colOff>101600</xdr:colOff>
      <xdr:row>105</xdr:row>
      <xdr:rowOff>142239</xdr:rowOff>
    </xdr:to>
    <xdr:sp macro="" textlink="">
      <xdr:nvSpPr>
        <xdr:cNvPr id="482" name="楕円 481">
          <a:extLst>
            <a:ext uri="{FF2B5EF4-FFF2-40B4-BE49-F238E27FC236}">
              <a16:creationId xmlns:a16="http://schemas.microsoft.com/office/drawing/2014/main" id="{079ED779-B358-4492-B702-C908671FC5F3}"/>
            </a:ext>
          </a:extLst>
        </xdr:cNvPr>
        <xdr:cNvSpPr/>
      </xdr:nvSpPr>
      <xdr:spPr>
        <a:xfrm>
          <a:off x="7810500" y="1804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91439</xdr:rowOff>
    </xdr:from>
    <xdr:to>
      <xdr:col>45</xdr:col>
      <xdr:colOff>177800</xdr:colOff>
      <xdr:row>105</xdr:row>
      <xdr:rowOff>91439</xdr:rowOff>
    </xdr:to>
    <xdr:cxnSp macro="">
      <xdr:nvCxnSpPr>
        <xdr:cNvPr id="483" name="直線コネクタ 482">
          <a:extLst>
            <a:ext uri="{FF2B5EF4-FFF2-40B4-BE49-F238E27FC236}">
              <a16:creationId xmlns:a16="http://schemas.microsoft.com/office/drawing/2014/main" id="{DFCFF3F7-684F-4F2B-A6D3-E4FB08924F6E}"/>
            </a:ext>
          </a:extLst>
        </xdr:cNvPr>
        <xdr:cNvCxnSpPr/>
      </xdr:nvCxnSpPr>
      <xdr:spPr>
        <a:xfrm>
          <a:off x="7861300" y="180936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44450</xdr:rowOff>
    </xdr:from>
    <xdr:to>
      <xdr:col>36</xdr:col>
      <xdr:colOff>165100</xdr:colOff>
      <xdr:row>105</xdr:row>
      <xdr:rowOff>146050</xdr:rowOff>
    </xdr:to>
    <xdr:sp macro="" textlink="">
      <xdr:nvSpPr>
        <xdr:cNvPr id="484" name="楕円 483">
          <a:extLst>
            <a:ext uri="{FF2B5EF4-FFF2-40B4-BE49-F238E27FC236}">
              <a16:creationId xmlns:a16="http://schemas.microsoft.com/office/drawing/2014/main" id="{8E278132-5B76-4ED7-990E-6ABF7F886E85}"/>
            </a:ext>
          </a:extLst>
        </xdr:cNvPr>
        <xdr:cNvSpPr/>
      </xdr:nvSpPr>
      <xdr:spPr>
        <a:xfrm>
          <a:off x="69215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91439</xdr:rowOff>
    </xdr:from>
    <xdr:to>
      <xdr:col>41</xdr:col>
      <xdr:colOff>50800</xdr:colOff>
      <xdr:row>105</xdr:row>
      <xdr:rowOff>95250</xdr:rowOff>
    </xdr:to>
    <xdr:cxnSp macro="">
      <xdr:nvCxnSpPr>
        <xdr:cNvPr id="485" name="直線コネクタ 484">
          <a:extLst>
            <a:ext uri="{FF2B5EF4-FFF2-40B4-BE49-F238E27FC236}">
              <a16:creationId xmlns:a16="http://schemas.microsoft.com/office/drawing/2014/main" id="{257EF503-2CD8-4D3D-9AF0-435BD750F0CA}"/>
            </a:ext>
          </a:extLst>
        </xdr:cNvPr>
        <xdr:cNvCxnSpPr/>
      </xdr:nvCxnSpPr>
      <xdr:spPr>
        <a:xfrm flipV="1">
          <a:off x="6972300" y="180936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6" name="n_1aveValue【市民会館】&#10;一人当たり面積">
          <a:extLst>
            <a:ext uri="{FF2B5EF4-FFF2-40B4-BE49-F238E27FC236}">
              <a16:creationId xmlns:a16="http://schemas.microsoft.com/office/drawing/2014/main" id="{D7DE1B83-8F25-456F-9CCC-2E61BBC1EB65}"/>
            </a:ext>
          </a:extLst>
        </xdr:cNvPr>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7" name="n_2aveValue【市民会館】&#10;一人当たり面積">
          <a:extLst>
            <a:ext uri="{FF2B5EF4-FFF2-40B4-BE49-F238E27FC236}">
              <a16:creationId xmlns:a16="http://schemas.microsoft.com/office/drawing/2014/main" id="{0DB4A394-5177-4599-AC2C-676795079224}"/>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8" name="n_3aveValue【市民会館】&#10;一人当たり面積">
          <a:extLst>
            <a:ext uri="{FF2B5EF4-FFF2-40B4-BE49-F238E27FC236}">
              <a16:creationId xmlns:a16="http://schemas.microsoft.com/office/drawing/2014/main" id="{953196B6-0100-4105-98A8-FF93DA48871A}"/>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macro="" textlink="">
      <xdr:nvSpPr>
        <xdr:cNvPr id="489" name="n_4aveValue【市民会館】&#10;一人当たり面積">
          <a:extLst>
            <a:ext uri="{FF2B5EF4-FFF2-40B4-BE49-F238E27FC236}">
              <a16:creationId xmlns:a16="http://schemas.microsoft.com/office/drawing/2014/main" id="{1C5F6B8E-B4BB-4ECC-B609-304F9A33E719}"/>
            </a:ext>
          </a:extLst>
        </xdr:cNvPr>
        <xdr:cNvSpPr txBox="1"/>
      </xdr:nvSpPr>
      <xdr:spPr>
        <a:xfrm>
          <a:off x="6737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162577</xdr:rowOff>
    </xdr:from>
    <xdr:ext cx="469744" cy="259045"/>
    <xdr:sp macro="" textlink="">
      <xdr:nvSpPr>
        <xdr:cNvPr id="490" name="n_1mainValue【市民会館】&#10;一人当たり面積">
          <a:extLst>
            <a:ext uri="{FF2B5EF4-FFF2-40B4-BE49-F238E27FC236}">
              <a16:creationId xmlns:a16="http://schemas.microsoft.com/office/drawing/2014/main" id="{10CCEDCE-473B-4A68-9716-2F4AE69809B2}"/>
            </a:ext>
          </a:extLst>
        </xdr:cNvPr>
        <xdr:cNvSpPr txBox="1"/>
      </xdr:nvSpPr>
      <xdr:spPr>
        <a:xfrm>
          <a:off x="93917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158766</xdr:rowOff>
    </xdr:from>
    <xdr:ext cx="469744" cy="259045"/>
    <xdr:sp macro="" textlink="">
      <xdr:nvSpPr>
        <xdr:cNvPr id="491" name="n_2mainValue【市民会館】&#10;一人当たり面積">
          <a:extLst>
            <a:ext uri="{FF2B5EF4-FFF2-40B4-BE49-F238E27FC236}">
              <a16:creationId xmlns:a16="http://schemas.microsoft.com/office/drawing/2014/main" id="{DAAF1CF6-DFB5-49E8-9BFA-4F3650E92A10}"/>
            </a:ext>
          </a:extLst>
        </xdr:cNvPr>
        <xdr:cNvSpPr txBox="1"/>
      </xdr:nvSpPr>
      <xdr:spPr>
        <a:xfrm>
          <a:off x="8515427" y="1781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158766</xdr:rowOff>
    </xdr:from>
    <xdr:ext cx="469744" cy="259045"/>
    <xdr:sp macro="" textlink="">
      <xdr:nvSpPr>
        <xdr:cNvPr id="492" name="n_3mainValue【市民会館】&#10;一人当たり面積">
          <a:extLst>
            <a:ext uri="{FF2B5EF4-FFF2-40B4-BE49-F238E27FC236}">
              <a16:creationId xmlns:a16="http://schemas.microsoft.com/office/drawing/2014/main" id="{13200BF3-638A-4A21-BDC6-6E46A88FE021}"/>
            </a:ext>
          </a:extLst>
        </xdr:cNvPr>
        <xdr:cNvSpPr txBox="1"/>
      </xdr:nvSpPr>
      <xdr:spPr>
        <a:xfrm>
          <a:off x="7626427" y="1781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162577</xdr:rowOff>
    </xdr:from>
    <xdr:ext cx="469744" cy="259045"/>
    <xdr:sp macro="" textlink="">
      <xdr:nvSpPr>
        <xdr:cNvPr id="493" name="n_4mainValue【市民会館】&#10;一人当たり面積">
          <a:extLst>
            <a:ext uri="{FF2B5EF4-FFF2-40B4-BE49-F238E27FC236}">
              <a16:creationId xmlns:a16="http://schemas.microsoft.com/office/drawing/2014/main" id="{AD537DCE-974E-4FE0-AB0C-BF0078754AAC}"/>
            </a:ext>
          </a:extLst>
        </xdr:cNvPr>
        <xdr:cNvSpPr txBox="1"/>
      </xdr:nvSpPr>
      <xdr:spPr>
        <a:xfrm>
          <a:off x="6737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D01826DC-DD1F-4B13-BD5F-44835645D11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84053965-2ACF-4431-83C6-D8289D2D21A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A9D0F7E6-6374-4289-834F-8471DC106AC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840DF-5F95-4064-AD97-980EEDA4949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AD38B7F4-3A5B-4D39-A030-9E4BB861051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AA3602C3-0664-4459-8663-BF97B0BC5DD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7667AD38-42D5-4443-841D-A7787B62D18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AB1E0E30-F736-4DF3-B8F4-CAB9841A392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7700B706-FC60-4A7B-A595-904FE0DE0C4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4CF5233C-6CCC-43C2-BB96-07A23AE5502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32D37CB2-0A55-4188-B412-4F178CD633D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E52FAC28-9A60-4098-8901-9CE25C977A3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F817632C-904F-4E4B-8E20-60C8DE1F88F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8A78EAAD-5D0F-47F4-9A29-A327BF3F5715}"/>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301DE2DA-D994-4C33-B440-4683CFF2A40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F3AE8AFD-4E72-49C5-AB3E-E13178942F0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5245C24A-1582-4FA1-9797-D9E50DACF0C9}"/>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F101D460-0DE8-44FB-986B-2F916A12F7B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14D94642-BCBF-46CB-A1C5-846241E36D9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12322BC6-F066-4DB8-B19F-0AE944FAAB8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E1F23F02-392C-4694-A0EC-DE41AE66A4D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3FF45EDC-93F8-4F3E-9419-1A9F72EB6FE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B4FD8B5B-9C69-4951-9B15-C2C6EE21AE2E}"/>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6784D073-3E8D-461A-8373-47521C34621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203E6CCE-6703-4BF0-AC7F-C2BDA0B86BC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41E8A16F-40A8-40BC-AEE5-5A240351F064}"/>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5DB32503-7032-4A17-8EAD-97005223CC0C}"/>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1608A4DA-275B-428D-B167-8E506A0314EB}"/>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9900728A-6AC9-4FC4-B186-22F9BE7E6AC9}"/>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19D08B44-F15C-4DB0-B03A-799ABA737723}"/>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14D7660D-C7E9-4883-AF98-4D7673FB7F11}"/>
            </a:ext>
          </a:extLst>
        </xdr:cNvPr>
        <xdr:cNvSpPr txBox="1"/>
      </xdr:nvSpPr>
      <xdr:spPr>
        <a:xfrm>
          <a:off x="16357600" y="662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834326B7-3ABC-4F4B-998A-6BD065AD4E99}"/>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F3F04F25-E94D-4610-9059-065ABB31B1C7}"/>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7B66A276-747C-4864-9D6F-3567DBC9196F}"/>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D363B1E4-9180-4C2D-82D9-C470D530404C}"/>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5A47517B-BB30-4178-99E0-ACD2A0ADFED4}"/>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C0A8A6F-83EC-45DE-9B2C-366100DCA7C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751607DD-54B9-478F-B59F-0F06E2ADFB0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8DE8358E-BDA0-47A0-B0D3-643271CEF92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677C994C-A328-41DE-9C33-92C48220BBA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AFEFF5D6-E20C-45A7-8C8F-CC6B9A43DE3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146231</xdr:rowOff>
    </xdr:from>
    <xdr:to>
      <xdr:col>85</xdr:col>
      <xdr:colOff>177800</xdr:colOff>
      <xdr:row>38</xdr:row>
      <xdr:rowOff>76381</xdr:rowOff>
    </xdr:to>
    <xdr:sp macro="" textlink="">
      <xdr:nvSpPr>
        <xdr:cNvPr id="535" name="楕円 534">
          <a:extLst>
            <a:ext uri="{FF2B5EF4-FFF2-40B4-BE49-F238E27FC236}">
              <a16:creationId xmlns:a16="http://schemas.microsoft.com/office/drawing/2014/main" id="{D1486568-326C-4BE4-A3D4-316CD2F1233B}"/>
            </a:ext>
          </a:extLst>
        </xdr:cNvPr>
        <xdr:cNvSpPr/>
      </xdr:nvSpPr>
      <xdr:spPr>
        <a:xfrm>
          <a:off x="16268700" y="648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169108</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AEBCB7F4-83AE-41FC-91D3-E40315C931DD}"/>
            </a:ext>
          </a:extLst>
        </xdr:cNvPr>
        <xdr:cNvSpPr txBox="1"/>
      </xdr:nvSpPr>
      <xdr:spPr>
        <a:xfrm>
          <a:off x="16357600" y="6341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111942</xdr:rowOff>
    </xdr:from>
    <xdr:to>
      <xdr:col>81</xdr:col>
      <xdr:colOff>101600</xdr:colOff>
      <xdr:row>38</xdr:row>
      <xdr:rowOff>42092</xdr:rowOff>
    </xdr:to>
    <xdr:sp macro="" textlink="">
      <xdr:nvSpPr>
        <xdr:cNvPr id="537" name="楕円 536">
          <a:extLst>
            <a:ext uri="{FF2B5EF4-FFF2-40B4-BE49-F238E27FC236}">
              <a16:creationId xmlns:a16="http://schemas.microsoft.com/office/drawing/2014/main" id="{82182934-1ED4-4638-A166-64806EB33C45}"/>
            </a:ext>
          </a:extLst>
        </xdr:cNvPr>
        <xdr:cNvSpPr/>
      </xdr:nvSpPr>
      <xdr:spPr>
        <a:xfrm>
          <a:off x="15430500" y="645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162741</xdr:rowOff>
    </xdr:from>
    <xdr:to>
      <xdr:col>85</xdr:col>
      <xdr:colOff>127000</xdr:colOff>
      <xdr:row>38</xdr:row>
      <xdr:rowOff>25581</xdr:rowOff>
    </xdr:to>
    <xdr:cxnSp macro="">
      <xdr:nvCxnSpPr>
        <xdr:cNvPr id="538" name="直線コネクタ 537">
          <a:extLst>
            <a:ext uri="{FF2B5EF4-FFF2-40B4-BE49-F238E27FC236}">
              <a16:creationId xmlns:a16="http://schemas.microsoft.com/office/drawing/2014/main" id="{9603DADC-AABA-4327-AD72-8282F03D1D60}"/>
            </a:ext>
          </a:extLst>
        </xdr:cNvPr>
        <xdr:cNvCxnSpPr/>
      </xdr:nvCxnSpPr>
      <xdr:spPr>
        <a:xfrm>
          <a:off x="15481300" y="6506391"/>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72753</xdr:rowOff>
    </xdr:from>
    <xdr:to>
      <xdr:col>76</xdr:col>
      <xdr:colOff>165100</xdr:colOff>
      <xdr:row>38</xdr:row>
      <xdr:rowOff>2903</xdr:rowOff>
    </xdr:to>
    <xdr:sp macro="" textlink="">
      <xdr:nvSpPr>
        <xdr:cNvPr id="539" name="楕円 538">
          <a:extLst>
            <a:ext uri="{FF2B5EF4-FFF2-40B4-BE49-F238E27FC236}">
              <a16:creationId xmlns:a16="http://schemas.microsoft.com/office/drawing/2014/main" id="{4EE768FD-F5CA-44B3-B38C-F37F9E339FA9}"/>
            </a:ext>
          </a:extLst>
        </xdr:cNvPr>
        <xdr:cNvSpPr/>
      </xdr:nvSpPr>
      <xdr:spPr>
        <a:xfrm>
          <a:off x="14541500" y="641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123553</xdr:rowOff>
    </xdr:from>
    <xdr:to>
      <xdr:col>81</xdr:col>
      <xdr:colOff>50800</xdr:colOff>
      <xdr:row>37</xdr:row>
      <xdr:rowOff>162741</xdr:rowOff>
    </xdr:to>
    <xdr:cxnSp macro="">
      <xdr:nvCxnSpPr>
        <xdr:cNvPr id="540" name="直線コネクタ 539">
          <a:extLst>
            <a:ext uri="{FF2B5EF4-FFF2-40B4-BE49-F238E27FC236}">
              <a16:creationId xmlns:a16="http://schemas.microsoft.com/office/drawing/2014/main" id="{7B161D21-1A76-4BD2-B938-F57ED300ABFA}"/>
            </a:ext>
          </a:extLst>
        </xdr:cNvPr>
        <xdr:cNvCxnSpPr/>
      </xdr:nvCxnSpPr>
      <xdr:spPr>
        <a:xfrm>
          <a:off x="14592300" y="646720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27033</xdr:rowOff>
    </xdr:from>
    <xdr:to>
      <xdr:col>72</xdr:col>
      <xdr:colOff>38100</xdr:colOff>
      <xdr:row>37</xdr:row>
      <xdr:rowOff>128633</xdr:rowOff>
    </xdr:to>
    <xdr:sp macro="" textlink="">
      <xdr:nvSpPr>
        <xdr:cNvPr id="541" name="楕円 540">
          <a:extLst>
            <a:ext uri="{FF2B5EF4-FFF2-40B4-BE49-F238E27FC236}">
              <a16:creationId xmlns:a16="http://schemas.microsoft.com/office/drawing/2014/main" id="{82C86517-7C1C-475B-BBD3-813A26DAFE87}"/>
            </a:ext>
          </a:extLst>
        </xdr:cNvPr>
        <xdr:cNvSpPr/>
      </xdr:nvSpPr>
      <xdr:spPr>
        <a:xfrm>
          <a:off x="13652500" y="637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77833</xdr:rowOff>
    </xdr:from>
    <xdr:to>
      <xdr:col>76</xdr:col>
      <xdr:colOff>114300</xdr:colOff>
      <xdr:row>37</xdr:row>
      <xdr:rowOff>123553</xdr:rowOff>
    </xdr:to>
    <xdr:cxnSp macro="">
      <xdr:nvCxnSpPr>
        <xdr:cNvPr id="542" name="直線コネクタ 541">
          <a:extLst>
            <a:ext uri="{FF2B5EF4-FFF2-40B4-BE49-F238E27FC236}">
              <a16:creationId xmlns:a16="http://schemas.microsoft.com/office/drawing/2014/main" id="{A0D162CF-03FB-4E43-B571-2DCDE94A4A15}"/>
            </a:ext>
          </a:extLst>
        </xdr:cNvPr>
        <xdr:cNvCxnSpPr/>
      </xdr:nvCxnSpPr>
      <xdr:spPr>
        <a:xfrm>
          <a:off x="13703300" y="642148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156028</xdr:rowOff>
    </xdr:from>
    <xdr:to>
      <xdr:col>67</xdr:col>
      <xdr:colOff>101600</xdr:colOff>
      <xdr:row>37</xdr:row>
      <xdr:rowOff>86178</xdr:rowOff>
    </xdr:to>
    <xdr:sp macro="" textlink="">
      <xdr:nvSpPr>
        <xdr:cNvPr id="543" name="楕円 542">
          <a:extLst>
            <a:ext uri="{FF2B5EF4-FFF2-40B4-BE49-F238E27FC236}">
              <a16:creationId xmlns:a16="http://schemas.microsoft.com/office/drawing/2014/main" id="{C73F570F-A5D0-4C10-8507-C16EAF993063}"/>
            </a:ext>
          </a:extLst>
        </xdr:cNvPr>
        <xdr:cNvSpPr/>
      </xdr:nvSpPr>
      <xdr:spPr>
        <a:xfrm>
          <a:off x="127635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35378</xdr:rowOff>
    </xdr:from>
    <xdr:to>
      <xdr:col>71</xdr:col>
      <xdr:colOff>177800</xdr:colOff>
      <xdr:row>37</xdr:row>
      <xdr:rowOff>77833</xdr:rowOff>
    </xdr:to>
    <xdr:cxnSp macro="">
      <xdr:nvCxnSpPr>
        <xdr:cNvPr id="544" name="直線コネクタ 543">
          <a:extLst>
            <a:ext uri="{FF2B5EF4-FFF2-40B4-BE49-F238E27FC236}">
              <a16:creationId xmlns:a16="http://schemas.microsoft.com/office/drawing/2014/main" id="{9C3A1BA9-1753-4F3B-9A17-FE51B44F385F}"/>
            </a:ext>
          </a:extLst>
        </xdr:cNvPr>
        <xdr:cNvCxnSpPr/>
      </xdr:nvCxnSpPr>
      <xdr:spPr>
        <a:xfrm>
          <a:off x="12814300" y="6379028"/>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76C97EF1-398D-43CA-86D7-3B3B234F4503}"/>
            </a:ext>
          </a:extLst>
        </xdr:cNvPr>
        <xdr:cNvSpPr txBox="1"/>
      </xdr:nvSpPr>
      <xdr:spPr>
        <a:xfrm>
          <a:off x="152660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1C2CDAAD-3E18-4147-9848-19C989E84620}"/>
            </a:ext>
          </a:extLst>
        </xdr:cNvPr>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5F8B1E36-7139-4DD8-9F31-92F0C604A64F}"/>
            </a:ext>
          </a:extLst>
        </xdr:cNvPr>
        <xdr:cNvSpPr txBox="1"/>
      </xdr:nvSpPr>
      <xdr:spPr>
        <a:xfrm>
          <a:off x="135007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14148511-C08C-40EC-BB15-7A041BE7B88F}"/>
            </a:ext>
          </a:extLst>
        </xdr:cNvPr>
        <xdr:cNvSpPr txBox="1"/>
      </xdr:nvSpPr>
      <xdr:spPr>
        <a:xfrm>
          <a:off x="12611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58619</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37941505-8EA1-403B-81F1-B85497F45D4A}"/>
            </a:ext>
          </a:extLst>
        </xdr:cNvPr>
        <xdr:cNvSpPr txBox="1"/>
      </xdr:nvSpPr>
      <xdr:spPr>
        <a:xfrm>
          <a:off x="15266044" y="623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19430</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055EE1BF-1130-40A4-8B8C-65FBBE3C1B25}"/>
            </a:ext>
          </a:extLst>
        </xdr:cNvPr>
        <xdr:cNvSpPr txBox="1"/>
      </xdr:nvSpPr>
      <xdr:spPr>
        <a:xfrm>
          <a:off x="14389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145160</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EFD3D2AB-BCCE-405D-B905-9DF8075ECF34}"/>
            </a:ext>
          </a:extLst>
        </xdr:cNvPr>
        <xdr:cNvSpPr txBox="1"/>
      </xdr:nvSpPr>
      <xdr:spPr>
        <a:xfrm>
          <a:off x="135007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102705</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7FAD74ED-06C8-45BA-9D9C-2459B987C780}"/>
            </a:ext>
          </a:extLst>
        </xdr:cNvPr>
        <xdr:cNvSpPr txBox="1"/>
      </xdr:nvSpPr>
      <xdr:spPr>
        <a:xfrm>
          <a:off x="12611744" y="610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E97EBFF6-B12F-4F2C-B8BD-11E112706E2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3A780703-FDC9-4578-96F2-28695380530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7B738BA9-F4D6-4417-AC8B-81E5B8EA472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D6744264-4B2F-4AE9-83D9-63A365ADA5B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FC7B854E-9D0C-403E-B69D-CDD7FA7911E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5C959F47-AE07-4ED7-9D0B-35563416F82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15484804-CF47-48D9-9362-31AE509E2C4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951DBB4C-4AB6-4CA7-8435-2ADFBFACDE2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E98D143B-E37B-4FDC-AFB6-A1512E0AEF0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D3E4EFC5-17E6-41EA-AEEF-37D84CE9290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9B3185B1-AF4D-4204-9144-1213C03BE7B5}"/>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5D4E7871-F1DF-41EA-B088-FC98024853E3}"/>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98F3D7EF-BAE6-44BD-8955-43EFA1A8C27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9FBCCC93-5D85-4986-A1ED-CBCA3EB5016B}"/>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28E8FBB7-92AE-4AAC-B18C-8260FA8C454B}"/>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3B7863A8-11E8-4157-83F4-E5100454E55B}"/>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A670FD15-9A71-4687-848B-357219DDAAB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FF1E9E2D-D4EF-4819-B1E5-1B1F2334A482}"/>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E39C0EC4-1EA5-4792-96BC-3C472A54ED4E}"/>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16D7B945-805A-401C-8F3E-5B481B4EFEBA}"/>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E5F51651-909F-4DFA-A1C8-E42B0C86382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33652488-4D87-496B-AF35-4843976E581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EADDAC0F-6CB7-4C85-98C9-AC47D77CCEE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7D1686B8-AEB4-4515-89C9-103F152041AE}"/>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B70AC595-4430-4004-A869-CDD4859E2BF5}"/>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58A2531F-132D-4607-95B6-A5A89DD96B81}"/>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D77E7912-92F2-496C-8EB3-5E545DBD7F43}"/>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8DAC6D90-A31C-4F30-948C-4743487AC61D}"/>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C26EE39B-3F90-4E78-AE2E-8B046D2EAEFC}"/>
            </a:ext>
          </a:extLst>
        </xdr:cNvPr>
        <xdr:cNvSpPr txBox="1"/>
      </xdr:nvSpPr>
      <xdr:spPr>
        <a:xfrm>
          <a:off x="22199600" y="6677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F70EBB58-31BF-4940-8D22-75CC128BCF2E}"/>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D7305CEB-683B-4BEB-82EA-4B566CB3D110}"/>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2E6988D0-1D58-4BD5-915E-68235F36D219}"/>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3FBF0C4D-6802-443A-9322-76AE5FEB2655}"/>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D5DBEB4B-7922-40FF-A3E0-CDD86A66229A}"/>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10AB959D-4576-4E75-A157-92BDDB226BF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80E0375-C0B8-47E2-BAE0-231C160D060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458ABD7-0C13-4EE0-B842-312FCC66220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79440FC8-B787-4B0E-9981-5CB2AA88977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FA09770-645C-4A6F-BE15-5AA26EB044D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90746</xdr:rowOff>
    </xdr:from>
    <xdr:to>
      <xdr:col>116</xdr:col>
      <xdr:colOff>114300</xdr:colOff>
      <xdr:row>42</xdr:row>
      <xdr:rowOff>20896</xdr:rowOff>
    </xdr:to>
    <xdr:sp macro="" textlink="">
      <xdr:nvSpPr>
        <xdr:cNvPr id="592" name="楕円 591">
          <a:extLst>
            <a:ext uri="{FF2B5EF4-FFF2-40B4-BE49-F238E27FC236}">
              <a16:creationId xmlns:a16="http://schemas.microsoft.com/office/drawing/2014/main" id="{F2DD3393-1A01-4620-BC22-439DCF0E4D99}"/>
            </a:ext>
          </a:extLst>
        </xdr:cNvPr>
        <xdr:cNvSpPr/>
      </xdr:nvSpPr>
      <xdr:spPr>
        <a:xfrm>
          <a:off x="22110700" y="712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5673</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C2C9504A-5290-4C5E-AEEB-AE50BFCE62E0}"/>
            </a:ext>
          </a:extLst>
        </xdr:cNvPr>
        <xdr:cNvSpPr txBox="1"/>
      </xdr:nvSpPr>
      <xdr:spPr>
        <a:xfrm>
          <a:off x="22199600" y="7035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90528</xdr:rowOff>
    </xdr:from>
    <xdr:to>
      <xdr:col>112</xdr:col>
      <xdr:colOff>38100</xdr:colOff>
      <xdr:row>42</xdr:row>
      <xdr:rowOff>20678</xdr:rowOff>
    </xdr:to>
    <xdr:sp macro="" textlink="">
      <xdr:nvSpPr>
        <xdr:cNvPr id="594" name="楕円 593">
          <a:extLst>
            <a:ext uri="{FF2B5EF4-FFF2-40B4-BE49-F238E27FC236}">
              <a16:creationId xmlns:a16="http://schemas.microsoft.com/office/drawing/2014/main" id="{2C3AB61A-EC65-48A5-8F23-F9BC215AC546}"/>
            </a:ext>
          </a:extLst>
        </xdr:cNvPr>
        <xdr:cNvSpPr/>
      </xdr:nvSpPr>
      <xdr:spPr>
        <a:xfrm>
          <a:off x="21272500" y="711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141328</xdr:rowOff>
    </xdr:from>
    <xdr:to>
      <xdr:col>116</xdr:col>
      <xdr:colOff>63500</xdr:colOff>
      <xdr:row>41</xdr:row>
      <xdr:rowOff>141546</xdr:rowOff>
    </xdr:to>
    <xdr:cxnSp macro="">
      <xdr:nvCxnSpPr>
        <xdr:cNvPr id="595" name="直線コネクタ 594">
          <a:extLst>
            <a:ext uri="{FF2B5EF4-FFF2-40B4-BE49-F238E27FC236}">
              <a16:creationId xmlns:a16="http://schemas.microsoft.com/office/drawing/2014/main" id="{36204FF9-3C84-4F12-B169-A678BEA9AA3C}"/>
            </a:ext>
          </a:extLst>
        </xdr:cNvPr>
        <xdr:cNvCxnSpPr/>
      </xdr:nvCxnSpPr>
      <xdr:spPr>
        <a:xfrm>
          <a:off x="21323300" y="7170778"/>
          <a:ext cx="8382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90425</xdr:rowOff>
    </xdr:from>
    <xdr:to>
      <xdr:col>107</xdr:col>
      <xdr:colOff>101600</xdr:colOff>
      <xdr:row>42</xdr:row>
      <xdr:rowOff>20575</xdr:rowOff>
    </xdr:to>
    <xdr:sp macro="" textlink="">
      <xdr:nvSpPr>
        <xdr:cNvPr id="596" name="楕円 595">
          <a:extLst>
            <a:ext uri="{FF2B5EF4-FFF2-40B4-BE49-F238E27FC236}">
              <a16:creationId xmlns:a16="http://schemas.microsoft.com/office/drawing/2014/main" id="{7FDAC1F1-9A9D-48BC-AAA5-6B064BF3C5AD}"/>
            </a:ext>
          </a:extLst>
        </xdr:cNvPr>
        <xdr:cNvSpPr/>
      </xdr:nvSpPr>
      <xdr:spPr>
        <a:xfrm>
          <a:off x="20383500" y="711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141225</xdr:rowOff>
    </xdr:from>
    <xdr:to>
      <xdr:col>111</xdr:col>
      <xdr:colOff>177800</xdr:colOff>
      <xdr:row>41</xdr:row>
      <xdr:rowOff>141328</xdr:rowOff>
    </xdr:to>
    <xdr:cxnSp macro="">
      <xdr:nvCxnSpPr>
        <xdr:cNvPr id="597" name="直線コネクタ 596">
          <a:extLst>
            <a:ext uri="{FF2B5EF4-FFF2-40B4-BE49-F238E27FC236}">
              <a16:creationId xmlns:a16="http://schemas.microsoft.com/office/drawing/2014/main" id="{7DBB4BB3-07A4-4EB4-8172-400C6EBDEF30}"/>
            </a:ext>
          </a:extLst>
        </xdr:cNvPr>
        <xdr:cNvCxnSpPr/>
      </xdr:nvCxnSpPr>
      <xdr:spPr>
        <a:xfrm>
          <a:off x="20434300" y="7170675"/>
          <a:ext cx="889000" cy="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90353</xdr:rowOff>
    </xdr:from>
    <xdr:to>
      <xdr:col>102</xdr:col>
      <xdr:colOff>165100</xdr:colOff>
      <xdr:row>42</xdr:row>
      <xdr:rowOff>20503</xdr:rowOff>
    </xdr:to>
    <xdr:sp macro="" textlink="">
      <xdr:nvSpPr>
        <xdr:cNvPr id="598" name="楕円 597">
          <a:extLst>
            <a:ext uri="{FF2B5EF4-FFF2-40B4-BE49-F238E27FC236}">
              <a16:creationId xmlns:a16="http://schemas.microsoft.com/office/drawing/2014/main" id="{76945097-F302-4DE5-839A-F8A53816FC7B}"/>
            </a:ext>
          </a:extLst>
        </xdr:cNvPr>
        <xdr:cNvSpPr/>
      </xdr:nvSpPr>
      <xdr:spPr>
        <a:xfrm>
          <a:off x="19494500" y="711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141153</xdr:rowOff>
    </xdr:from>
    <xdr:to>
      <xdr:col>107</xdr:col>
      <xdr:colOff>50800</xdr:colOff>
      <xdr:row>41</xdr:row>
      <xdr:rowOff>141225</xdr:rowOff>
    </xdr:to>
    <xdr:cxnSp macro="">
      <xdr:nvCxnSpPr>
        <xdr:cNvPr id="599" name="直線コネクタ 598">
          <a:extLst>
            <a:ext uri="{FF2B5EF4-FFF2-40B4-BE49-F238E27FC236}">
              <a16:creationId xmlns:a16="http://schemas.microsoft.com/office/drawing/2014/main" id="{E2412435-5156-44C8-A8DB-7AEEEA64ECAB}"/>
            </a:ext>
          </a:extLst>
        </xdr:cNvPr>
        <xdr:cNvCxnSpPr/>
      </xdr:nvCxnSpPr>
      <xdr:spPr>
        <a:xfrm>
          <a:off x="19545300" y="7170603"/>
          <a:ext cx="889000" cy="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91229</xdr:rowOff>
    </xdr:from>
    <xdr:to>
      <xdr:col>98</xdr:col>
      <xdr:colOff>38100</xdr:colOff>
      <xdr:row>42</xdr:row>
      <xdr:rowOff>21379</xdr:rowOff>
    </xdr:to>
    <xdr:sp macro="" textlink="">
      <xdr:nvSpPr>
        <xdr:cNvPr id="600" name="楕円 599">
          <a:extLst>
            <a:ext uri="{FF2B5EF4-FFF2-40B4-BE49-F238E27FC236}">
              <a16:creationId xmlns:a16="http://schemas.microsoft.com/office/drawing/2014/main" id="{1FCDA0E1-7FE6-48AA-8949-475AF10D370B}"/>
            </a:ext>
          </a:extLst>
        </xdr:cNvPr>
        <xdr:cNvSpPr/>
      </xdr:nvSpPr>
      <xdr:spPr>
        <a:xfrm>
          <a:off x="18605500" y="712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141153</xdr:rowOff>
    </xdr:from>
    <xdr:to>
      <xdr:col>102</xdr:col>
      <xdr:colOff>114300</xdr:colOff>
      <xdr:row>41</xdr:row>
      <xdr:rowOff>142029</xdr:rowOff>
    </xdr:to>
    <xdr:cxnSp macro="">
      <xdr:nvCxnSpPr>
        <xdr:cNvPr id="601" name="直線コネクタ 600">
          <a:extLst>
            <a:ext uri="{FF2B5EF4-FFF2-40B4-BE49-F238E27FC236}">
              <a16:creationId xmlns:a16="http://schemas.microsoft.com/office/drawing/2014/main" id="{A5E65660-941F-4AB0-997D-F3AE2B8AE3D6}"/>
            </a:ext>
          </a:extLst>
        </xdr:cNvPr>
        <xdr:cNvCxnSpPr/>
      </xdr:nvCxnSpPr>
      <xdr:spPr>
        <a:xfrm flipV="1">
          <a:off x="18656300" y="7170603"/>
          <a:ext cx="889000" cy="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9C2E33A0-7BD2-47E0-BE4C-6636638DB0AC}"/>
            </a:ext>
          </a:extLst>
        </xdr:cNvPr>
        <xdr:cNvSpPr txBox="1"/>
      </xdr:nvSpPr>
      <xdr:spPr>
        <a:xfrm>
          <a:off x="21043411" y="660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038AD451-887E-4374-8938-F9734858429E}"/>
            </a:ext>
          </a:extLst>
        </xdr:cNvPr>
        <xdr:cNvSpPr txBox="1"/>
      </xdr:nvSpPr>
      <xdr:spPr>
        <a:xfrm>
          <a:off x="20167111" y="660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D5D3F9AE-8794-4772-8D6E-ACC783DF348F}"/>
            </a:ext>
          </a:extLst>
        </xdr:cNvPr>
        <xdr:cNvSpPr txBox="1"/>
      </xdr:nvSpPr>
      <xdr:spPr>
        <a:xfrm>
          <a:off x="19278111" y="663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75DF9BDD-9F97-4EDC-8CAE-5EFCCE10C307}"/>
            </a:ext>
          </a:extLst>
        </xdr:cNvPr>
        <xdr:cNvSpPr txBox="1"/>
      </xdr:nvSpPr>
      <xdr:spPr>
        <a:xfrm>
          <a:off x="18389111" y="66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11805</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44B2D853-938C-4012-AE90-EF68FF899AF1}"/>
            </a:ext>
          </a:extLst>
        </xdr:cNvPr>
        <xdr:cNvSpPr txBox="1"/>
      </xdr:nvSpPr>
      <xdr:spPr>
        <a:xfrm>
          <a:off x="21043411" y="7212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11702</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8309E503-A061-4B02-BA45-1C8EFCD4CA3F}"/>
            </a:ext>
          </a:extLst>
        </xdr:cNvPr>
        <xdr:cNvSpPr txBox="1"/>
      </xdr:nvSpPr>
      <xdr:spPr>
        <a:xfrm>
          <a:off x="20167111" y="7212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11630</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89C79E11-F159-4B32-AE2D-E3C83F659382}"/>
            </a:ext>
          </a:extLst>
        </xdr:cNvPr>
        <xdr:cNvSpPr txBox="1"/>
      </xdr:nvSpPr>
      <xdr:spPr>
        <a:xfrm>
          <a:off x="19278111" y="7212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12506</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FDE1BAAC-5928-4E68-922A-785A42522D7E}"/>
            </a:ext>
          </a:extLst>
        </xdr:cNvPr>
        <xdr:cNvSpPr txBox="1"/>
      </xdr:nvSpPr>
      <xdr:spPr>
        <a:xfrm>
          <a:off x="18389111" y="7213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FAAC9A99-7C73-42DC-8E31-8DE6B875ED6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6ED984B3-21B0-4DA5-9CC9-38404456DFC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C75EF0FA-3B94-4B97-B720-3EEB243799A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86CBB169-4C44-4F84-8461-F0397D6D90F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F9F43BEE-AFE2-4FED-91BC-5E95CD17177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D2ACC595-8F92-422A-8592-31A2F44BEB9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C959E352-48BA-4180-B6CF-EBC801998E6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009C02CA-A7A4-45D8-A0E0-72D4D54E46A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DD131971-0235-4295-8CFA-746C0E2F229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039258F6-7400-4870-93C1-9C2C547D5C7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725DB31B-558D-460C-8CED-A35B7822F50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527ACB55-2472-4235-AF03-6D984AC1ABF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D8F836F0-EF6D-481D-8557-EFBCB7B28D58}"/>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FC47E6E8-268A-4009-BD7E-268A7CB81FE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48807475-02D4-4D4A-A08C-F1E6379A8A6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51D23AB3-33C9-491C-AD03-CE9CA67039F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68235E5A-7AEA-450F-B509-477BD4F9310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5AF55406-8312-44A4-92F7-297FA162686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08BD1DFD-966C-4E81-93D9-9D985EEEC2DD}"/>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02271A49-0CA5-4CE1-84CE-E2BDE6A180F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2AB895E6-0A8C-46E0-9A2C-94B4302542E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AA25757F-04D3-4091-973D-3DE0805F8CD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D27E4D95-D338-4979-8585-060C9306C79A}"/>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04AF93FE-C879-4285-85EB-BBDD79081C5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16DC7520-8504-4354-9F5B-D6D034AC8C4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9AA1061C-C961-425D-9443-2A9AB2304199}"/>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BFC177C2-EF44-4A27-B716-75669F5F250B}"/>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EE935960-D69F-4FF6-9D8A-3F7B8BD07072}"/>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9CD7D301-2B72-41D3-9805-C6F6D05269CA}"/>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342FF720-9A6D-42C3-8725-191904D58BB2}"/>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4934260C-E334-4204-BB65-0D7961B5790F}"/>
            </a:ext>
          </a:extLst>
        </xdr:cNvPr>
        <xdr:cNvSpPr txBox="1"/>
      </xdr:nvSpPr>
      <xdr:spPr>
        <a:xfrm>
          <a:off x="16357600" y="1017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3C262457-9246-4031-866D-F471945F97E3}"/>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360DD8FD-727D-4A25-8BE0-20F38A260273}"/>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78568A52-A55D-4011-B1EC-6FFF31BA7738}"/>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FC2B0E4A-FFA4-4E3F-ADB0-9971390BEBCF}"/>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8518730C-D17C-43CC-A212-AC5B58295C3F}"/>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39C6FCD3-3307-489F-8555-54F32F6D5BC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8E2C8C33-0AD7-4846-86F2-61F311300FE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7EAA9FF5-F8B1-434B-B31D-8A58432C57F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164E2E8B-75A3-4AD1-8F39-BB23D11F12E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B11A13FF-1062-4EE1-8055-276358F276E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17780</xdr:rowOff>
    </xdr:from>
    <xdr:to>
      <xdr:col>85</xdr:col>
      <xdr:colOff>177800</xdr:colOff>
      <xdr:row>62</xdr:row>
      <xdr:rowOff>119380</xdr:rowOff>
    </xdr:to>
    <xdr:sp macro="" textlink="">
      <xdr:nvSpPr>
        <xdr:cNvPr id="651" name="楕円 650">
          <a:extLst>
            <a:ext uri="{FF2B5EF4-FFF2-40B4-BE49-F238E27FC236}">
              <a16:creationId xmlns:a16="http://schemas.microsoft.com/office/drawing/2014/main" id="{30284A16-B518-4AB2-B828-1A61DFEFBA1F}"/>
            </a:ext>
          </a:extLst>
        </xdr:cNvPr>
        <xdr:cNvSpPr/>
      </xdr:nvSpPr>
      <xdr:spPr>
        <a:xfrm>
          <a:off x="162687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167657</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F880D8D0-0B1B-4824-B682-3B2677A58F23}"/>
            </a:ext>
          </a:extLst>
        </xdr:cNvPr>
        <xdr:cNvSpPr txBox="1"/>
      </xdr:nvSpPr>
      <xdr:spPr>
        <a:xfrm>
          <a:off x="16357600"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153307</xdr:rowOff>
    </xdr:from>
    <xdr:to>
      <xdr:col>81</xdr:col>
      <xdr:colOff>101600</xdr:colOff>
      <xdr:row>62</xdr:row>
      <xdr:rowOff>83457</xdr:rowOff>
    </xdr:to>
    <xdr:sp macro="" textlink="">
      <xdr:nvSpPr>
        <xdr:cNvPr id="653" name="楕円 652">
          <a:extLst>
            <a:ext uri="{FF2B5EF4-FFF2-40B4-BE49-F238E27FC236}">
              <a16:creationId xmlns:a16="http://schemas.microsoft.com/office/drawing/2014/main" id="{90222851-756C-41EE-969D-BE1231EE4362}"/>
            </a:ext>
          </a:extLst>
        </xdr:cNvPr>
        <xdr:cNvSpPr/>
      </xdr:nvSpPr>
      <xdr:spPr>
        <a:xfrm>
          <a:off x="15430500" y="1061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32657</xdr:rowOff>
    </xdr:from>
    <xdr:to>
      <xdr:col>85</xdr:col>
      <xdr:colOff>127000</xdr:colOff>
      <xdr:row>62</xdr:row>
      <xdr:rowOff>68580</xdr:rowOff>
    </xdr:to>
    <xdr:cxnSp macro="">
      <xdr:nvCxnSpPr>
        <xdr:cNvPr id="654" name="直線コネクタ 653">
          <a:extLst>
            <a:ext uri="{FF2B5EF4-FFF2-40B4-BE49-F238E27FC236}">
              <a16:creationId xmlns:a16="http://schemas.microsoft.com/office/drawing/2014/main" id="{CF4E4A63-C490-48FD-950C-D564A63349C0}"/>
            </a:ext>
          </a:extLst>
        </xdr:cNvPr>
        <xdr:cNvCxnSpPr/>
      </xdr:nvCxnSpPr>
      <xdr:spPr>
        <a:xfrm>
          <a:off x="15481300" y="1066255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117384</xdr:rowOff>
    </xdr:from>
    <xdr:to>
      <xdr:col>76</xdr:col>
      <xdr:colOff>165100</xdr:colOff>
      <xdr:row>62</xdr:row>
      <xdr:rowOff>47534</xdr:rowOff>
    </xdr:to>
    <xdr:sp macro="" textlink="">
      <xdr:nvSpPr>
        <xdr:cNvPr id="655" name="楕円 654">
          <a:extLst>
            <a:ext uri="{FF2B5EF4-FFF2-40B4-BE49-F238E27FC236}">
              <a16:creationId xmlns:a16="http://schemas.microsoft.com/office/drawing/2014/main" id="{FC534E8E-15E4-493B-8303-1CF400520DEC}"/>
            </a:ext>
          </a:extLst>
        </xdr:cNvPr>
        <xdr:cNvSpPr/>
      </xdr:nvSpPr>
      <xdr:spPr>
        <a:xfrm>
          <a:off x="14541500" y="1057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168184</xdr:rowOff>
    </xdr:from>
    <xdr:to>
      <xdr:col>81</xdr:col>
      <xdr:colOff>50800</xdr:colOff>
      <xdr:row>62</xdr:row>
      <xdr:rowOff>32657</xdr:rowOff>
    </xdr:to>
    <xdr:cxnSp macro="">
      <xdr:nvCxnSpPr>
        <xdr:cNvPr id="656" name="直線コネクタ 655">
          <a:extLst>
            <a:ext uri="{FF2B5EF4-FFF2-40B4-BE49-F238E27FC236}">
              <a16:creationId xmlns:a16="http://schemas.microsoft.com/office/drawing/2014/main" id="{C7C96697-194E-48B3-B99D-56CCFC8FB08B}"/>
            </a:ext>
          </a:extLst>
        </xdr:cNvPr>
        <xdr:cNvCxnSpPr/>
      </xdr:nvCxnSpPr>
      <xdr:spPr>
        <a:xfrm>
          <a:off x="14592300" y="1062663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63500</xdr:rowOff>
    </xdr:from>
    <xdr:to>
      <xdr:col>72</xdr:col>
      <xdr:colOff>38100</xdr:colOff>
      <xdr:row>61</xdr:row>
      <xdr:rowOff>165100</xdr:rowOff>
    </xdr:to>
    <xdr:sp macro="" textlink="">
      <xdr:nvSpPr>
        <xdr:cNvPr id="657" name="楕円 656">
          <a:extLst>
            <a:ext uri="{FF2B5EF4-FFF2-40B4-BE49-F238E27FC236}">
              <a16:creationId xmlns:a16="http://schemas.microsoft.com/office/drawing/2014/main" id="{6BAA6287-1B65-4E89-92E6-0CFD9AB2630C}"/>
            </a:ext>
          </a:extLst>
        </xdr:cNvPr>
        <xdr:cNvSpPr/>
      </xdr:nvSpPr>
      <xdr:spPr>
        <a:xfrm>
          <a:off x="13652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114300</xdr:rowOff>
    </xdr:from>
    <xdr:to>
      <xdr:col>76</xdr:col>
      <xdr:colOff>114300</xdr:colOff>
      <xdr:row>61</xdr:row>
      <xdr:rowOff>168184</xdr:rowOff>
    </xdr:to>
    <xdr:cxnSp macro="">
      <xdr:nvCxnSpPr>
        <xdr:cNvPr id="658" name="直線コネクタ 657">
          <a:extLst>
            <a:ext uri="{FF2B5EF4-FFF2-40B4-BE49-F238E27FC236}">
              <a16:creationId xmlns:a16="http://schemas.microsoft.com/office/drawing/2014/main" id="{1EAE72E7-FF83-40AD-8FAF-7414A2B462D8}"/>
            </a:ext>
          </a:extLst>
        </xdr:cNvPr>
        <xdr:cNvCxnSpPr/>
      </xdr:nvCxnSpPr>
      <xdr:spPr>
        <a:xfrm>
          <a:off x="13703300" y="10572750"/>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9616</xdr:rowOff>
    </xdr:from>
    <xdr:to>
      <xdr:col>67</xdr:col>
      <xdr:colOff>101600</xdr:colOff>
      <xdr:row>61</xdr:row>
      <xdr:rowOff>111216</xdr:rowOff>
    </xdr:to>
    <xdr:sp macro="" textlink="">
      <xdr:nvSpPr>
        <xdr:cNvPr id="659" name="楕円 658">
          <a:extLst>
            <a:ext uri="{FF2B5EF4-FFF2-40B4-BE49-F238E27FC236}">
              <a16:creationId xmlns:a16="http://schemas.microsoft.com/office/drawing/2014/main" id="{C23D30F3-A51A-48B7-A399-513A7B7F2040}"/>
            </a:ext>
          </a:extLst>
        </xdr:cNvPr>
        <xdr:cNvSpPr/>
      </xdr:nvSpPr>
      <xdr:spPr>
        <a:xfrm>
          <a:off x="12763500" y="1046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60416</xdr:rowOff>
    </xdr:from>
    <xdr:to>
      <xdr:col>71</xdr:col>
      <xdr:colOff>177800</xdr:colOff>
      <xdr:row>61</xdr:row>
      <xdr:rowOff>114300</xdr:rowOff>
    </xdr:to>
    <xdr:cxnSp macro="">
      <xdr:nvCxnSpPr>
        <xdr:cNvPr id="660" name="直線コネクタ 659">
          <a:extLst>
            <a:ext uri="{FF2B5EF4-FFF2-40B4-BE49-F238E27FC236}">
              <a16:creationId xmlns:a16="http://schemas.microsoft.com/office/drawing/2014/main" id="{500DD548-8310-4CE6-B572-6B129FBFB206}"/>
            </a:ext>
          </a:extLst>
        </xdr:cNvPr>
        <xdr:cNvCxnSpPr/>
      </xdr:nvCxnSpPr>
      <xdr:spPr>
        <a:xfrm>
          <a:off x="12814300" y="10518866"/>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D18080E7-BE9E-422A-8A04-A0DFBB7E3333}"/>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1836739F-0C4D-4BCC-9856-1C40AC7CD801}"/>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CD2C835D-A822-4EC1-8DAC-FC3B85BF4A5A}"/>
            </a:ext>
          </a:extLst>
        </xdr:cNvPr>
        <xdr:cNvSpPr txBox="1"/>
      </xdr:nvSpPr>
      <xdr:spPr>
        <a:xfrm>
          <a:off x="13500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E2723EF8-979F-4BCA-AA6C-D1D80F0D3699}"/>
            </a:ext>
          </a:extLst>
        </xdr:cNvPr>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74584</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775A5647-E87E-410D-8C8F-4474797BD5D0}"/>
            </a:ext>
          </a:extLst>
        </xdr:cNvPr>
        <xdr:cNvSpPr txBox="1"/>
      </xdr:nvSpPr>
      <xdr:spPr>
        <a:xfrm>
          <a:off x="15266044"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38661</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6E4F54C0-F38A-46B3-8F79-92808A783A1D}"/>
            </a:ext>
          </a:extLst>
        </xdr:cNvPr>
        <xdr:cNvSpPr txBox="1"/>
      </xdr:nvSpPr>
      <xdr:spPr>
        <a:xfrm>
          <a:off x="14389744" y="1066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156227</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650715F4-7EFC-44A7-B227-3A2F574F9C05}"/>
            </a:ext>
          </a:extLst>
        </xdr:cNvPr>
        <xdr:cNvSpPr txBox="1"/>
      </xdr:nvSpPr>
      <xdr:spPr>
        <a:xfrm>
          <a:off x="135007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102343</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44B9478D-E2F7-49FA-8805-43CA69587B66}"/>
            </a:ext>
          </a:extLst>
        </xdr:cNvPr>
        <xdr:cNvSpPr txBox="1"/>
      </xdr:nvSpPr>
      <xdr:spPr>
        <a:xfrm>
          <a:off x="12611744" y="1056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91728BAC-1F16-4BFF-8DEE-6F5D64D69CF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75D07B5A-9011-4DEC-A213-F780C17653B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9F52B4B5-2C00-4CC7-82B6-0B54911E6B9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C0999EB9-4621-445C-BC41-556DA3B7089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4F57D3C7-8218-48ED-9292-B093A12A971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A614FBC9-4D3B-4BBA-AAB0-E102FD701FA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952D974B-8B04-40E9-94B7-8836B3CB094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298A16F3-7156-4A17-BA1D-0CC49253969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3334CA29-18BA-48E5-B69F-1352644293B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18950A50-BEEC-4001-A706-0FF8D92E8B1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B980CA57-9A60-402E-BF17-3A6C6792E836}"/>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B14620B3-A98D-4AB6-83DC-E64435FEA702}"/>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7D82B088-EC66-4E62-B8D4-284B59E4BDE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AD12E222-B86D-4AC4-A792-50741E56E3D8}"/>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CC92AC06-E58A-4F87-AE63-7AD62E0AF724}"/>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67A1AD40-50A0-41F8-AF85-CE21E18057F2}"/>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F68FA55D-03D0-4198-B3F5-D2CBD27CDAEE}"/>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1178D08F-219F-41FC-94DA-E5EE6D35A1DE}"/>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A00E8F24-2E00-4C5E-B794-2B18CF9D01D7}"/>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F3DA3686-47BD-49C9-BDF2-EAC4A6EF3D2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B8D9FE6B-1BC8-4B06-BE1A-8F21C8D5E9C8}"/>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FBA75860-3334-4E55-BA1D-57DC5FDC291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57FCDA86-95BF-421B-B4AD-78356ABEE67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B0AB5A07-51C9-4698-AC5E-03DC828F5F6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4B1B7D1C-E27D-40DB-8002-E535F28AF36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0595FA3B-304B-4A7E-8370-0B8FCA201366}"/>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3AD73B19-0513-4998-9AA8-2F03F82A1971}"/>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47DB4E90-1C66-4DB7-AAA9-57565ADCAD85}"/>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1B729CA2-6399-4DC3-BDB8-089255D074FB}"/>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03716740-4CBB-4F45-B8AA-C359DF7BC704}"/>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BAFED573-7D9C-427C-B859-D52336A677EC}"/>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BD4C540D-2349-47D9-B622-F6E5EC79F182}"/>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A9477186-D93A-4027-B8FE-7515303AED6D}"/>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4EA940E4-4113-4178-A27D-0A4AE02E4C11}"/>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C1397966-D496-4BC4-ABCF-32657797D833}"/>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a:extLst>
            <a:ext uri="{FF2B5EF4-FFF2-40B4-BE49-F238E27FC236}">
              <a16:creationId xmlns:a16="http://schemas.microsoft.com/office/drawing/2014/main" id="{F510F380-04D0-476E-9F8D-83AC641A5AAB}"/>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44E3E8A6-06AB-4C95-8455-75FBB78CFBB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89DD4143-61F0-491F-AA4F-8C70584FE1F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91FA5971-A957-4F4F-B204-65570447D9F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4FDB05D2-B62E-4B59-A7E1-39245B639DF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F885D536-B78E-4FDE-9FEE-1DD0C4F885F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85272</xdr:rowOff>
    </xdr:from>
    <xdr:to>
      <xdr:col>116</xdr:col>
      <xdr:colOff>114300</xdr:colOff>
      <xdr:row>63</xdr:row>
      <xdr:rowOff>15422</xdr:rowOff>
    </xdr:to>
    <xdr:sp macro="" textlink="">
      <xdr:nvSpPr>
        <xdr:cNvPr id="710" name="楕円 709">
          <a:extLst>
            <a:ext uri="{FF2B5EF4-FFF2-40B4-BE49-F238E27FC236}">
              <a16:creationId xmlns:a16="http://schemas.microsoft.com/office/drawing/2014/main" id="{33BAC1A2-A60C-40F9-9CB9-8700902D4891}"/>
            </a:ext>
          </a:extLst>
        </xdr:cNvPr>
        <xdr:cNvSpPr/>
      </xdr:nvSpPr>
      <xdr:spPr>
        <a:xfrm>
          <a:off x="22110700" y="1071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63699</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3691F21D-B2F0-4D76-8690-D4DFF220418C}"/>
            </a:ext>
          </a:extLst>
        </xdr:cNvPr>
        <xdr:cNvSpPr txBox="1"/>
      </xdr:nvSpPr>
      <xdr:spPr>
        <a:xfrm>
          <a:off x="22199600" y="10693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85272</xdr:rowOff>
    </xdr:from>
    <xdr:to>
      <xdr:col>112</xdr:col>
      <xdr:colOff>38100</xdr:colOff>
      <xdr:row>63</xdr:row>
      <xdr:rowOff>15422</xdr:rowOff>
    </xdr:to>
    <xdr:sp macro="" textlink="">
      <xdr:nvSpPr>
        <xdr:cNvPr id="712" name="楕円 711">
          <a:extLst>
            <a:ext uri="{FF2B5EF4-FFF2-40B4-BE49-F238E27FC236}">
              <a16:creationId xmlns:a16="http://schemas.microsoft.com/office/drawing/2014/main" id="{BAB33C4A-D799-4893-9614-1987E5BE6D21}"/>
            </a:ext>
          </a:extLst>
        </xdr:cNvPr>
        <xdr:cNvSpPr/>
      </xdr:nvSpPr>
      <xdr:spPr>
        <a:xfrm>
          <a:off x="21272500" y="1071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136072</xdr:rowOff>
    </xdr:from>
    <xdr:to>
      <xdr:col>116</xdr:col>
      <xdr:colOff>63500</xdr:colOff>
      <xdr:row>62</xdr:row>
      <xdr:rowOff>136072</xdr:rowOff>
    </xdr:to>
    <xdr:cxnSp macro="">
      <xdr:nvCxnSpPr>
        <xdr:cNvPr id="713" name="直線コネクタ 712">
          <a:extLst>
            <a:ext uri="{FF2B5EF4-FFF2-40B4-BE49-F238E27FC236}">
              <a16:creationId xmlns:a16="http://schemas.microsoft.com/office/drawing/2014/main" id="{0F9BF5D6-C771-47D1-AFBD-60B126A5C2BB}"/>
            </a:ext>
          </a:extLst>
        </xdr:cNvPr>
        <xdr:cNvCxnSpPr/>
      </xdr:nvCxnSpPr>
      <xdr:spPr>
        <a:xfrm>
          <a:off x="21323300" y="107659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85272</xdr:rowOff>
    </xdr:from>
    <xdr:to>
      <xdr:col>107</xdr:col>
      <xdr:colOff>101600</xdr:colOff>
      <xdr:row>63</xdr:row>
      <xdr:rowOff>15422</xdr:rowOff>
    </xdr:to>
    <xdr:sp macro="" textlink="">
      <xdr:nvSpPr>
        <xdr:cNvPr id="714" name="楕円 713">
          <a:extLst>
            <a:ext uri="{FF2B5EF4-FFF2-40B4-BE49-F238E27FC236}">
              <a16:creationId xmlns:a16="http://schemas.microsoft.com/office/drawing/2014/main" id="{3F04FF55-DA4D-4454-A3A1-27ADF213BB77}"/>
            </a:ext>
          </a:extLst>
        </xdr:cNvPr>
        <xdr:cNvSpPr/>
      </xdr:nvSpPr>
      <xdr:spPr>
        <a:xfrm>
          <a:off x="20383500" y="1071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136072</xdr:rowOff>
    </xdr:from>
    <xdr:to>
      <xdr:col>111</xdr:col>
      <xdr:colOff>177800</xdr:colOff>
      <xdr:row>62</xdr:row>
      <xdr:rowOff>136072</xdr:rowOff>
    </xdr:to>
    <xdr:cxnSp macro="">
      <xdr:nvCxnSpPr>
        <xdr:cNvPr id="715" name="直線コネクタ 714">
          <a:extLst>
            <a:ext uri="{FF2B5EF4-FFF2-40B4-BE49-F238E27FC236}">
              <a16:creationId xmlns:a16="http://schemas.microsoft.com/office/drawing/2014/main" id="{AB219BA4-F1B9-4349-8435-4DA9EA719C45}"/>
            </a:ext>
          </a:extLst>
        </xdr:cNvPr>
        <xdr:cNvCxnSpPr/>
      </xdr:nvCxnSpPr>
      <xdr:spPr>
        <a:xfrm>
          <a:off x="20434300" y="107659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85272</xdr:rowOff>
    </xdr:from>
    <xdr:to>
      <xdr:col>102</xdr:col>
      <xdr:colOff>165100</xdr:colOff>
      <xdr:row>63</xdr:row>
      <xdr:rowOff>15422</xdr:rowOff>
    </xdr:to>
    <xdr:sp macro="" textlink="">
      <xdr:nvSpPr>
        <xdr:cNvPr id="716" name="楕円 715">
          <a:extLst>
            <a:ext uri="{FF2B5EF4-FFF2-40B4-BE49-F238E27FC236}">
              <a16:creationId xmlns:a16="http://schemas.microsoft.com/office/drawing/2014/main" id="{D4BE9E32-8D30-404B-8757-CA03DE00EB88}"/>
            </a:ext>
          </a:extLst>
        </xdr:cNvPr>
        <xdr:cNvSpPr/>
      </xdr:nvSpPr>
      <xdr:spPr>
        <a:xfrm>
          <a:off x="19494500" y="1071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136072</xdr:rowOff>
    </xdr:from>
    <xdr:to>
      <xdr:col>107</xdr:col>
      <xdr:colOff>50800</xdr:colOff>
      <xdr:row>62</xdr:row>
      <xdr:rowOff>136072</xdr:rowOff>
    </xdr:to>
    <xdr:cxnSp macro="">
      <xdr:nvCxnSpPr>
        <xdr:cNvPr id="717" name="直線コネクタ 716">
          <a:extLst>
            <a:ext uri="{FF2B5EF4-FFF2-40B4-BE49-F238E27FC236}">
              <a16:creationId xmlns:a16="http://schemas.microsoft.com/office/drawing/2014/main" id="{CD0F54CD-458E-43ED-BD3A-ABA24F3018A5}"/>
            </a:ext>
          </a:extLst>
        </xdr:cNvPr>
        <xdr:cNvCxnSpPr/>
      </xdr:nvCxnSpPr>
      <xdr:spPr>
        <a:xfrm>
          <a:off x="19545300" y="107659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85272</xdr:rowOff>
    </xdr:from>
    <xdr:to>
      <xdr:col>98</xdr:col>
      <xdr:colOff>38100</xdr:colOff>
      <xdr:row>63</xdr:row>
      <xdr:rowOff>15422</xdr:rowOff>
    </xdr:to>
    <xdr:sp macro="" textlink="">
      <xdr:nvSpPr>
        <xdr:cNvPr id="718" name="楕円 717">
          <a:extLst>
            <a:ext uri="{FF2B5EF4-FFF2-40B4-BE49-F238E27FC236}">
              <a16:creationId xmlns:a16="http://schemas.microsoft.com/office/drawing/2014/main" id="{1B814C06-78EF-4234-8271-A2BE0BDAAF37}"/>
            </a:ext>
          </a:extLst>
        </xdr:cNvPr>
        <xdr:cNvSpPr/>
      </xdr:nvSpPr>
      <xdr:spPr>
        <a:xfrm>
          <a:off x="18605500" y="1071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136072</xdr:rowOff>
    </xdr:from>
    <xdr:to>
      <xdr:col>102</xdr:col>
      <xdr:colOff>114300</xdr:colOff>
      <xdr:row>62</xdr:row>
      <xdr:rowOff>136072</xdr:rowOff>
    </xdr:to>
    <xdr:cxnSp macro="">
      <xdr:nvCxnSpPr>
        <xdr:cNvPr id="719" name="直線コネクタ 718">
          <a:extLst>
            <a:ext uri="{FF2B5EF4-FFF2-40B4-BE49-F238E27FC236}">
              <a16:creationId xmlns:a16="http://schemas.microsoft.com/office/drawing/2014/main" id="{DD33392B-97DE-4970-8B34-B11C15A70EC1}"/>
            </a:ext>
          </a:extLst>
        </xdr:cNvPr>
        <xdr:cNvCxnSpPr/>
      </xdr:nvCxnSpPr>
      <xdr:spPr>
        <a:xfrm>
          <a:off x="18656300" y="107659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A87F65BA-E57F-4380-9985-8755288809D2}"/>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4A545FA1-FF27-4808-8C74-C61DD9C36EFC}"/>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7A47F301-C727-4BF1-94FF-412BAD2268C5}"/>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3" name="n_4aveValue【保健センター・保健所】&#10;一人当たり面積">
          <a:extLst>
            <a:ext uri="{FF2B5EF4-FFF2-40B4-BE49-F238E27FC236}">
              <a16:creationId xmlns:a16="http://schemas.microsoft.com/office/drawing/2014/main" id="{6A15A7F5-A3DF-4737-BEBB-183041B75E83}"/>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6549</xdr:rowOff>
    </xdr:from>
    <xdr:ext cx="469744" cy="259045"/>
    <xdr:sp macro="" textlink="">
      <xdr:nvSpPr>
        <xdr:cNvPr id="724" name="n_1mainValue【保健センター・保健所】&#10;一人当たり面積">
          <a:extLst>
            <a:ext uri="{FF2B5EF4-FFF2-40B4-BE49-F238E27FC236}">
              <a16:creationId xmlns:a16="http://schemas.microsoft.com/office/drawing/2014/main" id="{25C7BF7D-F4D4-45B7-82EF-AC740146DFFA}"/>
            </a:ext>
          </a:extLst>
        </xdr:cNvPr>
        <xdr:cNvSpPr txBox="1"/>
      </xdr:nvSpPr>
      <xdr:spPr>
        <a:xfrm>
          <a:off x="21075727" y="1080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6549</xdr:rowOff>
    </xdr:from>
    <xdr:ext cx="469744" cy="259045"/>
    <xdr:sp macro="" textlink="">
      <xdr:nvSpPr>
        <xdr:cNvPr id="725" name="n_2mainValue【保健センター・保健所】&#10;一人当たり面積">
          <a:extLst>
            <a:ext uri="{FF2B5EF4-FFF2-40B4-BE49-F238E27FC236}">
              <a16:creationId xmlns:a16="http://schemas.microsoft.com/office/drawing/2014/main" id="{656CC2D1-1610-441D-8BA0-70955A45CF85}"/>
            </a:ext>
          </a:extLst>
        </xdr:cNvPr>
        <xdr:cNvSpPr txBox="1"/>
      </xdr:nvSpPr>
      <xdr:spPr>
        <a:xfrm>
          <a:off x="20199427" y="1080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6549</xdr:rowOff>
    </xdr:from>
    <xdr:ext cx="469744" cy="259045"/>
    <xdr:sp macro="" textlink="">
      <xdr:nvSpPr>
        <xdr:cNvPr id="726" name="n_3mainValue【保健センター・保健所】&#10;一人当たり面積">
          <a:extLst>
            <a:ext uri="{FF2B5EF4-FFF2-40B4-BE49-F238E27FC236}">
              <a16:creationId xmlns:a16="http://schemas.microsoft.com/office/drawing/2014/main" id="{DB455CB8-BAD3-465A-A874-7C832D4ED2C0}"/>
            </a:ext>
          </a:extLst>
        </xdr:cNvPr>
        <xdr:cNvSpPr txBox="1"/>
      </xdr:nvSpPr>
      <xdr:spPr>
        <a:xfrm>
          <a:off x="19310427" y="1080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6549</xdr:rowOff>
    </xdr:from>
    <xdr:ext cx="469744" cy="259045"/>
    <xdr:sp macro="" textlink="">
      <xdr:nvSpPr>
        <xdr:cNvPr id="727" name="n_4mainValue【保健センター・保健所】&#10;一人当たり面積">
          <a:extLst>
            <a:ext uri="{FF2B5EF4-FFF2-40B4-BE49-F238E27FC236}">
              <a16:creationId xmlns:a16="http://schemas.microsoft.com/office/drawing/2014/main" id="{6BD99817-F1C1-41E0-8C77-D33576C9C52E}"/>
            </a:ext>
          </a:extLst>
        </xdr:cNvPr>
        <xdr:cNvSpPr txBox="1"/>
      </xdr:nvSpPr>
      <xdr:spPr>
        <a:xfrm>
          <a:off x="18421427" y="1080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58016807-9D6D-4B9C-9635-2123DCBAD3A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670DA477-BAA3-4B19-9B11-123EA1DE676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77E0CD42-7108-4BA9-BB65-9323FD7A577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B2E9434C-FE9D-480E-BABA-840415DE1AD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95434752-DED6-462D-9BD1-CCAC287F32B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FF7CB264-0C1E-429F-BC29-6045110B609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AD45811D-7EE7-4DA3-B3F9-AB0F22683C6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F2C1D1E7-C17D-4532-8B21-125D78E20AA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E68F8CE9-A428-4610-872F-3936BB298C3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B67D8705-A006-4ADE-977B-D50D1442FAE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8B836A8C-2E4E-4764-9B95-601FA5F3111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3040EAB8-B488-489E-B5D7-46026170534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6F46778B-7C2B-4CDD-8477-FC3D217307F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F3EB0EC4-1E8D-4FEF-97D2-AE30258A9E8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E8B4EAB7-3617-47A1-B87C-F6176F15B11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28D1BD61-66B7-4680-8837-ED065F56072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BC292B81-C80A-47E1-8228-B254AA70ED5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1BCC75EE-099F-4BD5-B151-CECB438C459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C69EF78A-5F63-4AE0-9D5D-6A8FECFCF42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A8FBE1AB-9B01-45AE-85D7-E6F860087AC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0A508A12-5578-4CE1-91D4-3364045A93B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4047C18C-55EF-4BDC-B6F1-29AB3D73951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4BBE53D7-B37D-4AA4-9B34-363A2CD8D95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60D86DA3-A71A-497D-8D7C-9D37B55773C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2DD5CF64-407A-42D2-9D1E-2D3A8CFADFA1}"/>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E7852229-5CA8-44CA-A1B9-3EC0AA683963}"/>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9F1438B5-360B-4F33-9CD8-20578BEA7E50}"/>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C5DBB466-D188-4114-B7F6-5972AA379ACC}"/>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EFB77D3B-FE36-4AD2-9FEF-810AD2EA3F8B}"/>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E010F687-6E1E-4574-A850-0FB7DA728588}"/>
            </a:ext>
          </a:extLst>
        </xdr:cNvPr>
        <xdr:cNvSpPr txBox="1"/>
      </xdr:nvSpPr>
      <xdr:spPr>
        <a:xfrm>
          <a:off x="1635760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1BB855F8-9FBC-4301-AA19-CB7B86A8BC92}"/>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628CBC76-BD78-44BE-A613-5ECCACDC518B}"/>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611CDE7A-3F19-4F5F-931A-FAA77EF5872C}"/>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A093B2B7-C42D-43BE-87C4-C7FFF419A323}"/>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a:extLst>
            <a:ext uri="{FF2B5EF4-FFF2-40B4-BE49-F238E27FC236}">
              <a16:creationId xmlns:a16="http://schemas.microsoft.com/office/drawing/2014/main" id="{FCDCB701-F1D4-4CD1-A124-2A7FC2154F2E}"/>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53ABBCEA-7C75-4406-956F-4DFB2A13C0B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46DD6A63-6952-4D87-9932-0919954FAAF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3ACB5F6F-015E-428A-BFFA-9D8A57946DE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9C1CAC8C-A7D6-483F-A054-DCE8BE6FD23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359E070C-52A6-4FCF-9A46-E91E5FFBB44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158750</xdr:rowOff>
    </xdr:from>
    <xdr:to>
      <xdr:col>85</xdr:col>
      <xdr:colOff>177800</xdr:colOff>
      <xdr:row>84</xdr:row>
      <xdr:rowOff>88900</xdr:rowOff>
    </xdr:to>
    <xdr:sp macro="" textlink="">
      <xdr:nvSpPr>
        <xdr:cNvPr id="768" name="楕円 767">
          <a:extLst>
            <a:ext uri="{FF2B5EF4-FFF2-40B4-BE49-F238E27FC236}">
              <a16:creationId xmlns:a16="http://schemas.microsoft.com/office/drawing/2014/main" id="{A66447FD-42A7-4A84-AF46-A61316BCDC02}"/>
            </a:ext>
          </a:extLst>
        </xdr:cNvPr>
        <xdr:cNvSpPr/>
      </xdr:nvSpPr>
      <xdr:spPr>
        <a:xfrm>
          <a:off x="162687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137177</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FB013C43-179F-4C34-86DE-357EF7471FF9}"/>
            </a:ext>
          </a:extLst>
        </xdr:cNvPr>
        <xdr:cNvSpPr txBox="1"/>
      </xdr:nvSpPr>
      <xdr:spPr>
        <a:xfrm>
          <a:off x="16357600"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133986</xdr:rowOff>
    </xdr:from>
    <xdr:to>
      <xdr:col>81</xdr:col>
      <xdr:colOff>101600</xdr:colOff>
      <xdr:row>84</xdr:row>
      <xdr:rowOff>64136</xdr:rowOff>
    </xdr:to>
    <xdr:sp macro="" textlink="">
      <xdr:nvSpPr>
        <xdr:cNvPr id="770" name="楕円 769">
          <a:extLst>
            <a:ext uri="{FF2B5EF4-FFF2-40B4-BE49-F238E27FC236}">
              <a16:creationId xmlns:a16="http://schemas.microsoft.com/office/drawing/2014/main" id="{5635348E-A1AC-497F-AAF7-73519DC2C842}"/>
            </a:ext>
          </a:extLst>
        </xdr:cNvPr>
        <xdr:cNvSpPr/>
      </xdr:nvSpPr>
      <xdr:spPr>
        <a:xfrm>
          <a:off x="15430500" y="1436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13336</xdr:rowOff>
    </xdr:from>
    <xdr:to>
      <xdr:col>85</xdr:col>
      <xdr:colOff>127000</xdr:colOff>
      <xdr:row>84</xdr:row>
      <xdr:rowOff>38100</xdr:rowOff>
    </xdr:to>
    <xdr:cxnSp macro="">
      <xdr:nvCxnSpPr>
        <xdr:cNvPr id="771" name="直線コネクタ 770">
          <a:extLst>
            <a:ext uri="{FF2B5EF4-FFF2-40B4-BE49-F238E27FC236}">
              <a16:creationId xmlns:a16="http://schemas.microsoft.com/office/drawing/2014/main" id="{C180AF46-9D13-4396-A631-BF58651C2007}"/>
            </a:ext>
          </a:extLst>
        </xdr:cNvPr>
        <xdr:cNvCxnSpPr/>
      </xdr:nvCxnSpPr>
      <xdr:spPr>
        <a:xfrm>
          <a:off x="15481300" y="14415136"/>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139700</xdr:rowOff>
    </xdr:from>
    <xdr:to>
      <xdr:col>76</xdr:col>
      <xdr:colOff>165100</xdr:colOff>
      <xdr:row>84</xdr:row>
      <xdr:rowOff>69850</xdr:rowOff>
    </xdr:to>
    <xdr:sp macro="" textlink="">
      <xdr:nvSpPr>
        <xdr:cNvPr id="772" name="楕円 771">
          <a:extLst>
            <a:ext uri="{FF2B5EF4-FFF2-40B4-BE49-F238E27FC236}">
              <a16:creationId xmlns:a16="http://schemas.microsoft.com/office/drawing/2014/main" id="{470C4BDD-CE1E-4AED-B46C-8C4DE487E16D}"/>
            </a:ext>
          </a:extLst>
        </xdr:cNvPr>
        <xdr:cNvSpPr/>
      </xdr:nvSpPr>
      <xdr:spPr>
        <a:xfrm>
          <a:off x="14541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13336</xdr:rowOff>
    </xdr:from>
    <xdr:to>
      <xdr:col>81</xdr:col>
      <xdr:colOff>50800</xdr:colOff>
      <xdr:row>84</xdr:row>
      <xdr:rowOff>19050</xdr:rowOff>
    </xdr:to>
    <xdr:cxnSp macro="">
      <xdr:nvCxnSpPr>
        <xdr:cNvPr id="773" name="直線コネクタ 772">
          <a:extLst>
            <a:ext uri="{FF2B5EF4-FFF2-40B4-BE49-F238E27FC236}">
              <a16:creationId xmlns:a16="http://schemas.microsoft.com/office/drawing/2014/main" id="{5275FFDA-DABF-44B9-9C68-BE6226D27368}"/>
            </a:ext>
          </a:extLst>
        </xdr:cNvPr>
        <xdr:cNvCxnSpPr/>
      </xdr:nvCxnSpPr>
      <xdr:spPr>
        <a:xfrm flipV="1">
          <a:off x="14592300" y="1441513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118745</xdr:rowOff>
    </xdr:from>
    <xdr:to>
      <xdr:col>72</xdr:col>
      <xdr:colOff>38100</xdr:colOff>
      <xdr:row>84</xdr:row>
      <xdr:rowOff>48895</xdr:rowOff>
    </xdr:to>
    <xdr:sp macro="" textlink="">
      <xdr:nvSpPr>
        <xdr:cNvPr id="774" name="楕円 773">
          <a:extLst>
            <a:ext uri="{FF2B5EF4-FFF2-40B4-BE49-F238E27FC236}">
              <a16:creationId xmlns:a16="http://schemas.microsoft.com/office/drawing/2014/main" id="{40F8AB19-44E3-4E2A-90AD-5AE8D9D087C2}"/>
            </a:ext>
          </a:extLst>
        </xdr:cNvPr>
        <xdr:cNvSpPr/>
      </xdr:nvSpPr>
      <xdr:spPr>
        <a:xfrm>
          <a:off x="136525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169545</xdr:rowOff>
    </xdr:from>
    <xdr:to>
      <xdr:col>76</xdr:col>
      <xdr:colOff>114300</xdr:colOff>
      <xdr:row>84</xdr:row>
      <xdr:rowOff>19050</xdr:rowOff>
    </xdr:to>
    <xdr:cxnSp macro="">
      <xdr:nvCxnSpPr>
        <xdr:cNvPr id="775" name="直線コネクタ 774">
          <a:extLst>
            <a:ext uri="{FF2B5EF4-FFF2-40B4-BE49-F238E27FC236}">
              <a16:creationId xmlns:a16="http://schemas.microsoft.com/office/drawing/2014/main" id="{25578747-9C90-44A4-B16E-9073E1AD2508}"/>
            </a:ext>
          </a:extLst>
        </xdr:cNvPr>
        <xdr:cNvCxnSpPr/>
      </xdr:nvCxnSpPr>
      <xdr:spPr>
        <a:xfrm>
          <a:off x="13703300" y="143998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93980</xdr:rowOff>
    </xdr:from>
    <xdr:to>
      <xdr:col>67</xdr:col>
      <xdr:colOff>101600</xdr:colOff>
      <xdr:row>84</xdr:row>
      <xdr:rowOff>24130</xdr:rowOff>
    </xdr:to>
    <xdr:sp macro="" textlink="">
      <xdr:nvSpPr>
        <xdr:cNvPr id="776" name="楕円 775">
          <a:extLst>
            <a:ext uri="{FF2B5EF4-FFF2-40B4-BE49-F238E27FC236}">
              <a16:creationId xmlns:a16="http://schemas.microsoft.com/office/drawing/2014/main" id="{ED843F4C-8618-4455-9EB1-F5EAB50BEE32}"/>
            </a:ext>
          </a:extLst>
        </xdr:cNvPr>
        <xdr:cNvSpPr/>
      </xdr:nvSpPr>
      <xdr:spPr>
        <a:xfrm>
          <a:off x="12763500" y="1432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144780</xdr:rowOff>
    </xdr:from>
    <xdr:to>
      <xdr:col>71</xdr:col>
      <xdr:colOff>177800</xdr:colOff>
      <xdr:row>83</xdr:row>
      <xdr:rowOff>169545</xdr:rowOff>
    </xdr:to>
    <xdr:cxnSp macro="">
      <xdr:nvCxnSpPr>
        <xdr:cNvPr id="777" name="直線コネクタ 776">
          <a:extLst>
            <a:ext uri="{FF2B5EF4-FFF2-40B4-BE49-F238E27FC236}">
              <a16:creationId xmlns:a16="http://schemas.microsoft.com/office/drawing/2014/main" id="{388268CE-CBAB-46E0-8055-017FEA347E80}"/>
            </a:ext>
          </a:extLst>
        </xdr:cNvPr>
        <xdr:cNvCxnSpPr/>
      </xdr:nvCxnSpPr>
      <xdr:spPr>
        <a:xfrm>
          <a:off x="12814300" y="1437513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778" name="n_1aveValue【消防施設】&#10;有形固定資産減価償却率">
          <a:extLst>
            <a:ext uri="{FF2B5EF4-FFF2-40B4-BE49-F238E27FC236}">
              <a16:creationId xmlns:a16="http://schemas.microsoft.com/office/drawing/2014/main" id="{35B9DB76-9B3C-45EB-876A-E5EEECA36A7C}"/>
            </a:ext>
          </a:extLst>
        </xdr:cNvPr>
        <xdr:cNvSpPr txBox="1"/>
      </xdr:nvSpPr>
      <xdr:spPr>
        <a:xfrm>
          <a:off x="15266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779" name="n_2aveValue【消防施設】&#10;有形固定資産減価償却率">
          <a:extLst>
            <a:ext uri="{FF2B5EF4-FFF2-40B4-BE49-F238E27FC236}">
              <a16:creationId xmlns:a16="http://schemas.microsoft.com/office/drawing/2014/main" id="{2ABD14D9-A4F6-4B52-BBA7-FFE74DD16FEF}"/>
            </a:ext>
          </a:extLst>
        </xdr:cNvPr>
        <xdr:cNvSpPr txBox="1"/>
      </xdr:nvSpPr>
      <xdr:spPr>
        <a:xfrm>
          <a:off x="1438974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780" name="n_3aveValue【消防施設】&#10;有形固定資産減価償却率">
          <a:extLst>
            <a:ext uri="{FF2B5EF4-FFF2-40B4-BE49-F238E27FC236}">
              <a16:creationId xmlns:a16="http://schemas.microsoft.com/office/drawing/2014/main" id="{AE224A66-CC71-4751-A76C-2BA54763A4D2}"/>
            </a:ext>
          </a:extLst>
        </xdr:cNvPr>
        <xdr:cNvSpPr txBox="1"/>
      </xdr:nvSpPr>
      <xdr:spPr>
        <a:xfrm>
          <a:off x="13500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781" name="n_4aveValue【消防施設】&#10;有形固定資産減価償却率">
          <a:extLst>
            <a:ext uri="{FF2B5EF4-FFF2-40B4-BE49-F238E27FC236}">
              <a16:creationId xmlns:a16="http://schemas.microsoft.com/office/drawing/2014/main" id="{9D8578C3-7BC4-431C-9E2B-44CE51CCF96B}"/>
            </a:ext>
          </a:extLst>
        </xdr:cNvPr>
        <xdr:cNvSpPr txBox="1"/>
      </xdr:nvSpPr>
      <xdr:spPr>
        <a:xfrm>
          <a:off x="12611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55263</xdr:rowOff>
    </xdr:from>
    <xdr:ext cx="405111" cy="259045"/>
    <xdr:sp macro="" textlink="">
      <xdr:nvSpPr>
        <xdr:cNvPr id="782" name="n_1mainValue【消防施設】&#10;有形固定資産減価償却率">
          <a:extLst>
            <a:ext uri="{FF2B5EF4-FFF2-40B4-BE49-F238E27FC236}">
              <a16:creationId xmlns:a16="http://schemas.microsoft.com/office/drawing/2014/main" id="{8FBB7C2C-607B-408C-9AE9-9BCE03AE8114}"/>
            </a:ext>
          </a:extLst>
        </xdr:cNvPr>
        <xdr:cNvSpPr txBox="1"/>
      </xdr:nvSpPr>
      <xdr:spPr>
        <a:xfrm>
          <a:off x="15266044" y="1445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60977</xdr:rowOff>
    </xdr:from>
    <xdr:ext cx="405111" cy="259045"/>
    <xdr:sp macro="" textlink="">
      <xdr:nvSpPr>
        <xdr:cNvPr id="783" name="n_2mainValue【消防施設】&#10;有形固定資産減価償却率">
          <a:extLst>
            <a:ext uri="{FF2B5EF4-FFF2-40B4-BE49-F238E27FC236}">
              <a16:creationId xmlns:a16="http://schemas.microsoft.com/office/drawing/2014/main" id="{F2A6DBF7-ABF8-452B-BB68-AE30CEF3BF8A}"/>
            </a:ext>
          </a:extLst>
        </xdr:cNvPr>
        <xdr:cNvSpPr txBox="1"/>
      </xdr:nvSpPr>
      <xdr:spPr>
        <a:xfrm>
          <a:off x="14389744" y="1446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40022</xdr:rowOff>
    </xdr:from>
    <xdr:ext cx="405111" cy="259045"/>
    <xdr:sp macro="" textlink="">
      <xdr:nvSpPr>
        <xdr:cNvPr id="784" name="n_3mainValue【消防施設】&#10;有形固定資産減価償却率">
          <a:extLst>
            <a:ext uri="{FF2B5EF4-FFF2-40B4-BE49-F238E27FC236}">
              <a16:creationId xmlns:a16="http://schemas.microsoft.com/office/drawing/2014/main" id="{087F7013-21E4-40AF-B2CF-B657CE660B58}"/>
            </a:ext>
          </a:extLst>
        </xdr:cNvPr>
        <xdr:cNvSpPr txBox="1"/>
      </xdr:nvSpPr>
      <xdr:spPr>
        <a:xfrm>
          <a:off x="13500744" y="1444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15257</xdr:rowOff>
    </xdr:from>
    <xdr:ext cx="405111" cy="259045"/>
    <xdr:sp macro="" textlink="">
      <xdr:nvSpPr>
        <xdr:cNvPr id="785" name="n_4mainValue【消防施設】&#10;有形固定資産減価償却率">
          <a:extLst>
            <a:ext uri="{FF2B5EF4-FFF2-40B4-BE49-F238E27FC236}">
              <a16:creationId xmlns:a16="http://schemas.microsoft.com/office/drawing/2014/main" id="{651E7392-2829-494B-8D21-108043C6EDF0}"/>
            </a:ext>
          </a:extLst>
        </xdr:cNvPr>
        <xdr:cNvSpPr txBox="1"/>
      </xdr:nvSpPr>
      <xdr:spPr>
        <a:xfrm>
          <a:off x="12611744" y="1441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B18A2E82-7578-4000-94CD-ECC36889724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6FD79396-8B9F-4F6D-B4C3-8D7EB4FA923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7F06AE6E-16DF-4F33-A665-92088CC8A91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EADD8271-C246-4D36-ADDC-AB95970ED57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E8901E2C-CD15-4C36-A2BE-A733212C28C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105FB570-D822-4966-8361-506F9D5206C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F7F788B3-8E27-49E8-AC9B-1FBD598117C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D3874614-112D-452A-8FB5-3A57F8B2433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2CFD5749-CBFC-4382-AEE3-4655D0AADFD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1B5B1E09-4B66-4D37-A344-2BCA415E52A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5F139A4B-FB92-4C60-BA05-8646E1F20EBA}"/>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5144D687-781F-4AA9-82B9-A1114F3CBF5E}"/>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44CCBA66-FD83-4C97-9F4D-B3969C0FD0D9}"/>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1329F903-46CF-48B6-AA4B-6C1E4A482BA9}"/>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33395666-A908-4974-B325-6C2BF0057F91}"/>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56FDAE06-4E9B-4B3B-8A34-73FCA45B25AE}"/>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3A0AA8DC-97E7-4BD2-B75F-9304474AE6EB}"/>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5FE7323D-CEC7-4BFA-92C2-B94C94F22D38}"/>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EA4D19CC-0C50-4720-B35C-2EB19128B6F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88086C7B-3668-4B5B-B59A-3111E7C1335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717E3041-9C8D-46D7-A797-D7D9C9F90FC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852B0CCE-417C-4679-B1EF-7A2B3E29BD9C}"/>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E2BD2A8F-65B7-404A-B636-5E62299EFA1C}"/>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82C82768-A8FA-4A76-92BC-A2B90F9EACE4}"/>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976F6BAA-EC18-4715-BBB1-91D8200918F7}"/>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66038FF0-EB99-4646-9D93-E31DE71B24C4}"/>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812" name="【消防施設】&#10;一人当たり面積平均値テキスト">
          <a:extLst>
            <a:ext uri="{FF2B5EF4-FFF2-40B4-BE49-F238E27FC236}">
              <a16:creationId xmlns:a16="http://schemas.microsoft.com/office/drawing/2014/main" id="{51E1D8D4-3BA7-4EB6-A55B-02582F2ED25A}"/>
            </a:ext>
          </a:extLst>
        </xdr:cNvPr>
        <xdr:cNvSpPr txBox="1"/>
      </xdr:nvSpPr>
      <xdr:spPr>
        <a:xfrm>
          <a:off x="22199600" y="1419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39C3E436-2134-410D-9ACB-0FBD937E8FB6}"/>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63076CD1-0BB1-4BE6-A672-9F11F1E29ABF}"/>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C4E997F0-BDD6-4D80-B4FC-FA1CDFD1053E}"/>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C0CE33E0-AB49-49FE-A9C6-DD1452A7379F}"/>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7" name="フローチャート: 判断 816">
          <a:extLst>
            <a:ext uri="{FF2B5EF4-FFF2-40B4-BE49-F238E27FC236}">
              <a16:creationId xmlns:a16="http://schemas.microsoft.com/office/drawing/2014/main" id="{C396F727-C441-4E3A-BB90-7565732CD4CA}"/>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3EEE11C2-6984-4B04-88E7-C05D46A145D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A20135CE-9AA9-451A-8F65-1706D2C9CDA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2660671-29F6-4C16-8326-646977F69F1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6B045251-88B4-4BC4-889F-843D9C21E79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C92FFE3-A504-49B5-9DE0-B9B66F39379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133604</xdr:rowOff>
    </xdr:from>
    <xdr:to>
      <xdr:col>116</xdr:col>
      <xdr:colOff>114300</xdr:colOff>
      <xdr:row>85</xdr:row>
      <xdr:rowOff>63754</xdr:rowOff>
    </xdr:to>
    <xdr:sp macro="" textlink="">
      <xdr:nvSpPr>
        <xdr:cNvPr id="823" name="楕円 822">
          <a:extLst>
            <a:ext uri="{FF2B5EF4-FFF2-40B4-BE49-F238E27FC236}">
              <a16:creationId xmlns:a16="http://schemas.microsoft.com/office/drawing/2014/main" id="{279BA48F-C198-45BE-8AEB-EF74FBA9FCAA}"/>
            </a:ext>
          </a:extLst>
        </xdr:cNvPr>
        <xdr:cNvSpPr/>
      </xdr:nvSpPr>
      <xdr:spPr>
        <a:xfrm>
          <a:off x="22110700" y="1453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112031</xdr:rowOff>
    </xdr:from>
    <xdr:ext cx="469744" cy="259045"/>
    <xdr:sp macro="" textlink="">
      <xdr:nvSpPr>
        <xdr:cNvPr id="824" name="【消防施設】&#10;一人当たり面積該当値テキスト">
          <a:extLst>
            <a:ext uri="{FF2B5EF4-FFF2-40B4-BE49-F238E27FC236}">
              <a16:creationId xmlns:a16="http://schemas.microsoft.com/office/drawing/2014/main" id="{6406230E-D398-494E-B632-D3CC11DC491C}"/>
            </a:ext>
          </a:extLst>
        </xdr:cNvPr>
        <xdr:cNvSpPr txBox="1"/>
      </xdr:nvSpPr>
      <xdr:spPr>
        <a:xfrm>
          <a:off x="22199600" y="1451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133604</xdr:rowOff>
    </xdr:from>
    <xdr:to>
      <xdr:col>112</xdr:col>
      <xdr:colOff>38100</xdr:colOff>
      <xdr:row>85</xdr:row>
      <xdr:rowOff>63754</xdr:rowOff>
    </xdr:to>
    <xdr:sp macro="" textlink="">
      <xdr:nvSpPr>
        <xdr:cNvPr id="825" name="楕円 824">
          <a:extLst>
            <a:ext uri="{FF2B5EF4-FFF2-40B4-BE49-F238E27FC236}">
              <a16:creationId xmlns:a16="http://schemas.microsoft.com/office/drawing/2014/main" id="{BD0B242C-B292-41CF-BF98-A731532F65FB}"/>
            </a:ext>
          </a:extLst>
        </xdr:cNvPr>
        <xdr:cNvSpPr/>
      </xdr:nvSpPr>
      <xdr:spPr>
        <a:xfrm>
          <a:off x="21272500" y="1453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12954</xdr:rowOff>
    </xdr:from>
    <xdr:to>
      <xdr:col>116</xdr:col>
      <xdr:colOff>63500</xdr:colOff>
      <xdr:row>85</xdr:row>
      <xdr:rowOff>12954</xdr:rowOff>
    </xdr:to>
    <xdr:cxnSp macro="">
      <xdr:nvCxnSpPr>
        <xdr:cNvPr id="826" name="直線コネクタ 825">
          <a:extLst>
            <a:ext uri="{FF2B5EF4-FFF2-40B4-BE49-F238E27FC236}">
              <a16:creationId xmlns:a16="http://schemas.microsoft.com/office/drawing/2014/main" id="{AF892218-ECE4-4E10-B4A0-680C9E35BD83}"/>
            </a:ext>
          </a:extLst>
        </xdr:cNvPr>
        <xdr:cNvCxnSpPr/>
      </xdr:nvCxnSpPr>
      <xdr:spPr>
        <a:xfrm>
          <a:off x="21323300" y="145862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133604</xdr:rowOff>
    </xdr:from>
    <xdr:to>
      <xdr:col>107</xdr:col>
      <xdr:colOff>101600</xdr:colOff>
      <xdr:row>85</xdr:row>
      <xdr:rowOff>63754</xdr:rowOff>
    </xdr:to>
    <xdr:sp macro="" textlink="">
      <xdr:nvSpPr>
        <xdr:cNvPr id="827" name="楕円 826">
          <a:extLst>
            <a:ext uri="{FF2B5EF4-FFF2-40B4-BE49-F238E27FC236}">
              <a16:creationId xmlns:a16="http://schemas.microsoft.com/office/drawing/2014/main" id="{FEC7898F-7A45-4688-B33C-DA388CD593FB}"/>
            </a:ext>
          </a:extLst>
        </xdr:cNvPr>
        <xdr:cNvSpPr/>
      </xdr:nvSpPr>
      <xdr:spPr>
        <a:xfrm>
          <a:off x="20383500" y="1453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12954</xdr:rowOff>
    </xdr:from>
    <xdr:to>
      <xdr:col>111</xdr:col>
      <xdr:colOff>177800</xdr:colOff>
      <xdr:row>85</xdr:row>
      <xdr:rowOff>12954</xdr:rowOff>
    </xdr:to>
    <xdr:cxnSp macro="">
      <xdr:nvCxnSpPr>
        <xdr:cNvPr id="828" name="直線コネクタ 827">
          <a:extLst>
            <a:ext uri="{FF2B5EF4-FFF2-40B4-BE49-F238E27FC236}">
              <a16:creationId xmlns:a16="http://schemas.microsoft.com/office/drawing/2014/main" id="{7A110808-8BDA-477B-A67A-38BE1F5ECAC9}"/>
            </a:ext>
          </a:extLst>
        </xdr:cNvPr>
        <xdr:cNvCxnSpPr/>
      </xdr:nvCxnSpPr>
      <xdr:spPr>
        <a:xfrm>
          <a:off x="20434300" y="145862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138176</xdr:rowOff>
    </xdr:from>
    <xdr:to>
      <xdr:col>102</xdr:col>
      <xdr:colOff>165100</xdr:colOff>
      <xdr:row>85</xdr:row>
      <xdr:rowOff>68326</xdr:rowOff>
    </xdr:to>
    <xdr:sp macro="" textlink="">
      <xdr:nvSpPr>
        <xdr:cNvPr id="829" name="楕円 828">
          <a:extLst>
            <a:ext uri="{FF2B5EF4-FFF2-40B4-BE49-F238E27FC236}">
              <a16:creationId xmlns:a16="http://schemas.microsoft.com/office/drawing/2014/main" id="{D7037861-6BB1-4FEA-B498-83E8BEC2D450}"/>
            </a:ext>
          </a:extLst>
        </xdr:cNvPr>
        <xdr:cNvSpPr/>
      </xdr:nvSpPr>
      <xdr:spPr>
        <a:xfrm>
          <a:off x="194945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12954</xdr:rowOff>
    </xdr:from>
    <xdr:to>
      <xdr:col>107</xdr:col>
      <xdr:colOff>50800</xdr:colOff>
      <xdr:row>85</xdr:row>
      <xdr:rowOff>17526</xdr:rowOff>
    </xdr:to>
    <xdr:cxnSp macro="">
      <xdr:nvCxnSpPr>
        <xdr:cNvPr id="830" name="直線コネクタ 829">
          <a:extLst>
            <a:ext uri="{FF2B5EF4-FFF2-40B4-BE49-F238E27FC236}">
              <a16:creationId xmlns:a16="http://schemas.microsoft.com/office/drawing/2014/main" id="{5D366DCD-E172-40BB-83D2-830708DA0ECB}"/>
            </a:ext>
          </a:extLst>
        </xdr:cNvPr>
        <xdr:cNvCxnSpPr/>
      </xdr:nvCxnSpPr>
      <xdr:spPr>
        <a:xfrm flipV="1">
          <a:off x="19545300" y="145862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138176</xdr:rowOff>
    </xdr:from>
    <xdr:to>
      <xdr:col>98</xdr:col>
      <xdr:colOff>38100</xdr:colOff>
      <xdr:row>85</xdr:row>
      <xdr:rowOff>68326</xdr:rowOff>
    </xdr:to>
    <xdr:sp macro="" textlink="">
      <xdr:nvSpPr>
        <xdr:cNvPr id="831" name="楕円 830">
          <a:extLst>
            <a:ext uri="{FF2B5EF4-FFF2-40B4-BE49-F238E27FC236}">
              <a16:creationId xmlns:a16="http://schemas.microsoft.com/office/drawing/2014/main" id="{58CD1B7C-B076-4F5F-9B21-8CBEC82F6373}"/>
            </a:ext>
          </a:extLst>
        </xdr:cNvPr>
        <xdr:cNvSpPr/>
      </xdr:nvSpPr>
      <xdr:spPr>
        <a:xfrm>
          <a:off x="186055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17526</xdr:rowOff>
    </xdr:from>
    <xdr:to>
      <xdr:col>102</xdr:col>
      <xdr:colOff>114300</xdr:colOff>
      <xdr:row>85</xdr:row>
      <xdr:rowOff>17526</xdr:rowOff>
    </xdr:to>
    <xdr:cxnSp macro="">
      <xdr:nvCxnSpPr>
        <xdr:cNvPr id="832" name="直線コネクタ 831">
          <a:extLst>
            <a:ext uri="{FF2B5EF4-FFF2-40B4-BE49-F238E27FC236}">
              <a16:creationId xmlns:a16="http://schemas.microsoft.com/office/drawing/2014/main" id="{532C50BD-66A0-4D0F-AE83-2CF15E77E012}"/>
            </a:ext>
          </a:extLst>
        </xdr:cNvPr>
        <xdr:cNvCxnSpPr/>
      </xdr:nvCxnSpPr>
      <xdr:spPr>
        <a:xfrm>
          <a:off x="18656300" y="14590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833" name="n_1aveValue【消防施設】&#10;一人当たり面積">
          <a:extLst>
            <a:ext uri="{FF2B5EF4-FFF2-40B4-BE49-F238E27FC236}">
              <a16:creationId xmlns:a16="http://schemas.microsoft.com/office/drawing/2014/main" id="{9C526A51-F722-4490-96FE-31682038C99E}"/>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834" name="n_2aveValue【消防施設】&#10;一人当たり面積">
          <a:extLst>
            <a:ext uri="{FF2B5EF4-FFF2-40B4-BE49-F238E27FC236}">
              <a16:creationId xmlns:a16="http://schemas.microsoft.com/office/drawing/2014/main" id="{B93D4CA4-8B28-44D2-83B9-94BF1E93D85C}"/>
            </a:ext>
          </a:extLst>
        </xdr:cNvPr>
        <xdr:cNvSpPr txBox="1"/>
      </xdr:nvSpPr>
      <xdr:spPr>
        <a:xfrm>
          <a:off x="20199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835" name="n_3aveValue【消防施設】&#10;一人当たり面積">
          <a:extLst>
            <a:ext uri="{FF2B5EF4-FFF2-40B4-BE49-F238E27FC236}">
              <a16:creationId xmlns:a16="http://schemas.microsoft.com/office/drawing/2014/main" id="{DC16A783-D1D4-4854-83B0-0486B9062DBA}"/>
            </a:ext>
          </a:extLst>
        </xdr:cNvPr>
        <xdr:cNvSpPr txBox="1"/>
      </xdr:nvSpPr>
      <xdr:spPr>
        <a:xfrm>
          <a:off x="19310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836" name="n_4aveValue【消防施設】&#10;一人当たり面積">
          <a:extLst>
            <a:ext uri="{FF2B5EF4-FFF2-40B4-BE49-F238E27FC236}">
              <a16:creationId xmlns:a16="http://schemas.microsoft.com/office/drawing/2014/main" id="{78D358CB-2878-4938-B916-8A4F76623C78}"/>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54881</xdr:rowOff>
    </xdr:from>
    <xdr:ext cx="469744" cy="259045"/>
    <xdr:sp macro="" textlink="">
      <xdr:nvSpPr>
        <xdr:cNvPr id="837" name="n_1mainValue【消防施設】&#10;一人当たり面積">
          <a:extLst>
            <a:ext uri="{FF2B5EF4-FFF2-40B4-BE49-F238E27FC236}">
              <a16:creationId xmlns:a16="http://schemas.microsoft.com/office/drawing/2014/main" id="{49C4D1AC-545B-4947-8524-870C98310A6B}"/>
            </a:ext>
          </a:extLst>
        </xdr:cNvPr>
        <xdr:cNvSpPr txBox="1"/>
      </xdr:nvSpPr>
      <xdr:spPr>
        <a:xfrm>
          <a:off x="21075727" y="1462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54881</xdr:rowOff>
    </xdr:from>
    <xdr:ext cx="469744" cy="259045"/>
    <xdr:sp macro="" textlink="">
      <xdr:nvSpPr>
        <xdr:cNvPr id="838" name="n_2mainValue【消防施設】&#10;一人当たり面積">
          <a:extLst>
            <a:ext uri="{FF2B5EF4-FFF2-40B4-BE49-F238E27FC236}">
              <a16:creationId xmlns:a16="http://schemas.microsoft.com/office/drawing/2014/main" id="{B210BCE4-D90B-4BFF-8BC5-7F856C92F4ED}"/>
            </a:ext>
          </a:extLst>
        </xdr:cNvPr>
        <xdr:cNvSpPr txBox="1"/>
      </xdr:nvSpPr>
      <xdr:spPr>
        <a:xfrm>
          <a:off x="20199427" y="1462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59453</xdr:rowOff>
    </xdr:from>
    <xdr:ext cx="469744" cy="259045"/>
    <xdr:sp macro="" textlink="">
      <xdr:nvSpPr>
        <xdr:cNvPr id="839" name="n_3mainValue【消防施設】&#10;一人当たり面積">
          <a:extLst>
            <a:ext uri="{FF2B5EF4-FFF2-40B4-BE49-F238E27FC236}">
              <a16:creationId xmlns:a16="http://schemas.microsoft.com/office/drawing/2014/main" id="{5B1B57FF-61DE-4D31-9840-35ED84912ED4}"/>
            </a:ext>
          </a:extLst>
        </xdr:cNvPr>
        <xdr:cNvSpPr txBox="1"/>
      </xdr:nvSpPr>
      <xdr:spPr>
        <a:xfrm>
          <a:off x="193104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59453</xdr:rowOff>
    </xdr:from>
    <xdr:ext cx="469744" cy="259045"/>
    <xdr:sp macro="" textlink="">
      <xdr:nvSpPr>
        <xdr:cNvPr id="840" name="n_4mainValue【消防施設】&#10;一人当たり面積">
          <a:extLst>
            <a:ext uri="{FF2B5EF4-FFF2-40B4-BE49-F238E27FC236}">
              <a16:creationId xmlns:a16="http://schemas.microsoft.com/office/drawing/2014/main" id="{D1352FC8-0B5F-4A9D-BCD9-A95C4A3BAC63}"/>
            </a:ext>
          </a:extLst>
        </xdr:cNvPr>
        <xdr:cNvSpPr txBox="1"/>
      </xdr:nvSpPr>
      <xdr:spPr>
        <a:xfrm>
          <a:off x="184214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AB302A48-9A8D-4FDA-8E23-711A9F5FBBD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FE6CFB57-51EC-4459-B909-60DBCE8D997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772C034B-D6CD-4364-85E5-B43CD50E62F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EE680D67-151D-4E8E-B287-4680E5C3F18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4DE5F9EF-07E0-474A-84D7-2B7080B5006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DE6CD66-4BA6-4938-AAEB-EE40F266D08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40F00B11-F296-4D75-B1F7-F62F6BE810A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E7004037-8D03-48E2-9ED5-9013CF5E1CC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76567DBC-39F9-49C6-B936-5AFB5359AF6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90612D49-E2C7-41CF-9A97-21A4F431EC0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4FA6CAB-3182-45A9-95FE-8D3F371FBC9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1EA7F02E-055C-41F6-A57B-AB5CD1307EC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122750E9-6DAD-4124-84F6-4B2E685058D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BC4D8950-3AD3-4FD2-8C7B-93624A4A99F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9B813965-D8A9-4D04-A048-81BF8529903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C91E2FC7-482E-44BC-A6A0-4D2F094A025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77492C62-EA91-42B1-A127-611A6005371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9C8B72A6-91C7-4D9F-9F89-9E29BA2DA91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526C4EC2-6D7D-4E33-A4AA-5653F6B2B77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2935F117-1FA8-4EC2-906E-2554F3AA1E8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F9848FE3-47C2-4DAE-8EE3-9CF7F5A817E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763F7E73-F895-4818-BD73-78BBE1C633F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A42D72AE-41AA-4730-BC06-608D3CF0D58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90762D6-2EAB-4A60-B47D-F376C2F2258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88DE72E1-9BD5-46F5-A98B-9ADDFB80C7B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13C9E9A5-D96C-4458-B9D2-B250CB70DDFB}"/>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3839ADBD-3F06-4C19-B34C-7D19847B612F}"/>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77E988E0-D896-4898-B650-3F84589F6AE3}"/>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F46CB3DE-1C2B-40DC-95B1-DB65E485F1E1}"/>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9A5AA40B-8C59-4F07-8628-5A73D5135CAC}"/>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871" name="【庁舎】&#10;有形固定資産減価償却率平均値テキスト">
          <a:extLst>
            <a:ext uri="{FF2B5EF4-FFF2-40B4-BE49-F238E27FC236}">
              <a16:creationId xmlns:a16="http://schemas.microsoft.com/office/drawing/2014/main" id="{A9DF982F-6C0F-4CF2-A685-167BC7F87BE0}"/>
            </a:ext>
          </a:extLst>
        </xdr:cNvPr>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9DA82E93-403E-4508-9645-E1CDA5BDE392}"/>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DF185DFA-CBD7-4349-895E-D0BD472F6733}"/>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9A556F7E-662A-4188-81F9-A689F65B4E3D}"/>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D0EEF6B8-7AFD-4643-97AE-DCDCD91F8A4E}"/>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9E7B487C-48DE-4438-9E6D-B74789C3E506}"/>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D07CB68F-275A-4B60-8C29-5AB1663E7D7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8DB1B8C8-6BD6-4289-92C1-C1B0205793F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ACFE733-F270-4DD3-A2B4-2D5D98EE94B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BA0C6FC0-1C99-430E-B3D3-F036EB61D39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3C64BB5A-716D-44FC-9735-ABCF5C3FF00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17236</xdr:rowOff>
    </xdr:from>
    <xdr:to>
      <xdr:col>85</xdr:col>
      <xdr:colOff>177800</xdr:colOff>
      <xdr:row>107</xdr:row>
      <xdr:rowOff>118836</xdr:rowOff>
    </xdr:to>
    <xdr:sp macro="" textlink="">
      <xdr:nvSpPr>
        <xdr:cNvPr id="882" name="楕円 881">
          <a:extLst>
            <a:ext uri="{FF2B5EF4-FFF2-40B4-BE49-F238E27FC236}">
              <a16:creationId xmlns:a16="http://schemas.microsoft.com/office/drawing/2014/main" id="{D04110EA-579B-4988-AC69-FC3D3702F75C}"/>
            </a:ext>
          </a:extLst>
        </xdr:cNvPr>
        <xdr:cNvSpPr/>
      </xdr:nvSpPr>
      <xdr:spPr>
        <a:xfrm>
          <a:off x="162687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167113</xdr:rowOff>
    </xdr:from>
    <xdr:ext cx="405111" cy="259045"/>
    <xdr:sp macro="" textlink="">
      <xdr:nvSpPr>
        <xdr:cNvPr id="883" name="【庁舎】&#10;有形固定資産減価償却率該当値テキスト">
          <a:extLst>
            <a:ext uri="{FF2B5EF4-FFF2-40B4-BE49-F238E27FC236}">
              <a16:creationId xmlns:a16="http://schemas.microsoft.com/office/drawing/2014/main" id="{CD4086AE-77C0-4C02-B8C3-D4239B312D77}"/>
            </a:ext>
          </a:extLst>
        </xdr:cNvPr>
        <xdr:cNvSpPr txBox="1"/>
      </xdr:nvSpPr>
      <xdr:spPr>
        <a:xfrm>
          <a:off x="16357600" y="1834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144599</xdr:rowOff>
    </xdr:from>
    <xdr:to>
      <xdr:col>81</xdr:col>
      <xdr:colOff>101600</xdr:colOff>
      <xdr:row>107</xdr:row>
      <xdr:rowOff>74749</xdr:rowOff>
    </xdr:to>
    <xdr:sp macro="" textlink="">
      <xdr:nvSpPr>
        <xdr:cNvPr id="884" name="楕円 883">
          <a:extLst>
            <a:ext uri="{FF2B5EF4-FFF2-40B4-BE49-F238E27FC236}">
              <a16:creationId xmlns:a16="http://schemas.microsoft.com/office/drawing/2014/main" id="{CA0CCEEE-A42F-44EA-BAD0-88372E97DC27}"/>
            </a:ext>
          </a:extLst>
        </xdr:cNvPr>
        <xdr:cNvSpPr/>
      </xdr:nvSpPr>
      <xdr:spPr>
        <a:xfrm>
          <a:off x="15430500" y="1831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23949</xdr:rowOff>
    </xdr:from>
    <xdr:to>
      <xdr:col>85</xdr:col>
      <xdr:colOff>127000</xdr:colOff>
      <xdr:row>107</xdr:row>
      <xdr:rowOff>68036</xdr:rowOff>
    </xdr:to>
    <xdr:cxnSp macro="">
      <xdr:nvCxnSpPr>
        <xdr:cNvPr id="885" name="直線コネクタ 884">
          <a:extLst>
            <a:ext uri="{FF2B5EF4-FFF2-40B4-BE49-F238E27FC236}">
              <a16:creationId xmlns:a16="http://schemas.microsoft.com/office/drawing/2014/main" id="{B6D74390-20AB-4E25-B02C-D0DBF442EF50}"/>
            </a:ext>
          </a:extLst>
        </xdr:cNvPr>
        <xdr:cNvCxnSpPr/>
      </xdr:nvCxnSpPr>
      <xdr:spPr>
        <a:xfrm>
          <a:off x="15481300" y="18369099"/>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102144</xdr:rowOff>
    </xdr:from>
    <xdr:to>
      <xdr:col>76</xdr:col>
      <xdr:colOff>165100</xdr:colOff>
      <xdr:row>107</xdr:row>
      <xdr:rowOff>32294</xdr:rowOff>
    </xdr:to>
    <xdr:sp macro="" textlink="">
      <xdr:nvSpPr>
        <xdr:cNvPr id="886" name="楕円 885">
          <a:extLst>
            <a:ext uri="{FF2B5EF4-FFF2-40B4-BE49-F238E27FC236}">
              <a16:creationId xmlns:a16="http://schemas.microsoft.com/office/drawing/2014/main" id="{D74C8596-FD93-48B0-97DB-E473CBEE4764}"/>
            </a:ext>
          </a:extLst>
        </xdr:cNvPr>
        <xdr:cNvSpPr/>
      </xdr:nvSpPr>
      <xdr:spPr>
        <a:xfrm>
          <a:off x="14541500" y="1827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152944</xdr:rowOff>
    </xdr:from>
    <xdr:to>
      <xdr:col>81</xdr:col>
      <xdr:colOff>50800</xdr:colOff>
      <xdr:row>107</xdr:row>
      <xdr:rowOff>23949</xdr:rowOff>
    </xdr:to>
    <xdr:cxnSp macro="">
      <xdr:nvCxnSpPr>
        <xdr:cNvPr id="887" name="直線コネクタ 886">
          <a:extLst>
            <a:ext uri="{FF2B5EF4-FFF2-40B4-BE49-F238E27FC236}">
              <a16:creationId xmlns:a16="http://schemas.microsoft.com/office/drawing/2014/main" id="{E9CA961E-B56C-4D4B-94C9-0B4EBE5F4262}"/>
            </a:ext>
          </a:extLst>
        </xdr:cNvPr>
        <xdr:cNvCxnSpPr/>
      </xdr:nvCxnSpPr>
      <xdr:spPr>
        <a:xfrm>
          <a:off x="14592300" y="1832664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87449</xdr:rowOff>
    </xdr:from>
    <xdr:to>
      <xdr:col>72</xdr:col>
      <xdr:colOff>38100</xdr:colOff>
      <xdr:row>107</xdr:row>
      <xdr:rowOff>17599</xdr:rowOff>
    </xdr:to>
    <xdr:sp macro="" textlink="">
      <xdr:nvSpPr>
        <xdr:cNvPr id="888" name="楕円 887">
          <a:extLst>
            <a:ext uri="{FF2B5EF4-FFF2-40B4-BE49-F238E27FC236}">
              <a16:creationId xmlns:a16="http://schemas.microsoft.com/office/drawing/2014/main" id="{7DE7AE16-5E66-43C2-BD22-0E5A2C39F875}"/>
            </a:ext>
          </a:extLst>
        </xdr:cNvPr>
        <xdr:cNvSpPr/>
      </xdr:nvSpPr>
      <xdr:spPr>
        <a:xfrm>
          <a:off x="136525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138249</xdr:rowOff>
    </xdr:from>
    <xdr:to>
      <xdr:col>76</xdr:col>
      <xdr:colOff>114300</xdr:colOff>
      <xdr:row>106</xdr:row>
      <xdr:rowOff>152944</xdr:rowOff>
    </xdr:to>
    <xdr:cxnSp macro="">
      <xdr:nvCxnSpPr>
        <xdr:cNvPr id="889" name="直線コネクタ 888">
          <a:extLst>
            <a:ext uri="{FF2B5EF4-FFF2-40B4-BE49-F238E27FC236}">
              <a16:creationId xmlns:a16="http://schemas.microsoft.com/office/drawing/2014/main" id="{B8A1EA8E-BE63-4AF7-BE1B-596A2B44C76C}"/>
            </a:ext>
          </a:extLst>
        </xdr:cNvPr>
        <xdr:cNvCxnSpPr/>
      </xdr:nvCxnSpPr>
      <xdr:spPr>
        <a:xfrm>
          <a:off x="13703300" y="18311949"/>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49893</xdr:rowOff>
    </xdr:from>
    <xdr:to>
      <xdr:col>67</xdr:col>
      <xdr:colOff>101600</xdr:colOff>
      <xdr:row>106</xdr:row>
      <xdr:rowOff>151493</xdr:rowOff>
    </xdr:to>
    <xdr:sp macro="" textlink="">
      <xdr:nvSpPr>
        <xdr:cNvPr id="890" name="楕円 889">
          <a:extLst>
            <a:ext uri="{FF2B5EF4-FFF2-40B4-BE49-F238E27FC236}">
              <a16:creationId xmlns:a16="http://schemas.microsoft.com/office/drawing/2014/main" id="{9E90A782-69FC-4CC3-925D-6BEFDD199C2C}"/>
            </a:ext>
          </a:extLst>
        </xdr:cNvPr>
        <xdr:cNvSpPr/>
      </xdr:nvSpPr>
      <xdr:spPr>
        <a:xfrm>
          <a:off x="12763500" y="1822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100693</xdr:rowOff>
    </xdr:from>
    <xdr:to>
      <xdr:col>71</xdr:col>
      <xdr:colOff>177800</xdr:colOff>
      <xdr:row>106</xdr:row>
      <xdr:rowOff>138249</xdr:rowOff>
    </xdr:to>
    <xdr:cxnSp macro="">
      <xdr:nvCxnSpPr>
        <xdr:cNvPr id="891" name="直線コネクタ 890">
          <a:extLst>
            <a:ext uri="{FF2B5EF4-FFF2-40B4-BE49-F238E27FC236}">
              <a16:creationId xmlns:a16="http://schemas.microsoft.com/office/drawing/2014/main" id="{8E4C3AF3-3603-423C-A243-3019A52137A4}"/>
            </a:ext>
          </a:extLst>
        </xdr:cNvPr>
        <xdr:cNvCxnSpPr/>
      </xdr:nvCxnSpPr>
      <xdr:spPr>
        <a:xfrm>
          <a:off x="12814300" y="1827439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92" name="n_1aveValue【庁舎】&#10;有形固定資産減価償却率">
          <a:extLst>
            <a:ext uri="{FF2B5EF4-FFF2-40B4-BE49-F238E27FC236}">
              <a16:creationId xmlns:a16="http://schemas.microsoft.com/office/drawing/2014/main" id="{47587C62-8178-4BFD-98F2-8304EA1D9F4F}"/>
            </a:ext>
          </a:extLst>
        </xdr:cNvPr>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93" name="n_2aveValue【庁舎】&#10;有形固定資産減価償却率">
          <a:extLst>
            <a:ext uri="{FF2B5EF4-FFF2-40B4-BE49-F238E27FC236}">
              <a16:creationId xmlns:a16="http://schemas.microsoft.com/office/drawing/2014/main" id="{893E541B-B4C3-4821-9A29-148B3B354265}"/>
            </a:ext>
          </a:extLst>
        </xdr:cNvPr>
        <xdr:cNvSpPr txBox="1"/>
      </xdr:nvSpPr>
      <xdr:spPr>
        <a:xfrm>
          <a:off x="14389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4" name="n_3aveValue【庁舎】&#10;有形固定資産減価償却率">
          <a:extLst>
            <a:ext uri="{FF2B5EF4-FFF2-40B4-BE49-F238E27FC236}">
              <a16:creationId xmlns:a16="http://schemas.microsoft.com/office/drawing/2014/main" id="{A6F28A28-D132-470C-AAE8-EB1F6754A04D}"/>
            </a:ext>
          </a:extLst>
        </xdr:cNvPr>
        <xdr:cNvSpPr txBox="1"/>
      </xdr:nvSpPr>
      <xdr:spPr>
        <a:xfrm>
          <a:off x="13500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E23C8493-F2C7-4B45-B560-F4270CEF2736}"/>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65876</xdr:rowOff>
    </xdr:from>
    <xdr:ext cx="405111" cy="259045"/>
    <xdr:sp macro="" textlink="">
      <xdr:nvSpPr>
        <xdr:cNvPr id="896" name="n_1mainValue【庁舎】&#10;有形固定資産減価償却率">
          <a:extLst>
            <a:ext uri="{FF2B5EF4-FFF2-40B4-BE49-F238E27FC236}">
              <a16:creationId xmlns:a16="http://schemas.microsoft.com/office/drawing/2014/main" id="{3BAB0D3D-2555-4672-A98A-24F92BC94AA4}"/>
            </a:ext>
          </a:extLst>
        </xdr:cNvPr>
        <xdr:cNvSpPr txBox="1"/>
      </xdr:nvSpPr>
      <xdr:spPr>
        <a:xfrm>
          <a:off x="15266044" y="1841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23421</xdr:rowOff>
    </xdr:from>
    <xdr:ext cx="405111" cy="259045"/>
    <xdr:sp macro="" textlink="">
      <xdr:nvSpPr>
        <xdr:cNvPr id="897" name="n_2mainValue【庁舎】&#10;有形固定資産減価償却率">
          <a:extLst>
            <a:ext uri="{FF2B5EF4-FFF2-40B4-BE49-F238E27FC236}">
              <a16:creationId xmlns:a16="http://schemas.microsoft.com/office/drawing/2014/main" id="{3CC041F0-3D15-445F-A90F-837B9F15CC35}"/>
            </a:ext>
          </a:extLst>
        </xdr:cNvPr>
        <xdr:cNvSpPr txBox="1"/>
      </xdr:nvSpPr>
      <xdr:spPr>
        <a:xfrm>
          <a:off x="14389744" y="1836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8726</xdr:rowOff>
    </xdr:from>
    <xdr:ext cx="405111" cy="259045"/>
    <xdr:sp macro="" textlink="">
      <xdr:nvSpPr>
        <xdr:cNvPr id="898" name="n_3mainValue【庁舎】&#10;有形固定資産減価償却率">
          <a:extLst>
            <a:ext uri="{FF2B5EF4-FFF2-40B4-BE49-F238E27FC236}">
              <a16:creationId xmlns:a16="http://schemas.microsoft.com/office/drawing/2014/main" id="{EE8FD11D-EB38-4303-BCBD-076C79FF65FC}"/>
            </a:ext>
          </a:extLst>
        </xdr:cNvPr>
        <xdr:cNvSpPr txBox="1"/>
      </xdr:nvSpPr>
      <xdr:spPr>
        <a:xfrm>
          <a:off x="13500744" y="1835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142620</xdr:rowOff>
    </xdr:from>
    <xdr:ext cx="405111" cy="259045"/>
    <xdr:sp macro="" textlink="">
      <xdr:nvSpPr>
        <xdr:cNvPr id="899" name="n_4mainValue【庁舎】&#10;有形固定資産減価償却率">
          <a:extLst>
            <a:ext uri="{FF2B5EF4-FFF2-40B4-BE49-F238E27FC236}">
              <a16:creationId xmlns:a16="http://schemas.microsoft.com/office/drawing/2014/main" id="{FF9F21F6-B4D3-4798-A2B6-CA7BA3FD21D5}"/>
            </a:ext>
          </a:extLst>
        </xdr:cNvPr>
        <xdr:cNvSpPr txBox="1"/>
      </xdr:nvSpPr>
      <xdr:spPr>
        <a:xfrm>
          <a:off x="12611744" y="1831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89EFFF23-5F95-4D5E-8861-05148D8D451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43F9D1EA-1539-40B8-B310-731E30652FE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7E5A2670-162C-457C-97BE-A419751EB7D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4995834E-E322-4A91-B208-66D9C94EA0C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4962CE32-669B-4034-A72F-D67DC69C1FC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9699ACB1-9647-441F-BB01-23B0AEE7345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14D3A1D6-D2EA-47B1-B81F-B27F42EC050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537F4321-7090-4E3D-940C-DE4B0B0E110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5C797658-7F7E-43E8-ACBF-5E2BE6CC91C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128A0CF1-6F3A-4E72-AAB6-9B44AD01522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BFC09F94-92F4-4A72-A327-05A1AE0F1B6F}"/>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E5F5FD18-1E86-4D79-9822-BC7CC3A9210D}"/>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99AA52F1-9973-4592-8B9C-05760B956E88}"/>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C821C72F-B302-4EAD-86F1-247F9CD4A15B}"/>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5EF58A8C-5467-4777-842B-A937E711973E}"/>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31CD8CE1-1338-498F-B473-32778A2BE745}"/>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91E51A89-E585-4EC5-85D3-B6934D958D19}"/>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CADCB67D-162F-4C7E-95B1-02813FB3A1AE}"/>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95C2B08E-E10D-4481-8CF1-4D29416F41C8}"/>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F87C8B7B-3D0D-47EB-A2CD-399EDFD36F7D}"/>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69909406-6ADE-4C93-9858-4AC555D5451D}"/>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2BA577F1-B8CB-487D-9B48-97E69F58456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22ED6C36-F709-43D6-85C0-1170FF7B248A}"/>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81C217EB-B013-4A8A-9870-B0A53DAFDAB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1DA1CD9E-C9F4-4FA7-8178-C667B557AE9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BA58CC69-94C9-4FDF-B2F3-09182EC3BBB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DDD3547A-F678-4D7E-93F3-607D5191F9DF}"/>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E09193EE-2DDA-4203-AB43-74EA3A45BF98}"/>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6987F8EA-11D3-4D40-823A-124402C1529F}"/>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E99D859B-4552-4A8E-9646-9226272DAB2F}"/>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CE6A291E-33AD-486E-A363-C048DF5CCD6B}"/>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931" name="【庁舎】&#10;一人当たり面積平均値テキスト">
          <a:extLst>
            <a:ext uri="{FF2B5EF4-FFF2-40B4-BE49-F238E27FC236}">
              <a16:creationId xmlns:a16="http://schemas.microsoft.com/office/drawing/2014/main" id="{31599833-E9F0-4275-B267-193CE2E2E310}"/>
            </a:ext>
          </a:extLst>
        </xdr:cNvPr>
        <xdr:cNvSpPr txBox="1"/>
      </xdr:nvSpPr>
      <xdr:spPr>
        <a:xfrm>
          <a:off x="22199600" y="1809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FB41252D-C0BF-4D29-9B2D-05FF17A9D209}"/>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4D93ABC7-8344-4D48-B41C-8D84BB8C6C2D}"/>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3DF14139-8028-42D1-BCF7-65623037D8E1}"/>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4D1BCE30-642E-4903-B731-D8947A9BBAAA}"/>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6" name="フローチャート: 判断 935">
          <a:extLst>
            <a:ext uri="{FF2B5EF4-FFF2-40B4-BE49-F238E27FC236}">
              <a16:creationId xmlns:a16="http://schemas.microsoft.com/office/drawing/2014/main" id="{D9FFC189-43C6-4459-8AF5-40ADDB9E7CBF}"/>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455808DF-B448-4889-B57D-7AA28B101FF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7DFE074D-AC5B-45FD-8C97-4A2D27FA5B5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F4060650-E514-47FA-9156-27DB564FAF4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DC953D2E-1B67-4C29-8195-A5421181EB6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4E306329-80E8-4F37-9525-F45791FB381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115207</xdr:rowOff>
    </xdr:from>
    <xdr:to>
      <xdr:col>116</xdr:col>
      <xdr:colOff>114300</xdr:colOff>
      <xdr:row>108</xdr:row>
      <xdr:rowOff>45357</xdr:rowOff>
    </xdr:to>
    <xdr:sp macro="" textlink="">
      <xdr:nvSpPr>
        <xdr:cNvPr id="942" name="楕円 941">
          <a:extLst>
            <a:ext uri="{FF2B5EF4-FFF2-40B4-BE49-F238E27FC236}">
              <a16:creationId xmlns:a16="http://schemas.microsoft.com/office/drawing/2014/main" id="{824A89D1-720A-4091-B051-08D888304A49}"/>
            </a:ext>
          </a:extLst>
        </xdr:cNvPr>
        <xdr:cNvSpPr/>
      </xdr:nvSpPr>
      <xdr:spPr>
        <a:xfrm>
          <a:off x="22110700" y="1846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93634</xdr:rowOff>
    </xdr:from>
    <xdr:ext cx="469744" cy="259045"/>
    <xdr:sp macro="" textlink="">
      <xdr:nvSpPr>
        <xdr:cNvPr id="943" name="【庁舎】&#10;一人当たり面積該当値テキスト">
          <a:extLst>
            <a:ext uri="{FF2B5EF4-FFF2-40B4-BE49-F238E27FC236}">
              <a16:creationId xmlns:a16="http://schemas.microsoft.com/office/drawing/2014/main" id="{69A26655-F209-4018-ABD5-8EA06022BC2B}"/>
            </a:ext>
          </a:extLst>
        </xdr:cNvPr>
        <xdr:cNvSpPr txBox="1"/>
      </xdr:nvSpPr>
      <xdr:spPr>
        <a:xfrm>
          <a:off x="22199600" y="1843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111942</xdr:rowOff>
    </xdr:from>
    <xdr:to>
      <xdr:col>112</xdr:col>
      <xdr:colOff>38100</xdr:colOff>
      <xdr:row>108</xdr:row>
      <xdr:rowOff>42092</xdr:rowOff>
    </xdr:to>
    <xdr:sp macro="" textlink="">
      <xdr:nvSpPr>
        <xdr:cNvPr id="944" name="楕円 943">
          <a:extLst>
            <a:ext uri="{FF2B5EF4-FFF2-40B4-BE49-F238E27FC236}">
              <a16:creationId xmlns:a16="http://schemas.microsoft.com/office/drawing/2014/main" id="{5BE44F32-70EB-466E-9789-47129E3DE18E}"/>
            </a:ext>
          </a:extLst>
        </xdr:cNvPr>
        <xdr:cNvSpPr/>
      </xdr:nvSpPr>
      <xdr:spPr>
        <a:xfrm>
          <a:off x="21272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162742</xdr:rowOff>
    </xdr:from>
    <xdr:to>
      <xdr:col>116</xdr:col>
      <xdr:colOff>63500</xdr:colOff>
      <xdr:row>107</xdr:row>
      <xdr:rowOff>166007</xdr:rowOff>
    </xdr:to>
    <xdr:cxnSp macro="">
      <xdr:nvCxnSpPr>
        <xdr:cNvPr id="945" name="直線コネクタ 944">
          <a:extLst>
            <a:ext uri="{FF2B5EF4-FFF2-40B4-BE49-F238E27FC236}">
              <a16:creationId xmlns:a16="http://schemas.microsoft.com/office/drawing/2014/main" id="{E1D6425A-CBC4-4866-A492-4582FEE64E7F}"/>
            </a:ext>
          </a:extLst>
        </xdr:cNvPr>
        <xdr:cNvCxnSpPr/>
      </xdr:nvCxnSpPr>
      <xdr:spPr>
        <a:xfrm>
          <a:off x="21323300" y="1850789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111942</xdr:rowOff>
    </xdr:from>
    <xdr:to>
      <xdr:col>107</xdr:col>
      <xdr:colOff>101600</xdr:colOff>
      <xdr:row>108</xdr:row>
      <xdr:rowOff>42092</xdr:rowOff>
    </xdr:to>
    <xdr:sp macro="" textlink="">
      <xdr:nvSpPr>
        <xdr:cNvPr id="946" name="楕円 945">
          <a:extLst>
            <a:ext uri="{FF2B5EF4-FFF2-40B4-BE49-F238E27FC236}">
              <a16:creationId xmlns:a16="http://schemas.microsoft.com/office/drawing/2014/main" id="{441242E0-BCCF-4DFD-9FA1-7D92A00DB9DB}"/>
            </a:ext>
          </a:extLst>
        </xdr:cNvPr>
        <xdr:cNvSpPr/>
      </xdr:nvSpPr>
      <xdr:spPr>
        <a:xfrm>
          <a:off x="20383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162742</xdr:rowOff>
    </xdr:from>
    <xdr:to>
      <xdr:col>111</xdr:col>
      <xdr:colOff>177800</xdr:colOff>
      <xdr:row>107</xdr:row>
      <xdr:rowOff>162742</xdr:rowOff>
    </xdr:to>
    <xdr:cxnSp macro="">
      <xdr:nvCxnSpPr>
        <xdr:cNvPr id="947" name="直線コネクタ 946">
          <a:extLst>
            <a:ext uri="{FF2B5EF4-FFF2-40B4-BE49-F238E27FC236}">
              <a16:creationId xmlns:a16="http://schemas.microsoft.com/office/drawing/2014/main" id="{47859545-6D4B-4B76-8000-24C00014329C}"/>
            </a:ext>
          </a:extLst>
        </xdr:cNvPr>
        <xdr:cNvCxnSpPr/>
      </xdr:nvCxnSpPr>
      <xdr:spPr>
        <a:xfrm>
          <a:off x="20434300" y="185078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111942</xdr:rowOff>
    </xdr:from>
    <xdr:to>
      <xdr:col>102</xdr:col>
      <xdr:colOff>165100</xdr:colOff>
      <xdr:row>108</xdr:row>
      <xdr:rowOff>42092</xdr:rowOff>
    </xdr:to>
    <xdr:sp macro="" textlink="">
      <xdr:nvSpPr>
        <xdr:cNvPr id="948" name="楕円 947">
          <a:extLst>
            <a:ext uri="{FF2B5EF4-FFF2-40B4-BE49-F238E27FC236}">
              <a16:creationId xmlns:a16="http://schemas.microsoft.com/office/drawing/2014/main" id="{530A8FAF-38C5-4347-8CF5-258B677B3C00}"/>
            </a:ext>
          </a:extLst>
        </xdr:cNvPr>
        <xdr:cNvSpPr/>
      </xdr:nvSpPr>
      <xdr:spPr>
        <a:xfrm>
          <a:off x="19494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162742</xdr:rowOff>
    </xdr:from>
    <xdr:to>
      <xdr:col>107</xdr:col>
      <xdr:colOff>50800</xdr:colOff>
      <xdr:row>107</xdr:row>
      <xdr:rowOff>162742</xdr:rowOff>
    </xdr:to>
    <xdr:cxnSp macro="">
      <xdr:nvCxnSpPr>
        <xdr:cNvPr id="949" name="直線コネクタ 948">
          <a:extLst>
            <a:ext uri="{FF2B5EF4-FFF2-40B4-BE49-F238E27FC236}">
              <a16:creationId xmlns:a16="http://schemas.microsoft.com/office/drawing/2014/main" id="{4A86FA2B-B7E1-4B54-8477-A734AB7AA8CE}"/>
            </a:ext>
          </a:extLst>
        </xdr:cNvPr>
        <xdr:cNvCxnSpPr/>
      </xdr:nvCxnSpPr>
      <xdr:spPr>
        <a:xfrm>
          <a:off x="19545300" y="185078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111942</xdr:rowOff>
    </xdr:from>
    <xdr:to>
      <xdr:col>98</xdr:col>
      <xdr:colOff>38100</xdr:colOff>
      <xdr:row>108</xdr:row>
      <xdr:rowOff>42092</xdr:rowOff>
    </xdr:to>
    <xdr:sp macro="" textlink="">
      <xdr:nvSpPr>
        <xdr:cNvPr id="950" name="楕円 949">
          <a:extLst>
            <a:ext uri="{FF2B5EF4-FFF2-40B4-BE49-F238E27FC236}">
              <a16:creationId xmlns:a16="http://schemas.microsoft.com/office/drawing/2014/main" id="{251C9702-C5C5-4C6F-8D34-7207CB07D89D}"/>
            </a:ext>
          </a:extLst>
        </xdr:cNvPr>
        <xdr:cNvSpPr/>
      </xdr:nvSpPr>
      <xdr:spPr>
        <a:xfrm>
          <a:off x="18605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162742</xdr:rowOff>
    </xdr:from>
    <xdr:to>
      <xdr:col>102</xdr:col>
      <xdr:colOff>114300</xdr:colOff>
      <xdr:row>107</xdr:row>
      <xdr:rowOff>162742</xdr:rowOff>
    </xdr:to>
    <xdr:cxnSp macro="">
      <xdr:nvCxnSpPr>
        <xdr:cNvPr id="951" name="直線コネクタ 950">
          <a:extLst>
            <a:ext uri="{FF2B5EF4-FFF2-40B4-BE49-F238E27FC236}">
              <a16:creationId xmlns:a16="http://schemas.microsoft.com/office/drawing/2014/main" id="{9800BE36-5601-486C-8C35-2F56F20ABF39}"/>
            </a:ext>
          </a:extLst>
        </xdr:cNvPr>
        <xdr:cNvCxnSpPr/>
      </xdr:nvCxnSpPr>
      <xdr:spPr>
        <a:xfrm>
          <a:off x="18656300" y="185078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952" name="n_1aveValue【庁舎】&#10;一人当たり面積">
          <a:extLst>
            <a:ext uri="{FF2B5EF4-FFF2-40B4-BE49-F238E27FC236}">
              <a16:creationId xmlns:a16="http://schemas.microsoft.com/office/drawing/2014/main" id="{CE09A247-3B9A-4497-AEAF-110327B03C22}"/>
            </a:ext>
          </a:extLst>
        </xdr:cNvPr>
        <xdr:cNvSpPr txBox="1"/>
      </xdr:nvSpPr>
      <xdr:spPr>
        <a:xfrm>
          <a:off x="210757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953" name="n_2aveValue【庁舎】&#10;一人当たり面積">
          <a:extLst>
            <a:ext uri="{FF2B5EF4-FFF2-40B4-BE49-F238E27FC236}">
              <a16:creationId xmlns:a16="http://schemas.microsoft.com/office/drawing/2014/main" id="{9EF2951F-8196-4BFD-A29D-43FDA48E1FCB}"/>
            </a:ext>
          </a:extLst>
        </xdr:cNvPr>
        <xdr:cNvSpPr txBox="1"/>
      </xdr:nvSpPr>
      <xdr:spPr>
        <a:xfrm>
          <a:off x="20199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954" name="n_3aveValue【庁舎】&#10;一人当たり面積">
          <a:extLst>
            <a:ext uri="{FF2B5EF4-FFF2-40B4-BE49-F238E27FC236}">
              <a16:creationId xmlns:a16="http://schemas.microsoft.com/office/drawing/2014/main" id="{D2EE8A01-1609-47A6-9516-6E07F5D11D69}"/>
            </a:ext>
          </a:extLst>
        </xdr:cNvPr>
        <xdr:cNvSpPr txBox="1"/>
      </xdr:nvSpPr>
      <xdr:spPr>
        <a:xfrm>
          <a:off x="19310427" y="1802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955" name="n_4aveValue【庁舎】&#10;一人当たり面積">
          <a:extLst>
            <a:ext uri="{FF2B5EF4-FFF2-40B4-BE49-F238E27FC236}">
              <a16:creationId xmlns:a16="http://schemas.microsoft.com/office/drawing/2014/main" id="{8C3CE637-8588-4887-A1DA-BA538D54537C}"/>
            </a:ext>
          </a:extLst>
        </xdr:cNvPr>
        <xdr:cNvSpPr txBox="1"/>
      </xdr:nvSpPr>
      <xdr:spPr>
        <a:xfrm>
          <a:off x="18421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33219</xdr:rowOff>
    </xdr:from>
    <xdr:ext cx="469744" cy="259045"/>
    <xdr:sp macro="" textlink="">
      <xdr:nvSpPr>
        <xdr:cNvPr id="956" name="n_1mainValue【庁舎】&#10;一人当たり面積">
          <a:extLst>
            <a:ext uri="{FF2B5EF4-FFF2-40B4-BE49-F238E27FC236}">
              <a16:creationId xmlns:a16="http://schemas.microsoft.com/office/drawing/2014/main" id="{14304533-CE4D-47BD-B5EC-E01CFAF1BF72}"/>
            </a:ext>
          </a:extLst>
        </xdr:cNvPr>
        <xdr:cNvSpPr txBox="1"/>
      </xdr:nvSpPr>
      <xdr:spPr>
        <a:xfrm>
          <a:off x="210757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33219</xdr:rowOff>
    </xdr:from>
    <xdr:ext cx="469744" cy="259045"/>
    <xdr:sp macro="" textlink="">
      <xdr:nvSpPr>
        <xdr:cNvPr id="957" name="n_2mainValue【庁舎】&#10;一人当たり面積">
          <a:extLst>
            <a:ext uri="{FF2B5EF4-FFF2-40B4-BE49-F238E27FC236}">
              <a16:creationId xmlns:a16="http://schemas.microsoft.com/office/drawing/2014/main" id="{42804550-B27B-4DFF-9B60-ABF168B04BA5}"/>
            </a:ext>
          </a:extLst>
        </xdr:cNvPr>
        <xdr:cNvSpPr txBox="1"/>
      </xdr:nvSpPr>
      <xdr:spPr>
        <a:xfrm>
          <a:off x="201994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33219</xdr:rowOff>
    </xdr:from>
    <xdr:ext cx="469744" cy="259045"/>
    <xdr:sp macro="" textlink="">
      <xdr:nvSpPr>
        <xdr:cNvPr id="958" name="n_3mainValue【庁舎】&#10;一人当たり面積">
          <a:extLst>
            <a:ext uri="{FF2B5EF4-FFF2-40B4-BE49-F238E27FC236}">
              <a16:creationId xmlns:a16="http://schemas.microsoft.com/office/drawing/2014/main" id="{84BC5550-DFA5-4B47-9A62-1BF103A15649}"/>
            </a:ext>
          </a:extLst>
        </xdr:cNvPr>
        <xdr:cNvSpPr txBox="1"/>
      </xdr:nvSpPr>
      <xdr:spPr>
        <a:xfrm>
          <a:off x="193104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33219</xdr:rowOff>
    </xdr:from>
    <xdr:ext cx="469744" cy="259045"/>
    <xdr:sp macro="" textlink="">
      <xdr:nvSpPr>
        <xdr:cNvPr id="959" name="n_4mainValue【庁舎】&#10;一人当たり面積">
          <a:extLst>
            <a:ext uri="{FF2B5EF4-FFF2-40B4-BE49-F238E27FC236}">
              <a16:creationId xmlns:a16="http://schemas.microsoft.com/office/drawing/2014/main" id="{F57E2DD1-6EC5-43C2-A1A5-D3EC5CBFDAEA}"/>
            </a:ext>
          </a:extLst>
        </xdr:cNvPr>
        <xdr:cNvSpPr txBox="1"/>
      </xdr:nvSpPr>
      <xdr:spPr>
        <a:xfrm>
          <a:off x="184214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E7699125-8C34-4A8E-8870-B1425D12EE1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0D5833C7-B8DC-44F0-A653-7F254A1694A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3F11D25E-A7EA-4E41-B030-ED1DC36CE4F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類似団体と比較すると有形固定資産減価償却率が低い施設として一般廃棄物処理施設、福祉施設、市民会館があげられる。これらの施設については、分析表①に記載のとおりの状況である。</a:t>
          </a:r>
          <a:endParaRPr lang="ja-JP" altLang="ja-JP" sz="1400">
            <a:effectLst/>
          </a:endParaRPr>
        </a:p>
        <a:p>
          <a:r>
            <a:rPr kumimoji="1" lang="ja-JP" altLang="ja-JP" sz="1100">
              <a:solidFill>
                <a:schemeClr val="dk1"/>
              </a:solidFill>
              <a:effectLst/>
              <a:latin typeface="+mn-lt"/>
              <a:ea typeface="+mn-ea"/>
              <a:cs typeface="+mn-cs"/>
            </a:rPr>
            <a:t>また、有形固定資産減価償却率が高い施設として、体育館、庁舎等があげられるが、既に耐震化等を行ったため、維持に努めていく。ただし、体育館は、近隣市の同種施設との差別化についても検討が必要で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28418662</v>
      </c>
      <c r="BO4" s="462"/>
      <c r="BP4" s="462"/>
      <c r="BQ4" s="462"/>
      <c r="BR4" s="462"/>
      <c r="BS4" s="462"/>
      <c r="BT4" s="462"/>
      <c r="BU4" s="463"/>
      <c r="BV4" s="461">
        <v>26341372</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10.1</v>
      </c>
      <c r="CU4" s="602"/>
      <c r="CV4" s="602"/>
      <c r="CW4" s="602"/>
      <c r="CX4" s="602"/>
      <c r="CY4" s="602"/>
      <c r="CZ4" s="602"/>
      <c r="DA4" s="603"/>
      <c r="DB4" s="601">
        <v>10</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26677189</v>
      </c>
      <c r="BO5" s="433"/>
      <c r="BP5" s="433"/>
      <c r="BQ5" s="433"/>
      <c r="BR5" s="433"/>
      <c r="BS5" s="433"/>
      <c r="BT5" s="433"/>
      <c r="BU5" s="434"/>
      <c r="BV5" s="432">
        <v>24325888</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94.6</v>
      </c>
      <c r="CU5" s="430"/>
      <c r="CV5" s="430"/>
      <c r="CW5" s="430"/>
      <c r="CX5" s="430"/>
      <c r="CY5" s="430"/>
      <c r="CZ5" s="430"/>
      <c r="DA5" s="431"/>
      <c r="DB5" s="429">
        <v>90</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1741473</v>
      </c>
      <c r="BO6" s="433"/>
      <c r="BP6" s="433"/>
      <c r="BQ6" s="433"/>
      <c r="BR6" s="433"/>
      <c r="BS6" s="433"/>
      <c r="BT6" s="433"/>
      <c r="BU6" s="434"/>
      <c r="BV6" s="432">
        <v>2015484</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94.6</v>
      </c>
      <c r="CU6" s="576"/>
      <c r="CV6" s="576"/>
      <c r="CW6" s="576"/>
      <c r="CX6" s="576"/>
      <c r="CY6" s="576"/>
      <c r="CZ6" s="576"/>
      <c r="DA6" s="577"/>
      <c r="DB6" s="575">
        <v>90</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206747</v>
      </c>
      <c r="BO7" s="433"/>
      <c r="BP7" s="433"/>
      <c r="BQ7" s="433"/>
      <c r="BR7" s="433"/>
      <c r="BS7" s="433"/>
      <c r="BT7" s="433"/>
      <c r="BU7" s="434"/>
      <c r="BV7" s="432">
        <v>559115</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15157115</v>
      </c>
      <c r="CU7" s="433"/>
      <c r="CV7" s="433"/>
      <c r="CW7" s="433"/>
      <c r="CX7" s="433"/>
      <c r="CY7" s="433"/>
      <c r="CZ7" s="433"/>
      <c r="DA7" s="434"/>
      <c r="DB7" s="432">
        <v>14570811</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1534726</v>
      </c>
      <c r="BO8" s="433"/>
      <c r="BP8" s="433"/>
      <c r="BQ8" s="433"/>
      <c r="BR8" s="433"/>
      <c r="BS8" s="433"/>
      <c r="BT8" s="433"/>
      <c r="BU8" s="434"/>
      <c r="BV8" s="432">
        <v>1456369</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0.96</v>
      </c>
      <c r="CU8" s="536"/>
      <c r="CV8" s="536"/>
      <c r="CW8" s="536"/>
      <c r="CX8" s="536"/>
      <c r="CY8" s="536"/>
      <c r="CZ8" s="536"/>
      <c r="DA8" s="537"/>
      <c r="DB8" s="535">
        <v>0.95</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72193</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78357</v>
      </c>
      <c r="BO9" s="433"/>
      <c r="BP9" s="433"/>
      <c r="BQ9" s="433"/>
      <c r="BR9" s="433"/>
      <c r="BS9" s="433"/>
      <c r="BT9" s="433"/>
      <c r="BU9" s="434"/>
      <c r="BV9" s="432">
        <v>40063</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8.6999999999999993</v>
      </c>
      <c r="CU9" s="430"/>
      <c r="CV9" s="430"/>
      <c r="CW9" s="430"/>
      <c r="CX9" s="430"/>
      <c r="CY9" s="430"/>
      <c r="CZ9" s="430"/>
      <c r="DA9" s="431"/>
      <c r="DB9" s="429">
        <v>9.4</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70501</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6990</v>
      </c>
      <c r="BO10" s="433"/>
      <c r="BP10" s="433"/>
      <c r="BQ10" s="433"/>
      <c r="BR10" s="433"/>
      <c r="BS10" s="433"/>
      <c r="BT10" s="433"/>
      <c r="BU10" s="434"/>
      <c r="BV10" s="432">
        <v>3836</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72646</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134476</v>
      </c>
      <c r="BO12" s="433"/>
      <c r="BP12" s="433"/>
      <c r="BQ12" s="433"/>
      <c r="BR12" s="433"/>
      <c r="BS12" s="433"/>
      <c r="BT12" s="433"/>
      <c r="BU12" s="434"/>
      <c r="BV12" s="432">
        <v>236642</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66988</v>
      </c>
      <c r="S13" s="520"/>
      <c r="T13" s="520"/>
      <c r="U13" s="520"/>
      <c r="V13" s="521"/>
      <c r="W13" s="522" t="s">
        <v>131</v>
      </c>
      <c r="X13" s="418"/>
      <c r="Y13" s="418"/>
      <c r="Z13" s="418"/>
      <c r="AA13" s="418"/>
      <c r="AB13" s="419"/>
      <c r="AC13" s="385">
        <v>269</v>
      </c>
      <c r="AD13" s="386"/>
      <c r="AE13" s="386"/>
      <c r="AF13" s="386"/>
      <c r="AG13" s="387"/>
      <c r="AH13" s="385">
        <v>267</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-49129</v>
      </c>
      <c r="BO13" s="433"/>
      <c r="BP13" s="433"/>
      <c r="BQ13" s="433"/>
      <c r="BR13" s="433"/>
      <c r="BS13" s="433"/>
      <c r="BT13" s="433"/>
      <c r="BU13" s="434"/>
      <c r="BV13" s="432">
        <v>-192743</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1.9</v>
      </c>
      <c r="CU13" s="430"/>
      <c r="CV13" s="430"/>
      <c r="CW13" s="430"/>
      <c r="CX13" s="430"/>
      <c r="CY13" s="430"/>
      <c r="CZ13" s="430"/>
      <c r="DA13" s="431"/>
      <c r="DB13" s="429">
        <v>1.7</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72214</v>
      </c>
      <c r="S14" s="520"/>
      <c r="T14" s="520"/>
      <c r="U14" s="520"/>
      <c r="V14" s="521"/>
      <c r="W14" s="523"/>
      <c r="X14" s="421"/>
      <c r="Y14" s="421"/>
      <c r="Z14" s="421"/>
      <c r="AA14" s="421"/>
      <c r="AB14" s="422"/>
      <c r="AC14" s="512">
        <v>0.8</v>
      </c>
      <c r="AD14" s="513"/>
      <c r="AE14" s="513"/>
      <c r="AF14" s="513"/>
      <c r="AG14" s="514"/>
      <c r="AH14" s="512">
        <v>0.8</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66793</v>
      </c>
      <c r="S15" s="520"/>
      <c r="T15" s="520"/>
      <c r="U15" s="520"/>
      <c r="V15" s="521"/>
      <c r="W15" s="522" t="s">
        <v>137</v>
      </c>
      <c r="X15" s="418"/>
      <c r="Y15" s="418"/>
      <c r="Z15" s="418"/>
      <c r="AA15" s="418"/>
      <c r="AB15" s="419"/>
      <c r="AC15" s="385">
        <v>16003</v>
      </c>
      <c r="AD15" s="386"/>
      <c r="AE15" s="386"/>
      <c r="AF15" s="386"/>
      <c r="AG15" s="387"/>
      <c r="AH15" s="385">
        <v>15562</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11440313</v>
      </c>
      <c r="BO15" s="462"/>
      <c r="BP15" s="462"/>
      <c r="BQ15" s="462"/>
      <c r="BR15" s="462"/>
      <c r="BS15" s="462"/>
      <c r="BT15" s="462"/>
      <c r="BU15" s="463"/>
      <c r="BV15" s="461">
        <v>11030391</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44.9</v>
      </c>
      <c r="AD16" s="513"/>
      <c r="AE16" s="513"/>
      <c r="AF16" s="513"/>
      <c r="AG16" s="514"/>
      <c r="AH16" s="512">
        <v>45.3</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11951615</v>
      </c>
      <c r="BO16" s="433"/>
      <c r="BP16" s="433"/>
      <c r="BQ16" s="433"/>
      <c r="BR16" s="433"/>
      <c r="BS16" s="433"/>
      <c r="BT16" s="433"/>
      <c r="BU16" s="434"/>
      <c r="BV16" s="432">
        <v>11506972</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19373</v>
      </c>
      <c r="AD17" s="386"/>
      <c r="AE17" s="386"/>
      <c r="AF17" s="386"/>
      <c r="AG17" s="387"/>
      <c r="AH17" s="385">
        <v>18540</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14628369</v>
      </c>
      <c r="BO17" s="433"/>
      <c r="BP17" s="433"/>
      <c r="BQ17" s="433"/>
      <c r="BR17" s="433"/>
      <c r="BS17" s="433"/>
      <c r="BT17" s="433"/>
      <c r="BU17" s="434"/>
      <c r="BV17" s="432">
        <v>14045980</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16.309999999999999</v>
      </c>
      <c r="M18" s="485"/>
      <c r="N18" s="485"/>
      <c r="O18" s="485"/>
      <c r="P18" s="485"/>
      <c r="Q18" s="485"/>
      <c r="R18" s="486"/>
      <c r="S18" s="486"/>
      <c r="T18" s="486"/>
      <c r="U18" s="486"/>
      <c r="V18" s="487"/>
      <c r="W18" s="503"/>
      <c r="X18" s="504"/>
      <c r="Y18" s="504"/>
      <c r="Z18" s="504"/>
      <c r="AA18" s="504"/>
      <c r="AB18" s="528"/>
      <c r="AC18" s="402">
        <v>54.3</v>
      </c>
      <c r="AD18" s="403"/>
      <c r="AE18" s="403"/>
      <c r="AF18" s="403"/>
      <c r="AG18" s="488"/>
      <c r="AH18" s="402">
        <v>53.9</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14458303</v>
      </c>
      <c r="BO18" s="433"/>
      <c r="BP18" s="433"/>
      <c r="BQ18" s="433"/>
      <c r="BR18" s="433"/>
      <c r="BS18" s="433"/>
      <c r="BT18" s="433"/>
      <c r="BU18" s="434"/>
      <c r="BV18" s="432">
        <v>13334483</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4426</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19895618</v>
      </c>
      <c r="BO19" s="433"/>
      <c r="BP19" s="433"/>
      <c r="BQ19" s="433"/>
      <c r="BR19" s="433"/>
      <c r="BS19" s="433"/>
      <c r="BT19" s="433"/>
      <c r="BU19" s="434"/>
      <c r="BV19" s="432">
        <v>18781459</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31694</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14807613</v>
      </c>
      <c r="BO22" s="462"/>
      <c r="BP22" s="462"/>
      <c r="BQ22" s="462"/>
      <c r="BR22" s="462"/>
      <c r="BS22" s="462"/>
      <c r="BT22" s="462"/>
      <c r="BU22" s="463"/>
      <c r="BV22" s="461">
        <v>14890173</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11510013</v>
      </c>
      <c r="BO23" s="433"/>
      <c r="BP23" s="433"/>
      <c r="BQ23" s="433"/>
      <c r="BR23" s="433"/>
      <c r="BS23" s="433"/>
      <c r="BT23" s="433"/>
      <c r="BU23" s="434"/>
      <c r="BV23" s="432">
        <v>11289540</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9340</v>
      </c>
      <c r="R24" s="386"/>
      <c r="S24" s="386"/>
      <c r="T24" s="386"/>
      <c r="U24" s="386"/>
      <c r="V24" s="387"/>
      <c r="W24" s="475"/>
      <c r="X24" s="412"/>
      <c r="Y24" s="413"/>
      <c r="Z24" s="388" t="s">
        <v>162</v>
      </c>
      <c r="AA24" s="389"/>
      <c r="AB24" s="389"/>
      <c r="AC24" s="389"/>
      <c r="AD24" s="389"/>
      <c r="AE24" s="389"/>
      <c r="AF24" s="389"/>
      <c r="AG24" s="390"/>
      <c r="AH24" s="385">
        <v>464</v>
      </c>
      <c r="AI24" s="386"/>
      <c r="AJ24" s="386"/>
      <c r="AK24" s="386"/>
      <c r="AL24" s="387"/>
      <c r="AM24" s="385">
        <v>1357200</v>
      </c>
      <c r="AN24" s="386"/>
      <c r="AO24" s="386"/>
      <c r="AP24" s="386"/>
      <c r="AQ24" s="386"/>
      <c r="AR24" s="387"/>
      <c r="AS24" s="385">
        <v>2925</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11434489</v>
      </c>
      <c r="BO24" s="433"/>
      <c r="BP24" s="433"/>
      <c r="BQ24" s="433"/>
      <c r="BR24" s="433"/>
      <c r="BS24" s="433"/>
      <c r="BT24" s="433"/>
      <c r="BU24" s="434"/>
      <c r="BV24" s="432">
        <v>11034808</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7740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3060878</v>
      </c>
      <c r="BO25" s="462"/>
      <c r="BP25" s="462"/>
      <c r="BQ25" s="462"/>
      <c r="BR25" s="462"/>
      <c r="BS25" s="462"/>
      <c r="BT25" s="462"/>
      <c r="BU25" s="463"/>
      <c r="BV25" s="461">
        <v>1344340</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7010</v>
      </c>
      <c r="R26" s="386"/>
      <c r="S26" s="386"/>
      <c r="T26" s="386"/>
      <c r="U26" s="386"/>
      <c r="V26" s="387"/>
      <c r="W26" s="475"/>
      <c r="X26" s="412"/>
      <c r="Y26" s="413"/>
      <c r="Z26" s="388" t="s">
        <v>168</v>
      </c>
      <c r="AA26" s="443"/>
      <c r="AB26" s="443"/>
      <c r="AC26" s="443"/>
      <c r="AD26" s="443"/>
      <c r="AE26" s="443"/>
      <c r="AF26" s="443"/>
      <c r="AG26" s="444"/>
      <c r="AH26" s="385">
        <v>17</v>
      </c>
      <c r="AI26" s="386"/>
      <c r="AJ26" s="386"/>
      <c r="AK26" s="386"/>
      <c r="AL26" s="387"/>
      <c r="AM26" s="385">
        <v>51391</v>
      </c>
      <c r="AN26" s="386"/>
      <c r="AO26" s="386"/>
      <c r="AP26" s="386"/>
      <c r="AQ26" s="386"/>
      <c r="AR26" s="387"/>
      <c r="AS26" s="385">
        <v>3023</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4970</v>
      </c>
      <c r="R27" s="386"/>
      <c r="S27" s="386"/>
      <c r="T27" s="386"/>
      <c r="U27" s="386"/>
      <c r="V27" s="387"/>
      <c r="W27" s="475"/>
      <c r="X27" s="412"/>
      <c r="Y27" s="413"/>
      <c r="Z27" s="388" t="s">
        <v>171</v>
      </c>
      <c r="AA27" s="389"/>
      <c r="AB27" s="389"/>
      <c r="AC27" s="389"/>
      <c r="AD27" s="389"/>
      <c r="AE27" s="389"/>
      <c r="AF27" s="389"/>
      <c r="AG27" s="390"/>
      <c r="AH27" s="385">
        <v>1</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730661</v>
      </c>
      <c r="BO27" s="467"/>
      <c r="BP27" s="467"/>
      <c r="BQ27" s="467"/>
      <c r="BR27" s="467"/>
      <c r="BS27" s="467"/>
      <c r="BT27" s="467"/>
      <c r="BU27" s="468"/>
      <c r="BV27" s="466">
        <v>728900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4270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2037458</v>
      </c>
      <c r="BO28" s="462"/>
      <c r="BP28" s="462"/>
      <c r="BQ28" s="462"/>
      <c r="BR28" s="462"/>
      <c r="BS28" s="462"/>
      <c r="BT28" s="462"/>
      <c r="BU28" s="463"/>
      <c r="BV28" s="461">
        <v>2164944</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18</v>
      </c>
      <c r="M29" s="386"/>
      <c r="N29" s="386"/>
      <c r="O29" s="386"/>
      <c r="P29" s="387"/>
      <c r="Q29" s="385">
        <v>4079</v>
      </c>
      <c r="R29" s="386"/>
      <c r="S29" s="386"/>
      <c r="T29" s="386"/>
      <c r="U29" s="386"/>
      <c r="V29" s="387"/>
      <c r="W29" s="476"/>
      <c r="X29" s="477"/>
      <c r="Y29" s="478"/>
      <c r="Z29" s="388" t="s">
        <v>178</v>
      </c>
      <c r="AA29" s="389"/>
      <c r="AB29" s="389"/>
      <c r="AC29" s="389"/>
      <c r="AD29" s="389"/>
      <c r="AE29" s="389"/>
      <c r="AF29" s="389"/>
      <c r="AG29" s="390"/>
      <c r="AH29" s="385">
        <v>465</v>
      </c>
      <c r="AI29" s="386"/>
      <c r="AJ29" s="386"/>
      <c r="AK29" s="386"/>
      <c r="AL29" s="387"/>
      <c r="AM29" s="385">
        <v>1361140</v>
      </c>
      <c r="AN29" s="386"/>
      <c r="AO29" s="386"/>
      <c r="AP29" s="386"/>
      <c r="AQ29" s="386"/>
      <c r="AR29" s="387"/>
      <c r="AS29" s="385">
        <v>2927</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203898</v>
      </c>
      <c r="BO29" s="433"/>
      <c r="BP29" s="433"/>
      <c r="BQ29" s="433"/>
      <c r="BR29" s="433"/>
      <c r="BS29" s="433"/>
      <c r="BT29" s="433"/>
      <c r="BU29" s="434"/>
      <c r="BV29" s="432">
        <v>203167</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100.1</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2112500</v>
      </c>
      <c r="BO30" s="467"/>
      <c r="BP30" s="467"/>
      <c r="BQ30" s="467"/>
      <c r="BR30" s="467"/>
      <c r="BS30" s="467"/>
      <c r="BT30" s="467"/>
      <c r="BU30" s="468"/>
      <c r="BV30" s="466">
        <v>2261732</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愛知県市町村職員退職手当組合</v>
      </c>
      <c r="BZ34" s="381"/>
      <c r="CA34" s="381"/>
      <c r="CB34" s="381"/>
      <c r="CC34" s="381"/>
      <c r="CD34" s="381"/>
      <c r="CE34" s="381"/>
      <c r="CF34" s="381"/>
      <c r="CG34" s="381"/>
      <c r="CH34" s="381"/>
      <c r="CI34" s="381"/>
      <c r="CJ34" s="381"/>
      <c r="CK34" s="381"/>
      <c r="CL34" s="381"/>
      <c r="CM34" s="381"/>
      <c r="CN34" s="163"/>
      <c r="CO34" s="380">
        <f>IF(CQ34="","",MAX(C34:D43,U34:V43,AM34:AN43,BE34:BF43,BW34:BX43)+1)</f>
        <v>13</v>
      </c>
      <c r="CP34" s="380"/>
      <c r="CQ34" s="381" t="str">
        <f>IF('各会計、関係団体の財政状況及び健全化判断比率'!BS7="","",'各会計、関係団体の財政状況及び健全化判断比率'!BS7)</f>
        <v>知立まちづくり株式会社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土地取得特別会計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刈谷知立環境組合</v>
      </c>
      <c r="BZ35" s="381"/>
      <c r="CA35" s="381"/>
      <c r="CB35" s="381"/>
      <c r="CC35" s="381"/>
      <c r="CD35" s="381"/>
      <c r="CE35" s="381"/>
      <c r="CF35" s="381"/>
      <c r="CG35" s="381"/>
      <c r="CH35" s="381"/>
      <c r="CI35" s="381"/>
      <c r="CJ35" s="381"/>
      <c r="CK35" s="381"/>
      <c r="CL35" s="381"/>
      <c r="CM35" s="381"/>
      <c r="CN35" s="163"/>
      <c r="CO35" s="380">
        <f t="shared" ref="CO35:CO43" si="3">IF(CQ35="","",CO34+1)</f>
        <v>14</v>
      </c>
      <c r="CP35" s="380"/>
      <c r="CQ35" s="381" t="str">
        <f>IF('各会計、関係団体の財政状況及び健全化判断比率'!BS8="","",'各会計、関係団体の財政状況及び健全化判断比率'!BS8)</f>
        <v>知立市土地開発公社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衣浦東部広域連合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愛知県後期高齢者広域連合（一般会計）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愛知県後期高齢者広域連合（後期高齢者医療特別会計）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mFvkKTnDUTF9yu1ctGRgXaf6EGW+mVCGxk+qLouhrQ6S/dbxOF2w8rWzyAymCMGk2gAS2m/2ac2F2Mn/mFhoRg==" saltValue="RtA3ODQGr68g1FkKzHQgn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12849781</v>
      </c>
      <c r="S5" s="690"/>
      <c r="T5" s="690"/>
      <c r="U5" s="690"/>
      <c r="V5" s="690"/>
      <c r="W5" s="690"/>
      <c r="X5" s="690"/>
      <c r="Y5" s="715"/>
      <c r="Z5" s="728">
        <v>45.2</v>
      </c>
      <c r="AA5" s="728"/>
      <c r="AB5" s="728"/>
      <c r="AC5" s="728"/>
      <c r="AD5" s="729">
        <v>11604482</v>
      </c>
      <c r="AE5" s="729"/>
      <c r="AF5" s="729"/>
      <c r="AG5" s="729"/>
      <c r="AH5" s="729"/>
      <c r="AI5" s="729"/>
      <c r="AJ5" s="729"/>
      <c r="AK5" s="729"/>
      <c r="AL5" s="716">
        <v>75.900000000000006</v>
      </c>
      <c r="AM5" s="698"/>
      <c r="AN5" s="698"/>
      <c r="AO5" s="717"/>
      <c r="AP5" s="692" t="s">
        <v>217</v>
      </c>
      <c r="AQ5" s="693"/>
      <c r="AR5" s="693"/>
      <c r="AS5" s="693"/>
      <c r="AT5" s="693"/>
      <c r="AU5" s="693"/>
      <c r="AV5" s="693"/>
      <c r="AW5" s="693"/>
      <c r="AX5" s="693"/>
      <c r="AY5" s="693"/>
      <c r="AZ5" s="693"/>
      <c r="BA5" s="693"/>
      <c r="BB5" s="693"/>
      <c r="BC5" s="693"/>
      <c r="BD5" s="693"/>
      <c r="BE5" s="693"/>
      <c r="BF5" s="694"/>
      <c r="BG5" s="634">
        <v>11701440</v>
      </c>
      <c r="BH5" s="635"/>
      <c r="BI5" s="635"/>
      <c r="BJ5" s="635"/>
      <c r="BK5" s="635"/>
      <c r="BL5" s="635"/>
      <c r="BM5" s="635"/>
      <c r="BN5" s="636"/>
      <c r="BO5" s="672">
        <v>91.1</v>
      </c>
      <c r="BP5" s="672"/>
      <c r="BQ5" s="672"/>
      <c r="BR5" s="672"/>
      <c r="BS5" s="673">
        <v>96958</v>
      </c>
      <c r="BT5" s="673"/>
      <c r="BU5" s="673"/>
      <c r="BV5" s="673"/>
      <c r="BW5" s="673"/>
      <c r="BX5" s="673"/>
      <c r="BY5" s="673"/>
      <c r="BZ5" s="673"/>
      <c r="CA5" s="673"/>
      <c r="CB5" s="708"/>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157679</v>
      </c>
      <c r="S6" s="635"/>
      <c r="T6" s="635"/>
      <c r="U6" s="635"/>
      <c r="V6" s="635"/>
      <c r="W6" s="635"/>
      <c r="X6" s="635"/>
      <c r="Y6" s="636"/>
      <c r="Z6" s="672">
        <v>0.6</v>
      </c>
      <c r="AA6" s="672"/>
      <c r="AB6" s="672"/>
      <c r="AC6" s="672"/>
      <c r="AD6" s="673">
        <v>157679</v>
      </c>
      <c r="AE6" s="673"/>
      <c r="AF6" s="673"/>
      <c r="AG6" s="673"/>
      <c r="AH6" s="673"/>
      <c r="AI6" s="673"/>
      <c r="AJ6" s="673"/>
      <c r="AK6" s="673"/>
      <c r="AL6" s="637">
        <v>1</v>
      </c>
      <c r="AM6" s="638"/>
      <c r="AN6" s="638"/>
      <c r="AO6" s="674"/>
      <c r="AP6" s="631" t="s">
        <v>222</v>
      </c>
      <c r="AQ6" s="632"/>
      <c r="AR6" s="632"/>
      <c r="AS6" s="632"/>
      <c r="AT6" s="632"/>
      <c r="AU6" s="632"/>
      <c r="AV6" s="632"/>
      <c r="AW6" s="632"/>
      <c r="AX6" s="632"/>
      <c r="AY6" s="632"/>
      <c r="AZ6" s="632"/>
      <c r="BA6" s="632"/>
      <c r="BB6" s="632"/>
      <c r="BC6" s="632"/>
      <c r="BD6" s="632"/>
      <c r="BE6" s="632"/>
      <c r="BF6" s="633"/>
      <c r="BG6" s="634">
        <v>11701440</v>
      </c>
      <c r="BH6" s="635"/>
      <c r="BI6" s="635"/>
      <c r="BJ6" s="635"/>
      <c r="BK6" s="635"/>
      <c r="BL6" s="635"/>
      <c r="BM6" s="635"/>
      <c r="BN6" s="636"/>
      <c r="BO6" s="672">
        <v>91.1</v>
      </c>
      <c r="BP6" s="672"/>
      <c r="BQ6" s="672"/>
      <c r="BR6" s="672"/>
      <c r="BS6" s="673">
        <v>96958</v>
      </c>
      <c r="BT6" s="673"/>
      <c r="BU6" s="673"/>
      <c r="BV6" s="673"/>
      <c r="BW6" s="673"/>
      <c r="BX6" s="673"/>
      <c r="BY6" s="673"/>
      <c r="BZ6" s="673"/>
      <c r="CA6" s="673"/>
      <c r="CB6" s="708"/>
      <c r="CD6" s="692" t="s">
        <v>223</v>
      </c>
      <c r="CE6" s="693"/>
      <c r="CF6" s="693"/>
      <c r="CG6" s="693"/>
      <c r="CH6" s="693"/>
      <c r="CI6" s="693"/>
      <c r="CJ6" s="693"/>
      <c r="CK6" s="693"/>
      <c r="CL6" s="693"/>
      <c r="CM6" s="693"/>
      <c r="CN6" s="693"/>
      <c r="CO6" s="693"/>
      <c r="CP6" s="693"/>
      <c r="CQ6" s="694"/>
      <c r="CR6" s="634">
        <v>242542</v>
      </c>
      <c r="CS6" s="635"/>
      <c r="CT6" s="635"/>
      <c r="CU6" s="635"/>
      <c r="CV6" s="635"/>
      <c r="CW6" s="635"/>
      <c r="CX6" s="635"/>
      <c r="CY6" s="636"/>
      <c r="CZ6" s="716">
        <v>0.9</v>
      </c>
      <c r="DA6" s="698"/>
      <c r="DB6" s="698"/>
      <c r="DC6" s="718"/>
      <c r="DD6" s="640" t="s">
        <v>122</v>
      </c>
      <c r="DE6" s="635"/>
      <c r="DF6" s="635"/>
      <c r="DG6" s="635"/>
      <c r="DH6" s="635"/>
      <c r="DI6" s="635"/>
      <c r="DJ6" s="635"/>
      <c r="DK6" s="635"/>
      <c r="DL6" s="635"/>
      <c r="DM6" s="635"/>
      <c r="DN6" s="635"/>
      <c r="DO6" s="635"/>
      <c r="DP6" s="636"/>
      <c r="DQ6" s="640">
        <v>242380</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7900</v>
      </c>
      <c r="S7" s="635"/>
      <c r="T7" s="635"/>
      <c r="U7" s="635"/>
      <c r="V7" s="635"/>
      <c r="W7" s="635"/>
      <c r="X7" s="635"/>
      <c r="Y7" s="636"/>
      <c r="Z7" s="672">
        <v>0</v>
      </c>
      <c r="AA7" s="672"/>
      <c r="AB7" s="672"/>
      <c r="AC7" s="672"/>
      <c r="AD7" s="673">
        <v>7900</v>
      </c>
      <c r="AE7" s="673"/>
      <c r="AF7" s="673"/>
      <c r="AG7" s="673"/>
      <c r="AH7" s="673"/>
      <c r="AI7" s="673"/>
      <c r="AJ7" s="673"/>
      <c r="AK7" s="673"/>
      <c r="AL7" s="637">
        <v>0.1</v>
      </c>
      <c r="AM7" s="638"/>
      <c r="AN7" s="638"/>
      <c r="AO7" s="674"/>
      <c r="AP7" s="631" t="s">
        <v>225</v>
      </c>
      <c r="AQ7" s="632"/>
      <c r="AR7" s="632"/>
      <c r="AS7" s="632"/>
      <c r="AT7" s="632"/>
      <c r="AU7" s="632"/>
      <c r="AV7" s="632"/>
      <c r="AW7" s="632"/>
      <c r="AX7" s="632"/>
      <c r="AY7" s="632"/>
      <c r="AZ7" s="632"/>
      <c r="BA7" s="632"/>
      <c r="BB7" s="632"/>
      <c r="BC7" s="632"/>
      <c r="BD7" s="632"/>
      <c r="BE7" s="632"/>
      <c r="BF7" s="633"/>
      <c r="BG7" s="634">
        <v>5842525</v>
      </c>
      <c r="BH7" s="635"/>
      <c r="BI7" s="635"/>
      <c r="BJ7" s="635"/>
      <c r="BK7" s="635"/>
      <c r="BL7" s="635"/>
      <c r="BM7" s="635"/>
      <c r="BN7" s="636"/>
      <c r="BO7" s="672">
        <v>45.5</v>
      </c>
      <c r="BP7" s="672"/>
      <c r="BQ7" s="672"/>
      <c r="BR7" s="672"/>
      <c r="BS7" s="673">
        <v>96958</v>
      </c>
      <c r="BT7" s="673"/>
      <c r="BU7" s="673"/>
      <c r="BV7" s="673"/>
      <c r="BW7" s="673"/>
      <c r="BX7" s="673"/>
      <c r="BY7" s="673"/>
      <c r="BZ7" s="673"/>
      <c r="CA7" s="673"/>
      <c r="CB7" s="708"/>
      <c r="CD7" s="631" t="s">
        <v>226</v>
      </c>
      <c r="CE7" s="632"/>
      <c r="CF7" s="632"/>
      <c r="CG7" s="632"/>
      <c r="CH7" s="632"/>
      <c r="CI7" s="632"/>
      <c r="CJ7" s="632"/>
      <c r="CK7" s="632"/>
      <c r="CL7" s="632"/>
      <c r="CM7" s="632"/>
      <c r="CN7" s="632"/>
      <c r="CO7" s="632"/>
      <c r="CP7" s="632"/>
      <c r="CQ7" s="633"/>
      <c r="CR7" s="634">
        <v>2689394</v>
      </c>
      <c r="CS7" s="635"/>
      <c r="CT7" s="635"/>
      <c r="CU7" s="635"/>
      <c r="CV7" s="635"/>
      <c r="CW7" s="635"/>
      <c r="CX7" s="635"/>
      <c r="CY7" s="636"/>
      <c r="CZ7" s="672">
        <v>10.1</v>
      </c>
      <c r="DA7" s="672"/>
      <c r="DB7" s="672"/>
      <c r="DC7" s="672"/>
      <c r="DD7" s="640">
        <v>62271</v>
      </c>
      <c r="DE7" s="635"/>
      <c r="DF7" s="635"/>
      <c r="DG7" s="635"/>
      <c r="DH7" s="635"/>
      <c r="DI7" s="635"/>
      <c r="DJ7" s="635"/>
      <c r="DK7" s="635"/>
      <c r="DL7" s="635"/>
      <c r="DM7" s="635"/>
      <c r="DN7" s="635"/>
      <c r="DO7" s="635"/>
      <c r="DP7" s="636"/>
      <c r="DQ7" s="640">
        <v>2296186</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161860</v>
      </c>
      <c r="S8" s="635"/>
      <c r="T8" s="635"/>
      <c r="U8" s="635"/>
      <c r="V8" s="635"/>
      <c r="W8" s="635"/>
      <c r="X8" s="635"/>
      <c r="Y8" s="636"/>
      <c r="Z8" s="672">
        <v>0.6</v>
      </c>
      <c r="AA8" s="672"/>
      <c r="AB8" s="672"/>
      <c r="AC8" s="672"/>
      <c r="AD8" s="673">
        <v>161860</v>
      </c>
      <c r="AE8" s="673"/>
      <c r="AF8" s="673"/>
      <c r="AG8" s="673"/>
      <c r="AH8" s="673"/>
      <c r="AI8" s="673"/>
      <c r="AJ8" s="673"/>
      <c r="AK8" s="673"/>
      <c r="AL8" s="637">
        <v>1.1000000000000001</v>
      </c>
      <c r="AM8" s="638"/>
      <c r="AN8" s="638"/>
      <c r="AO8" s="674"/>
      <c r="AP8" s="631" t="s">
        <v>228</v>
      </c>
      <c r="AQ8" s="632"/>
      <c r="AR8" s="632"/>
      <c r="AS8" s="632"/>
      <c r="AT8" s="632"/>
      <c r="AU8" s="632"/>
      <c r="AV8" s="632"/>
      <c r="AW8" s="632"/>
      <c r="AX8" s="632"/>
      <c r="AY8" s="632"/>
      <c r="AZ8" s="632"/>
      <c r="BA8" s="632"/>
      <c r="BB8" s="632"/>
      <c r="BC8" s="632"/>
      <c r="BD8" s="632"/>
      <c r="BE8" s="632"/>
      <c r="BF8" s="633"/>
      <c r="BG8" s="634">
        <v>124412</v>
      </c>
      <c r="BH8" s="635"/>
      <c r="BI8" s="635"/>
      <c r="BJ8" s="635"/>
      <c r="BK8" s="635"/>
      <c r="BL8" s="635"/>
      <c r="BM8" s="635"/>
      <c r="BN8" s="636"/>
      <c r="BO8" s="672">
        <v>1</v>
      </c>
      <c r="BP8" s="672"/>
      <c r="BQ8" s="672"/>
      <c r="BR8" s="672"/>
      <c r="BS8" s="673" t="s">
        <v>122</v>
      </c>
      <c r="BT8" s="673"/>
      <c r="BU8" s="673"/>
      <c r="BV8" s="673"/>
      <c r="BW8" s="673"/>
      <c r="BX8" s="673"/>
      <c r="BY8" s="673"/>
      <c r="BZ8" s="673"/>
      <c r="CA8" s="673"/>
      <c r="CB8" s="708"/>
      <c r="CD8" s="631" t="s">
        <v>229</v>
      </c>
      <c r="CE8" s="632"/>
      <c r="CF8" s="632"/>
      <c r="CG8" s="632"/>
      <c r="CH8" s="632"/>
      <c r="CI8" s="632"/>
      <c r="CJ8" s="632"/>
      <c r="CK8" s="632"/>
      <c r="CL8" s="632"/>
      <c r="CM8" s="632"/>
      <c r="CN8" s="632"/>
      <c r="CO8" s="632"/>
      <c r="CP8" s="632"/>
      <c r="CQ8" s="633"/>
      <c r="CR8" s="634">
        <v>11885745</v>
      </c>
      <c r="CS8" s="635"/>
      <c r="CT8" s="635"/>
      <c r="CU8" s="635"/>
      <c r="CV8" s="635"/>
      <c r="CW8" s="635"/>
      <c r="CX8" s="635"/>
      <c r="CY8" s="636"/>
      <c r="CZ8" s="672">
        <v>44.6</v>
      </c>
      <c r="DA8" s="672"/>
      <c r="DB8" s="672"/>
      <c r="DC8" s="672"/>
      <c r="DD8" s="640">
        <v>585065</v>
      </c>
      <c r="DE8" s="635"/>
      <c r="DF8" s="635"/>
      <c r="DG8" s="635"/>
      <c r="DH8" s="635"/>
      <c r="DI8" s="635"/>
      <c r="DJ8" s="635"/>
      <c r="DK8" s="635"/>
      <c r="DL8" s="635"/>
      <c r="DM8" s="635"/>
      <c r="DN8" s="635"/>
      <c r="DO8" s="635"/>
      <c r="DP8" s="636"/>
      <c r="DQ8" s="640">
        <v>6750625</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214813</v>
      </c>
      <c r="S9" s="635"/>
      <c r="T9" s="635"/>
      <c r="U9" s="635"/>
      <c r="V9" s="635"/>
      <c r="W9" s="635"/>
      <c r="X9" s="635"/>
      <c r="Y9" s="636"/>
      <c r="Z9" s="672">
        <v>0.8</v>
      </c>
      <c r="AA9" s="672"/>
      <c r="AB9" s="672"/>
      <c r="AC9" s="672"/>
      <c r="AD9" s="673">
        <v>214813</v>
      </c>
      <c r="AE9" s="673"/>
      <c r="AF9" s="673"/>
      <c r="AG9" s="673"/>
      <c r="AH9" s="673"/>
      <c r="AI9" s="673"/>
      <c r="AJ9" s="673"/>
      <c r="AK9" s="673"/>
      <c r="AL9" s="637">
        <v>1.4</v>
      </c>
      <c r="AM9" s="638"/>
      <c r="AN9" s="638"/>
      <c r="AO9" s="674"/>
      <c r="AP9" s="631" t="s">
        <v>231</v>
      </c>
      <c r="AQ9" s="632"/>
      <c r="AR9" s="632"/>
      <c r="AS9" s="632"/>
      <c r="AT9" s="632"/>
      <c r="AU9" s="632"/>
      <c r="AV9" s="632"/>
      <c r="AW9" s="632"/>
      <c r="AX9" s="632"/>
      <c r="AY9" s="632"/>
      <c r="AZ9" s="632"/>
      <c r="BA9" s="632"/>
      <c r="BB9" s="632"/>
      <c r="BC9" s="632"/>
      <c r="BD9" s="632"/>
      <c r="BE9" s="632"/>
      <c r="BF9" s="633"/>
      <c r="BG9" s="634">
        <v>5033178</v>
      </c>
      <c r="BH9" s="635"/>
      <c r="BI9" s="635"/>
      <c r="BJ9" s="635"/>
      <c r="BK9" s="635"/>
      <c r="BL9" s="635"/>
      <c r="BM9" s="635"/>
      <c r="BN9" s="636"/>
      <c r="BO9" s="672">
        <v>39.200000000000003</v>
      </c>
      <c r="BP9" s="672"/>
      <c r="BQ9" s="672"/>
      <c r="BR9" s="672"/>
      <c r="BS9" s="673" t="s">
        <v>122</v>
      </c>
      <c r="BT9" s="673"/>
      <c r="BU9" s="673"/>
      <c r="BV9" s="673"/>
      <c r="BW9" s="673"/>
      <c r="BX9" s="673"/>
      <c r="BY9" s="673"/>
      <c r="BZ9" s="673"/>
      <c r="CA9" s="673"/>
      <c r="CB9" s="708"/>
      <c r="CD9" s="631" t="s">
        <v>232</v>
      </c>
      <c r="CE9" s="632"/>
      <c r="CF9" s="632"/>
      <c r="CG9" s="632"/>
      <c r="CH9" s="632"/>
      <c r="CI9" s="632"/>
      <c r="CJ9" s="632"/>
      <c r="CK9" s="632"/>
      <c r="CL9" s="632"/>
      <c r="CM9" s="632"/>
      <c r="CN9" s="632"/>
      <c r="CO9" s="632"/>
      <c r="CP9" s="632"/>
      <c r="CQ9" s="633"/>
      <c r="CR9" s="634">
        <v>2328049</v>
      </c>
      <c r="CS9" s="635"/>
      <c r="CT9" s="635"/>
      <c r="CU9" s="635"/>
      <c r="CV9" s="635"/>
      <c r="CW9" s="635"/>
      <c r="CX9" s="635"/>
      <c r="CY9" s="636"/>
      <c r="CZ9" s="672">
        <v>8.6999999999999993</v>
      </c>
      <c r="DA9" s="672"/>
      <c r="DB9" s="672"/>
      <c r="DC9" s="672"/>
      <c r="DD9" s="640">
        <v>111085</v>
      </c>
      <c r="DE9" s="635"/>
      <c r="DF9" s="635"/>
      <c r="DG9" s="635"/>
      <c r="DH9" s="635"/>
      <c r="DI9" s="635"/>
      <c r="DJ9" s="635"/>
      <c r="DK9" s="635"/>
      <c r="DL9" s="635"/>
      <c r="DM9" s="635"/>
      <c r="DN9" s="635"/>
      <c r="DO9" s="635"/>
      <c r="DP9" s="636"/>
      <c r="DQ9" s="640">
        <v>1892251</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192115</v>
      </c>
      <c r="BH10" s="635"/>
      <c r="BI10" s="635"/>
      <c r="BJ10" s="635"/>
      <c r="BK10" s="635"/>
      <c r="BL10" s="635"/>
      <c r="BM10" s="635"/>
      <c r="BN10" s="636"/>
      <c r="BO10" s="672">
        <v>1.5</v>
      </c>
      <c r="BP10" s="672"/>
      <c r="BQ10" s="672"/>
      <c r="BR10" s="672"/>
      <c r="BS10" s="673" t="s">
        <v>122</v>
      </c>
      <c r="BT10" s="673"/>
      <c r="BU10" s="673"/>
      <c r="BV10" s="673"/>
      <c r="BW10" s="673"/>
      <c r="BX10" s="673"/>
      <c r="BY10" s="673"/>
      <c r="BZ10" s="673"/>
      <c r="CA10" s="673"/>
      <c r="CB10" s="708"/>
      <c r="CD10" s="631" t="s">
        <v>235</v>
      </c>
      <c r="CE10" s="632"/>
      <c r="CF10" s="632"/>
      <c r="CG10" s="632"/>
      <c r="CH10" s="632"/>
      <c r="CI10" s="632"/>
      <c r="CJ10" s="632"/>
      <c r="CK10" s="632"/>
      <c r="CL10" s="632"/>
      <c r="CM10" s="632"/>
      <c r="CN10" s="632"/>
      <c r="CO10" s="632"/>
      <c r="CP10" s="632"/>
      <c r="CQ10" s="633"/>
      <c r="CR10" s="634">
        <v>5221</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221</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1783682</v>
      </c>
      <c r="S11" s="635"/>
      <c r="T11" s="635"/>
      <c r="U11" s="635"/>
      <c r="V11" s="635"/>
      <c r="W11" s="635"/>
      <c r="X11" s="635"/>
      <c r="Y11" s="636"/>
      <c r="Z11" s="637">
        <v>6.3</v>
      </c>
      <c r="AA11" s="638"/>
      <c r="AB11" s="638"/>
      <c r="AC11" s="639"/>
      <c r="AD11" s="640">
        <v>1783682</v>
      </c>
      <c r="AE11" s="635"/>
      <c r="AF11" s="635"/>
      <c r="AG11" s="635"/>
      <c r="AH11" s="635"/>
      <c r="AI11" s="635"/>
      <c r="AJ11" s="635"/>
      <c r="AK11" s="636"/>
      <c r="AL11" s="637">
        <v>11.7</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492820</v>
      </c>
      <c r="BH11" s="635"/>
      <c r="BI11" s="635"/>
      <c r="BJ11" s="635"/>
      <c r="BK11" s="635"/>
      <c r="BL11" s="635"/>
      <c r="BM11" s="635"/>
      <c r="BN11" s="636"/>
      <c r="BO11" s="672">
        <v>3.8</v>
      </c>
      <c r="BP11" s="672"/>
      <c r="BQ11" s="672"/>
      <c r="BR11" s="672"/>
      <c r="BS11" s="673">
        <v>96958</v>
      </c>
      <c r="BT11" s="673"/>
      <c r="BU11" s="673"/>
      <c r="BV11" s="673"/>
      <c r="BW11" s="673"/>
      <c r="BX11" s="673"/>
      <c r="BY11" s="673"/>
      <c r="BZ11" s="673"/>
      <c r="CA11" s="673"/>
      <c r="CB11" s="708"/>
      <c r="CD11" s="631" t="s">
        <v>238</v>
      </c>
      <c r="CE11" s="632"/>
      <c r="CF11" s="632"/>
      <c r="CG11" s="632"/>
      <c r="CH11" s="632"/>
      <c r="CI11" s="632"/>
      <c r="CJ11" s="632"/>
      <c r="CK11" s="632"/>
      <c r="CL11" s="632"/>
      <c r="CM11" s="632"/>
      <c r="CN11" s="632"/>
      <c r="CO11" s="632"/>
      <c r="CP11" s="632"/>
      <c r="CQ11" s="633"/>
      <c r="CR11" s="634">
        <v>121400</v>
      </c>
      <c r="CS11" s="635"/>
      <c r="CT11" s="635"/>
      <c r="CU11" s="635"/>
      <c r="CV11" s="635"/>
      <c r="CW11" s="635"/>
      <c r="CX11" s="635"/>
      <c r="CY11" s="636"/>
      <c r="CZ11" s="672">
        <v>0.5</v>
      </c>
      <c r="DA11" s="672"/>
      <c r="DB11" s="672"/>
      <c r="DC11" s="672"/>
      <c r="DD11" s="640">
        <v>20856</v>
      </c>
      <c r="DE11" s="635"/>
      <c r="DF11" s="635"/>
      <c r="DG11" s="635"/>
      <c r="DH11" s="635"/>
      <c r="DI11" s="635"/>
      <c r="DJ11" s="635"/>
      <c r="DK11" s="635"/>
      <c r="DL11" s="635"/>
      <c r="DM11" s="635"/>
      <c r="DN11" s="635"/>
      <c r="DO11" s="635"/>
      <c r="DP11" s="636"/>
      <c r="DQ11" s="640">
        <v>87252</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5222522</v>
      </c>
      <c r="BH12" s="635"/>
      <c r="BI12" s="635"/>
      <c r="BJ12" s="635"/>
      <c r="BK12" s="635"/>
      <c r="BL12" s="635"/>
      <c r="BM12" s="635"/>
      <c r="BN12" s="636"/>
      <c r="BO12" s="672">
        <v>40.6</v>
      </c>
      <c r="BP12" s="672"/>
      <c r="BQ12" s="672"/>
      <c r="BR12" s="672"/>
      <c r="BS12" s="673" t="s">
        <v>122</v>
      </c>
      <c r="BT12" s="673"/>
      <c r="BU12" s="673"/>
      <c r="BV12" s="673"/>
      <c r="BW12" s="673"/>
      <c r="BX12" s="673"/>
      <c r="BY12" s="673"/>
      <c r="BZ12" s="673"/>
      <c r="CA12" s="673"/>
      <c r="CB12" s="708"/>
      <c r="CD12" s="631" t="s">
        <v>241</v>
      </c>
      <c r="CE12" s="632"/>
      <c r="CF12" s="632"/>
      <c r="CG12" s="632"/>
      <c r="CH12" s="632"/>
      <c r="CI12" s="632"/>
      <c r="CJ12" s="632"/>
      <c r="CK12" s="632"/>
      <c r="CL12" s="632"/>
      <c r="CM12" s="632"/>
      <c r="CN12" s="632"/>
      <c r="CO12" s="632"/>
      <c r="CP12" s="632"/>
      <c r="CQ12" s="633"/>
      <c r="CR12" s="634">
        <v>323742</v>
      </c>
      <c r="CS12" s="635"/>
      <c r="CT12" s="635"/>
      <c r="CU12" s="635"/>
      <c r="CV12" s="635"/>
      <c r="CW12" s="635"/>
      <c r="CX12" s="635"/>
      <c r="CY12" s="636"/>
      <c r="CZ12" s="672">
        <v>1.2</v>
      </c>
      <c r="DA12" s="672"/>
      <c r="DB12" s="672"/>
      <c r="DC12" s="672"/>
      <c r="DD12" s="640">
        <v>5565</v>
      </c>
      <c r="DE12" s="635"/>
      <c r="DF12" s="635"/>
      <c r="DG12" s="635"/>
      <c r="DH12" s="635"/>
      <c r="DI12" s="635"/>
      <c r="DJ12" s="635"/>
      <c r="DK12" s="635"/>
      <c r="DL12" s="635"/>
      <c r="DM12" s="635"/>
      <c r="DN12" s="635"/>
      <c r="DO12" s="635"/>
      <c r="DP12" s="636"/>
      <c r="DQ12" s="640">
        <v>204330</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v>2263</v>
      </c>
      <c r="S13" s="635"/>
      <c r="T13" s="635"/>
      <c r="U13" s="635"/>
      <c r="V13" s="635"/>
      <c r="W13" s="635"/>
      <c r="X13" s="635"/>
      <c r="Y13" s="636"/>
      <c r="Z13" s="672">
        <v>0</v>
      </c>
      <c r="AA13" s="672"/>
      <c r="AB13" s="672"/>
      <c r="AC13" s="672"/>
      <c r="AD13" s="673">
        <v>2263</v>
      </c>
      <c r="AE13" s="673"/>
      <c r="AF13" s="673"/>
      <c r="AG13" s="673"/>
      <c r="AH13" s="673"/>
      <c r="AI13" s="673"/>
      <c r="AJ13" s="673"/>
      <c r="AK13" s="673"/>
      <c r="AL13" s="637">
        <v>0</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5221674</v>
      </c>
      <c r="BH13" s="635"/>
      <c r="BI13" s="635"/>
      <c r="BJ13" s="635"/>
      <c r="BK13" s="635"/>
      <c r="BL13" s="635"/>
      <c r="BM13" s="635"/>
      <c r="BN13" s="636"/>
      <c r="BO13" s="672">
        <v>40.6</v>
      </c>
      <c r="BP13" s="672"/>
      <c r="BQ13" s="672"/>
      <c r="BR13" s="672"/>
      <c r="BS13" s="673" t="s">
        <v>122</v>
      </c>
      <c r="BT13" s="673"/>
      <c r="BU13" s="673"/>
      <c r="BV13" s="673"/>
      <c r="BW13" s="673"/>
      <c r="BX13" s="673"/>
      <c r="BY13" s="673"/>
      <c r="BZ13" s="673"/>
      <c r="CA13" s="673"/>
      <c r="CB13" s="708"/>
      <c r="CD13" s="631" t="s">
        <v>244</v>
      </c>
      <c r="CE13" s="632"/>
      <c r="CF13" s="632"/>
      <c r="CG13" s="632"/>
      <c r="CH13" s="632"/>
      <c r="CI13" s="632"/>
      <c r="CJ13" s="632"/>
      <c r="CK13" s="632"/>
      <c r="CL13" s="632"/>
      <c r="CM13" s="632"/>
      <c r="CN13" s="632"/>
      <c r="CO13" s="632"/>
      <c r="CP13" s="632"/>
      <c r="CQ13" s="633"/>
      <c r="CR13" s="634">
        <v>3428803</v>
      </c>
      <c r="CS13" s="635"/>
      <c r="CT13" s="635"/>
      <c r="CU13" s="635"/>
      <c r="CV13" s="635"/>
      <c r="CW13" s="635"/>
      <c r="CX13" s="635"/>
      <c r="CY13" s="636"/>
      <c r="CZ13" s="672">
        <v>12.9</v>
      </c>
      <c r="DA13" s="672"/>
      <c r="DB13" s="672"/>
      <c r="DC13" s="672"/>
      <c r="DD13" s="640">
        <v>1716563</v>
      </c>
      <c r="DE13" s="635"/>
      <c r="DF13" s="635"/>
      <c r="DG13" s="635"/>
      <c r="DH13" s="635"/>
      <c r="DI13" s="635"/>
      <c r="DJ13" s="635"/>
      <c r="DK13" s="635"/>
      <c r="DL13" s="635"/>
      <c r="DM13" s="635"/>
      <c r="DN13" s="635"/>
      <c r="DO13" s="635"/>
      <c r="DP13" s="636"/>
      <c r="DQ13" s="640">
        <v>2041096</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180444</v>
      </c>
      <c r="BH14" s="635"/>
      <c r="BI14" s="635"/>
      <c r="BJ14" s="635"/>
      <c r="BK14" s="635"/>
      <c r="BL14" s="635"/>
      <c r="BM14" s="635"/>
      <c r="BN14" s="636"/>
      <c r="BO14" s="672">
        <v>1.4</v>
      </c>
      <c r="BP14" s="672"/>
      <c r="BQ14" s="672"/>
      <c r="BR14" s="672"/>
      <c r="BS14" s="673" t="s">
        <v>122</v>
      </c>
      <c r="BT14" s="673"/>
      <c r="BU14" s="673"/>
      <c r="BV14" s="673"/>
      <c r="BW14" s="673"/>
      <c r="BX14" s="673"/>
      <c r="BY14" s="673"/>
      <c r="BZ14" s="673"/>
      <c r="CA14" s="673"/>
      <c r="CB14" s="708"/>
      <c r="CD14" s="631" t="s">
        <v>247</v>
      </c>
      <c r="CE14" s="632"/>
      <c r="CF14" s="632"/>
      <c r="CG14" s="632"/>
      <c r="CH14" s="632"/>
      <c r="CI14" s="632"/>
      <c r="CJ14" s="632"/>
      <c r="CK14" s="632"/>
      <c r="CL14" s="632"/>
      <c r="CM14" s="632"/>
      <c r="CN14" s="632"/>
      <c r="CO14" s="632"/>
      <c r="CP14" s="632"/>
      <c r="CQ14" s="633"/>
      <c r="CR14" s="634">
        <v>862538</v>
      </c>
      <c r="CS14" s="635"/>
      <c r="CT14" s="635"/>
      <c r="CU14" s="635"/>
      <c r="CV14" s="635"/>
      <c r="CW14" s="635"/>
      <c r="CX14" s="635"/>
      <c r="CY14" s="636"/>
      <c r="CZ14" s="672">
        <v>3.2</v>
      </c>
      <c r="DA14" s="672"/>
      <c r="DB14" s="672"/>
      <c r="DC14" s="672"/>
      <c r="DD14" s="640">
        <v>45022</v>
      </c>
      <c r="DE14" s="635"/>
      <c r="DF14" s="635"/>
      <c r="DG14" s="635"/>
      <c r="DH14" s="635"/>
      <c r="DI14" s="635"/>
      <c r="DJ14" s="635"/>
      <c r="DK14" s="635"/>
      <c r="DL14" s="635"/>
      <c r="DM14" s="635"/>
      <c r="DN14" s="635"/>
      <c r="DO14" s="635"/>
      <c r="DP14" s="636"/>
      <c r="DQ14" s="640">
        <v>820263</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44100</v>
      </c>
      <c r="S15" s="635"/>
      <c r="T15" s="635"/>
      <c r="U15" s="635"/>
      <c r="V15" s="635"/>
      <c r="W15" s="635"/>
      <c r="X15" s="635"/>
      <c r="Y15" s="636"/>
      <c r="Z15" s="672">
        <v>0.2</v>
      </c>
      <c r="AA15" s="672"/>
      <c r="AB15" s="672"/>
      <c r="AC15" s="672"/>
      <c r="AD15" s="673">
        <v>44100</v>
      </c>
      <c r="AE15" s="673"/>
      <c r="AF15" s="673"/>
      <c r="AG15" s="673"/>
      <c r="AH15" s="673"/>
      <c r="AI15" s="673"/>
      <c r="AJ15" s="673"/>
      <c r="AK15" s="673"/>
      <c r="AL15" s="637">
        <v>0.3</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455949</v>
      </c>
      <c r="BH15" s="635"/>
      <c r="BI15" s="635"/>
      <c r="BJ15" s="635"/>
      <c r="BK15" s="635"/>
      <c r="BL15" s="635"/>
      <c r="BM15" s="635"/>
      <c r="BN15" s="636"/>
      <c r="BO15" s="672">
        <v>3.5</v>
      </c>
      <c r="BP15" s="672"/>
      <c r="BQ15" s="672"/>
      <c r="BR15" s="672"/>
      <c r="BS15" s="673" t="s">
        <v>122</v>
      </c>
      <c r="BT15" s="673"/>
      <c r="BU15" s="673"/>
      <c r="BV15" s="673"/>
      <c r="BW15" s="673"/>
      <c r="BX15" s="673"/>
      <c r="BY15" s="673"/>
      <c r="BZ15" s="673"/>
      <c r="CA15" s="673"/>
      <c r="CB15" s="708"/>
      <c r="CD15" s="631" t="s">
        <v>250</v>
      </c>
      <c r="CE15" s="632"/>
      <c r="CF15" s="632"/>
      <c r="CG15" s="632"/>
      <c r="CH15" s="632"/>
      <c r="CI15" s="632"/>
      <c r="CJ15" s="632"/>
      <c r="CK15" s="632"/>
      <c r="CL15" s="632"/>
      <c r="CM15" s="632"/>
      <c r="CN15" s="632"/>
      <c r="CO15" s="632"/>
      <c r="CP15" s="632"/>
      <c r="CQ15" s="633"/>
      <c r="CR15" s="634">
        <v>3059222</v>
      </c>
      <c r="CS15" s="635"/>
      <c r="CT15" s="635"/>
      <c r="CU15" s="635"/>
      <c r="CV15" s="635"/>
      <c r="CW15" s="635"/>
      <c r="CX15" s="635"/>
      <c r="CY15" s="636"/>
      <c r="CZ15" s="672">
        <v>11.5</v>
      </c>
      <c r="DA15" s="672"/>
      <c r="DB15" s="672"/>
      <c r="DC15" s="672"/>
      <c r="DD15" s="640">
        <v>635181</v>
      </c>
      <c r="DE15" s="635"/>
      <c r="DF15" s="635"/>
      <c r="DG15" s="635"/>
      <c r="DH15" s="635"/>
      <c r="DI15" s="635"/>
      <c r="DJ15" s="635"/>
      <c r="DK15" s="635"/>
      <c r="DL15" s="635"/>
      <c r="DM15" s="635"/>
      <c r="DN15" s="635"/>
      <c r="DO15" s="635"/>
      <c r="DP15" s="636"/>
      <c r="DQ15" s="640">
        <v>2089008</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241920</v>
      </c>
      <c r="S16" s="635"/>
      <c r="T16" s="635"/>
      <c r="U16" s="635"/>
      <c r="V16" s="635"/>
      <c r="W16" s="635"/>
      <c r="X16" s="635"/>
      <c r="Y16" s="636"/>
      <c r="Z16" s="672">
        <v>0.9</v>
      </c>
      <c r="AA16" s="672"/>
      <c r="AB16" s="672"/>
      <c r="AC16" s="672"/>
      <c r="AD16" s="673">
        <v>241920</v>
      </c>
      <c r="AE16" s="673"/>
      <c r="AF16" s="673"/>
      <c r="AG16" s="673"/>
      <c r="AH16" s="673"/>
      <c r="AI16" s="673"/>
      <c r="AJ16" s="673"/>
      <c r="AK16" s="673"/>
      <c r="AL16" s="637">
        <v>1.6</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08"/>
      <c r="CD16" s="631" t="s">
        <v>253</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468547</v>
      </c>
      <c r="S17" s="635"/>
      <c r="T17" s="635"/>
      <c r="U17" s="635"/>
      <c r="V17" s="635"/>
      <c r="W17" s="635"/>
      <c r="X17" s="635"/>
      <c r="Y17" s="636"/>
      <c r="Z17" s="672">
        <v>1.6</v>
      </c>
      <c r="AA17" s="672"/>
      <c r="AB17" s="672"/>
      <c r="AC17" s="672"/>
      <c r="AD17" s="673">
        <v>468547</v>
      </c>
      <c r="AE17" s="673"/>
      <c r="AF17" s="673"/>
      <c r="AG17" s="673"/>
      <c r="AH17" s="673"/>
      <c r="AI17" s="673"/>
      <c r="AJ17" s="673"/>
      <c r="AK17" s="673"/>
      <c r="AL17" s="637">
        <v>3.1</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08"/>
      <c r="CD17" s="631" t="s">
        <v>256</v>
      </c>
      <c r="CE17" s="632"/>
      <c r="CF17" s="632"/>
      <c r="CG17" s="632"/>
      <c r="CH17" s="632"/>
      <c r="CI17" s="632"/>
      <c r="CJ17" s="632"/>
      <c r="CK17" s="632"/>
      <c r="CL17" s="632"/>
      <c r="CM17" s="632"/>
      <c r="CN17" s="632"/>
      <c r="CO17" s="632"/>
      <c r="CP17" s="632"/>
      <c r="CQ17" s="633"/>
      <c r="CR17" s="634">
        <v>1730533</v>
      </c>
      <c r="CS17" s="635"/>
      <c r="CT17" s="635"/>
      <c r="CU17" s="635"/>
      <c r="CV17" s="635"/>
      <c r="CW17" s="635"/>
      <c r="CX17" s="635"/>
      <c r="CY17" s="636"/>
      <c r="CZ17" s="672">
        <v>6.5</v>
      </c>
      <c r="DA17" s="672"/>
      <c r="DB17" s="672"/>
      <c r="DC17" s="672"/>
      <c r="DD17" s="640" t="s">
        <v>122</v>
      </c>
      <c r="DE17" s="635"/>
      <c r="DF17" s="635"/>
      <c r="DG17" s="635"/>
      <c r="DH17" s="635"/>
      <c r="DI17" s="635"/>
      <c r="DJ17" s="635"/>
      <c r="DK17" s="635"/>
      <c r="DL17" s="635"/>
      <c r="DM17" s="635"/>
      <c r="DN17" s="635"/>
      <c r="DO17" s="635"/>
      <c r="DP17" s="636"/>
      <c r="DQ17" s="640">
        <v>1730533</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97382</v>
      </c>
      <c r="S18" s="635"/>
      <c r="T18" s="635"/>
      <c r="U18" s="635"/>
      <c r="V18" s="635"/>
      <c r="W18" s="635"/>
      <c r="X18" s="635"/>
      <c r="Y18" s="636"/>
      <c r="Z18" s="672">
        <v>0.3</v>
      </c>
      <c r="AA18" s="672"/>
      <c r="AB18" s="672"/>
      <c r="AC18" s="672"/>
      <c r="AD18" s="673">
        <v>97382</v>
      </c>
      <c r="AE18" s="673"/>
      <c r="AF18" s="673"/>
      <c r="AG18" s="673"/>
      <c r="AH18" s="673"/>
      <c r="AI18" s="673"/>
      <c r="AJ18" s="673"/>
      <c r="AK18" s="673"/>
      <c r="AL18" s="637">
        <v>0.6</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08"/>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363258</v>
      </c>
      <c r="S19" s="635"/>
      <c r="T19" s="635"/>
      <c r="U19" s="635"/>
      <c r="V19" s="635"/>
      <c r="W19" s="635"/>
      <c r="X19" s="635"/>
      <c r="Y19" s="636"/>
      <c r="Z19" s="672">
        <v>1.3</v>
      </c>
      <c r="AA19" s="672"/>
      <c r="AB19" s="672"/>
      <c r="AC19" s="672"/>
      <c r="AD19" s="673">
        <v>363258</v>
      </c>
      <c r="AE19" s="673"/>
      <c r="AF19" s="673"/>
      <c r="AG19" s="673"/>
      <c r="AH19" s="673"/>
      <c r="AI19" s="673"/>
      <c r="AJ19" s="673"/>
      <c r="AK19" s="673"/>
      <c r="AL19" s="637">
        <v>2.4</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1148341</v>
      </c>
      <c r="BH19" s="635"/>
      <c r="BI19" s="635"/>
      <c r="BJ19" s="635"/>
      <c r="BK19" s="635"/>
      <c r="BL19" s="635"/>
      <c r="BM19" s="635"/>
      <c r="BN19" s="636"/>
      <c r="BO19" s="672">
        <v>8.9</v>
      </c>
      <c r="BP19" s="672"/>
      <c r="BQ19" s="672"/>
      <c r="BR19" s="672"/>
      <c r="BS19" s="673" t="s">
        <v>122</v>
      </c>
      <c r="BT19" s="673"/>
      <c r="BU19" s="673"/>
      <c r="BV19" s="673"/>
      <c r="BW19" s="673"/>
      <c r="BX19" s="673"/>
      <c r="BY19" s="673"/>
      <c r="BZ19" s="673"/>
      <c r="CA19" s="673"/>
      <c r="CB19" s="708"/>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9" t="s">
        <v>263</v>
      </c>
      <c r="C20" s="710"/>
      <c r="D20" s="710"/>
      <c r="E20" s="710"/>
      <c r="F20" s="710"/>
      <c r="G20" s="710"/>
      <c r="H20" s="710"/>
      <c r="I20" s="710"/>
      <c r="J20" s="710"/>
      <c r="K20" s="710"/>
      <c r="L20" s="710"/>
      <c r="M20" s="710"/>
      <c r="N20" s="710"/>
      <c r="O20" s="710"/>
      <c r="P20" s="710"/>
      <c r="Q20" s="711"/>
      <c r="R20" s="634">
        <v>7907</v>
      </c>
      <c r="S20" s="635"/>
      <c r="T20" s="635"/>
      <c r="U20" s="635"/>
      <c r="V20" s="635"/>
      <c r="W20" s="635"/>
      <c r="X20" s="635"/>
      <c r="Y20" s="636"/>
      <c r="Z20" s="672">
        <v>0</v>
      </c>
      <c r="AA20" s="672"/>
      <c r="AB20" s="672"/>
      <c r="AC20" s="672"/>
      <c r="AD20" s="673">
        <v>7907</v>
      </c>
      <c r="AE20" s="673"/>
      <c r="AF20" s="673"/>
      <c r="AG20" s="673"/>
      <c r="AH20" s="673"/>
      <c r="AI20" s="673"/>
      <c r="AJ20" s="673"/>
      <c r="AK20" s="673"/>
      <c r="AL20" s="637">
        <v>0.1</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1148341</v>
      </c>
      <c r="BH20" s="635"/>
      <c r="BI20" s="635"/>
      <c r="BJ20" s="635"/>
      <c r="BK20" s="635"/>
      <c r="BL20" s="635"/>
      <c r="BM20" s="635"/>
      <c r="BN20" s="636"/>
      <c r="BO20" s="672">
        <v>8.9</v>
      </c>
      <c r="BP20" s="672"/>
      <c r="BQ20" s="672"/>
      <c r="BR20" s="672"/>
      <c r="BS20" s="673" t="s">
        <v>122</v>
      </c>
      <c r="BT20" s="673"/>
      <c r="BU20" s="673"/>
      <c r="BV20" s="673"/>
      <c r="BW20" s="673"/>
      <c r="BX20" s="673"/>
      <c r="BY20" s="673"/>
      <c r="BZ20" s="673"/>
      <c r="CA20" s="673"/>
      <c r="CB20" s="708"/>
      <c r="CD20" s="631" t="s">
        <v>265</v>
      </c>
      <c r="CE20" s="632"/>
      <c r="CF20" s="632"/>
      <c r="CG20" s="632"/>
      <c r="CH20" s="632"/>
      <c r="CI20" s="632"/>
      <c r="CJ20" s="632"/>
      <c r="CK20" s="632"/>
      <c r="CL20" s="632"/>
      <c r="CM20" s="632"/>
      <c r="CN20" s="632"/>
      <c r="CO20" s="632"/>
      <c r="CP20" s="632"/>
      <c r="CQ20" s="633"/>
      <c r="CR20" s="634">
        <v>26677189</v>
      </c>
      <c r="CS20" s="635"/>
      <c r="CT20" s="635"/>
      <c r="CU20" s="635"/>
      <c r="CV20" s="635"/>
      <c r="CW20" s="635"/>
      <c r="CX20" s="635"/>
      <c r="CY20" s="636"/>
      <c r="CZ20" s="672">
        <v>100</v>
      </c>
      <c r="DA20" s="672"/>
      <c r="DB20" s="672"/>
      <c r="DC20" s="672"/>
      <c r="DD20" s="640">
        <v>3181608</v>
      </c>
      <c r="DE20" s="635"/>
      <c r="DF20" s="635"/>
      <c r="DG20" s="635"/>
      <c r="DH20" s="635"/>
      <c r="DI20" s="635"/>
      <c r="DJ20" s="635"/>
      <c r="DK20" s="635"/>
      <c r="DL20" s="635"/>
      <c r="DM20" s="635"/>
      <c r="DN20" s="635"/>
      <c r="DO20" s="635"/>
      <c r="DP20" s="636"/>
      <c r="DQ20" s="640">
        <v>18154145</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635022</v>
      </c>
      <c r="S21" s="635"/>
      <c r="T21" s="635"/>
      <c r="U21" s="635"/>
      <c r="V21" s="635"/>
      <c r="W21" s="635"/>
      <c r="X21" s="635"/>
      <c r="Y21" s="636"/>
      <c r="Z21" s="672">
        <v>2.2000000000000002</v>
      </c>
      <c r="AA21" s="672"/>
      <c r="AB21" s="672"/>
      <c r="AC21" s="672"/>
      <c r="AD21" s="673">
        <v>514150</v>
      </c>
      <c r="AE21" s="673"/>
      <c r="AF21" s="673"/>
      <c r="AG21" s="673"/>
      <c r="AH21" s="673"/>
      <c r="AI21" s="673"/>
      <c r="AJ21" s="673"/>
      <c r="AK21" s="673"/>
      <c r="AL21" s="637">
        <v>3.4</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514150</v>
      </c>
      <c r="S22" s="635"/>
      <c r="T22" s="635"/>
      <c r="U22" s="635"/>
      <c r="V22" s="635"/>
      <c r="W22" s="635"/>
      <c r="X22" s="635"/>
      <c r="Y22" s="636"/>
      <c r="Z22" s="672">
        <v>1.8</v>
      </c>
      <c r="AA22" s="672"/>
      <c r="AB22" s="672"/>
      <c r="AC22" s="672"/>
      <c r="AD22" s="673">
        <v>514150</v>
      </c>
      <c r="AE22" s="673"/>
      <c r="AF22" s="673"/>
      <c r="AG22" s="673"/>
      <c r="AH22" s="673"/>
      <c r="AI22" s="673"/>
      <c r="AJ22" s="673"/>
      <c r="AK22" s="673"/>
      <c r="AL22" s="637">
        <v>3.4</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08"/>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120872</v>
      </c>
      <c r="S23" s="635"/>
      <c r="T23" s="635"/>
      <c r="U23" s="635"/>
      <c r="V23" s="635"/>
      <c r="W23" s="635"/>
      <c r="X23" s="635"/>
      <c r="Y23" s="636"/>
      <c r="Z23" s="672">
        <v>0.4</v>
      </c>
      <c r="AA23" s="672"/>
      <c r="AB23" s="672"/>
      <c r="AC23" s="672"/>
      <c r="AD23" s="673" t="s">
        <v>122</v>
      </c>
      <c r="AE23" s="673"/>
      <c r="AF23" s="673"/>
      <c r="AG23" s="673"/>
      <c r="AH23" s="673"/>
      <c r="AI23" s="673"/>
      <c r="AJ23" s="673"/>
      <c r="AK23" s="673"/>
      <c r="AL23" s="637" t="s">
        <v>122</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v>1148341</v>
      </c>
      <c r="BH23" s="635"/>
      <c r="BI23" s="635"/>
      <c r="BJ23" s="635"/>
      <c r="BK23" s="635"/>
      <c r="BL23" s="635"/>
      <c r="BM23" s="635"/>
      <c r="BN23" s="636"/>
      <c r="BO23" s="672">
        <v>8.9</v>
      </c>
      <c r="BP23" s="672"/>
      <c r="BQ23" s="672"/>
      <c r="BR23" s="672"/>
      <c r="BS23" s="673" t="s">
        <v>122</v>
      </c>
      <c r="BT23" s="673"/>
      <c r="BU23" s="673"/>
      <c r="BV23" s="673"/>
      <c r="BW23" s="673"/>
      <c r="BX23" s="673"/>
      <c r="BY23" s="673"/>
      <c r="BZ23" s="673"/>
      <c r="CA23" s="673"/>
      <c r="CB23" s="708"/>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08"/>
      <c r="CD24" s="692" t="s">
        <v>280</v>
      </c>
      <c r="CE24" s="693"/>
      <c r="CF24" s="693"/>
      <c r="CG24" s="693"/>
      <c r="CH24" s="693"/>
      <c r="CI24" s="693"/>
      <c r="CJ24" s="693"/>
      <c r="CK24" s="693"/>
      <c r="CL24" s="693"/>
      <c r="CM24" s="693"/>
      <c r="CN24" s="693"/>
      <c r="CO24" s="693"/>
      <c r="CP24" s="693"/>
      <c r="CQ24" s="694"/>
      <c r="CR24" s="689">
        <v>13378359</v>
      </c>
      <c r="CS24" s="690"/>
      <c r="CT24" s="690"/>
      <c r="CU24" s="690"/>
      <c r="CV24" s="690"/>
      <c r="CW24" s="690"/>
      <c r="CX24" s="690"/>
      <c r="CY24" s="715"/>
      <c r="CZ24" s="716">
        <v>50.1</v>
      </c>
      <c r="DA24" s="698"/>
      <c r="DB24" s="698"/>
      <c r="DC24" s="718"/>
      <c r="DD24" s="714">
        <v>8706856</v>
      </c>
      <c r="DE24" s="690"/>
      <c r="DF24" s="690"/>
      <c r="DG24" s="690"/>
      <c r="DH24" s="690"/>
      <c r="DI24" s="690"/>
      <c r="DJ24" s="690"/>
      <c r="DK24" s="715"/>
      <c r="DL24" s="714">
        <v>7319684</v>
      </c>
      <c r="DM24" s="690"/>
      <c r="DN24" s="690"/>
      <c r="DO24" s="690"/>
      <c r="DP24" s="690"/>
      <c r="DQ24" s="690"/>
      <c r="DR24" s="690"/>
      <c r="DS24" s="690"/>
      <c r="DT24" s="690"/>
      <c r="DU24" s="690"/>
      <c r="DV24" s="715"/>
      <c r="DW24" s="716">
        <v>47.9</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16567567</v>
      </c>
      <c r="S25" s="635"/>
      <c r="T25" s="635"/>
      <c r="U25" s="635"/>
      <c r="V25" s="635"/>
      <c r="W25" s="635"/>
      <c r="X25" s="635"/>
      <c r="Y25" s="636"/>
      <c r="Z25" s="672">
        <v>58.3</v>
      </c>
      <c r="AA25" s="672"/>
      <c r="AB25" s="672"/>
      <c r="AC25" s="672"/>
      <c r="AD25" s="673">
        <v>15201396</v>
      </c>
      <c r="AE25" s="673"/>
      <c r="AF25" s="673"/>
      <c r="AG25" s="673"/>
      <c r="AH25" s="673"/>
      <c r="AI25" s="673"/>
      <c r="AJ25" s="673"/>
      <c r="AK25" s="673"/>
      <c r="AL25" s="637">
        <v>99.4</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08"/>
      <c r="CD25" s="631" t="s">
        <v>283</v>
      </c>
      <c r="CE25" s="632"/>
      <c r="CF25" s="632"/>
      <c r="CG25" s="632"/>
      <c r="CH25" s="632"/>
      <c r="CI25" s="632"/>
      <c r="CJ25" s="632"/>
      <c r="CK25" s="632"/>
      <c r="CL25" s="632"/>
      <c r="CM25" s="632"/>
      <c r="CN25" s="632"/>
      <c r="CO25" s="632"/>
      <c r="CP25" s="632"/>
      <c r="CQ25" s="633"/>
      <c r="CR25" s="634">
        <v>4915305</v>
      </c>
      <c r="CS25" s="647"/>
      <c r="CT25" s="647"/>
      <c r="CU25" s="647"/>
      <c r="CV25" s="647"/>
      <c r="CW25" s="647"/>
      <c r="CX25" s="647"/>
      <c r="CY25" s="648"/>
      <c r="CZ25" s="637">
        <v>18.399999999999999</v>
      </c>
      <c r="DA25" s="649"/>
      <c r="DB25" s="649"/>
      <c r="DC25" s="650"/>
      <c r="DD25" s="640">
        <v>4291493</v>
      </c>
      <c r="DE25" s="647"/>
      <c r="DF25" s="647"/>
      <c r="DG25" s="647"/>
      <c r="DH25" s="647"/>
      <c r="DI25" s="647"/>
      <c r="DJ25" s="647"/>
      <c r="DK25" s="648"/>
      <c r="DL25" s="640">
        <v>3712248</v>
      </c>
      <c r="DM25" s="647"/>
      <c r="DN25" s="647"/>
      <c r="DO25" s="647"/>
      <c r="DP25" s="647"/>
      <c r="DQ25" s="647"/>
      <c r="DR25" s="647"/>
      <c r="DS25" s="647"/>
      <c r="DT25" s="647"/>
      <c r="DU25" s="647"/>
      <c r="DV25" s="648"/>
      <c r="DW25" s="637">
        <v>24.3</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7697</v>
      </c>
      <c r="S26" s="635"/>
      <c r="T26" s="635"/>
      <c r="U26" s="635"/>
      <c r="V26" s="635"/>
      <c r="W26" s="635"/>
      <c r="X26" s="635"/>
      <c r="Y26" s="636"/>
      <c r="Z26" s="672">
        <v>0</v>
      </c>
      <c r="AA26" s="672"/>
      <c r="AB26" s="672"/>
      <c r="AC26" s="672"/>
      <c r="AD26" s="673">
        <v>7697</v>
      </c>
      <c r="AE26" s="673"/>
      <c r="AF26" s="673"/>
      <c r="AG26" s="673"/>
      <c r="AH26" s="673"/>
      <c r="AI26" s="673"/>
      <c r="AJ26" s="673"/>
      <c r="AK26" s="673"/>
      <c r="AL26" s="637">
        <v>0.1</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08"/>
      <c r="CD26" s="631" t="s">
        <v>286</v>
      </c>
      <c r="CE26" s="632"/>
      <c r="CF26" s="632"/>
      <c r="CG26" s="632"/>
      <c r="CH26" s="632"/>
      <c r="CI26" s="632"/>
      <c r="CJ26" s="632"/>
      <c r="CK26" s="632"/>
      <c r="CL26" s="632"/>
      <c r="CM26" s="632"/>
      <c r="CN26" s="632"/>
      <c r="CO26" s="632"/>
      <c r="CP26" s="632"/>
      <c r="CQ26" s="633"/>
      <c r="CR26" s="634">
        <v>2580344</v>
      </c>
      <c r="CS26" s="635"/>
      <c r="CT26" s="635"/>
      <c r="CU26" s="635"/>
      <c r="CV26" s="635"/>
      <c r="CW26" s="635"/>
      <c r="CX26" s="635"/>
      <c r="CY26" s="636"/>
      <c r="CZ26" s="637">
        <v>9.6999999999999993</v>
      </c>
      <c r="DA26" s="649"/>
      <c r="DB26" s="649"/>
      <c r="DC26" s="650"/>
      <c r="DD26" s="640">
        <v>2162460</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33454</v>
      </c>
      <c r="S27" s="635"/>
      <c r="T27" s="635"/>
      <c r="U27" s="635"/>
      <c r="V27" s="635"/>
      <c r="W27" s="635"/>
      <c r="X27" s="635"/>
      <c r="Y27" s="636"/>
      <c r="Z27" s="672">
        <v>0.1</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12849781</v>
      </c>
      <c r="BH27" s="635"/>
      <c r="BI27" s="635"/>
      <c r="BJ27" s="635"/>
      <c r="BK27" s="635"/>
      <c r="BL27" s="635"/>
      <c r="BM27" s="635"/>
      <c r="BN27" s="636"/>
      <c r="BO27" s="672">
        <v>100</v>
      </c>
      <c r="BP27" s="672"/>
      <c r="BQ27" s="672"/>
      <c r="BR27" s="672"/>
      <c r="BS27" s="673">
        <v>96958</v>
      </c>
      <c r="BT27" s="673"/>
      <c r="BU27" s="673"/>
      <c r="BV27" s="673"/>
      <c r="BW27" s="673"/>
      <c r="BX27" s="673"/>
      <c r="BY27" s="673"/>
      <c r="BZ27" s="673"/>
      <c r="CA27" s="673"/>
      <c r="CB27" s="708"/>
      <c r="CD27" s="631" t="s">
        <v>289</v>
      </c>
      <c r="CE27" s="632"/>
      <c r="CF27" s="632"/>
      <c r="CG27" s="632"/>
      <c r="CH27" s="632"/>
      <c r="CI27" s="632"/>
      <c r="CJ27" s="632"/>
      <c r="CK27" s="632"/>
      <c r="CL27" s="632"/>
      <c r="CM27" s="632"/>
      <c r="CN27" s="632"/>
      <c r="CO27" s="632"/>
      <c r="CP27" s="632"/>
      <c r="CQ27" s="633"/>
      <c r="CR27" s="634">
        <v>6732521</v>
      </c>
      <c r="CS27" s="647"/>
      <c r="CT27" s="647"/>
      <c r="CU27" s="647"/>
      <c r="CV27" s="647"/>
      <c r="CW27" s="647"/>
      <c r="CX27" s="647"/>
      <c r="CY27" s="648"/>
      <c r="CZ27" s="637">
        <v>25.2</v>
      </c>
      <c r="DA27" s="649"/>
      <c r="DB27" s="649"/>
      <c r="DC27" s="650"/>
      <c r="DD27" s="640">
        <v>2684830</v>
      </c>
      <c r="DE27" s="647"/>
      <c r="DF27" s="647"/>
      <c r="DG27" s="647"/>
      <c r="DH27" s="647"/>
      <c r="DI27" s="647"/>
      <c r="DJ27" s="647"/>
      <c r="DK27" s="648"/>
      <c r="DL27" s="640">
        <v>1876903</v>
      </c>
      <c r="DM27" s="647"/>
      <c r="DN27" s="647"/>
      <c r="DO27" s="647"/>
      <c r="DP27" s="647"/>
      <c r="DQ27" s="647"/>
      <c r="DR27" s="647"/>
      <c r="DS27" s="647"/>
      <c r="DT27" s="647"/>
      <c r="DU27" s="647"/>
      <c r="DV27" s="648"/>
      <c r="DW27" s="637">
        <v>12.3</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239000</v>
      </c>
      <c r="S28" s="635"/>
      <c r="T28" s="635"/>
      <c r="U28" s="635"/>
      <c r="V28" s="635"/>
      <c r="W28" s="635"/>
      <c r="X28" s="635"/>
      <c r="Y28" s="636"/>
      <c r="Z28" s="672">
        <v>0.8</v>
      </c>
      <c r="AA28" s="672"/>
      <c r="AB28" s="672"/>
      <c r="AC28" s="672"/>
      <c r="AD28" s="673">
        <v>42335</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1730533</v>
      </c>
      <c r="CS28" s="635"/>
      <c r="CT28" s="635"/>
      <c r="CU28" s="635"/>
      <c r="CV28" s="635"/>
      <c r="CW28" s="635"/>
      <c r="CX28" s="635"/>
      <c r="CY28" s="636"/>
      <c r="CZ28" s="637">
        <v>6.5</v>
      </c>
      <c r="DA28" s="649"/>
      <c r="DB28" s="649"/>
      <c r="DC28" s="650"/>
      <c r="DD28" s="640">
        <v>1730533</v>
      </c>
      <c r="DE28" s="635"/>
      <c r="DF28" s="635"/>
      <c r="DG28" s="635"/>
      <c r="DH28" s="635"/>
      <c r="DI28" s="635"/>
      <c r="DJ28" s="635"/>
      <c r="DK28" s="636"/>
      <c r="DL28" s="640">
        <v>1730533</v>
      </c>
      <c r="DM28" s="635"/>
      <c r="DN28" s="635"/>
      <c r="DO28" s="635"/>
      <c r="DP28" s="635"/>
      <c r="DQ28" s="635"/>
      <c r="DR28" s="635"/>
      <c r="DS28" s="635"/>
      <c r="DT28" s="635"/>
      <c r="DU28" s="635"/>
      <c r="DV28" s="636"/>
      <c r="DW28" s="637">
        <v>11.3</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149774</v>
      </c>
      <c r="S29" s="635"/>
      <c r="T29" s="635"/>
      <c r="U29" s="635"/>
      <c r="V29" s="635"/>
      <c r="W29" s="635"/>
      <c r="X29" s="635"/>
      <c r="Y29" s="636"/>
      <c r="Z29" s="672">
        <v>0.5</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293</v>
      </c>
      <c r="CE29" s="654"/>
      <c r="CF29" s="631" t="s">
        <v>66</v>
      </c>
      <c r="CG29" s="632"/>
      <c r="CH29" s="632"/>
      <c r="CI29" s="632"/>
      <c r="CJ29" s="632"/>
      <c r="CK29" s="632"/>
      <c r="CL29" s="632"/>
      <c r="CM29" s="632"/>
      <c r="CN29" s="632"/>
      <c r="CO29" s="632"/>
      <c r="CP29" s="632"/>
      <c r="CQ29" s="633"/>
      <c r="CR29" s="634">
        <v>1730533</v>
      </c>
      <c r="CS29" s="647"/>
      <c r="CT29" s="647"/>
      <c r="CU29" s="647"/>
      <c r="CV29" s="647"/>
      <c r="CW29" s="647"/>
      <c r="CX29" s="647"/>
      <c r="CY29" s="648"/>
      <c r="CZ29" s="637">
        <v>6.5</v>
      </c>
      <c r="DA29" s="649"/>
      <c r="DB29" s="649"/>
      <c r="DC29" s="650"/>
      <c r="DD29" s="640">
        <v>1730533</v>
      </c>
      <c r="DE29" s="647"/>
      <c r="DF29" s="647"/>
      <c r="DG29" s="647"/>
      <c r="DH29" s="647"/>
      <c r="DI29" s="647"/>
      <c r="DJ29" s="647"/>
      <c r="DK29" s="648"/>
      <c r="DL29" s="640">
        <v>1730533</v>
      </c>
      <c r="DM29" s="647"/>
      <c r="DN29" s="647"/>
      <c r="DO29" s="647"/>
      <c r="DP29" s="647"/>
      <c r="DQ29" s="647"/>
      <c r="DR29" s="647"/>
      <c r="DS29" s="647"/>
      <c r="DT29" s="647"/>
      <c r="DU29" s="647"/>
      <c r="DV29" s="648"/>
      <c r="DW29" s="637">
        <v>11.3</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4691794</v>
      </c>
      <c r="S30" s="635"/>
      <c r="T30" s="635"/>
      <c r="U30" s="635"/>
      <c r="V30" s="635"/>
      <c r="W30" s="635"/>
      <c r="X30" s="635"/>
      <c r="Y30" s="636"/>
      <c r="Z30" s="672">
        <v>16.5</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6"/>
      <c r="BI30" s="706"/>
      <c r="BJ30" s="706"/>
      <c r="BK30" s="706"/>
      <c r="BL30" s="706"/>
      <c r="BM30" s="706"/>
      <c r="BN30" s="706"/>
      <c r="BO30" s="706"/>
      <c r="BP30" s="706"/>
      <c r="BQ30" s="707"/>
      <c r="BR30" s="686" t="s">
        <v>296</v>
      </c>
      <c r="BS30" s="706"/>
      <c r="BT30" s="706"/>
      <c r="BU30" s="706"/>
      <c r="BV30" s="706"/>
      <c r="BW30" s="706"/>
      <c r="BX30" s="706"/>
      <c r="BY30" s="706"/>
      <c r="BZ30" s="706"/>
      <c r="CA30" s="706"/>
      <c r="CB30" s="707"/>
      <c r="CD30" s="655"/>
      <c r="CE30" s="656"/>
      <c r="CF30" s="631" t="s">
        <v>297</v>
      </c>
      <c r="CG30" s="632"/>
      <c r="CH30" s="632"/>
      <c r="CI30" s="632"/>
      <c r="CJ30" s="632"/>
      <c r="CK30" s="632"/>
      <c r="CL30" s="632"/>
      <c r="CM30" s="632"/>
      <c r="CN30" s="632"/>
      <c r="CO30" s="632"/>
      <c r="CP30" s="632"/>
      <c r="CQ30" s="633"/>
      <c r="CR30" s="634">
        <v>1692560</v>
      </c>
      <c r="CS30" s="635"/>
      <c r="CT30" s="635"/>
      <c r="CU30" s="635"/>
      <c r="CV30" s="635"/>
      <c r="CW30" s="635"/>
      <c r="CX30" s="635"/>
      <c r="CY30" s="636"/>
      <c r="CZ30" s="637">
        <v>6.3</v>
      </c>
      <c r="DA30" s="649"/>
      <c r="DB30" s="649"/>
      <c r="DC30" s="650"/>
      <c r="DD30" s="640">
        <v>1692560</v>
      </c>
      <c r="DE30" s="635"/>
      <c r="DF30" s="635"/>
      <c r="DG30" s="635"/>
      <c r="DH30" s="635"/>
      <c r="DI30" s="635"/>
      <c r="DJ30" s="635"/>
      <c r="DK30" s="636"/>
      <c r="DL30" s="640">
        <v>1692560</v>
      </c>
      <c r="DM30" s="635"/>
      <c r="DN30" s="635"/>
      <c r="DO30" s="635"/>
      <c r="DP30" s="635"/>
      <c r="DQ30" s="635"/>
      <c r="DR30" s="635"/>
      <c r="DS30" s="635"/>
      <c r="DT30" s="635"/>
      <c r="DU30" s="635"/>
      <c r="DV30" s="636"/>
      <c r="DW30" s="637">
        <v>11.1</v>
      </c>
      <c r="DX30" s="649"/>
      <c r="DY30" s="649"/>
      <c r="DZ30" s="649"/>
      <c r="EA30" s="649"/>
      <c r="EB30" s="649"/>
      <c r="EC30" s="661"/>
    </row>
    <row r="31" spans="2:133" ht="11.25" customHeight="1" x14ac:dyDescent="0.2">
      <c r="B31" s="709" t="s">
        <v>298</v>
      </c>
      <c r="C31" s="710"/>
      <c r="D31" s="710"/>
      <c r="E31" s="710"/>
      <c r="F31" s="710"/>
      <c r="G31" s="710"/>
      <c r="H31" s="710"/>
      <c r="I31" s="710"/>
      <c r="J31" s="710"/>
      <c r="K31" s="710"/>
      <c r="L31" s="710"/>
      <c r="M31" s="710"/>
      <c r="N31" s="710"/>
      <c r="O31" s="710"/>
      <c r="P31" s="710"/>
      <c r="Q31" s="711"/>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0" t="s">
        <v>299</v>
      </c>
      <c r="AQ31" s="701"/>
      <c r="AR31" s="701"/>
      <c r="AS31" s="701"/>
      <c r="AT31" s="702" t="s">
        <v>300</v>
      </c>
      <c r="AU31" s="200"/>
      <c r="AV31" s="200"/>
      <c r="AW31" s="200"/>
      <c r="AX31" s="692" t="s">
        <v>178</v>
      </c>
      <c r="AY31" s="693"/>
      <c r="AZ31" s="693"/>
      <c r="BA31" s="693"/>
      <c r="BB31" s="693"/>
      <c r="BC31" s="693"/>
      <c r="BD31" s="693"/>
      <c r="BE31" s="693"/>
      <c r="BF31" s="694"/>
      <c r="BG31" s="696">
        <v>99.2</v>
      </c>
      <c r="BH31" s="697"/>
      <c r="BI31" s="697"/>
      <c r="BJ31" s="697"/>
      <c r="BK31" s="697"/>
      <c r="BL31" s="697"/>
      <c r="BM31" s="698">
        <v>97.3</v>
      </c>
      <c r="BN31" s="697"/>
      <c r="BO31" s="697"/>
      <c r="BP31" s="697"/>
      <c r="BQ31" s="699"/>
      <c r="BR31" s="696">
        <v>99.1</v>
      </c>
      <c r="BS31" s="697"/>
      <c r="BT31" s="697"/>
      <c r="BU31" s="697"/>
      <c r="BV31" s="697"/>
      <c r="BW31" s="697"/>
      <c r="BX31" s="698">
        <v>97.4</v>
      </c>
      <c r="BY31" s="697"/>
      <c r="BZ31" s="697"/>
      <c r="CA31" s="697"/>
      <c r="CB31" s="699"/>
      <c r="CD31" s="655"/>
      <c r="CE31" s="656"/>
      <c r="CF31" s="631" t="s">
        <v>301</v>
      </c>
      <c r="CG31" s="632"/>
      <c r="CH31" s="632"/>
      <c r="CI31" s="632"/>
      <c r="CJ31" s="632"/>
      <c r="CK31" s="632"/>
      <c r="CL31" s="632"/>
      <c r="CM31" s="632"/>
      <c r="CN31" s="632"/>
      <c r="CO31" s="632"/>
      <c r="CP31" s="632"/>
      <c r="CQ31" s="633"/>
      <c r="CR31" s="634">
        <v>37973</v>
      </c>
      <c r="CS31" s="647"/>
      <c r="CT31" s="647"/>
      <c r="CU31" s="647"/>
      <c r="CV31" s="647"/>
      <c r="CW31" s="647"/>
      <c r="CX31" s="647"/>
      <c r="CY31" s="648"/>
      <c r="CZ31" s="637">
        <v>0.1</v>
      </c>
      <c r="DA31" s="649"/>
      <c r="DB31" s="649"/>
      <c r="DC31" s="650"/>
      <c r="DD31" s="640">
        <v>37973</v>
      </c>
      <c r="DE31" s="647"/>
      <c r="DF31" s="647"/>
      <c r="DG31" s="647"/>
      <c r="DH31" s="647"/>
      <c r="DI31" s="647"/>
      <c r="DJ31" s="647"/>
      <c r="DK31" s="648"/>
      <c r="DL31" s="640">
        <v>37973</v>
      </c>
      <c r="DM31" s="647"/>
      <c r="DN31" s="647"/>
      <c r="DO31" s="647"/>
      <c r="DP31" s="647"/>
      <c r="DQ31" s="647"/>
      <c r="DR31" s="647"/>
      <c r="DS31" s="647"/>
      <c r="DT31" s="647"/>
      <c r="DU31" s="647"/>
      <c r="DV31" s="648"/>
      <c r="DW31" s="637">
        <v>0.2</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1857403</v>
      </c>
      <c r="S32" s="635"/>
      <c r="T32" s="635"/>
      <c r="U32" s="635"/>
      <c r="V32" s="635"/>
      <c r="W32" s="635"/>
      <c r="X32" s="635"/>
      <c r="Y32" s="636"/>
      <c r="Z32" s="672">
        <v>6.5</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3"/>
      <c r="AU32" s="196" t="s">
        <v>303</v>
      </c>
      <c r="AX32" s="631" t="s">
        <v>304</v>
      </c>
      <c r="AY32" s="632"/>
      <c r="AZ32" s="632"/>
      <c r="BA32" s="632"/>
      <c r="BB32" s="632"/>
      <c r="BC32" s="632"/>
      <c r="BD32" s="632"/>
      <c r="BE32" s="632"/>
      <c r="BF32" s="633"/>
      <c r="BG32" s="705">
        <v>98.7</v>
      </c>
      <c r="BH32" s="647"/>
      <c r="BI32" s="647"/>
      <c r="BJ32" s="647"/>
      <c r="BK32" s="647"/>
      <c r="BL32" s="647"/>
      <c r="BM32" s="638">
        <v>95.6</v>
      </c>
      <c r="BN32" s="647"/>
      <c r="BO32" s="647"/>
      <c r="BP32" s="647"/>
      <c r="BQ32" s="670"/>
      <c r="BR32" s="705">
        <v>98.7</v>
      </c>
      <c r="BS32" s="647"/>
      <c r="BT32" s="647"/>
      <c r="BU32" s="647"/>
      <c r="BV32" s="647"/>
      <c r="BW32" s="647"/>
      <c r="BX32" s="638">
        <v>95.9</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83889</v>
      </c>
      <c r="S33" s="635"/>
      <c r="T33" s="635"/>
      <c r="U33" s="635"/>
      <c r="V33" s="635"/>
      <c r="W33" s="635"/>
      <c r="X33" s="635"/>
      <c r="Y33" s="636"/>
      <c r="Z33" s="672">
        <v>0.3</v>
      </c>
      <c r="AA33" s="672"/>
      <c r="AB33" s="672"/>
      <c r="AC33" s="672"/>
      <c r="AD33" s="673">
        <v>20167</v>
      </c>
      <c r="AE33" s="673"/>
      <c r="AF33" s="673"/>
      <c r="AG33" s="673"/>
      <c r="AH33" s="673"/>
      <c r="AI33" s="673"/>
      <c r="AJ33" s="673"/>
      <c r="AK33" s="673"/>
      <c r="AL33" s="637">
        <v>0.1</v>
      </c>
      <c r="AM33" s="638"/>
      <c r="AN33" s="638"/>
      <c r="AO33" s="674"/>
      <c r="AP33" s="677"/>
      <c r="AQ33" s="678"/>
      <c r="AR33" s="678"/>
      <c r="AS33" s="678"/>
      <c r="AT33" s="704"/>
      <c r="AU33" s="201"/>
      <c r="AV33" s="201"/>
      <c r="AW33" s="201"/>
      <c r="AX33" s="615" t="s">
        <v>307</v>
      </c>
      <c r="AY33" s="616"/>
      <c r="AZ33" s="616"/>
      <c r="BA33" s="616"/>
      <c r="BB33" s="616"/>
      <c r="BC33" s="616"/>
      <c r="BD33" s="616"/>
      <c r="BE33" s="616"/>
      <c r="BF33" s="617"/>
      <c r="BG33" s="695">
        <v>99.5</v>
      </c>
      <c r="BH33" s="619"/>
      <c r="BI33" s="619"/>
      <c r="BJ33" s="619"/>
      <c r="BK33" s="619"/>
      <c r="BL33" s="619"/>
      <c r="BM33" s="665">
        <v>98.9</v>
      </c>
      <c r="BN33" s="619"/>
      <c r="BO33" s="619"/>
      <c r="BP33" s="619"/>
      <c r="BQ33" s="682"/>
      <c r="BR33" s="695">
        <v>99.5</v>
      </c>
      <c r="BS33" s="619"/>
      <c r="BT33" s="619"/>
      <c r="BU33" s="619"/>
      <c r="BV33" s="619"/>
      <c r="BW33" s="619"/>
      <c r="BX33" s="665">
        <v>98.9</v>
      </c>
      <c r="BY33" s="619"/>
      <c r="BZ33" s="619"/>
      <c r="CA33" s="619"/>
      <c r="CB33" s="682"/>
      <c r="CD33" s="631" t="s">
        <v>308</v>
      </c>
      <c r="CE33" s="632"/>
      <c r="CF33" s="632"/>
      <c r="CG33" s="632"/>
      <c r="CH33" s="632"/>
      <c r="CI33" s="632"/>
      <c r="CJ33" s="632"/>
      <c r="CK33" s="632"/>
      <c r="CL33" s="632"/>
      <c r="CM33" s="632"/>
      <c r="CN33" s="632"/>
      <c r="CO33" s="632"/>
      <c r="CP33" s="632"/>
      <c r="CQ33" s="633"/>
      <c r="CR33" s="634">
        <v>10117222</v>
      </c>
      <c r="CS33" s="647"/>
      <c r="CT33" s="647"/>
      <c r="CU33" s="647"/>
      <c r="CV33" s="647"/>
      <c r="CW33" s="647"/>
      <c r="CX33" s="647"/>
      <c r="CY33" s="648"/>
      <c r="CZ33" s="637">
        <v>37.9</v>
      </c>
      <c r="DA33" s="649"/>
      <c r="DB33" s="649"/>
      <c r="DC33" s="650"/>
      <c r="DD33" s="640">
        <v>8520850</v>
      </c>
      <c r="DE33" s="647"/>
      <c r="DF33" s="647"/>
      <c r="DG33" s="647"/>
      <c r="DH33" s="647"/>
      <c r="DI33" s="647"/>
      <c r="DJ33" s="647"/>
      <c r="DK33" s="648"/>
      <c r="DL33" s="640">
        <v>7138619</v>
      </c>
      <c r="DM33" s="647"/>
      <c r="DN33" s="647"/>
      <c r="DO33" s="647"/>
      <c r="DP33" s="647"/>
      <c r="DQ33" s="647"/>
      <c r="DR33" s="647"/>
      <c r="DS33" s="647"/>
      <c r="DT33" s="647"/>
      <c r="DU33" s="647"/>
      <c r="DV33" s="648"/>
      <c r="DW33" s="637">
        <v>46.7</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97430</v>
      </c>
      <c r="S34" s="635"/>
      <c r="T34" s="635"/>
      <c r="U34" s="635"/>
      <c r="V34" s="635"/>
      <c r="W34" s="635"/>
      <c r="X34" s="635"/>
      <c r="Y34" s="636"/>
      <c r="Z34" s="672">
        <v>0.3</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4496189</v>
      </c>
      <c r="CS34" s="635"/>
      <c r="CT34" s="635"/>
      <c r="CU34" s="635"/>
      <c r="CV34" s="635"/>
      <c r="CW34" s="635"/>
      <c r="CX34" s="635"/>
      <c r="CY34" s="636"/>
      <c r="CZ34" s="637">
        <v>16.899999999999999</v>
      </c>
      <c r="DA34" s="649"/>
      <c r="DB34" s="649"/>
      <c r="DC34" s="650"/>
      <c r="DD34" s="640">
        <v>3718284</v>
      </c>
      <c r="DE34" s="635"/>
      <c r="DF34" s="635"/>
      <c r="DG34" s="635"/>
      <c r="DH34" s="635"/>
      <c r="DI34" s="635"/>
      <c r="DJ34" s="635"/>
      <c r="DK34" s="636"/>
      <c r="DL34" s="640">
        <v>3413921</v>
      </c>
      <c r="DM34" s="635"/>
      <c r="DN34" s="635"/>
      <c r="DO34" s="635"/>
      <c r="DP34" s="635"/>
      <c r="DQ34" s="635"/>
      <c r="DR34" s="635"/>
      <c r="DS34" s="635"/>
      <c r="DT34" s="635"/>
      <c r="DU34" s="635"/>
      <c r="DV34" s="636"/>
      <c r="DW34" s="637">
        <v>22.3</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342565</v>
      </c>
      <c r="S35" s="635"/>
      <c r="T35" s="635"/>
      <c r="U35" s="635"/>
      <c r="V35" s="635"/>
      <c r="W35" s="635"/>
      <c r="X35" s="635"/>
      <c r="Y35" s="636"/>
      <c r="Z35" s="672">
        <v>1.2</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289924</v>
      </c>
      <c r="CS35" s="647"/>
      <c r="CT35" s="647"/>
      <c r="CU35" s="647"/>
      <c r="CV35" s="647"/>
      <c r="CW35" s="647"/>
      <c r="CX35" s="647"/>
      <c r="CY35" s="648"/>
      <c r="CZ35" s="637">
        <v>1.1000000000000001</v>
      </c>
      <c r="DA35" s="649"/>
      <c r="DB35" s="649"/>
      <c r="DC35" s="650"/>
      <c r="DD35" s="640">
        <v>268149</v>
      </c>
      <c r="DE35" s="647"/>
      <c r="DF35" s="647"/>
      <c r="DG35" s="647"/>
      <c r="DH35" s="647"/>
      <c r="DI35" s="647"/>
      <c r="DJ35" s="647"/>
      <c r="DK35" s="648"/>
      <c r="DL35" s="640">
        <v>244051</v>
      </c>
      <c r="DM35" s="647"/>
      <c r="DN35" s="647"/>
      <c r="DO35" s="647"/>
      <c r="DP35" s="647"/>
      <c r="DQ35" s="647"/>
      <c r="DR35" s="647"/>
      <c r="DS35" s="647"/>
      <c r="DT35" s="647"/>
      <c r="DU35" s="647"/>
      <c r="DV35" s="648"/>
      <c r="DW35" s="637">
        <v>1.6</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2015484</v>
      </c>
      <c r="S36" s="635"/>
      <c r="T36" s="635"/>
      <c r="U36" s="635"/>
      <c r="V36" s="635"/>
      <c r="W36" s="635"/>
      <c r="X36" s="635"/>
      <c r="Y36" s="636"/>
      <c r="Z36" s="672">
        <v>7.1</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2690257</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58730</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2757819</v>
      </c>
      <c r="CS36" s="635"/>
      <c r="CT36" s="635"/>
      <c r="CU36" s="635"/>
      <c r="CV36" s="635"/>
      <c r="CW36" s="635"/>
      <c r="CX36" s="635"/>
      <c r="CY36" s="636"/>
      <c r="CZ36" s="637">
        <v>10.3</v>
      </c>
      <c r="DA36" s="649"/>
      <c r="DB36" s="649"/>
      <c r="DC36" s="650"/>
      <c r="DD36" s="640">
        <v>2564080</v>
      </c>
      <c r="DE36" s="635"/>
      <c r="DF36" s="635"/>
      <c r="DG36" s="635"/>
      <c r="DH36" s="635"/>
      <c r="DI36" s="635"/>
      <c r="DJ36" s="635"/>
      <c r="DK36" s="636"/>
      <c r="DL36" s="640">
        <v>2027925</v>
      </c>
      <c r="DM36" s="635"/>
      <c r="DN36" s="635"/>
      <c r="DO36" s="635"/>
      <c r="DP36" s="635"/>
      <c r="DQ36" s="635"/>
      <c r="DR36" s="635"/>
      <c r="DS36" s="635"/>
      <c r="DT36" s="635"/>
      <c r="DU36" s="635"/>
      <c r="DV36" s="636"/>
      <c r="DW36" s="637">
        <v>13.3</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722605</v>
      </c>
      <c r="S37" s="635"/>
      <c r="T37" s="635"/>
      <c r="U37" s="635"/>
      <c r="V37" s="635"/>
      <c r="W37" s="635"/>
      <c r="X37" s="635"/>
      <c r="Y37" s="636"/>
      <c r="Z37" s="672">
        <v>2.5</v>
      </c>
      <c r="AA37" s="672"/>
      <c r="AB37" s="672"/>
      <c r="AC37" s="672"/>
      <c r="AD37" s="673">
        <v>18550</v>
      </c>
      <c r="AE37" s="673"/>
      <c r="AF37" s="673"/>
      <c r="AG37" s="673"/>
      <c r="AH37" s="673"/>
      <c r="AI37" s="673"/>
      <c r="AJ37" s="673"/>
      <c r="AK37" s="673"/>
      <c r="AL37" s="637">
        <v>0.1</v>
      </c>
      <c r="AM37" s="638"/>
      <c r="AN37" s="638"/>
      <c r="AO37" s="674"/>
      <c r="AQ37" s="667" t="s">
        <v>320</v>
      </c>
      <c r="AR37" s="668"/>
      <c r="AS37" s="668"/>
      <c r="AT37" s="668"/>
      <c r="AU37" s="668"/>
      <c r="AV37" s="668"/>
      <c r="AW37" s="668"/>
      <c r="AX37" s="668"/>
      <c r="AY37" s="669"/>
      <c r="AZ37" s="634">
        <v>639500</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-91648</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1328503</v>
      </c>
      <c r="CS37" s="647"/>
      <c r="CT37" s="647"/>
      <c r="CU37" s="647"/>
      <c r="CV37" s="647"/>
      <c r="CW37" s="647"/>
      <c r="CX37" s="647"/>
      <c r="CY37" s="648"/>
      <c r="CZ37" s="637">
        <v>5</v>
      </c>
      <c r="DA37" s="649"/>
      <c r="DB37" s="649"/>
      <c r="DC37" s="650"/>
      <c r="DD37" s="640">
        <v>1327969</v>
      </c>
      <c r="DE37" s="647"/>
      <c r="DF37" s="647"/>
      <c r="DG37" s="647"/>
      <c r="DH37" s="647"/>
      <c r="DI37" s="647"/>
      <c r="DJ37" s="647"/>
      <c r="DK37" s="648"/>
      <c r="DL37" s="640">
        <v>1024100</v>
      </c>
      <c r="DM37" s="647"/>
      <c r="DN37" s="647"/>
      <c r="DO37" s="647"/>
      <c r="DP37" s="647"/>
      <c r="DQ37" s="647"/>
      <c r="DR37" s="647"/>
      <c r="DS37" s="647"/>
      <c r="DT37" s="647"/>
      <c r="DU37" s="647"/>
      <c r="DV37" s="648"/>
      <c r="DW37" s="637">
        <v>6.7</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1610000</v>
      </c>
      <c r="S38" s="635"/>
      <c r="T38" s="635"/>
      <c r="U38" s="635"/>
      <c r="V38" s="635"/>
      <c r="W38" s="635"/>
      <c r="X38" s="635"/>
      <c r="Y38" s="636"/>
      <c r="Z38" s="672">
        <v>5.7</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131008</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6857</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1919749</v>
      </c>
      <c r="CS38" s="635"/>
      <c r="CT38" s="635"/>
      <c r="CU38" s="635"/>
      <c r="CV38" s="635"/>
      <c r="CW38" s="635"/>
      <c r="CX38" s="635"/>
      <c r="CY38" s="636"/>
      <c r="CZ38" s="637">
        <v>7.2</v>
      </c>
      <c r="DA38" s="649"/>
      <c r="DB38" s="649"/>
      <c r="DC38" s="650"/>
      <c r="DD38" s="640">
        <v>1592926</v>
      </c>
      <c r="DE38" s="635"/>
      <c r="DF38" s="635"/>
      <c r="DG38" s="635"/>
      <c r="DH38" s="635"/>
      <c r="DI38" s="635"/>
      <c r="DJ38" s="635"/>
      <c r="DK38" s="636"/>
      <c r="DL38" s="640">
        <v>1452722</v>
      </c>
      <c r="DM38" s="635"/>
      <c r="DN38" s="635"/>
      <c r="DO38" s="635"/>
      <c r="DP38" s="635"/>
      <c r="DQ38" s="635"/>
      <c r="DR38" s="635"/>
      <c r="DS38" s="635"/>
      <c r="DT38" s="635"/>
      <c r="DU38" s="635"/>
      <c r="DV38" s="636"/>
      <c r="DW38" s="637">
        <v>9.5</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t="s">
        <v>122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9960</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36130</v>
      </c>
      <c r="CS39" s="647"/>
      <c r="CT39" s="647"/>
      <c r="CU39" s="647"/>
      <c r="CV39" s="647"/>
      <c r="CW39" s="647"/>
      <c r="CX39" s="647"/>
      <c r="CY39" s="648"/>
      <c r="CZ39" s="637">
        <v>0.1</v>
      </c>
      <c r="DA39" s="649"/>
      <c r="DB39" s="649"/>
      <c r="DC39" s="650"/>
      <c r="DD39" s="640" t="s">
        <v>122</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125</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617411</v>
      </c>
      <c r="CS40" s="635"/>
      <c r="CT40" s="635"/>
      <c r="CU40" s="635"/>
      <c r="CV40" s="635"/>
      <c r="CW40" s="635"/>
      <c r="CX40" s="635"/>
      <c r="CY40" s="636"/>
      <c r="CZ40" s="637">
        <v>2.2999999999999998</v>
      </c>
      <c r="DA40" s="649"/>
      <c r="DB40" s="649"/>
      <c r="DC40" s="650"/>
      <c r="DD40" s="640">
        <v>377411</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28418662</v>
      </c>
      <c r="S41" s="659"/>
      <c r="T41" s="659"/>
      <c r="U41" s="659"/>
      <c r="V41" s="659"/>
      <c r="W41" s="659"/>
      <c r="X41" s="659"/>
      <c r="Y41" s="662"/>
      <c r="Z41" s="663">
        <v>100</v>
      </c>
      <c r="AA41" s="663"/>
      <c r="AB41" s="663"/>
      <c r="AC41" s="663"/>
      <c r="AD41" s="664">
        <v>15290145</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519346</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v>1</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1400403</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323</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3181608</v>
      </c>
      <c r="CS42" s="647"/>
      <c r="CT42" s="647"/>
      <c r="CU42" s="647"/>
      <c r="CV42" s="647"/>
      <c r="CW42" s="647"/>
      <c r="CX42" s="647"/>
      <c r="CY42" s="648"/>
      <c r="CZ42" s="637">
        <v>11.9</v>
      </c>
      <c r="DA42" s="649"/>
      <c r="DB42" s="649"/>
      <c r="DC42" s="650"/>
      <c r="DD42" s="640">
        <v>926439</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146820</v>
      </c>
      <c r="CS43" s="647"/>
      <c r="CT43" s="647"/>
      <c r="CU43" s="647"/>
      <c r="CV43" s="647"/>
      <c r="CW43" s="647"/>
      <c r="CX43" s="647"/>
      <c r="CY43" s="648"/>
      <c r="CZ43" s="637">
        <v>0.6</v>
      </c>
      <c r="DA43" s="649"/>
      <c r="DB43" s="649"/>
      <c r="DC43" s="650"/>
      <c r="DD43" s="640">
        <v>146820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3181608</v>
      </c>
      <c r="CS44" s="635"/>
      <c r="CT44" s="635"/>
      <c r="CU44" s="635"/>
      <c r="CV44" s="635"/>
      <c r="CW44" s="635"/>
      <c r="CX44" s="635"/>
      <c r="CY44" s="636"/>
      <c r="CZ44" s="637">
        <v>11.9</v>
      </c>
      <c r="DA44" s="638"/>
      <c r="DB44" s="638"/>
      <c r="DC44" s="639"/>
      <c r="DD44" s="640">
        <v>926439</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1037844</v>
      </c>
      <c r="CS45" s="647"/>
      <c r="CT45" s="647"/>
      <c r="CU45" s="647"/>
      <c r="CV45" s="647"/>
      <c r="CW45" s="647"/>
      <c r="CX45" s="647"/>
      <c r="CY45" s="648"/>
      <c r="CZ45" s="637">
        <v>3.9</v>
      </c>
      <c r="DA45" s="649"/>
      <c r="DB45" s="649"/>
      <c r="DC45" s="650"/>
      <c r="DD45" s="640">
        <v>115908</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1252845</v>
      </c>
      <c r="CS46" s="635"/>
      <c r="CT46" s="635"/>
      <c r="CU46" s="635"/>
      <c r="CV46" s="635"/>
      <c r="CW46" s="635"/>
      <c r="CX46" s="635"/>
      <c r="CY46" s="636"/>
      <c r="CZ46" s="637">
        <v>4.7</v>
      </c>
      <c r="DA46" s="638"/>
      <c r="DB46" s="638"/>
      <c r="DC46" s="639"/>
      <c r="DD46" s="640">
        <v>808661</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26677189</v>
      </c>
      <c r="CS49" s="619"/>
      <c r="CT49" s="619"/>
      <c r="CU49" s="619"/>
      <c r="CV49" s="619"/>
      <c r="CW49" s="619"/>
      <c r="CX49" s="619"/>
      <c r="CY49" s="620"/>
      <c r="CZ49" s="621">
        <v>100</v>
      </c>
      <c r="DA49" s="622"/>
      <c r="DB49" s="622"/>
      <c r="DC49" s="623"/>
      <c r="DD49" s="624">
        <v>18154145</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AJ5+yfPP5i9qA2J5prWOsFbxRmXhRE3m3VKAy8HvhaUDtLXyF/iJdWa4U4QpYbFMA3HeLrTEDTKZhplxZuSp2A==" saltValue="I+xwie+7wcn5myG2K9QBL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375</v>
      </c>
      <c r="C7" s="1061"/>
      <c r="D7" s="1061"/>
      <c r="E7" s="1061"/>
      <c r="F7" s="1061"/>
      <c r="G7" s="1061"/>
      <c r="H7" s="1061"/>
      <c r="I7" s="1061"/>
      <c r="J7" s="1061"/>
      <c r="K7" s="1061"/>
      <c r="L7" s="1061"/>
      <c r="M7" s="1061"/>
      <c r="N7" s="1061"/>
      <c r="O7" s="1061"/>
      <c r="P7" s="1062"/>
      <c r="Q7" s="1115">
        <v>28474</v>
      </c>
      <c r="R7" s="1116"/>
      <c r="S7" s="1116"/>
      <c r="T7" s="1116"/>
      <c r="U7" s="1116"/>
      <c r="V7" s="1116">
        <v>26732</v>
      </c>
      <c r="W7" s="1116"/>
      <c r="X7" s="1116"/>
      <c r="Y7" s="1116"/>
      <c r="Z7" s="1116"/>
      <c r="AA7" s="1116">
        <v>1741</v>
      </c>
      <c r="AB7" s="1116"/>
      <c r="AC7" s="1116"/>
      <c r="AD7" s="1116"/>
      <c r="AE7" s="1117"/>
      <c r="AF7" s="1118">
        <v>1535</v>
      </c>
      <c r="AG7" s="1119"/>
      <c r="AH7" s="1119"/>
      <c r="AI7" s="1119"/>
      <c r="AJ7" s="1120"/>
      <c r="AK7" s="1121">
        <v>312</v>
      </c>
      <c r="AL7" s="1122"/>
      <c r="AM7" s="1122"/>
      <c r="AN7" s="1122"/>
      <c r="AO7" s="1122"/>
      <c r="AP7" s="1122">
        <v>14808</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547</v>
      </c>
      <c r="BT7" s="1113"/>
      <c r="BU7" s="1113"/>
      <c r="BV7" s="1113"/>
      <c r="BW7" s="1113"/>
      <c r="BX7" s="1113"/>
      <c r="BY7" s="1113"/>
      <c r="BZ7" s="1113"/>
      <c r="CA7" s="1113"/>
      <c r="CB7" s="1113"/>
      <c r="CC7" s="1113"/>
      <c r="CD7" s="1113"/>
      <c r="CE7" s="1113"/>
      <c r="CF7" s="1113"/>
      <c r="CG7" s="1125"/>
      <c r="CH7" s="1109">
        <v>-2</v>
      </c>
      <c r="CI7" s="1110"/>
      <c r="CJ7" s="1110"/>
      <c r="CK7" s="1110"/>
      <c r="CL7" s="1111"/>
      <c r="CM7" s="1109">
        <v>326</v>
      </c>
      <c r="CN7" s="1110"/>
      <c r="CO7" s="1110"/>
      <c r="CP7" s="1110"/>
      <c r="CQ7" s="1111"/>
      <c r="CR7" s="1109">
        <f>100*44%</f>
        <v>44</v>
      </c>
      <c r="CS7" s="1110"/>
      <c r="CT7" s="1110"/>
      <c r="CU7" s="1110"/>
      <c r="CV7" s="1111"/>
      <c r="CW7" s="1109">
        <v>38</v>
      </c>
      <c r="CX7" s="1110"/>
      <c r="CY7" s="1110"/>
      <c r="CZ7" s="1110"/>
      <c r="DA7" s="1111"/>
      <c r="DB7" s="1109" t="s">
        <v>487</v>
      </c>
      <c r="DC7" s="1110"/>
      <c r="DD7" s="1110"/>
      <c r="DE7" s="1110"/>
      <c r="DF7" s="1111"/>
      <c r="DG7" s="1109" t="s">
        <v>487</v>
      </c>
      <c r="DH7" s="1110"/>
      <c r="DI7" s="1110"/>
      <c r="DJ7" s="1110"/>
      <c r="DK7" s="1111"/>
      <c r="DL7" s="1109" t="s">
        <v>487</v>
      </c>
      <c r="DM7" s="1110"/>
      <c r="DN7" s="1110"/>
      <c r="DO7" s="1110"/>
      <c r="DP7" s="1111"/>
      <c r="DQ7" s="1109" t="s">
        <v>487</v>
      </c>
      <c r="DR7" s="1110"/>
      <c r="DS7" s="1110"/>
      <c r="DT7" s="1110"/>
      <c r="DU7" s="1111"/>
      <c r="DV7" s="1112"/>
      <c r="DW7" s="1113"/>
      <c r="DX7" s="1113"/>
      <c r="DY7" s="1113"/>
      <c r="DZ7" s="1114"/>
      <c r="EA7" s="216"/>
    </row>
    <row r="8" spans="1:131" s="217" customFormat="1" ht="26.25" customHeight="1" x14ac:dyDescent="0.2">
      <c r="A8" s="220">
        <v>2</v>
      </c>
      <c r="B8" s="1043" t="s">
        <v>376</v>
      </c>
      <c r="C8" s="1044"/>
      <c r="D8" s="1044"/>
      <c r="E8" s="1044"/>
      <c r="F8" s="1044"/>
      <c r="G8" s="1044"/>
      <c r="H8" s="1044"/>
      <c r="I8" s="1044"/>
      <c r="J8" s="1044"/>
      <c r="K8" s="1044"/>
      <c r="L8" s="1044"/>
      <c r="M8" s="1044"/>
      <c r="N8" s="1044"/>
      <c r="O8" s="1044"/>
      <c r="P8" s="1045"/>
      <c r="Q8" s="1051">
        <v>2</v>
      </c>
      <c r="R8" s="1052"/>
      <c r="S8" s="1052"/>
      <c r="T8" s="1052"/>
      <c r="U8" s="1052"/>
      <c r="V8" s="1052">
        <v>2</v>
      </c>
      <c r="W8" s="1052"/>
      <c r="X8" s="1052"/>
      <c r="Y8" s="1052"/>
      <c r="Z8" s="1052"/>
      <c r="AA8" s="1052">
        <v>0</v>
      </c>
      <c r="AB8" s="1052"/>
      <c r="AC8" s="1052"/>
      <c r="AD8" s="1052"/>
      <c r="AE8" s="1053"/>
      <c r="AF8" s="1048" t="s">
        <v>487</v>
      </c>
      <c r="AG8" s="1049"/>
      <c r="AH8" s="1049"/>
      <c r="AI8" s="1049"/>
      <c r="AJ8" s="1050"/>
      <c r="AK8" s="1093" t="s">
        <v>487</v>
      </c>
      <c r="AL8" s="1094"/>
      <c r="AM8" s="1094"/>
      <c r="AN8" s="1094"/>
      <c r="AO8" s="1094"/>
      <c r="AP8" s="1094" t="s">
        <v>487</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548</v>
      </c>
      <c r="BT8" s="1006"/>
      <c r="BU8" s="1006"/>
      <c r="BV8" s="1006"/>
      <c r="BW8" s="1006"/>
      <c r="BX8" s="1006"/>
      <c r="BY8" s="1006"/>
      <c r="BZ8" s="1006"/>
      <c r="CA8" s="1006"/>
      <c r="CB8" s="1006"/>
      <c r="CC8" s="1006"/>
      <c r="CD8" s="1006"/>
      <c r="CE8" s="1006"/>
      <c r="CF8" s="1006"/>
      <c r="CG8" s="1027"/>
      <c r="CH8" s="1002">
        <v>0</v>
      </c>
      <c r="CI8" s="1003"/>
      <c r="CJ8" s="1003"/>
      <c r="CK8" s="1003"/>
      <c r="CL8" s="1004"/>
      <c r="CM8" s="1002">
        <v>53</v>
      </c>
      <c r="CN8" s="1003"/>
      <c r="CO8" s="1003"/>
      <c r="CP8" s="1003"/>
      <c r="CQ8" s="1004"/>
      <c r="CR8" s="1002">
        <v>8</v>
      </c>
      <c r="CS8" s="1003"/>
      <c r="CT8" s="1003"/>
      <c r="CU8" s="1003"/>
      <c r="CV8" s="1004"/>
      <c r="CW8" s="1002" t="s">
        <v>554</v>
      </c>
      <c r="CX8" s="1003"/>
      <c r="CY8" s="1003"/>
      <c r="CZ8" s="1003"/>
      <c r="DA8" s="1004"/>
      <c r="DB8" s="1002" t="s">
        <v>487</v>
      </c>
      <c r="DC8" s="1003"/>
      <c r="DD8" s="1003"/>
      <c r="DE8" s="1003"/>
      <c r="DF8" s="1004"/>
      <c r="DG8" s="1002" t="s">
        <v>487</v>
      </c>
      <c r="DH8" s="1003"/>
      <c r="DI8" s="1003"/>
      <c r="DJ8" s="1003"/>
      <c r="DK8" s="1004"/>
      <c r="DL8" s="1002" t="s">
        <v>487</v>
      </c>
      <c r="DM8" s="1003"/>
      <c r="DN8" s="1003"/>
      <c r="DO8" s="1003"/>
      <c r="DP8" s="1004"/>
      <c r="DQ8" s="1002" t="s">
        <v>487</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378</v>
      </c>
      <c r="B23" s="950" t="s">
        <v>379</v>
      </c>
      <c r="C23" s="951"/>
      <c r="D23" s="951"/>
      <c r="E23" s="951"/>
      <c r="F23" s="951"/>
      <c r="G23" s="951"/>
      <c r="H23" s="951"/>
      <c r="I23" s="951"/>
      <c r="J23" s="951"/>
      <c r="K23" s="951"/>
      <c r="L23" s="951"/>
      <c r="M23" s="951"/>
      <c r="N23" s="951"/>
      <c r="O23" s="951"/>
      <c r="P23" s="961"/>
      <c r="Q23" s="1080">
        <v>28419</v>
      </c>
      <c r="R23" s="1074"/>
      <c r="S23" s="1074"/>
      <c r="T23" s="1074"/>
      <c r="U23" s="1074"/>
      <c r="V23" s="1074">
        <v>26677</v>
      </c>
      <c r="W23" s="1074"/>
      <c r="X23" s="1074"/>
      <c r="Y23" s="1074"/>
      <c r="Z23" s="1074"/>
      <c r="AA23" s="1074">
        <v>1741</v>
      </c>
      <c r="AB23" s="1074"/>
      <c r="AC23" s="1074"/>
      <c r="AD23" s="1074"/>
      <c r="AE23" s="1081"/>
      <c r="AF23" s="1082">
        <v>1535</v>
      </c>
      <c r="AG23" s="1074"/>
      <c r="AH23" s="1074"/>
      <c r="AI23" s="1074"/>
      <c r="AJ23" s="1083"/>
      <c r="AK23" s="1084"/>
      <c r="AL23" s="1085"/>
      <c r="AM23" s="1085"/>
      <c r="AN23" s="1085"/>
      <c r="AO23" s="1085"/>
      <c r="AP23" s="1074">
        <v>14808</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390</v>
      </c>
      <c r="C28" s="1061"/>
      <c r="D28" s="1061"/>
      <c r="E28" s="1061"/>
      <c r="F28" s="1061"/>
      <c r="G28" s="1061"/>
      <c r="H28" s="1061"/>
      <c r="I28" s="1061"/>
      <c r="J28" s="1061"/>
      <c r="K28" s="1061"/>
      <c r="L28" s="1061"/>
      <c r="M28" s="1061"/>
      <c r="N28" s="1061"/>
      <c r="O28" s="1061"/>
      <c r="P28" s="1062"/>
      <c r="Q28" s="1063">
        <v>5128</v>
      </c>
      <c r="R28" s="1064"/>
      <c r="S28" s="1064"/>
      <c r="T28" s="1064"/>
      <c r="U28" s="1064"/>
      <c r="V28" s="1064">
        <v>5069</v>
      </c>
      <c r="W28" s="1064"/>
      <c r="X28" s="1064"/>
      <c r="Y28" s="1064"/>
      <c r="Z28" s="1064"/>
      <c r="AA28" s="1064">
        <v>59</v>
      </c>
      <c r="AB28" s="1064"/>
      <c r="AC28" s="1064"/>
      <c r="AD28" s="1064"/>
      <c r="AE28" s="1065"/>
      <c r="AF28" s="1066">
        <v>59</v>
      </c>
      <c r="AG28" s="1064"/>
      <c r="AH28" s="1064"/>
      <c r="AI28" s="1064"/>
      <c r="AJ28" s="1067"/>
      <c r="AK28" s="1055">
        <v>519</v>
      </c>
      <c r="AL28" s="1056"/>
      <c r="AM28" s="1056"/>
      <c r="AN28" s="1056"/>
      <c r="AO28" s="1056"/>
      <c r="AP28" s="1056" t="s">
        <v>487</v>
      </c>
      <c r="AQ28" s="1056"/>
      <c r="AR28" s="1056"/>
      <c r="AS28" s="1056"/>
      <c r="AT28" s="1056"/>
      <c r="AU28" s="1056" t="s">
        <v>487</v>
      </c>
      <c r="AV28" s="1056"/>
      <c r="AW28" s="1056"/>
      <c r="AX28" s="1056"/>
      <c r="AY28" s="1056"/>
      <c r="AZ28" s="1057" t="s">
        <v>487</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391</v>
      </c>
      <c r="C29" s="1044"/>
      <c r="D29" s="1044"/>
      <c r="E29" s="1044"/>
      <c r="F29" s="1044"/>
      <c r="G29" s="1044"/>
      <c r="H29" s="1044"/>
      <c r="I29" s="1044"/>
      <c r="J29" s="1044"/>
      <c r="K29" s="1044"/>
      <c r="L29" s="1044"/>
      <c r="M29" s="1044"/>
      <c r="N29" s="1044"/>
      <c r="O29" s="1044"/>
      <c r="P29" s="1045"/>
      <c r="Q29" s="1051">
        <v>4392</v>
      </c>
      <c r="R29" s="1052"/>
      <c r="S29" s="1052"/>
      <c r="T29" s="1052"/>
      <c r="U29" s="1052"/>
      <c r="V29" s="1052">
        <v>4213</v>
      </c>
      <c r="W29" s="1052"/>
      <c r="X29" s="1052"/>
      <c r="Y29" s="1052"/>
      <c r="Z29" s="1052"/>
      <c r="AA29" s="1052">
        <v>178</v>
      </c>
      <c r="AB29" s="1052"/>
      <c r="AC29" s="1052"/>
      <c r="AD29" s="1052"/>
      <c r="AE29" s="1053"/>
      <c r="AF29" s="1048">
        <v>178</v>
      </c>
      <c r="AG29" s="1049"/>
      <c r="AH29" s="1049"/>
      <c r="AI29" s="1049"/>
      <c r="AJ29" s="1050"/>
      <c r="AK29" s="993">
        <v>665</v>
      </c>
      <c r="AL29" s="984"/>
      <c r="AM29" s="984"/>
      <c r="AN29" s="984"/>
      <c r="AO29" s="984"/>
      <c r="AP29" s="984" t="s">
        <v>487</v>
      </c>
      <c r="AQ29" s="984"/>
      <c r="AR29" s="984"/>
      <c r="AS29" s="984"/>
      <c r="AT29" s="984"/>
      <c r="AU29" s="984" t="s">
        <v>487</v>
      </c>
      <c r="AV29" s="984"/>
      <c r="AW29" s="984"/>
      <c r="AX29" s="984"/>
      <c r="AY29" s="984"/>
      <c r="AZ29" s="1054" t="s">
        <v>487</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392</v>
      </c>
      <c r="C30" s="1044"/>
      <c r="D30" s="1044"/>
      <c r="E30" s="1044"/>
      <c r="F30" s="1044"/>
      <c r="G30" s="1044"/>
      <c r="H30" s="1044"/>
      <c r="I30" s="1044"/>
      <c r="J30" s="1044"/>
      <c r="K30" s="1044"/>
      <c r="L30" s="1044"/>
      <c r="M30" s="1044"/>
      <c r="N30" s="1044"/>
      <c r="O30" s="1044"/>
      <c r="P30" s="1045"/>
      <c r="Q30" s="1051">
        <v>1206</v>
      </c>
      <c r="R30" s="1052"/>
      <c r="S30" s="1052"/>
      <c r="T30" s="1052"/>
      <c r="U30" s="1052"/>
      <c r="V30" s="1052">
        <v>1204</v>
      </c>
      <c r="W30" s="1052"/>
      <c r="X30" s="1052"/>
      <c r="Y30" s="1052"/>
      <c r="Z30" s="1052"/>
      <c r="AA30" s="1052">
        <v>2</v>
      </c>
      <c r="AB30" s="1052"/>
      <c r="AC30" s="1052"/>
      <c r="AD30" s="1052"/>
      <c r="AE30" s="1053"/>
      <c r="AF30" s="1048">
        <v>2</v>
      </c>
      <c r="AG30" s="1049"/>
      <c r="AH30" s="1049"/>
      <c r="AI30" s="1049"/>
      <c r="AJ30" s="1050"/>
      <c r="AK30" s="993">
        <v>138</v>
      </c>
      <c r="AL30" s="984"/>
      <c r="AM30" s="984"/>
      <c r="AN30" s="984"/>
      <c r="AO30" s="984"/>
      <c r="AP30" s="984" t="s">
        <v>487</v>
      </c>
      <c r="AQ30" s="984"/>
      <c r="AR30" s="984"/>
      <c r="AS30" s="984"/>
      <c r="AT30" s="984"/>
      <c r="AU30" s="984" t="s">
        <v>487</v>
      </c>
      <c r="AV30" s="984"/>
      <c r="AW30" s="984"/>
      <c r="AX30" s="984"/>
      <c r="AY30" s="984"/>
      <c r="AZ30" s="1054" t="s">
        <v>487</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393</v>
      </c>
      <c r="C31" s="1044"/>
      <c r="D31" s="1044"/>
      <c r="E31" s="1044"/>
      <c r="F31" s="1044"/>
      <c r="G31" s="1044"/>
      <c r="H31" s="1044"/>
      <c r="I31" s="1044"/>
      <c r="J31" s="1044"/>
      <c r="K31" s="1044"/>
      <c r="L31" s="1044"/>
      <c r="M31" s="1044"/>
      <c r="N31" s="1044"/>
      <c r="O31" s="1044"/>
      <c r="P31" s="1045"/>
      <c r="Q31" s="1051">
        <v>1279</v>
      </c>
      <c r="R31" s="1052"/>
      <c r="S31" s="1052"/>
      <c r="T31" s="1052"/>
      <c r="U31" s="1052"/>
      <c r="V31" s="1052">
        <v>1242</v>
      </c>
      <c r="W31" s="1052"/>
      <c r="X31" s="1052"/>
      <c r="Y31" s="1052"/>
      <c r="Z31" s="1052"/>
      <c r="AA31" s="1052">
        <v>37</v>
      </c>
      <c r="AB31" s="1052"/>
      <c r="AC31" s="1052"/>
      <c r="AD31" s="1052"/>
      <c r="AE31" s="1053"/>
      <c r="AF31" s="1048">
        <v>1264</v>
      </c>
      <c r="AG31" s="1049"/>
      <c r="AH31" s="1049"/>
      <c r="AI31" s="1049"/>
      <c r="AJ31" s="1050"/>
      <c r="AK31" s="993">
        <v>2</v>
      </c>
      <c r="AL31" s="984"/>
      <c r="AM31" s="984"/>
      <c r="AN31" s="984"/>
      <c r="AO31" s="984"/>
      <c r="AP31" s="984">
        <v>1000</v>
      </c>
      <c r="AQ31" s="984"/>
      <c r="AR31" s="984"/>
      <c r="AS31" s="984"/>
      <c r="AT31" s="984"/>
      <c r="AU31" s="984">
        <v>370</v>
      </c>
      <c r="AV31" s="984"/>
      <c r="AW31" s="984"/>
      <c r="AX31" s="984"/>
      <c r="AY31" s="984"/>
      <c r="AZ31" s="1054" t="s">
        <v>487</v>
      </c>
      <c r="BA31" s="1054"/>
      <c r="BB31" s="1054"/>
      <c r="BC31" s="1054"/>
      <c r="BD31" s="1054"/>
      <c r="BE31" s="985" t="s">
        <v>394</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395</v>
      </c>
      <c r="C32" s="1044"/>
      <c r="D32" s="1044"/>
      <c r="E32" s="1044"/>
      <c r="F32" s="1044"/>
      <c r="G32" s="1044"/>
      <c r="H32" s="1044"/>
      <c r="I32" s="1044"/>
      <c r="J32" s="1044"/>
      <c r="K32" s="1044"/>
      <c r="L32" s="1044"/>
      <c r="M32" s="1044"/>
      <c r="N32" s="1044"/>
      <c r="O32" s="1044"/>
      <c r="P32" s="1045"/>
      <c r="Q32" s="1051">
        <v>1204</v>
      </c>
      <c r="R32" s="1052"/>
      <c r="S32" s="1052"/>
      <c r="T32" s="1052"/>
      <c r="U32" s="1052"/>
      <c r="V32" s="1052">
        <v>1203</v>
      </c>
      <c r="W32" s="1052"/>
      <c r="X32" s="1052"/>
      <c r="Y32" s="1052"/>
      <c r="Z32" s="1052"/>
      <c r="AA32" s="1052">
        <v>0</v>
      </c>
      <c r="AB32" s="1052"/>
      <c r="AC32" s="1052"/>
      <c r="AD32" s="1052"/>
      <c r="AE32" s="1053"/>
      <c r="AF32" s="1048">
        <v>481</v>
      </c>
      <c r="AG32" s="1049"/>
      <c r="AH32" s="1049"/>
      <c r="AI32" s="1049"/>
      <c r="AJ32" s="1050"/>
      <c r="AK32" s="993">
        <v>267</v>
      </c>
      <c r="AL32" s="984"/>
      <c r="AM32" s="984"/>
      <c r="AN32" s="984"/>
      <c r="AO32" s="984"/>
      <c r="AP32" s="984">
        <v>7382</v>
      </c>
      <c r="AQ32" s="984"/>
      <c r="AR32" s="984"/>
      <c r="AS32" s="984"/>
      <c r="AT32" s="984"/>
      <c r="AU32" s="984">
        <v>2193</v>
      </c>
      <c r="AV32" s="984"/>
      <c r="AW32" s="984"/>
      <c r="AX32" s="984"/>
      <c r="AY32" s="984"/>
      <c r="AZ32" s="1054" t="s">
        <v>487</v>
      </c>
      <c r="BA32" s="1054"/>
      <c r="BB32" s="1054"/>
      <c r="BC32" s="1054"/>
      <c r="BD32" s="1054"/>
      <c r="BE32" s="985" t="s">
        <v>394</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378</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1984</v>
      </c>
      <c r="AG63" s="972"/>
      <c r="AH63" s="972"/>
      <c r="AI63" s="972"/>
      <c r="AJ63" s="1035"/>
      <c r="AK63" s="1036"/>
      <c r="AL63" s="976"/>
      <c r="AM63" s="976"/>
      <c r="AN63" s="976"/>
      <c r="AO63" s="976"/>
      <c r="AP63" s="972">
        <f>AP31+AP32</f>
        <v>8382</v>
      </c>
      <c r="AQ63" s="972"/>
      <c r="AR63" s="972"/>
      <c r="AS63" s="972"/>
      <c r="AT63" s="972"/>
      <c r="AU63" s="972">
        <f>AU31+AU32</f>
        <v>2563</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399</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400</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549</v>
      </c>
      <c r="C68" s="999"/>
      <c r="D68" s="999"/>
      <c r="E68" s="999"/>
      <c r="F68" s="999"/>
      <c r="G68" s="999"/>
      <c r="H68" s="999"/>
      <c r="I68" s="999"/>
      <c r="J68" s="999"/>
      <c r="K68" s="999"/>
      <c r="L68" s="999"/>
      <c r="M68" s="999"/>
      <c r="N68" s="999"/>
      <c r="O68" s="999"/>
      <c r="P68" s="1000"/>
      <c r="Q68" s="1001">
        <v>8102</v>
      </c>
      <c r="R68" s="995"/>
      <c r="S68" s="995"/>
      <c r="T68" s="995"/>
      <c r="U68" s="995"/>
      <c r="V68" s="995">
        <v>6206</v>
      </c>
      <c r="W68" s="995"/>
      <c r="X68" s="995"/>
      <c r="Y68" s="995"/>
      <c r="Z68" s="995"/>
      <c r="AA68" s="995">
        <v>1897</v>
      </c>
      <c r="AB68" s="995"/>
      <c r="AC68" s="995"/>
      <c r="AD68" s="995"/>
      <c r="AE68" s="995"/>
      <c r="AF68" s="995">
        <v>1897</v>
      </c>
      <c r="AG68" s="995"/>
      <c r="AH68" s="995"/>
      <c r="AI68" s="995"/>
      <c r="AJ68" s="995"/>
      <c r="AK68" s="995" t="s">
        <v>487</v>
      </c>
      <c r="AL68" s="995"/>
      <c r="AM68" s="995"/>
      <c r="AN68" s="995"/>
      <c r="AO68" s="995"/>
      <c r="AP68" s="995" t="s">
        <v>487</v>
      </c>
      <c r="AQ68" s="995"/>
      <c r="AR68" s="995"/>
      <c r="AS68" s="995"/>
      <c r="AT68" s="995"/>
      <c r="AU68" s="995" t="s">
        <v>487</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550</v>
      </c>
      <c r="C69" s="988"/>
      <c r="D69" s="988"/>
      <c r="E69" s="988"/>
      <c r="F69" s="988"/>
      <c r="G69" s="988"/>
      <c r="H69" s="988"/>
      <c r="I69" s="988"/>
      <c r="J69" s="988"/>
      <c r="K69" s="988"/>
      <c r="L69" s="988"/>
      <c r="M69" s="988"/>
      <c r="N69" s="988"/>
      <c r="O69" s="988"/>
      <c r="P69" s="989"/>
      <c r="Q69" s="990">
        <v>2064</v>
      </c>
      <c r="R69" s="984"/>
      <c r="S69" s="984"/>
      <c r="T69" s="984"/>
      <c r="U69" s="984"/>
      <c r="V69" s="984">
        <v>1976</v>
      </c>
      <c r="W69" s="984"/>
      <c r="X69" s="984"/>
      <c r="Y69" s="984"/>
      <c r="Z69" s="984"/>
      <c r="AA69" s="984">
        <v>88</v>
      </c>
      <c r="AB69" s="984"/>
      <c r="AC69" s="984"/>
      <c r="AD69" s="984"/>
      <c r="AE69" s="984"/>
      <c r="AF69" s="984">
        <v>88</v>
      </c>
      <c r="AG69" s="984"/>
      <c r="AH69" s="984"/>
      <c r="AI69" s="984"/>
      <c r="AJ69" s="984"/>
      <c r="AK69" s="984" t="s">
        <v>487</v>
      </c>
      <c r="AL69" s="984"/>
      <c r="AM69" s="984"/>
      <c r="AN69" s="984"/>
      <c r="AO69" s="984"/>
      <c r="AP69" s="984">
        <v>551</v>
      </c>
      <c r="AQ69" s="984"/>
      <c r="AR69" s="984"/>
      <c r="AS69" s="984"/>
      <c r="AT69" s="984"/>
      <c r="AU69" s="984">
        <v>196</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551</v>
      </c>
      <c r="C70" s="988"/>
      <c r="D70" s="988"/>
      <c r="E70" s="988"/>
      <c r="F70" s="988"/>
      <c r="G70" s="988"/>
      <c r="H70" s="988"/>
      <c r="I70" s="988"/>
      <c r="J70" s="988"/>
      <c r="K70" s="988"/>
      <c r="L70" s="988"/>
      <c r="M70" s="988"/>
      <c r="N70" s="988"/>
      <c r="O70" s="988"/>
      <c r="P70" s="989"/>
      <c r="Q70" s="990">
        <v>6483</v>
      </c>
      <c r="R70" s="984"/>
      <c r="S70" s="984"/>
      <c r="T70" s="984"/>
      <c r="U70" s="984"/>
      <c r="V70" s="984">
        <v>6082</v>
      </c>
      <c r="W70" s="984"/>
      <c r="X70" s="984"/>
      <c r="Y70" s="984"/>
      <c r="Z70" s="984"/>
      <c r="AA70" s="984">
        <v>401</v>
      </c>
      <c r="AB70" s="984"/>
      <c r="AC70" s="984"/>
      <c r="AD70" s="984"/>
      <c r="AE70" s="984"/>
      <c r="AF70" s="984">
        <v>270</v>
      </c>
      <c r="AG70" s="984"/>
      <c r="AH70" s="984"/>
      <c r="AI70" s="984"/>
      <c r="AJ70" s="984"/>
      <c r="AK70" s="984" t="s">
        <v>487</v>
      </c>
      <c r="AL70" s="984"/>
      <c r="AM70" s="984"/>
      <c r="AN70" s="984"/>
      <c r="AO70" s="984"/>
      <c r="AP70" s="984">
        <v>707</v>
      </c>
      <c r="AQ70" s="984"/>
      <c r="AR70" s="984"/>
      <c r="AS70" s="984"/>
      <c r="AT70" s="984"/>
      <c r="AU70" s="984">
        <v>94</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552</v>
      </c>
      <c r="C71" s="988"/>
      <c r="D71" s="988"/>
      <c r="E71" s="988"/>
      <c r="F71" s="988"/>
      <c r="G71" s="988"/>
      <c r="H71" s="988"/>
      <c r="I71" s="988"/>
      <c r="J71" s="988"/>
      <c r="K71" s="988"/>
      <c r="L71" s="988"/>
      <c r="M71" s="988"/>
      <c r="N71" s="988"/>
      <c r="O71" s="988"/>
      <c r="P71" s="989"/>
      <c r="Q71" s="990">
        <v>2653</v>
      </c>
      <c r="R71" s="984"/>
      <c r="S71" s="984"/>
      <c r="T71" s="984"/>
      <c r="U71" s="984"/>
      <c r="V71" s="984">
        <v>2392</v>
      </c>
      <c r="W71" s="984"/>
      <c r="X71" s="984"/>
      <c r="Y71" s="984"/>
      <c r="Z71" s="984"/>
      <c r="AA71" s="984">
        <v>261</v>
      </c>
      <c r="AB71" s="984"/>
      <c r="AC71" s="984"/>
      <c r="AD71" s="984"/>
      <c r="AE71" s="984"/>
      <c r="AF71" s="984">
        <v>261</v>
      </c>
      <c r="AG71" s="984"/>
      <c r="AH71" s="984"/>
      <c r="AI71" s="984"/>
      <c r="AJ71" s="984"/>
      <c r="AK71" s="984" t="s">
        <v>487</v>
      </c>
      <c r="AL71" s="984"/>
      <c r="AM71" s="984"/>
      <c r="AN71" s="984"/>
      <c r="AO71" s="984"/>
      <c r="AP71" s="984" t="s">
        <v>487</v>
      </c>
      <c r="AQ71" s="984"/>
      <c r="AR71" s="984"/>
      <c r="AS71" s="984"/>
      <c r="AT71" s="984"/>
      <c r="AU71" s="984" t="s">
        <v>487</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553</v>
      </c>
      <c r="C72" s="988"/>
      <c r="D72" s="988"/>
      <c r="E72" s="988"/>
      <c r="F72" s="988"/>
      <c r="G72" s="988"/>
      <c r="H72" s="988"/>
      <c r="I72" s="988"/>
      <c r="J72" s="988"/>
      <c r="K72" s="988"/>
      <c r="L72" s="988"/>
      <c r="M72" s="988"/>
      <c r="N72" s="988"/>
      <c r="O72" s="988"/>
      <c r="P72" s="989"/>
      <c r="Q72" s="990">
        <v>1047955</v>
      </c>
      <c r="R72" s="984"/>
      <c r="S72" s="984"/>
      <c r="T72" s="984"/>
      <c r="U72" s="984"/>
      <c r="V72" s="984">
        <v>1016638</v>
      </c>
      <c r="W72" s="984"/>
      <c r="X72" s="984"/>
      <c r="Y72" s="984"/>
      <c r="Z72" s="984"/>
      <c r="AA72" s="984">
        <v>31318</v>
      </c>
      <c r="AB72" s="984"/>
      <c r="AC72" s="984"/>
      <c r="AD72" s="984"/>
      <c r="AE72" s="984"/>
      <c r="AF72" s="984">
        <v>31318</v>
      </c>
      <c r="AG72" s="984"/>
      <c r="AH72" s="984"/>
      <c r="AI72" s="984"/>
      <c r="AJ72" s="984"/>
      <c r="AK72" s="984">
        <v>1</v>
      </c>
      <c r="AL72" s="984"/>
      <c r="AM72" s="984"/>
      <c r="AN72" s="984"/>
      <c r="AO72" s="984"/>
      <c r="AP72" s="984" t="s">
        <v>487</v>
      </c>
      <c r="AQ72" s="984"/>
      <c r="AR72" s="984"/>
      <c r="AS72" s="984"/>
      <c r="AT72" s="984"/>
      <c r="AU72" s="984" t="s">
        <v>487</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378</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f>AF68+AF69+AF70+AF71+AF72</f>
        <v>33834</v>
      </c>
      <c r="AG88" s="972"/>
      <c r="AH88" s="972"/>
      <c r="AI88" s="972"/>
      <c r="AJ88" s="972"/>
      <c r="AK88" s="976"/>
      <c r="AL88" s="976"/>
      <c r="AM88" s="976"/>
      <c r="AN88" s="976"/>
      <c r="AO88" s="976"/>
      <c r="AP88" s="972">
        <f>AP69+AP70</f>
        <v>1258</v>
      </c>
      <c r="AQ88" s="972"/>
      <c r="AR88" s="972"/>
      <c r="AS88" s="972"/>
      <c r="AT88" s="972"/>
      <c r="AU88" s="972">
        <f>AU69+AU70</f>
        <v>290</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f>CR7+CR8</f>
        <v>52</v>
      </c>
      <c r="CS102" s="966"/>
      <c r="CT102" s="966"/>
      <c r="CU102" s="966"/>
      <c r="CV102" s="967"/>
      <c r="CW102" s="965">
        <f>CW7</f>
        <v>38</v>
      </c>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295</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295</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295</v>
      </c>
      <c r="DR109" s="909"/>
      <c r="DS109" s="909"/>
      <c r="DT109" s="909"/>
      <c r="DU109" s="910"/>
      <c r="DV109" s="911" t="s">
        <v>412</v>
      </c>
      <c r="DW109" s="909"/>
      <c r="DX109" s="909"/>
      <c r="DY109" s="909"/>
      <c r="DZ109" s="942"/>
    </row>
    <row r="110" spans="1:131" s="212" customFormat="1" ht="26.25" customHeight="1" x14ac:dyDescent="0.2">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1799856</v>
      </c>
      <c r="AB110" s="902"/>
      <c r="AC110" s="902"/>
      <c r="AD110" s="902"/>
      <c r="AE110" s="903"/>
      <c r="AF110" s="904">
        <v>1774348</v>
      </c>
      <c r="AG110" s="902"/>
      <c r="AH110" s="902"/>
      <c r="AI110" s="902"/>
      <c r="AJ110" s="903"/>
      <c r="AK110" s="904">
        <v>1730533</v>
      </c>
      <c r="AL110" s="902"/>
      <c r="AM110" s="902"/>
      <c r="AN110" s="902"/>
      <c r="AO110" s="903"/>
      <c r="AP110" s="905">
        <v>12.3</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15626187</v>
      </c>
      <c r="BR110" s="855"/>
      <c r="BS110" s="855"/>
      <c r="BT110" s="855"/>
      <c r="BU110" s="855"/>
      <c r="BV110" s="855">
        <v>14890174</v>
      </c>
      <c r="BW110" s="855"/>
      <c r="BX110" s="855"/>
      <c r="BY110" s="855"/>
      <c r="BZ110" s="855"/>
      <c r="CA110" s="855">
        <v>14807613</v>
      </c>
      <c r="CB110" s="855"/>
      <c r="CC110" s="855"/>
      <c r="CD110" s="855"/>
      <c r="CE110" s="855"/>
      <c r="CF110" s="879">
        <v>105.1</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2783296</v>
      </c>
      <c r="BR112" s="830"/>
      <c r="BS112" s="830"/>
      <c r="BT112" s="830"/>
      <c r="BU112" s="830"/>
      <c r="BV112" s="830">
        <v>2631331</v>
      </c>
      <c r="BW112" s="830"/>
      <c r="BX112" s="830"/>
      <c r="BY112" s="830"/>
      <c r="BZ112" s="830"/>
      <c r="CA112" s="830">
        <v>2563407</v>
      </c>
      <c r="CB112" s="830"/>
      <c r="CC112" s="830"/>
      <c r="CD112" s="830"/>
      <c r="CE112" s="830"/>
      <c r="CF112" s="888">
        <v>18.2</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265245</v>
      </c>
      <c r="AB113" s="932"/>
      <c r="AC113" s="932"/>
      <c r="AD113" s="932"/>
      <c r="AE113" s="933"/>
      <c r="AF113" s="934">
        <v>231674</v>
      </c>
      <c r="AG113" s="932"/>
      <c r="AH113" s="932"/>
      <c r="AI113" s="932"/>
      <c r="AJ113" s="933"/>
      <c r="AK113" s="934">
        <v>317053</v>
      </c>
      <c r="AL113" s="932"/>
      <c r="AM113" s="932"/>
      <c r="AN113" s="932"/>
      <c r="AO113" s="933"/>
      <c r="AP113" s="935">
        <v>2.2999999999999998</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328333</v>
      </c>
      <c r="BR113" s="830"/>
      <c r="BS113" s="830"/>
      <c r="BT113" s="830"/>
      <c r="BU113" s="830"/>
      <c r="BV113" s="830">
        <v>308257</v>
      </c>
      <c r="BW113" s="830"/>
      <c r="BX113" s="830"/>
      <c r="BY113" s="830"/>
      <c r="BZ113" s="830"/>
      <c r="CA113" s="830">
        <v>290504</v>
      </c>
      <c r="CB113" s="830"/>
      <c r="CC113" s="830"/>
      <c r="CD113" s="830"/>
      <c r="CE113" s="830"/>
      <c r="CF113" s="888">
        <v>2.1</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149288</v>
      </c>
      <c r="AB114" s="793"/>
      <c r="AC114" s="793"/>
      <c r="AD114" s="793"/>
      <c r="AE114" s="794"/>
      <c r="AF114" s="795">
        <v>78035</v>
      </c>
      <c r="AG114" s="793"/>
      <c r="AH114" s="793"/>
      <c r="AI114" s="793"/>
      <c r="AJ114" s="794"/>
      <c r="AK114" s="795">
        <v>37122</v>
      </c>
      <c r="AL114" s="793"/>
      <c r="AM114" s="793"/>
      <c r="AN114" s="793"/>
      <c r="AO114" s="794"/>
      <c r="AP114" s="837">
        <v>0.3</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1742548</v>
      </c>
      <c r="BR114" s="830"/>
      <c r="BS114" s="830"/>
      <c r="BT114" s="830"/>
      <c r="BU114" s="830"/>
      <c r="BV114" s="830">
        <v>1467562</v>
      </c>
      <c r="BW114" s="830"/>
      <c r="BX114" s="830"/>
      <c r="BY114" s="830"/>
      <c r="BZ114" s="830"/>
      <c r="CA114" s="830">
        <v>1417765</v>
      </c>
      <c r="CB114" s="830"/>
      <c r="CC114" s="830"/>
      <c r="CD114" s="830"/>
      <c r="CE114" s="830"/>
      <c r="CF114" s="888">
        <v>10.1</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v>27818</v>
      </c>
      <c r="BW115" s="830"/>
      <c r="BX115" s="830"/>
      <c r="BY115" s="830"/>
      <c r="BZ115" s="830"/>
      <c r="CA115" s="830" t="s">
        <v>122</v>
      </c>
      <c r="CB115" s="830"/>
      <c r="CC115" s="830"/>
      <c r="CD115" s="830"/>
      <c r="CE115" s="830"/>
      <c r="CF115" s="888" t="s">
        <v>122</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2214389</v>
      </c>
      <c r="AB117" s="916"/>
      <c r="AC117" s="916"/>
      <c r="AD117" s="916"/>
      <c r="AE117" s="917"/>
      <c r="AF117" s="918">
        <v>2084057</v>
      </c>
      <c r="AG117" s="916"/>
      <c r="AH117" s="916"/>
      <c r="AI117" s="916"/>
      <c r="AJ117" s="917"/>
      <c r="AK117" s="918">
        <v>2084708</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295</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442</v>
      </c>
      <c r="BP119" s="891"/>
      <c r="BQ119" s="892">
        <v>20480364</v>
      </c>
      <c r="BR119" s="858"/>
      <c r="BS119" s="858"/>
      <c r="BT119" s="858"/>
      <c r="BU119" s="858"/>
      <c r="BV119" s="858">
        <v>19325142</v>
      </c>
      <c r="BW119" s="858"/>
      <c r="BX119" s="858"/>
      <c r="BY119" s="858"/>
      <c r="BZ119" s="858"/>
      <c r="CA119" s="858">
        <v>19079289</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5557645</v>
      </c>
      <c r="BR120" s="855"/>
      <c r="BS120" s="855"/>
      <c r="BT120" s="855"/>
      <c r="BU120" s="855"/>
      <c r="BV120" s="855">
        <v>5069328</v>
      </c>
      <c r="BW120" s="855"/>
      <c r="BX120" s="855"/>
      <c r="BY120" s="855"/>
      <c r="BZ120" s="855"/>
      <c r="CA120" s="855">
        <v>4886314</v>
      </c>
      <c r="CB120" s="855"/>
      <c r="CC120" s="855"/>
      <c r="CD120" s="855"/>
      <c r="CE120" s="855"/>
      <c r="CF120" s="879">
        <v>34.700000000000003</v>
      </c>
      <c r="CG120" s="880"/>
      <c r="CH120" s="880"/>
      <c r="CI120" s="880"/>
      <c r="CJ120" s="880"/>
      <c r="CK120" s="881" t="s">
        <v>446</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v>2782320</v>
      </c>
      <c r="DH120" s="855"/>
      <c r="DI120" s="855"/>
      <c r="DJ120" s="855"/>
      <c r="DK120" s="855"/>
      <c r="DL120" s="855">
        <v>2554224</v>
      </c>
      <c r="DM120" s="855"/>
      <c r="DN120" s="855"/>
      <c r="DO120" s="855"/>
      <c r="DP120" s="855"/>
      <c r="DQ120" s="855">
        <v>2193249</v>
      </c>
      <c r="DR120" s="855"/>
      <c r="DS120" s="855"/>
      <c r="DT120" s="855"/>
      <c r="DU120" s="855"/>
      <c r="DV120" s="856">
        <v>15.6</v>
      </c>
      <c r="DW120" s="856"/>
      <c r="DX120" s="856"/>
      <c r="DY120" s="856"/>
      <c r="DZ120" s="857"/>
    </row>
    <row r="121" spans="1:130" s="212" customFormat="1" ht="26.25" customHeight="1" x14ac:dyDescent="0.2">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7868941</v>
      </c>
      <c r="BR121" s="830"/>
      <c r="BS121" s="830"/>
      <c r="BT121" s="830"/>
      <c r="BU121" s="830"/>
      <c r="BV121" s="830">
        <v>7575477</v>
      </c>
      <c r="BW121" s="830"/>
      <c r="BX121" s="830"/>
      <c r="BY121" s="830"/>
      <c r="BZ121" s="830"/>
      <c r="CA121" s="830">
        <v>7417238</v>
      </c>
      <c r="CB121" s="830"/>
      <c r="CC121" s="830"/>
      <c r="CD121" s="830"/>
      <c r="CE121" s="830"/>
      <c r="CF121" s="888">
        <v>52.6</v>
      </c>
      <c r="CG121" s="889"/>
      <c r="CH121" s="889"/>
      <c r="CI121" s="889"/>
      <c r="CJ121" s="889"/>
      <c r="CK121" s="882"/>
      <c r="CL121" s="868"/>
      <c r="CM121" s="868"/>
      <c r="CN121" s="868"/>
      <c r="CO121" s="869"/>
      <c r="CP121" s="848" t="s">
        <v>393</v>
      </c>
      <c r="CQ121" s="849"/>
      <c r="CR121" s="849"/>
      <c r="CS121" s="849"/>
      <c r="CT121" s="849"/>
      <c r="CU121" s="849"/>
      <c r="CV121" s="849"/>
      <c r="CW121" s="849"/>
      <c r="CX121" s="849"/>
      <c r="CY121" s="849"/>
      <c r="CZ121" s="849"/>
      <c r="DA121" s="849"/>
      <c r="DB121" s="849"/>
      <c r="DC121" s="849"/>
      <c r="DD121" s="849"/>
      <c r="DE121" s="849"/>
      <c r="DF121" s="850"/>
      <c r="DG121" s="829">
        <v>976</v>
      </c>
      <c r="DH121" s="830"/>
      <c r="DI121" s="830"/>
      <c r="DJ121" s="830"/>
      <c r="DK121" s="830"/>
      <c r="DL121" s="830">
        <v>77107</v>
      </c>
      <c r="DM121" s="830"/>
      <c r="DN121" s="830"/>
      <c r="DO121" s="830"/>
      <c r="DP121" s="830"/>
      <c r="DQ121" s="830">
        <v>370158</v>
      </c>
      <c r="DR121" s="830"/>
      <c r="DS121" s="830"/>
      <c r="DT121" s="830"/>
      <c r="DU121" s="830"/>
      <c r="DV121" s="807">
        <v>2.6</v>
      </c>
      <c r="DW121" s="807"/>
      <c r="DX121" s="807"/>
      <c r="DY121" s="807"/>
      <c r="DZ121" s="808"/>
    </row>
    <row r="122" spans="1:130" s="212" customFormat="1" ht="26.25" customHeight="1" x14ac:dyDescent="0.2">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11595971</v>
      </c>
      <c r="BR122" s="858"/>
      <c r="BS122" s="858"/>
      <c r="BT122" s="858"/>
      <c r="BU122" s="858"/>
      <c r="BV122" s="858">
        <v>11322295</v>
      </c>
      <c r="BW122" s="858"/>
      <c r="BX122" s="858"/>
      <c r="BY122" s="858"/>
      <c r="BZ122" s="858"/>
      <c r="CA122" s="858">
        <v>10938294</v>
      </c>
      <c r="CB122" s="858"/>
      <c r="CC122" s="858"/>
      <c r="CD122" s="858"/>
      <c r="CE122" s="858"/>
      <c r="CF122" s="859">
        <v>77.599999999999994</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450</v>
      </c>
      <c r="BP123" s="891"/>
      <c r="BQ123" s="845">
        <v>25022557</v>
      </c>
      <c r="BR123" s="846"/>
      <c r="BS123" s="846"/>
      <c r="BT123" s="846"/>
      <c r="BU123" s="846"/>
      <c r="BV123" s="846">
        <v>23967100</v>
      </c>
      <c r="BW123" s="846"/>
      <c r="BX123" s="846"/>
      <c r="BY123" s="846"/>
      <c r="BZ123" s="846"/>
      <c r="CA123" s="846">
        <v>23241846</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v>27818</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706556</v>
      </c>
      <c r="AB128" s="814"/>
      <c r="AC128" s="814"/>
      <c r="AD128" s="814"/>
      <c r="AE128" s="815"/>
      <c r="AF128" s="816">
        <v>711770</v>
      </c>
      <c r="AG128" s="814"/>
      <c r="AH128" s="814"/>
      <c r="AI128" s="814"/>
      <c r="AJ128" s="815"/>
      <c r="AK128" s="816">
        <v>712093</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122</v>
      </c>
      <c r="BG128" s="800"/>
      <c r="BH128" s="800"/>
      <c r="BI128" s="800"/>
      <c r="BJ128" s="800"/>
      <c r="BK128" s="800"/>
      <c r="BL128" s="823"/>
      <c r="BM128" s="799">
        <v>12.77</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14426507</v>
      </c>
      <c r="AB129" s="793"/>
      <c r="AC129" s="793"/>
      <c r="AD129" s="793"/>
      <c r="AE129" s="794"/>
      <c r="AF129" s="795">
        <v>14570811</v>
      </c>
      <c r="AG129" s="793"/>
      <c r="AH129" s="793"/>
      <c r="AI129" s="793"/>
      <c r="AJ129" s="794"/>
      <c r="AK129" s="795">
        <v>15157115</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122</v>
      </c>
      <c r="BG129" s="784"/>
      <c r="BH129" s="784"/>
      <c r="BI129" s="784"/>
      <c r="BJ129" s="784"/>
      <c r="BK129" s="784"/>
      <c r="BL129" s="785"/>
      <c r="BM129" s="783">
        <v>17.77</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1248962</v>
      </c>
      <c r="AB130" s="793"/>
      <c r="AC130" s="793"/>
      <c r="AD130" s="793"/>
      <c r="AE130" s="794"/>
      <c r="AF130" s="795">
        <v>1158108</v>
      </c>
      <c r="AG130" s="793"/>
      <c r="AH130" s="793"/>
      <c r="AI130" s="793"/>
      <c r="AJ130" s="794"/>
      <c r="AK130" s="795">
        <v>1067926</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1.9</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13177545</v>
      </c>
      <c r="AB131" s="777"/>
      <c r="AC131" s="777"/>
      <c r="AD131" s="777"/>
      <c r="AE131" s="778"/>
      <c r="AF131" s="779">
        <v>13412703</v>
      </c>
      <c r="AG131" s="777"/>
      <c r="AH131" s="777"/>
      <c r="AI131" s="777"/>
      <c r="AJ131" s="778"/>
      <c r="AK131" s="779">
        <v>14089189</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1.9644857979999999</v>
      </c>
      <c r="AB132" s="758"/>
      <c r="AC132" s="758"/>
      <c r="AD132" s="758"/>
      <c r="AE132" s="759"/>
      <c r="AF132" s="760">
        <v>1.5968369689999999</v>
      </c>
      <c r="AG132" s="758"/>
      <c r="AH132" s="758"/>
      <c r="AI132" s="758"/>
      <c r="AJ132" s="759"/>
      <c r="AK132" s="760">
        <v>2.16257302</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1.5</v>
      </c>
      <c r="AB133" s="737"/>
      <c r="AC133" s="737"/>
      <c r="AD133" s="737"/>
      <c r="AE133" s="738"/>
      <c r="AF133" s="736">
        <v>1.7</v>
      </c>
      <c r="AG133" s="737"/>
      <c r="AH133" s="737"/>
      <c r="AI133" s="737"/>
      <c r="AJ133" s="738"/>
      <c r="AK133" s="736">
        <v>1.9</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nTkcyU8tM/Ys+ODIIF9o7YhsCv1dAGBPJtvdOtNXB/8Mxfw20k+zU4nzkzYsL+uplPI7lcT9rj3wPp2apTbyGw==" saltValue="MlesBDGXAQqTcUXa95zz4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weiPktM78wm1w/Tk8mNrHDou+xkwcW1+TfsgyP5LMcMZ4aCHrVOP0zOnPv6UBM0adyvSeC02unIxpQR704OhXA==" saltValue="hy5EGzCnt7JRKvAeMheYl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Cw5WxQKzJwb25QWg0wjAvMBJFit57ED2ROWHj+CxAUsB5MWHmlfVOzXCEHaXDk+vVn62z1g9OLYFXDlyX/vuMg==" saltValue="ugeJ0gqEbJ3IOa5PN3ppz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31" t="s">
        <v>479</v>
      </c>
      <c r="AP7" s="253"/>
      <c r="AQ7" s="254" t="s">
        <v>480</v>
      </c>
      <c r="AR7" s="255"/>
    </row>
    <row r="8" spans="1:46" ht="13.2" x14ac:dyDescent="0.2">
      <c r="A8" s="247"/>
      <c r="AK8" s="256"/>
      <c r="AL8" s="257"/>
      <c r="AM8" s="257"/>
      <c r="AN8" s="258"/>
      <c r="AO8" s="1132"/>
      <c r="AP8" s="259" t="s">
        <v>481</v>
      </c>
      <c r="AQ8" s="260" t="s">
        <v>482</v>
      </c>
      <c r="AR8" s="261" t="s">
        <v>483</v>
      </c>
    </row>
    <row r="9" spans="1:46" ht="13.2" x14ac:dyDescent="0.2">
      <c r="A9" s="247"/>
      <c r="AK9" s="1143" t="s">
        <v>484</v>
      </c>
      <c r="AL9" s="1144"/>
      <c r="AM9" s="1144"/>
      <c r="AN9" s="1145"/>
      <c r="AO9" s="262">
        <v>4915305</v>
      </c>
      <c r="AP9" s="262">
        <v>67661</v>
      </c>
      <c r="AQ9" s="263">
        <v>80646</v>
      </c>
      <c r="AR9" s="264">
        <v>-16.100000000000001</v>
      </c>
    </row>
    <row r="10" spans="1:46" ht="13.5" customHeight="1" x14ac:dyDescent="0.2">
      <c r="A10" s="247"/>
      <c r="AK10" s="1143" t="s">
        <v>485</v>
      </c>
      <c r="AL10" s="1144"/>
      <c r="AM10" s="1144"/>
      <c r="AN10" s="1145"/>
      <c r="AO10" s="265">
        <v>640455</v>
      </c>
      <c r="AP10" s="265">
        <v>8816</v>
      </c>
      <c r="AQ10" s="266">
        <v>6637</v>
      </c>
      <c r="AR10" s="267">
        <v>32.799999999999997</v>
      </c>
    </row>
    <row r="11" spans="1:46" ht="13.5" customHeight="1" x14ac:dyDescent="0.2">
      <c r="A11" s="247"/>
      <c r="AK11" s="1143" t="s">
        <v>486</v>
      </c>
      <c r="AL11" s="1144"/>
      <c r="AM11" s="1144"/>
      <c r="AN11" s="1145"/>
      <c r="AO11" s="265" t="s">
        <v>487</v>
      </c>
      <c r="AP11" s="265" t="s">
        <v>487</v>
      </c>
      <c r="AQ11" s="266">
        <v>1119</v>
      </c>
      <c r="AR11" s="267" t="s">
        <v>487</v>
      </c>
    </row>
    <row r="12" spans="1:46" ht="13.5" customHeight="1" x14ac:dyDescent="0.2">
      <c r="A12" s="247"/>
      <c r="AK12" s="1143" t="s">
        <v>488</v>
      </c>
      <c r="AL12" s="1144"/>
      <c r="AM12" s="1144"/>
      <c r="AN12" s="1145"/>
      <c r="AO12" s="265" t="s">
        <v>487</v>
      </c>
      <c r="AP12" s="265" t="s">
        <v>487</v>
      </c>
      <c r="AQ12" s="266">
        <v>8</v>
      </c>
      <c r="AR12" s="267" t="s">
        <v>487</v>
      </c>
    </row>
    <row r="13" spans="1:46" ht="13.5" customHeight="1" x14ac:dyDescent="0.2">
      <c r="A13" s="247"/>
      <c r="AK13" s="1143" t="s">
        <v>489</v>
      </c>
      <c r="AL13" s="1144"/>
      <c r="AM13" s="1144"/>
      <c r="AN13" s="1145"/>
      <c r="AO13" s="265">
        <v>137468</v>
      </c>
      <c r="AP13" s="265">
        <v>1892</v>
      </c>
      <c r="AQ13" s="266">
        <v>2502</v>
      </c>
      <c r="AR13" s="267">
        <v>-24.4</v>
      </c>
    </row>
    <row r="14" spans="1:46" ht="13.5" customHeight="1" x14ac:dyDescent="0.2">
      <c r="A14" s="247"/>
      <c r="AK14" s="1143" t="s">
        <v>490</v>
      </c>
      <c r="AL14" s="1144"/>
      <c r="AM14" s="1144"/>
      <c r="AN14" s="1145"/>
      <c r="AO14" s="265">
        <v>146820</v>
      </c>
      <c r="AP14" s="265">
        <v>2021</v>
      </c>
      <c r="AQ14" s="266">
        <v>1863</v>
      </c>
      <c r="AR14" s="267">
        <v>8.5</v>
      </c>
    </row>
    <row r="15" spans="1:46" ht="13.5" customHeight="1" x14ac:dyDescent="0.2">
      <c r="A15" s="247"/>
      <c r="AK15" s="1146" t="s">
        <v>491</v>
      </c>
      <c r="AL15" s="1147"/>
      <c r="AM15" s="1147"/>
      <c r="AN15" s="1148"/>
      <c r="AO15" s="265">
        <v>-255924</v>
      </c>
      <c r="AP15" s="265">
        <v>-3523</v>
      </c>
      <c r="AQ15" s="266">
        <v>-4800</v>
      </c>
      <c r="AR15" s="267">
        <v>-26.6</v>
      </c>
    </row>
    <row r="16" spans="1:46" ht="13.2" x14ac:dyDescent="0.2">
      <c r="A16" s="247"/>
      <c r="AK16" s="1146" t="s">
        <v>178</v>
      </c>
      <c r="AL16" s="1147"/>
      <c r="AM16" s="1147"/>
      <c r="AN16" s="1148"/>
      <c r="AO16" s="265">
        <v>5584124</v>
      </c>
      <c r="AP16" s="265">
        <v>76868</v>
      </c>
      <c r="AQ16" s="266">
        <v>87975</v>
      </c>
      <c r="AR16" s="267">
        <v>-12.6</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49" t="s">
        <v>496</v>
      </c>
      <c r="AL21" s="1150"/>
      <c r="AM21" s="1150"/>
      <c r="AN21" s="1151"/>
      <c r="AO21" s="277">
        <v>6.4</v>
      </c>
      <c r="AP21" s="278">
        <v>7.71</v>
      </c>
      <c r="AQ21" s="279">
        <v>-1.31</v>
      </c>
      <c r="AS21" s="280"/>
      <c r="AT21" s="276"/>
    </row>
    <row r="22" spans="1:46" s="248" customFormat="1" ht="13.2" x14ac:dyDescent="0.2">
      <c r="A22" s="276"/>
      <c r="AK22" s="1149" t="s">
        <v>497</v>
      </c>
      <c r="AL22" s="1150"/>
      <c r="AM22" s="1150"/>
      <c r="AN22" s="1151"/>
      <c r="AO22" s="281">
        <v>100.1</v>
      </c>
      <c r="AP22" s="282">
        <v>98.3</v>
      </c>
      <c r="AQ22" s="283">
        <v>1.8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31" t="s">
        <v>479</v>
      </c>
      <c r="AP30" s="253"/>
      <c r="AQ30" s="254" t="s">
        <v>480</v>
      </c>
      <c r="AR30" s="255"/>
    </row>
    <row r="31" spans="1:46" ht="13.2" x14ac:dyDescent="0.2">
      <c r="A31" s="247"/>
      <c r="AK31" s="256"/>
      <c r="AL31" s="257"/>
      <c r="AM31" s="257"/>
      <c r="AN31" s="258"/>
      <c r="AO31" s="1132"/>
      <c r="AP31" s="259" t="s">
        <v>481</v>
      </c>
      <c r="AQ31" s="260" t="s">
        <v>482</v>
      </c>
      <c r="AR31" s="261" t="s">
        <v>483</v>
      </c>
    </row>
    <row r="32" spans="1:46" ht="27" customHeight="1" x14ac:dyDescent="0.2">
      <c r="A32" s="247"/>
      <c r="AK32" s="1133" t="s">
        <v>501</v>
      </c>
      <c r="AL32" s="1134"/>
      <c r="AM32" s="1134"/>
      <c r="AN32" s="1135"/>
      <c r="AO32" s="291">
        <v>1730533</v>
      </c>
      <c r="AP32" s="291">
        <v>23821</v>
      </c>
      <c r="AQ32" s="292">
        <v>41451</v>
      </c>
      <c r="AR32" s="293">
        <v>-42.5</v>
      </c>
    </row>
    <row r="33" spans="1:46" ht="13.5" customHeight="1" x14ac:dyDescent="0.2">
      <c r="A33" s="247"/>
      <c r="AK33" s="1133" t="s">
        <v>502</v>
      </c>
      <c r="AL33" s="1134"/>
      <c r="AM33" s="1134"/>
      <c r="AN33" s="1135"/>
      <c r="AO33" s="291" t="s">
        <v>487</v>
      </c>
      <c r="AP33" s="291" t="s">
        <v>487</v>
      </c>
      <c r="AQ33" s="292" t="s">
        <v>487</v>
      </c>
      <c r="AR33" s="293" t="s">
        <v>487</v>
      </c>
    </row>
    <row r="34" spans="1:46" ht="27" customHeight="1" x14ac:dyDescent="0.2">
      <c r="A34" s="247"/>
      <c r="AK34" s="1133" t="s">
        <v>503</v>
      </c>
      <c r="AL34" s="1134"/>
      <c r="AM34" s="1134"/>
      <c r="AN34" s="1135"/>
      <c r="AO34" s="291" t="s">
        <v>487</v>
      </c>
      <c r="AP34" s="291" t="s">
        <v>487</v>
      </c>
      <c r="AQ34" s="292">
        <v>35</v>
      </c>
      <c r="AR34" s="293" t="s">
        <v>487</v>
      </c>
    </row>
    <row r="35" spans="1:46" ht="27" customHeight="1" x14ac:dyDescent="0.2">
      <c r="A35" s="247"/>
      <c r="AK35" s="1133" t="s">
        <v>504</v>
      </c>
      <c r="AL35" s="1134"/>
      <c r="AM35" s="1134"/>
      <c r="AN35" s="1135"/>
      <c r="AO35" s="291">
        <v>317053</v>
      </c>
      <c r="AP35" s="291">
        <v>4364</v>
      </c>
      <c r="AQ35" s="292">
        <v>11775</v>
      </c>
      <c r="AR35" s="293">
        <v>-62.9</v>
      </c>
    </row>
    <row r="36" spans="1:46" ht="27" customHeight="1" x14ac:dyDescent="0.2">
      <c r="A36" s="247"/>
      <c r="AK36" s="1133" t="s">
        <v>505</v>
      </c>
      <c r="AL36" s="1134"/>
      <c r="AM36" s="1134"/>
      <c r="AN36" s="1135"/>
      <c r="AO36" s="291">
        <v>37122</v>
      </c>
      <c r="AP36" s="291">
        <v>511</v>
      </c>
      <c r="AQ36" s="292">
        <v>2188</v>
      </c>
      <c r="AR36" s="293">
        <v>-76.599999999999994</v>
      </c>
    </row>
    <row r="37" spans="1:46" ht="13.5" customHeight="1" x14ac:dyDescent="0.2">
      <c r="A37" s="247"/>
      <c r="AK37" s="1133" t="s">
        <v>506</v>
      </c>
      <c r="AL37" s="1134"/>
      <c r="AM37" s="1134"/>
      <c r="AN37" s="1135"/>
      <c r="AO37" s="291" t="s">
        <v>487</v>
      </c>
      <c r="AP37" s="291" t="s">
        <v>487</v>
      </c>
      <c r="AQ37" s="292">
        <v>531</v>
      </c>
      <c r="AR37" s="293" t="s">
        <v>487</v>
      </c>
    </row>
    <row r="38" spans="1:46" ht="27" customHeight="1" x14ac:dyDescent="0.2">
      <c r="A38" s="247"/>
      <c r="AK38" s="1136" t="s">
        <v>507</v>
      </c>
      <c r="AL38" s="1137"/>
      <c r="AM38" s="1137"/>
      <c r="AN38" s="1138"/>
      <c r="AO38" s="294" t="s">
        <v>487</v>
      </c>
      <c r="AP38" s="294" t="s">
        <v>487</v>
      </c>
      <c r="AQ38" s="295">
        <v>1</v>
      </c>
      <c r="AR38" s="283" t="s">
        <v>487</v>
      </c>
      <c r="AS38" s="290"/>
    </row>
    <row r="39" spans="1:46" ht="13.2" x14ac:dyDescent="0.2">
      <c r="A39" s="247"/>
      <c r="AK39" s="1136" t="s">
        <v>508</v>
      </c>
      <c r="AL39" s="1137"/>
      <c r="AM39" s="1137"/>
      <c r="AN39" s="1138"/>
      <c r="AO39" s="291">
        <v>-712093</v>
      </c>
      <c r="AP39" s="291">
        <v>-9802</v>
      </c>
      <c r="AQ39" s="292">
        <v>-5414</v>
      </c>
      <c r="AR39" s="293">
        <v>81</v>
      </c>
      <c r="AS39" s="290"/>
    </row>
    <row r="40" spans="1:46" ht="27" customHeight="1" x14ac:dyDescent="0.2">
      <c r="A40" s="247"/>
      <c r="AK40" s="1133" t="s">
        <v>509</v>
      </c>
      <c r="AL40" s="1134"/>
      <c r="AM40" s="1134"/>
      <c r="AN40" s="1135"/>
      <c r="AO40" s="291">
        <v>-1067926</v>
      </c>
      <c r="AP40" s="291">
        <v>-14700</v>
      </c>
      <c r="AQ40" s="292">
        <v>-35360</v>
      </c>
      <c r="AR40" s="293">
        <v>-58.4</v>
      </c>
      <c r="AS40" s="290"/>
    </row>
    <row r="41" spans="1:46" ht="13.2" x14ac:dyDescent="0.2">
      <c r="A41" s="247"/>
      <c r="AK41" s="1139" t="s">
        <v>288</v>
      </c>
      <c r="AL41" s="1140"/>
      <c r="AM41" s="1140"/>
      <c r="AN41" s="1141"/>
      <c r="AO41" s="291">
        <v>304689</v>
      </c>
      <c r="AP41" s="291">
        <v>4194</v>
      </c>
      <c r="AQ41" s="292">
        <v>15207</v>
      </c>
      <c r="AR41" s="293">
        <v>-72.400000000000006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26" t="s">
        <v>479</v>
      </c>
      <c r="AN49" s="1128" t="s">
        <v>512</v>
      </c>
      <c r="AO49" s="1129"/>
      <c r="AP49" s="1129"/>
      <c r="AQ49" s="1129"/>
      <c r="AR49" s="1130"/>
    </row>
    <row r="50" spans="1:44" ht="13.2" x14ac:dyDescent="0.2">
      <c r="A50" s="247"/>
      <c r="AK50" s="305"/>
      <c r="AL50" s="306"/>
      <c r="AM50" s="1127"/>
      <c r="AN50" s="307" t="s">
        <v>513</v>
      </c>
      <c r="AO50" s="308" t="s">
        <v>514</v>
      </c>
      <c r="AP50" s="309" t="s">
        <v>515</v>
      </c>
      <c r="AQ50" s="310" t="s">
        <v>516</v>
      </c>
      <c r="AR50" s="311" t="s">
        <v>517</v>
      </c>
    </row>
    <row r="51" spans="1:44" ht="13.2" x14ac:dyDescent="0.2">
      <c r="A51" s="247"/>
      <c r="AK51" s="303" t="s">
        <v>518</v>
      </c>
      <c r="AL51" s="304"/>
      <c r="AM51" s="312">
        <v>3173215</v>
      </c>
      <c r="AN51" s="313">
        <v>43876</v>
      </c>
      <c r="AO51" s="314">
        <v>-21.9</v>
      </c>
      <c r="AP51" s="315">
        <v>63812</v>
      </c>
      <c r="AQ51" s="316">
        <v>2.2999999999999998</v>
      </c>
      <c r="AR51" s="317">
        <v>-24.2</v>
      </c>
    </row>
    <row r="52" spans="1:44" ht="13.2" x14ac:dyDescent="0.2">
      <c r="A52" s="247"/>
      <c r="AK52" s="318"/>
      <c r="AL52" s="319" t="s">
        <v>519</v>
      </c>
      <c r="AM52" s="320">
        <v>939400</v>
      </c>
      <c r="AN52" s="321">
        <v>12989</v>
      </c>
      <c r="AO52" s="322">
        <v>-18.2</v>
      </c>
      <c r="AP52" s="323">
        <v>33848</v>
      </c>
      <c r="AQ52" s="324">
        <v>-4.2</v>
      </c>
      <c r="AR52" s="325">
        <v>-14</v>
      </c>
    </row>
    <row r="53" spans="1:44" ht="13.2" x14ac:dyDescent="0.2">
      <c r="A53" s="247"/>
      <c r="AK53" s="303" t="s">
        <v>520</v>
      </c>
      <c r="AL53" s="304"/>
      <c r="AM53" s="312">
        <v>1943046</v>
      </c>
      <c r="AN53" s="313">
        <v>26954</v>
      </c>
      <c r="AO53" s="314">
        <v>-38.6</v>
      </c>
      <c r="AP53" s="315">
        <v>54225</v>
      </c>
      <c r="AQ53" s="316">
        <v>-15</v>
      </c>
      <c r="AR53" s="317">
        <v>-23.6</v>
      </c>
    </row>
    <row r="54" spans="1:44" ht="13.2" x14ac:dyDescent="0.2">
      <c r="A54" s="247"/>
      <c r="AK54" s="318"/>
      <c r="AL54" s="319" t="s">
        <v>519</v>
      </c>
      <c r="AM54" s="320">
        <v>620267</v>
      </c>
      <c r="AN54" s="321">
        <v>8604</v>
      </c>
      <c r="AO54" s="322">
        <v>-33.799999999999997</v>
      </c>
      <c r="AP54" s="323">
        <v>27337</v>
      </c>
      <c r="AQ54" s="324">
        <v>-19.2</v>
      </c>
      <c r="AR54" s="325">
        <v>-14.6</v>
      </c>
    </row>
    <row r="55" spans="1:44" ht="13.2" x14ac:dyDescent="0.2">
      <c r="A55" s="247"/>
      <c r="AK55" s="303" t="s">
        <v>521</v>
      </c>
      <c r="AL55" s="304"/>
      <c r="AM55" s="312">
        <v>2092556</v>
      </c>
      <c r="AN55" s="313">
        <v>29051</v>
      </c>
      <c r="AO55" s="314">
        <v>7.8</v>
      </c>
      <c r="AP55" s="315">
        <v>54016</v>
      </c>
      <c r="AQ55" s="316">
        <v>-0.4</v>
      </c>
      <c r="AR55" s="317">
        <v>8.1999999999999993</v>
      </c>
    </row>
    <row r="56" spans="1:44" ht="13.2" x14ac:dyDescent="0.2">
      <c r="A56" s="247"/>
      <c r="AK56" s="318"/>
      <c r="AL56" s="319" t="s">
        <v>519</v>
      </c>
      <c r="AM56" s="320">
        <v>719103</v>
      </c>
      <c r="AN56" s="321">
        <v>9983</v>
      </c>
      <c r="AO56" s="322">
        <v>16</v>
      </c>
      <c r="AP56" s="323">
        <v>28078</v>
      </c>
      <c r="AQ56" s="324">
        <v>2.7</v>
      </c>
      <c r="AR56" s="325">
        <v>13.3</v>
      </c>
    </row>
    <row r="57" spans="1:44" ht="13.2" x14ac:dyDescent="0.2">
      <c r="A57" s="247"/>
      <c r="AK57" s="303" t="s">
        <v>522</v>
      </c>
      <c r="AL57" s="304"/>
      <c r="AM57" s="312">
        <v>2426954</v>
      </c>
      <c r="AN57" s="313">
        <v>33608</v>
      </c>
      <c r="AO57" s="314">
        <v>15.7</v>
      </c>
      <c r="AP57" s="315">
        <v>52786</v>
      </c>
      <c r="AQ57" s="316">
        <v>-2.2999999999999998</v>
      </c>
      <c r="AR57" s="317">
        <v>18</v>
      </c>
    </row>
    <row r="58" spans="1:44" ht="13.2" x14ac:dyDescent="0.2">
      <c r="A58" s="247"/>
      <c r="AK58" s="318"/>
      <c r="AL58" s="319" t="s">
        <v>519</v>
      </c>
      <c r="AM58" s="320">
        <v>791236</v>
      </c>
      <c r="AN58" s="321">
        <v>10957</v>
      </c>
      <c r="AO58" s="322">
        <v>9.8000000000000007</v>
      </c>
      <c r="AP58" s="323">
        <v>28742</v>
      </c>
      <c r="AQ58" s="324">
        <v>2.4</v>
      </c>
      <c r="AR58" s="325">
        <v>7.4</v>
      </c>
    </row>
    <row r="59" spans="1:44" ht="13.2" x14ac:dyDescent="0.2">
      <c r="A59" s="247"/>
      <c r="AK59" s="303" t="s">
        <v>523</v>
      </c>
      <c r="AL59" s="304"/>
      <c r="AM59" s="312">
        <v>3181608</v>
      </c>
      <c r="AN59" s="313">
        <v>43796</v>
      </c>
      <c r="AO59" s="314">
        <v>30.3</v>
      </c>
      <c r="AP59" s="315">
        <v>58465</v>
      </c>
      <c r="AQ59" s="316">
        <v>10.8</v>
      </c>
      <c r="AR59" s="317">
        <v>19.5</v>
      </c>
    </row>
    <row r="60" spans="1:44" ht="13.2" x14ac:dyDescent="0.2">
      <c r="A60" s="247"/>
      <c r="AK60" s="318"/>
      <c r="AL60" s="319" t="s">
        <v>519</v>
      </c>
      <c r="AM60" s="320">
        <v>1252845</v>
      </c>
      <c r="AN60" s="321">
        <v>17246</v>
      </c>
      <c r="AO60" s="322">
        <v>57.4</v>
      </c>
      <c r="AP60" s="323">
        <v>34452</v>
      </c>
      <c r="AQ60" s="324">
        <v>19.899999999999999</v>
      </c>
      <c r="AR60" s="325">
        <v>37.5</v>
      </c>
    </row>
    <row r="61" spans="1:44" ht="13.2" x14ac:dyDescent="0.2">
      <c r="A61" s="247"/>
      <c r="AK61" s="303" t="s">
        <v>524</v>
      </c>
      <c r="AL61" s="326"/>
      <c r="AM61" s="312">
        <v>2563476</v>
      </c>
      <c r="AN61" s="313">
        <v>35457</v>
      </c>
      <c r="AO61" s="314">
        <v>-1.3</v>
      </c>
      <c r="AP61" s="315">
        <v>56661</v>
      </c>
      <c r="AQ61" s="327">
        <v>-0.9</v>
      </c>
      <c r="AR61" s="317">
        <v>-0.4</v>
      </c>
    </row>
    <row r="62" spans="1:44" ht="13.2" x14ac:dyDescent="0.2">
      <c r="A62" s="247"/>
      <c r="AK62" s="318"/>
      <c r="AL62" s="319" t="s">
        <v>519</v>
      </c>
      <c r="AM62" s="320">
        <v>864570</v>
      </c>
      <c r="AN62" s="321">
        <v>11956</v>
      </c>
      <c r="AO62" s="322">
        <v>6.2</v>
      </c>
      <c r="AP62" s="323">
        <v>30491</v>
      </c>
      <c r="AQ62" s="324">
        <v>0.3</v>
      </c>
      <c r="AR62" s="325">
        <v>5.9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opyOCGi2ZjiqfKHEKqrUS4eFcvtg8C7niSSEZWV4sUrD5lZULROVdVilgXGoIFQtHEbReSfL+vUnZOYpZicSXQ==" saltValue="bYn+xX7WJGo/v0IqDTrzm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X1NK7SxMhpZwtdAzJZZK9e6131WN14d2x11T0keKICKjI9BnLwPu+f8r90z/ryLKEVIqfPsn6SQT+NiP85Iwqw==" saltValue="cXP/bIrjDTd5Bj1Iy312Z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Nnu6tJVn4V28zLGQST+5+Xwf+YtDttN38CzQWd9+zcAVrhb7LcfrF99RDim5prQwpm0t6mpV1nZmj6b1055eCA==" saltValue="kFxAULjYK7y0P8OTsIACr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10.61</v>
      </c>
      <c r="G47" s="12">
        <v>14.64</v>
      </c>
      <c r="H47" s="12">
        <v>16.62</v>
      </c>
      <c r="I47" s="12">
        <v>14.86</v>
      </c>
      <c r="J47" s="13">
        <v>13.44</v>
      </c>
    </row>
    <row r="48" spans="2:10" ht="57.75" customHeight="1" x14ac:dyDescent="0.2">
      <c r="B48" s="14"/>
      <c r="C48" s="1154" t="s">
        <v>4</v>
      </c>
      <c r="D48" s="1154"/>
      <c r="E48" s="1155"/>
      <c r="F48" s="15">
        <v>7.57</v>
      </c>
      <c r="G48" s="16">
        <v>10.42</v>
      </c>
      <c r="H48" s="16">
        <v>9.82</v>
      </c>
      <c r="I48" s="16">
        <v>10</v>
      </c>
      <c r="J48" s="17">
        <v>10.130000000000001</v>
      </c>
    </row>
    <row r="49" spans="2:10" ht="57.75" customHeight="1" thickBot="1" x14ac:dyDescent="0.25">
      <c r="B49" s="18"/>
      <c r="C49" s="1156" t="s">
        <v>5</v>
      </c>
      <c r="D49" s="1156"/>
      <c r="E49" s="1157"/>
      <c r="F49" s="19">
        <v>1.82</v>
      </c>
      <c r="G49" s="20">
        <v>9.17</v>
      </c>
      <c r="H49" s="20">
        <v>1.04</v>
      </c>
      <c r="I49" s="20" t="s">
        <v>531</v>
      </c>
      <c r="J49" s="21" t="s">
        <v>532</v>
      </c>
    </row>
    <row r="50" spans="2:10" ht="13.2" x14ac:dyDescent="0.2"/>
  </sheetData>
  <sheetProtection algorithmName="SHA-512" hashValue="hgsbk33yujW8DubTqlFG+58ViMqd1y7/0AHpPHIQaCniuf2b6nRCvHmLcXPkNkeokdV+2uBIYAgAs4lXmMm1EA==" saltValue="MOfc7bzPmtiPgn8R/Rcmg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533</v>
      </c>
      <c r="D34" s="1162"/>
      <c r="E34" s="1163"/>
      <c r="F34" s="32">
        <v>7.56</v>
      </c>
      <c r="G34" s="33">
        <v>10.42</v>
      </c>
      <c r="H34" s="33">
        <v>9.81</v>
      </c>
      <c r="I34" s="33">
        <v>9.99</v>
      </c>
      <c r="J34" s="34">
        <v>10.119999999999999</v>
      </c>
      <c r="K34" s="22"/>
      <c r="L34" s="22"/>
      <c r="M34" s="22"/>
      <c r="N34" s="22"/>
      <c r="O34" s="22"/>
      <c r="P34" s="22"/>
    </row>
    <row r="35" spans="1:16" ht="39" customHeight="1" x14ac:dyDescent="0.2">
      <c r="A35" s="22"/>
      <c r="B35" s="35"/>
      <c r="C35" s="1158" t="s">
        <v>534</v>
      </c>
      <c r="D35" s="1158"/>
      <c r="E35" s="1159"/>
      <c r="F35" s="36">
        <v>10.9</v>
      </c>
      <c r="G35" s="37">
        <v>10.29</v>
      </c>
      <c r="H35" s="37">
        <v>9.68</v>
      </c>
      <c r="I35" s="37">
        <v>10.02</v>
      </c>
      <c r="J35" s="38">
        <v>8.33</v>
      </c>
      <c r="K35" s="22"/>
      <c r="L35" s="22"/>
      <c r="M35" s="22"/>
      <c r="N35" s="22"/>
      <c r="O35" s="22"/>
      <c r="P35" s="22"/>
    </row>
    <row r="36" spans="1:16" ht="39" customHeight="1" x14ac:dyDescent="0.2">
      <c r="A36" s="22"/>
      <c r="B36" s="35"/>
      <c r="C36" s="1158" t="s">
        <v>535</v>
      </c>
      <c r="D36" s="1158"/>
      <c r="E36" s="1159"/>
      <c r="F36" s="36">
        <v>1.35</v>
      </c>
      <c r="G36" s="37">
        <v>1.92</v>
      </c>
      <c r="H36" s="37">
        <v>2.0099999999999998</v>
      </c>
      <c r="I36" s="37">
        <v>2.3199999999999998</v>
      </c>
      <c r="J36" s="38">
        <v>3.17</v>
      </c>
      <c r="K36" s="22"/>
      <c r="L36" s="22"/>
      <c r="M36" s="22"/>
      <c r="N36" s="22"/>
      <c r="O36" s="22"/>
      <c r="P36" s="22"/>
    </row>
    <row r="37" spans="1:16" ht="39" customHeight="1" x14ac:dyDescent="0.2">
      <c r="A37" s="22"/>
      <c r="B37" s="35"/>
      <c r="C37" s="1158" t="s">
        <v>536</v>
      </c>
      <c r="D37" s="1158"/>
      <c r="E37" s="1159"/>
      <c r="F37" s="36">
        <v>0.19</v>
      </c>
      <c r="G37" s="37">
        <v>0.13</v>
      </c>
      <c r="H37" s="37">
        <v>0.61</v>
      </c>
      <c r="I37" s="37">
        <v>0.73</v>
      </c>
      <c r="J37" s="38">
        <v>1.17</v>
      </c>
      <c r="K37" s="22"/>
      <c r="L37" s="22"/>
      <c r="M37" s="22"/>
      <c r="N37" s="22"/>
      <c r="O37" s="22"/>
      <c r="P37" s="22"/>
    </row>
    <row r="38" spans="1:16" ht="39" customHeight="1" x14ac:dyDescent="0.2">
      <c r="A38" s="22"/>
      <c r="B38" s="35"/>
      <c r="C38" s="1158" t="s">
        <v>537</v>
      </c>
      <c r="D38" s="1158"/>
      <c r="E38" s="1159"/>
      <c r="F38" s="36">
        <v>0.41</v>
      </c>
      <c r="G38" s="37">
        <v>0.31</v>
      </c>
      <c r="H38" s="37">
        <v>0.03</v>
      </c>
      <c r="I38" s="37">
        <v>0.31</v>
      </c>
      <c r="J38" s="38">
        <v>0.38</v>
      </c>
      <c r="K38" s="22"/>
      <c r="L38" s="22"/>
      <c r="M38" s="22"/>
      <c r="N38" s="22"/>
      <c r="O38" s="22"/>
      <c r="P38" s="22"/>
    </row>
    <row r="39" spans="1:16" ht="39" customHeight="1" x14ac:dyDescent="0.2">
      <c r="A39" s="22"/>
      <c r="B39" s="35"/>
      <c r="C39" s="1158" t="s">
        <v>538</v>
      </c>
      <c r="D39" s="1158"/>
      <c r="E39" s="1159"/>
      <c r="F39" s="36">
        <v>0.01</v>
      </c>
      <c r="G39" s="37">
        <v>0.01</v>
      </c>
      <c r="H39" s="37">
        <v>0.01</v>
      </c>
      <c r="I39" s="37">
        <v>0.01</v>
      </c>
      <c r="J39" s="38">
        <v>0.01</v>
      </c>
      <c r="K39" s="22"/>
      <c r="L39" s="22"/>
      <c r="M39" s="22"/>
      <c r="N39" s="22"/>
      <c r="O39" s="22"/>
      <c r="P39" s="22"/>
    </row>
    <row r="40" spans="1:16" ht="39" customHeight="1" x14ac:dyDescent="0.2">
      <c r="A40" s="22"/>
      <c r="B40" s="35"/>
      <c r="C40" s="1158" t="s">
        <v>539</v>
      </c>
      <c r="D40" s="1158"/>
      <c r="E40" s="1159"/>
      <c r="F40" s="36">
        <v>0</v>
      </c>
      <c r="G40" s="37">
        <v>0</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540</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541</v>
      </c>
      <c r="D43" s="1160"/>
      <c r="E43" s="1161"/>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Y30qw53XNJytrZEyDjlKEAoEdXrLFdrKr5IH517h1i3Iqm695VTQPkcT74Z54JgnZ0rs+9dE/lc9RpPB3XMg2g==" saltValue="50D+e+IGQj8wb0yEey3fa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1652</v>
      </c>
      <c r="L45" s="58">
        <v>1751</v>
      </c>
      <c r="M45" s="58">
        <v>1800</v>
      </c>
      <c r="N45" s="58">
        <v>1774</v>
      </c>
      <c r="O45" s="59">
        <v>1731</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2">
      <c r="A48" s="46"/>
      <c r="B48" s="1189"/>
      <c r="C48" s="1190"/>
      <c r="D48" s="60"/>
      <c r="E48" s="1166" t="s">
        <v>13</v>
      </c>
      <c r="F48" s="1166"/>
      <c r="G48" s="1166"/>
      <c r="H48" s="1166"/>
      <c r="I48" s="1166"/>
      <c r="J48" s="1167"/>
      <c r="K48" s="61">
        <v>281</v>
      </c>
      <c r="L48" s="62">
        <v>245</v>
      </c>
      <c r="M48" s="62">
        <v>265</v>
      </c>
      <c r="N48" s="62">
        <v>232</v>
      </c>
      <c r="O48" s="63">
        <v>317</v>
      </c>
      <c r="P48" s="46"/>
      <c r="Q48" s="46"/>
      <c r="R48" s="46"/>
      <c r="S48" s="46"/>
      <c r="T48" s="46"/>
      <c r="U48" s="46"/>
    </row>
    <row r="49" spans="1:21" ht="30.75" customHeight="1" x14ac:dyDescent="0.2">
      <c r="A49" s="46"/>
      <c r="B49" s="1189"/>
      <c r="C49" s="1190"/>
      <c r="D49" s="60"/>
      <c r="E49" s="1166" t="s">
        <v>14</v>
      </c>
      <c r="F49" s="1166"/>
      <c r="G49" s="1166"/>
      <c r="H49" s="1166"/>
      <c r="I49" s="1166"/>
      <c r="J49" s="1167"/>
      <c r="K49" s="61">
        <v>226</v>
      </c>
      <c r="L49" s="62">
        <v>199</v>
      </c>
      <c r="M49" s="62">
        <v>149</v>
      </c>
      <c r="N49" s="62">
        <v>78</v>
      </c>
      <c r="O49" s="63">
        <v>37</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487</v>
      </c>
      <c r="L50" s="62" t="s">
        <v>487</v>
      </c>
      <c r="M50" s="62" t="s">
        <v>487</v>
      </c>
      <c r="N50" s="62" t="s">
        <v>487</v>
      </c>
      <c r="O50" s="63" t="s">
        <v>487</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487</v>
      </c>
      <c r="L51" s="62" t="s">
        <v>487</v>
      </c>
      <c r="M51" s="62" t="s">
        <v>487</v>
      </c>
      <c r="N51" s="62" t="s">
        <v>487</v>
      </c>
      <c r="O51" s="63" t="s">
        <v>487</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2022</v>
      </c>
      <c r="L52" s="62">
        <v>1972</v>
      </c>
      <c r="M52" s="62">
        <v>1956</v>
      </c>
      <c r="N52" s="62">
        <v>1871</v>
      </c>
      <c r="O52" s="63">
        <v>1780</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137</v>
      </c>
      <c r="L53" s="67">
        <v>223</v>
      </c>
      <c r="M53" s="67">
        <v>258</v>
      </c>
      <c r="N53" s="67">
        <v>213</v>
      </c>
      <c r="O53" s="68">
        <v>305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555</v>
      </c>
      <c r="L58" s="82" t="s">
        <v>555</v>
      </c>
      <c r="M58" s="82" t="s">
        <v>555</v>
      </c>
      <c r="N58" s="82" t="s">
        <v>555</v>
      </c>
      <c r="O58" s="83" t="s">
        <v>555</v>
      </c>
    </row>
    <row r="59" spans="1:21" ht="31.5" customHeight="1" x14ac:dyDescent="0.2">
      <c r="B59" s="1174"/>
      <c r="C59" s="1175"/>
      <c r="D59" s="1181" t="s">
        <v>26</v>
      </c>
      <c r="E59" s="1182"/>
      <c r="F59" s="1182"/>
      <c r="G59" s="1182"/>
      <c r="H59" s="1182"/>
      <c r="I59" s="1182"/>
      <c r="J59" s="1183"/>
      <c r="K59" s="84" t="s">
        <v>555</v>
      </c>
      <c r="L59" s="85" t="s">
        <v>555</v>
      </c>
      <c r="M59" s="85" t="s">
        <v>555</v>
      </c>
      <c r="N59" s="85" t="s">
        <v>555</v>
      </c>
      <c r="O59" s="86" t="s">
        <v>555</v>
      </c>
    </row>
    <row r="60" spans="1:21" ht="31.5" customHeight="1" thickBot="1" x14ac:dyDescent="0.25">
      <c r="B60" s="1176"/>
      <c r="C60" s="1177"/>
      <c r="D60" s="1184" t="s">
        <v>27</v>
      </c>
      <c r="E60" s="1185"/>
      <c r="F60" s="1185"/>
      <c r="G60" s="1185"/>
      <c r="H60" s="1185"/>
      <c r="I60" s="1185"/>
      <c r="J60" s="1186"/>
      <c r="K60" s="87" t="s">
        <v>555</v>
      </c>
      <c r="L60" s="88" t="s">
        <v>555</v>
      </c>
      <c r="M60" s="88" t="s">
        <v>555</v>
      </c>
      <c r="N60" s="88" t="s">
        <v>555</v>
      </c>
      <c r="O60" s="89" t="s">
        <v>555</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YRLWfhRWbDdCihY82FpPwEIFP43bP1Te7myobWL5IFPWXPYjrMCa8X7VHk/nMv9j/yuzlAVUjWgr9AeJKqf+w==" saltValue="Wf5I6v4F5/IkTsXzuwtqV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07" t="s">
        <v>30</v>
      </c>
      <c r="C41" s="1208"/>
      <c r="D41" s="103"/>
      <c r="E41" s="1209" t="s">
        <v>31</v>
      </c>
      <c r="F41" s="1209"/>
      <c r="G41" s="1209"/>
      <c r="H41" s="1210"/>
      <c r="I41" s="330">
        <v>17210</v>
      </c>
      <c r="J41" s="331">
        <v>16619</v>
      </c>
      <c r="K41" s="331">
        <v>15626</v>
      </c>
      <c r="L41" s="331">
        <v>14890</v>
      </c>
      <c r="M41" s="332">
        <v>14808</v>
      </c>
    </row>
    <row r="42" spans="2:13" ht="27.75" customHeight="1" x14ac:dyDescent="0.2">
      <c r="B42" s="1197"/>
      <c r="C42" s="1198"/>
      <c r="D42" s="104"/>
      <c r="E42" s="1201" t="s">
        <v>32</v>
      </c>
      <c r="F42" s="1201"/>
      <c r="G42" s="1201"/>
      <c r="H42" s="1202"/>
      <c r="I42" s="333" t="s">
        <v>487</v>
      </c>
      <c r="J42" s="334" t="s">
        <v>487</v>
      </c>
      <c r="K42" s="334" t="s">
        <v>487</v>
      </c>
      <c r="L42" s="334" t="s">
        <v>487</v>
      </c>
      <c r="M42" s="335" t="s">
        <v>487</v>
      </c>
    </row>
    <row r="43" spans="2:13" ht="27.75" customHeight="1" x14ac:dyDescent="0.2">
      <c r="B43" s="1197"/>
      <c r="C43" s="1198"/>
      <c r="D43" s="104"/>
      <c r="E43" s="1201" t="s">
        <v>33</v>
      </c>
      <c r="F43" s="1201"/>
      <c r="G43" s="1201"/>
      <c r="H43" s="1202"/>
      <c r="I43" s="333">
        <v>4066</v>
      </c>
      <c r="J43" s="334">
        <v>2802</v>
      </c>
      <c r="K43" s="334">
        <v>2783</v>
      </c>
      <c r="L43" s="334">
        <v>2631</v>
      </c>
      <c r="M43" s="335">
        <v>2563</v>
      </c>
    </row>
    <row r="44" spans="2:13" ht="27.75" customHeight="1" x14ac:dyDescent="0.2">
      <c r="B44" s="1197"/>
      <c r="C44" s="1198"/>
      <c r="D44" s="104"/>
      <c r="E44" s="1201" t="s">
        <v>34</v>
      </c>
      <c r="F44" s="1201"/>
      <c r="G44" s="1201"/>
      <c r="H44" s="1202"/>
      <c r="I44" s="333">
        <v>480</v>
      </c>
      <c r="J44" s="334">
        <v>460</v>
      </c>
      <c r="K44" s="334">
        <v>328</v>
      </c>
      <c r="L44" s="334">
        <v>308</v>
      </c>
      <c r="M44" s="335">
        <v>291</v>
      </c>
    </row>
    <row r="45" spans="2:13" ht="27.75" customHeight="1" x14ac:dyDescent="0.2">
      <c r="B45" s="1197"/>
      <c r="C45" s="1198"/>
      <c r="D45" s="104"/>
      <c r="E45" s="1201" t="s">
        <v>35</v>
      </c>
      <c r="F45" s="1201"/>
      <c r="G45" s="1201"/>
      <c r="H45" s="1202"/>
      <c r="I45" s="333">
        <v>1901</v>
      </c>
      <c r="J45" s="334">
        <v>1992</v>
      </c>
      <c r="K45" s="334">
        <v>1743</v>
      </c>
      <c r="L45" s="334">
        <v>1468</v>
      </c>
      <c r="M45" s="335">
        <v>1418</v>
      </c>
    </row>
    <row r="46" spans="2:13" ht="27.75" customHeight="1" x14ac:dyDescent="0.2">
      <c r="B46" s="1197"/>
      <c r="C46" s="1198"/>
      <c r="D46" s="105"/>
      <c r="E46" s="1201" t="s">
        <v>36</v>
      </c>
      <c r="F46" s="1201"/>
      <c r="G46" s="1201"/>
      <c r="H46" s="1202"/>
      <c r="I46" s="333" t="s">
        <v>487</v>
      </c>
      <c r="J46" s="334" t="s">
        <v>487</v>
      </c>
      <c r="K46" s="334" t="s">
        <v>487</v>
      </c>
      <c r="L46" s="334">
        <v>28</v>
      </c>
      <c r="M46" s="335" t="s">
        <v>487</v>
      </c>
    </row>
    <row r="47" spans="2:13" ht="27.75" customHeight="1" x14ac:dyDescent="0.2">
      <c r="B47" s="1197"/>
      <c r="C47" s="1198"/>
      <c r="D47" s="106"/>
      <c r="E47" s="1211" t="s">
        <v>37</v>
      </c>
      <c r="F47" s="1212"/>
      <c r="G47" s="1212"/>
      <c r="H47" s="1213"/>
      <c r="I47" s="333" t="s">
        <v>487</v>
      </c>
      <c r="J47" s="334" t="s">
        <v>487</v>
      </c>
      <c r="K47" s="334" t="s">
        <v>487</v>
      </c>
      <c r="L47" s="334" t="s">
        <v>487</v>
      </c>
      <c r="M47" s="335" t="s">
        <v>487</v>
      </c>
    </row>
    <row r="48" spans="2:13" ht="27.75" customHeight="1" x14ac:dyDescent="0.2">
      <c r="B48" s="1197"/>
      <c r="C48" s="1198"/>
      <c r="D48" s="104"/>
      <c r="E48" s="1201" t="s">
        <v>38</v>
      </c>
      <c r="F48" s="1201"/>
      <c r="G48" s="1201"/>
      <c r="H48" s="1202"/>
      <c r="I48" s="333" t="s">
        <v>487</v>
      </c>
      <c r="J48" s="334" t="s">
        <v>487</v>
      </c>
      <c r="K48" s="334" t="s">
        <v>487</v>
      </c>
      <c r="L48" s="334" t="s">
        <v>487</v>
      </c>
      <c r="M48" s="335" t="s">
        <v>487</v>
      </c>
    </row>
    <row r="49" spans="2:13" ht="27.75" customHeight="1" x14ac:dyDescent="0.2">
      <c r="B49" s="1199"/>
      <c r="C49" s="1200"/>
      <c r="D49" s="104"/>
      <c r="E49" s="1201" t="s">
        <v>39</v>
      </c>
      <c r="F49" s="1201"/>
      <c r="G49" s="1201"/>
      <c r="H49" s="1202"/>
      <c r="I49" s="333" t="s">
        <v>487</v>
      </c>
      <c r="J49" s="334" t="s">
        <v>487</v>
      </c>
      <c r="K49" s="334" t="s">
        <v>487</v>
      </c>
      <c r="L49" s="334" t="s">
        <v>487</v>
      </c>
      <c r="M49" s="335" t="s">
        <v>487</v>
      </c>
    </row>
    <row r="50" spans="2:13" ht="27.75" customHeight="1" x14ac:dyDescent="0.2">
      <c r="B50" s="1195" t="s">
        <v>40</v>
      </c>
      <c r="C50" s="1196"/>
      <c r="D50" s="107"/>
      <c r="E50" s="1201" t="s">
        <v>41</v>
      </c>
      <c r="F50" s="1201"/>
      <c r="G50" s="1201"/>
      <c r="H50" s="1202"/>
      <c r="I50" s="333">
        <v>4555</v>
      </c>
      <c r="J50" s="334">
        <v>5209</v>
      </c>
      <c r="K50" s="334">
        <v>5558</v>
      </c>
      <c r="L50" s="334">
        <v>5069</v>
      </c>
      <c r="M50" s="335">
        <v>4886</v>
      </c>
    </row>
    <row r="51" spans="2:13" ht="27.75" customHeight="1" x14ac:dyDescent="0.2">
      <c r="B51" s="1197"/>
      <c r="C51" s="1198"/>
      <c r="D51" s="104"/>
      <c r="E51" s="1201" t="s">
        <v>42</v>
      </c>
      <c r="F51" s="1201"/>
      <c r="G51" s="1201"/>
      <c r="H51" s="1202"/>
      <c r="I51" s="333">
        <v>8420</v>
      </c>
      <c r="J51" s="334">
        <v>7613</v>
      </c>
      <c r="K51" s="334">
        <v>7869</v>
      </c>
      <c r="L51" s="334">
        <v>7575</v>
      </c>
      <c r="M51" s="335">
        <v>7417</v>
      </c>
    </row>
    <row r="52" spans="2:13" ht="27.75" customHeight="1" x14ac:dyDescent="0.2">
      <c r="B52" s="1199"/>
      <c r="C52" s="1200"/>
      <c r="D52" s="104"/>
      <c r="E52" s="1201" t="s">
        <v>43</v>
      </c>
      <c r="F52" s="1201"/>
      <c r="G52" s="1201"/>
      <c r="H52" s="1202"/>
      <c r="I52" s="333">
        <v>12501</v>
      </c>
      <c r="J52" s="334">
        <v>12333</v>
      </c>
      <c r="K52" s="334">
        <v>11596</v>
      </c>
      <c r="L52" s="334">
        <v>11322</v>
      </c>
      <c r="M52" s="335">
        <v>10938</v>
      </c>
    </row>
    <row r="53" spans="2:13" ht="27.75" customHeight="1" thickBot="1" x14ac:dyDescent="0.25">
      <c r="B53" s="1203" t="s">
        <v>19</v>
      </c>
      <c r="C53" s="1204"/>
      <c r="D53" s="108"/>
      <c r="E53" s="1205" t="s">
        <v>44</v>
      </c>
      <c r="F53" s="1205"/>
      <c r="G53" s="1205"/>
      <c r="H53" s="1206"/>
      <c r="I53" s="336">
        <v>-1820</v>
      </c>
      <c r="J53" s="337">
        <v>-3281</v>
      </c>
      <c r="K53" s="337">
        <v>-4542</v>
      </c>
      <c r="L53" s="337">
        <v>-4642</v>
      </c>
      <c r="M53" s="338">
        <v>-4163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aJTtkYxDZKV3CqZ/bWTNNAIOR617rWu7b1ut7pr0kgNfvh5rSFfcqvEl48HDjHRheF/WU4ewbGhODZFSsiThig==" saltValue="/5eEEtq7wWYNa/RmKopRj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2" t="s">
        <v>46</v>
      </c>
      <c r="D55" s="1222"/>
      <c r="E55" s="1223"/>
      <c r="F55" s="339">
        <v>2398</v>
      </c>
      <c r="G55" s="339">
        <v>2165</v>
      </c>
      <c r="H55" s="340">
        <v>2037</v>
      </c>
    </row>
    <row r="56" spans="2:8" ht="52.5" customHeight="1" x14ac:dyDescent="0.2">
      <c r="B56" s="120"/>
      <c r="C56" s="1224" t="s">
        <v>47</v>
      </c>
      <c r="D56" s="1224"/>
      <c r="E56" s="1225"/>
      <c r="F56" s="341">
        <v>203</v>
      </c>
      <c r="G56" s="341">
        <v>203</v>
      </c>
      <c r="H56" s="342">
        <v>204</v>
      </c>
    </row>
    <row r="57" spans="2:8" ht="53.25" customHeight="1" x14ac:dyDescent="0.2">
      <c r="B57" s="120"/>
      <c r="C57" s="1226" t="s">
        <v>48</v>
      </c>
      <c r="D57" s="1226"/>
      <c r="E57" s="1227"/>
      <c r="F57" s="343">
        <v>2212</v>
      </c>
      <c r="G57" s="343">
        <v>2262</v>
      </c>
      <c r="H57" s="344">
        <v>2113</v>
      </c>
    </row>
    <row r="58" spans="2:8" ht="45.75" customHeight="1" x14ac:dyDescent="0.2">
      <c r="B58" s="121"/>
      <c r="C58" s="1214" t="s">
        <v>556</v>
      </c>
      <c r="D58" s="1215"/>
      <c r="E58" s="1216"/>
      <c r="F58" s="345">
        <v>1262</v>
      </c>
      <c r="G58" s="345">
        <v>1239</v>
      </c>
      <c r="H58" s="346">
        <v>1086</v>
      </c>
    </row>
    <row r="59" spans="2:8" ht="45.75" customHeight="1" x14ac:dyDescent="0.2">
      <c r="B59" s="121"/>
      <c r="C59" s="1214" t="s">
        <v>557</v>
      </c>
      <c r="D59" s="1215"/>
      <c r="E59" s="1216"/>
      <c r="F59" s="345">
        <v>280</v>
      </c>
      <c r="G59" s="345">
        <v>353</v>
      </c>
      <c r="H59" s="346">
        <v>354</v>
      </c>
    </row>
    <row r="60" spans="2:8" ht="45.75" customHeight="1" x14ac:dyDescent="0.2">
      <c r="B60" s="121"/>
      <c r="C60" s="1214" t="s">
        <v>558</v>
      </c>
      <c r="D60" s="1215"/>
      <c r="E60" s="1216"/>
      <c r="F60" s="345">
        <v>272</v>
      </c>
      <c r="G60" s="345">
        <v>272</v>
      </c>
      <c r="H60" s="346">
        <v>273</v>
      </c>
    </row>
    <row r="61" spans="2:8" ht="45.75" customHeight="1" x14ac:dyDescent="0.2">
      <c r="B61" s="121"/>
      <c r="C61" s="1214" t="s">
        <v>559</v>
      </c>
      <c r="D61" s="1215"/>
      <c r="E61" s="1216"/>
      <c r="F61" s="345">
        <v>182</v>
      </c>
      <c r="G61" s="345">
        <v>183</v>
      </c>
      <c r="H61" s="346">
        <v>183</v>
      </c>
    </row>
    <row r="62" spans="2:8" ht="45.75" customHeight="1" thickBot="1" x14ac:dyDescent="0.25">
      <c r="B62" s="122"/>
      <c r="C62" s="1217" t="s">
        <v>560</v>
      </c>
      <c r="D62" s="1218"/>
      <c r="E62" s="1219"/>
      <c r="F62" s="347">
        <v>155</v>
      </c>
      <c r="G62" s="347">
        <v>155</v>
      </c>
      <c r="H62" s="348">
        <v>156</v>
      </c>
    </row>
    <row r="63" spans="2:8" ht="52.5" customHeight="1" thickBot="1" x14ac:dyDescent="0.25">
      <c r="B63" s="123"/>
      <c r="C63" s="1220" t="s">
        <v>49</v>
      </c>
      <c r="D63" s="1220"/>
      <c r="E63" s="1221"/>
      <c r="F63" s="349">
        <v>4812</v>
      </c>
      <c r="G63" s="349">
        <v>4630</v>
      </c>
      <c r="H63" s="350">
        <v>4354</v>
      </c>
    </row>
    <row r="64" spans="2:8" ht="13.2" x14ac:dyDescent="0.2"/>
  </sheetData>
  <sheetProtection algorithmName="SHA-512" hashValue="MAxtlU+S7P6YirMRCeVax/E5uPmmoxIOMzS4x44hnwxnj0+f15KcA6ji//a+V8K+8/EKdcrKVDHLF/EO/SuwPA==" saltValue="zsE1hJY0R2E0T+RHnq+xp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DC80F-D051-455C-8CB8-7C712D639D02}">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566</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40" t="s">
        <v>570</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565</v>
      </c>
    </row>
    <row r="50" spans="1:109" ht="13.2" x14ac:dyDescent="0.2">
      <c r="B50" s="247"/>
      <c r="G50" s="1234"/>
      <c r="H50" s="1234"/>
      <c r="I50" s="1234"/>
      <c r="J50" s="1234"/>
      <c r="K50" s="354"/>
      <c r="L50" s="354"/>
      <c r="M50" s="353"/>
      <c r="N50" s="353"/>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0" t="s">
        <v>526</v>
      </c>
      <c r="BQ50" s="1230"/>
      <c r="BR50" s="1230"/>
      <c r="BS50" s="1230"/>
      <c r="BT50" s="1230"/>
      <c r="BU50" s="1230"/>
      <c r="BV50" s="1230"/>
      <c r="BW50" s="1230"/>
      <c r="BX50" s="1230" t="s">
        <v>527</v>
      </c>
      <c r="BY50" s="1230"/>
      <c r="BZ50" s="1230"/>
      <c r="CA50" s="1230"/>
      <c r="CB50" s="1230"/>
      <c r="CC50" s="1230"/>
      <c r="CD50" s="1230"/>
      <c r="CE50" s="1230"/>
      <c r="CF50" s="1230" t="s">
        <v>528</v>
      </c>
      <c r="CG50" s="1230"/>
      <c r="CH50" s="1230"/>
      <c r="CI50" s="1230"/>
      <c r="CJ50" s="1230"/>
      <c r="CK50" s="1230"/>
      <c r="CL50" s="1230"/>
      <c r="CM50" s="1230"/>
      <c r="CN50" s="1230" t="s">
        <v>529</v>
      </c>
      <c r="CO50" s="1230"/>
      <c r="CP50" s="1230"/>
      <c r="CQ50" s="1230"/>
      <c r="CR50" s="1230"/>
      <c r="CS50" s="1230"/>
      <c r="CT50" s="1230"/>
      <c r="CU50" s="1230"/>
      <c r="CV50" s="1230" t="s">
        <v>530</v>
      </c>
      <c r="CW50" s="1230"/>
      <c r="CX50" s="1230"/>
      <c r="CY50" s="1230"/>
      <c r="CZ50" s="1230"/>
      <c r="DA50" s="1230"/>
      <c r="DB50" s="1230"/>
      <c r="DC50" s="1230"/>
    </row>
    <row r="51" spans="1:109" ht="13.5" customHeight="1" x14ac:dyDescent="0.2">
      <c r="B51" s="247"/>
      <c r="G51" s="1239"/>
      <c r="H51" s="1239"/>
      <c r="I51" s="1249"/>
      <c r="J51" s="1249"/>
      <c r="K51" s="1235"/>
      <c r="L51" s="1235"/>
      <c r="M51" s="1235"/>
      <c r="N51" s="1235"/>
      <c r="AM51" s="352"/>
      <c r="AN51" s="1231" t="s">
        <v>564</v>
      </c>
      <c r="AO51" s="1231"/>
      <c r="AP51" s="1231"/>
      <c r="AQ51" s="1231"/>
      <c r="AR51" s="1231"/>
      <c r="AS51" s="1231"/>
      <c r="AT51" s="1231"/>
      <c r="AU51" s="1231"/>
      <c r="AV51" s="1231"/>
      <c r="AW51" s="1231"/>
      <c r="AX51" s="1231"/>
      <c r="AY51" s="1231"/>
      <c r="AZ51" s="1231"/>
      <c r="BA51" s="1231"/>
      <c r="BB51" s="1231" t="s">
        <v>562</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9"/>
      <c r="H52" s="1239"/>
      <c r="I52" s="1249"/>
      <c r="J52" s="1249"/>
      <c r="K52" s="1235"/>
      <c r="L52" s="1235"/>
      <c r="M52" s="1235"/>
      <c r="N52" s="1235"/>
      <c r="AM52" s="352"/>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60"/>
      <c r="B53" s="247"/>
      <c r="G53" s="1239"/>
      <c r="H53" s="1239"/>
      <c r="I53" s="1234"/>
      <c r="J53" s="1234"/>
      <c r="K53" s="1235"/>
      <c r="L53" s="1235"/>
      <c r="M53" s="1235"/>
      <c r="N53" s="1235"/>
      <c r="AM53" s="352"/>
      <c r="AN53" s="1231"/>
      <c r="AO53" s="1231"/>
      <c r="AP53" s="1231"/>
      <c r="AQ53" s="1231"/>
      <c r="AR53" s="1231"/>
      <c r="AS53" s="1231"/>
      <c r="AT53" s="1231"/>
      <c r="AU53" s="1231"/>
      <c r="AV53" s="1231"/>
      <c r="AW53" s="1231"/>
      <c r="AX53" s="1231"/>
      <c r="AY53" s="1231"/>
      <c r="AZ53" s="1231"/>
      <c r="BA53" s="1231"/>
      <c r="BB53" s="1231" t="s">
        <v>568</v>
      </c>
      <c r="BC53" s="1231"/>
      <c r="BD53" s="1231"/>
      <c r="BE53" s="1231"/>
      <c r="BF53" s="1231"/>
      <c r="BG53" s="1231"/>
      <c r="BH53" s="1231"/>
      <c r="BI53" s="1231"/>
      <c r="BJ53" s="1231"/>
      <c r="BK53" s="1231"/>
      <c r="BL53" s="1231"/>
      <c r="BM53" s="1231"/>
      <c r="BN53" s="1231"/>
      <c r="BO53" s="1231"/>
      <c r="BP53" s="1228">
        <v>58</v>
      </c>
      <c r="BQ53" s="1228"/>
      <c r="BR53" s="1228"/>
      <c r="BS53" s="1228"/>
      <c r="BT53" s="1228"/>
      <c r="BU53" s="1228"/>
      <c r="BV53" s="1228"/>
      <c r="BW53" s="1228"/>
      <c r="BX53" s="1228">
        <v>59.8</v>
      </c>
      <c r="BY53" s="1228"/>
      <c r="BZ53" s="1228"/>
      <c r="CA53" s="1228"/>
      <c r="CB53" s="1228"/>
      <c r="CC53" s="1228"/>
      <c r="CD53" s="1228"/>
      <c r="CE53" s="1228"/>
      <c r="CF53" s="1228">
        <v>61.2</v>
      </c>
      <c r="CG53" s="1228"/>
      <c r="CH53" s="1228"/>
      <c r="CI53" s="1228"/>
      <c r="CJ53" s="1228"/>
      <c r="CK53" s="1228"/>
      <c r="CL53" s="1228"/>
      <c r="CM53" s="1228"/>
      <c r="CN53" s="1228">
        <v>62.6</v>
      </c>
      <c r="CO53" s="1228"/>
      <c r="CP53" s="1228"/>
      <c r="CQ53" s="1228"/>
      <c r="CR53" s="1228"/>
      <c r="CS53" s="1228"/>
      <c r="CT53" s="1228"/>
      <c r="CU53" s="1228"/>
      <c r="CV53" s="1228">
        <v>63.5</v>
      </c>
      <c r="CW53" s="1228"/>
      <c r="CX53" s="1228"/>
      <c r="CY53" s="1228"/>
      <c r="CZ53" s="1228"/>
      <c r="DA53" s="1228"/>
      <c r="DB53" s="1228"/>
      <c r="DC53" s="1228"/>
    </row>
    <row r="54" spans="1:109" ht="13.2" x14ac:dyDescent="0.2">
      <c r="A54" s="360"/>
      <c r="B54" s="247"/>
      <c r="G54" s="1239"/>
      <c r="H54" s="1239"/>
      <c r="I54" s="1234"/>
      <c r="J54" s="1234"/>
      <c r="K54" s="1235"/>
      <c r="L54" s="1235"/>
      <c r="M54" s="1235"/>
      <c r="N54" s="1235"/>
      <c r="AM54" s="352"/>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60"/>
      <c r="B55" s="247"/>
      <c r="G55" s="1234"/>
      <c r="H55" s="1234"/>
      <c r="I55" s="1234"/>
      <c r="J55" s="1234"/>
      <c r="K55" s="1235"/>
      <c r="L55" s="1235"/>
      <c r="M55" s="1235"/>
      <c r="N55" s="1235"/>
      <c r="AN55" s="1230" t="s">
        <v>563</v>
      </c>
      <c r="AO55" s="1230"/>
      <c r="AP55" s="1230"/>
      <c r="AQ55" s="1230"/>
      <c r="AR55" s="1230"/>
      <c r="AS55" s="1230"/>
      <c r="AT55" s="1230"/>
      <c r="AU55" s="1230"/>
      <c r="AV55" s="1230"/>
      <c r="AW55" s="1230"/>
      <c r="AX55" s="1230"/>
      <c r="AY55" s="1230"/>
      <c r="AZ55" s="1230"/>
      <c r="BA55" s="1230"/>
      <c r="BB55" s="1231" t="s">
        <v>562</v>
      </c>
      <c r="BC55" s="1231"/>
      <c r="BD55" s="1231"/>
      <c r="BE55" s="1231"/>
      <c r="BF55" s="1231"/>
      <c r="BG55" s="1231"/>
      <c r="BH55" s="1231"/>
      <c r="BI55" s="1231"/>
      <c r="BJ55" s="1231"/>
      <c r="BK55" s="1231"/>
      <c r="BL55" s="1231"/>
      <c r="BM55" s="1231"/>
      <c r="BN55" s="1231"/>
      <c r="BO55" s="1231"/>
      <c r="BP55" s="1228">
        <v>25.1</v>
      </c>
      <c r="BQ55" s="1228"/>
      <c r="BR55" s="1228"/>
      <c r="BS55" s="1228"/>
      <c r="BT55" s="1228"/>
      <c r="BU55" s="1228"/>
      <c r="BV55" s="1228"/>
      <c r="BW55" s="1228"/>
      <c r="BX55" s="1228">
        <v>18</v>
      </c>
      <c r="BY55" s="1228"/>
      <c r="BZ55" s="1228"/>
      <c r="CA55" s="1228"/>
      <c r="CB55" s="1228"/>
      <c r="CC55" s="1228"/>
      <c r="CD55" s="1228"/>
      <c r="CE55" s="1228"/>
      <c r="CF55" s="1228">
        <v>12.7</v>
      </c>
      <c r="CG55" s="1228"/>
      <c r="CH55" s="1228"/>
      <c r="CI55" s="1228"/>
      <c r="CJ55" s="1228"/>
      <c r="CK55" s="1228"/>
      <c r="CL55" s="1228"/>
      <c r="CM55" s="1228"/>
      <c r="CN55" s="1228">
        <v>10</v>
      </c>
      <c r="CO55" s="1228"/>
      <c r="CP55" s="1228"/>
      <c r="CQ55" s="1228"/>
      <c r="CR55" s="1228"/>
      <c r="CS55" s="1228"/>
      <c r="CT55" s="1228"/>
      <c r="CU55" s="1228"/>
      <c r="CV55" s="1228">
        <v>6</v>
      </c>
      <c r="CW55" s="1228"/>
      <c r="CX55" s="1228"/>
      <c r="CY55" s="1228"/>
      <c r="CZ55" s="1228"/>
      <c r="DA55" s="1228"/>
      <c r="DB55" s="1228"/>
      <c r="DC55" s="1228"/>
    </row>
    <row r="56" spans="1:109" ht="13.2" x14ac:dyDescent="0.2">
      <c r="A56" s="360"/>
      <c r="B56" s="247"/>
      <c r="G56" s="1234"/>
      <c r="H56" s="1234"/>
      <c r="I56" s="1234"/>
      <c r="J56" s="1234"/>
      <c r="K56" s="1235"/>
      <c r="L56" s="1235"/>
      <c r="M56" s="1235"/>
      <c r="N56" s="1235"/>
      <c r="AN56" s="1230"/>
      <c r="AO56" s="1230"/>
      <c r="AP56" s="1230"/>
      <c r="AQ56" s="1230"/>
      <c r="AR56" s="1230"/>
      <c r="AS56" s="1230"/>
      <c r="AT56" s="1230"/>
      <c r="AU56" s="1230"/>
      <c r="AV56" s="1230"/>
      <c r="AW56" s="1230"/>
      <c r="AX56" s="1230"/>
      <c r="AY56" s="1230"/>
      <c r="AZ56" s="1230"/>
      <c r="BA56" s="1230"/>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60" customFormat="1" ht="13.2" x14ac:dyDescent="0.2">
      <c r="B57" s="365"/>
      <c r="G57" s="1234"/>
      <c r="H57" s="1234"/>
      <c r="I57" s="1232"/>
      <c r="J57" s="1232"/>
      <c r="K57" s="1235"/>
      <c r="L57" s="1235"/>
      <c r="M57" s="1235"/>
      <c r="N57" s="1235"/>
      <c r="AM57" s="243"/>
      <c r="AN57" s="1230"/>
      <c r="AO57" s="1230"/>
      <c r="AP57" s="1230"/>
      <c r="AQ57" s="1230"/>
      <c r="AR57" s="1230"/>
      <c r="AS57" s="1230"/>
      <c r="AT57" s="1230"/>
      <c r="AU57" s="1230"/>
      <c r="AV57" s="1230"/>
      <c r="AW57" s="1230"/>
      <c r="AX57" s="1230"/>
      <c r="AY57" s="1230"/>
      <c r="AZ57" s="1230"/>
      <c r="BA57" s="1230"/>
      <c r="BB57" s="1231" t="s">
        <v>568</v>
      </c>
      <c r="BC57" s="1231"/>
      <c r="BD57" s="1231"/>
      <c r="BE57" s="1231"/>
      <c r="BF57" s="1231"/>
      <c r="BG57" s="1231"/>
      <c r="BH57" s="1231"/>
      <c r="BI57" s="1231"/>
      <c r="BJ57" s="1231"/>
      <c r="BK57" s="1231"/>
      <c r="BL57" s="1231"/>
      <c r="BM57" s="1231"/>
      <c r="BN57" s="1231"/>
      <c r="BO57" s="1231"/>
      <c r="BP57" s="1228">
        <v>61</v>
      </c>
      <c r="BQ57" s="1228"/>
      <c r="BR57" s="1228"/>
      <c r="BS57" s="1228"/>
      <c r="BT57" s="1228"/>
      <c r="BU57" s="1228"/>
      <c r="BV57" s="1228"/>
      <c r="BW57" s="1228"/>
      <c r="BX57" s="1228">
        <v>62.2</v>
      </c>
      <c r="BY57" s="1228"/>
      <c r="BZ57" s="1228"/>
      <c r="CA57" s="1228"/>
      <c r="CB57" s="1228"/>
      <c r="CC57" s="1228"/>
      <c r="CD57" s="1228"/>
      <c r="CE57" s="1228"/>
      <c r="CF57" s="1228">
        <v>63.2</v>
      </c>
      <c r="CG57" s="1228"/>
      <c r="CH57" s="1228"/>
      <c r="CI57" s="1228"/>
      <c r="CJ57" s="1228"/>
      <c r="CK57" s="1228"/>
      <c r="CL57" s="1228"/>
      <c r="CM57" s="1228"/>
      <c r="CN57" s="1228">
        <v>64.599999999999994</v>
      </c>
      <c r="CO57" s="1228"/>
      <c r="CP57" s="1228"/>
      <c r="CQ57" s="1228"/>
      <c r="CR57" s="1228"/>
      <c r="CS57" s="1228"/>
      <c r="CT57" s="1228"/>
      <c r="CU57" s="1228"/>
      <c r="CV57" s="1228">
        <v>65.900000000000006</v>
      </c>
      <c r="CW57" s="1228"/>
      <c r="CX57" s="1228"/>
      <c r="CY57" s="1228"/>
      <c r="CZ57" s="1228"/>
      <c r="DA57" s="1228"/>
      <c r="DB57" s="1228"/>
      <c r="DC57" s="1228"/>
      <c r="DD57" s="370"/>
      <c r="DE57" s="365"/>
    </row>
    <row r="58" spans="1:109" s="360" customFormat="1" ht="13.2" x14ac:dyDescent="0.2">
      <c r="A58" s="243"/>
      <c r="B58" s="365"/>
      <c r="G58" s="1234"/>
      <c r="H58" s="1234"/>
      <c r="I58" s="1232"/>
      <c r="J58" s="1232"/>
      <c r="K58" s="1235"/>
      <c r="L58" s="1235"/>
      <c r="M58" s="1235"/>
      <c r="N58" s="1235"/>
      <c r="AM58" s="243"/>
      <c r="AN58" s="1230"/>
      <c r="AO58" s="1230"/>
      <c r="AP58" s="1230"/>
      <c r="AQ58" s="1230"/>
      <c r="AR58" s="1230"/>
      <c r="AS58" s="1230"/>
      <c r="AT58" s="1230"/>
      <c r="AU58" s="1230"/>
      <c r="AV58" s="1230"/>
      <c r="AW58" s="1230"/>
      <c r="AX58" s="1230"/>
      <c r="AY58" s="1230"/>
      <c r="AZ58" s="1230"/>
      <c r="BA58" s="1230"/>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567</v>
      </c>
    </row>
    <row r="64" spans="1:109" ht="13.2" x14ac:dyDescent="0.2">
      <c r="B64" s="247"/>
      <c r="G64" s="361"/>
      <c r="I64" s="363"/>
      <c r="J64" s="363"/>
      <c r="K64" s="363"/>
      <c r="L64" s="363"/>
      <c r="M64" s="363"/>
      <c r="N64" s="362"/>
      <c r="AM64" s="361"/>
      <c r="AN64" s="361" t="s">
        <v>566</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40" t="s">
        <v>571</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565</v>
      </c>
    </row>
    <row r="72" spans="2:107" ht="13.2" x14ac:dyDescent="0.2">
      <c r="B72" s="247"/>
      <c r="G72" s="1234"/>
      <c r="H72" s="1234"/>
      <c r="I72" s="1234"/>
      <c r="J72" s="1234"/>
      <c r="K72" s="354"/>
      <c r="L72" s="354"/>
      <c r="M72" s="353"/>
      <c r="N72" s="353"/>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0" t="s">
        <v>526</v>
      </c>
      <c r="BQ72" s="1230"/>
      <c r="BR72" s="1230"/>
      <c r="BS72" s="1230"/>
      <c r="BT72" s="1230"/>
      <c r="BU72" s="1230"/>
      <c r="BV72" s="1230"/>
      <c r="BW72" s="1230"/>
      <c r="BX72" s="1230" t="s">
        <v>527</v>
      </c>
      <c r="BY72" s="1230"/>
      <c r="BZ72" s="1230"/>
      <c r="CA72" s="1230"/>
      <c r="CB72" s="1230"/>
      <c r="CC72" s="1230"/>
      <c r="CD72" s="1230"/>
      <c r="CE72" s="1230"/>
      <c r="CF72" s="1230" t="s">
        <v>528</v>
      </c>
      <c r="CG72" s="1230"/>
      <c r="CH72" s="1230"/>
      <c r="CI72" s="1230"/>
      <c r="CJ72" s="1230"/>
      <c r="CK72" s="1230"/>
      <c r="CL72" s="1230"/>
      <c r="CM72" s="1230"/>
      <c r="CN72" s="1230" t="s">
        <v>529</v>
      </c>
      <c r="CO72" s="1230"/>
      <c r="CP72" s="1230"/>
      <c r="CQ72" s="1230"/>
      <c r="CR72" s="1230"/>
      <c r="CS72" s="1230"/>
      <c r="CT72" s="1230"/>
      <c r="CU72" s="1230"/>
      <c r="CV72" s="1230" t="s">
        <v>530</v>
      </c>
      <c r="CW72" s="1230"/>
      <c r="CX72" s="1230"/>
      <c r="CY72" s="1230"/>
      <c r="CZ72" s="1230"/>
      <c r="DA72" s="1230"/>
      <c r="DB72" s="1230"/>
      <c r="DC72" s="1230"/>
    </row>
    <row r="73" spans="2:107" ht="13.2" x14ac:dyDescent="0.2">
      <c r="B73" s="247"/>
      <c r="G73" s="1239"/>
      <c r="H73" s="1239"/>
      <c r="I73" s="1239"/>
      <c r="J73" s="1239"/>
      <c r="K73" s="1229"/>
      <c r="L73" s="1229"/>
      <c r="M73" s="1229"/>
      <c r="N73" s="1229"/>
      <c r="AM73" s="352"/>
      <c r="AN73" s="1231" t="s">
        <v>564</v>
      </c>
      <c r="AO73" s="1231"/>
      <c r="AP73" s="1231"/>
      <c r="AQ73" s="1231"/>
      <c r="AR73" s="1231"/>
      <c r="AS73" s="1231"/>
      <c r="AT73" s="1231"/>
      <c r="AU73" s="1231"/>
      <c r="AV73" s="1231"/>
      <c r="AW73" s="1231"/>
      <c r="AX73" s="1231"/>
      <c r="AY73" s="1231"/>
      <c r="AZ73" s="1231"/>
      <c r="BA73" s="1231"/>
      <c r="BB73" s="1231" t="s">
        <v>562</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9"/>
      <c r="H74" s="1239"/>
      <c r="I74" s="1239"/>
      <c r="J74" s="1239"/>
      <c r="K74" s="1229"/>
      <c r="L74" s="1229"/>
      <c r="M74" s="1229"/>
      <c r="N74" s="1229"/>
      <c r="AM74" s="352"/>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9"/>
      <c r="H75" s="1239"/>
      <c r="I75" s="1234"/>
      <c r="J75" s="1234"/>
      <c r="K75" s="1235"/>
      <c r="L75" s="1235"/>
      <c r="M75" s="1235"/>
      <c r="N75" s="1235"/>
      <c r="AM75" s="352"/>
      <c r="AN75" s="1231"/>
      <c r="AO75" s="1231"/>
      <c r="AP75" s="1231"/>
      <c r="AQ75" s="1231"/>
      <c r="AR75" s="1231"/>
      <c r="AS75" s="1231"/>
      <c r="AT75" s="1231"/>
      <c r="AU75" s="1231"/>
      <c r="AV75" s="1231"/>
      <c r="AW75" s="1231"/>
      <c r="AX75" s="1231"/>
      <c r="AY75" s="1231"/>
      <c r="AZ75" s="1231"/>
      <c r="BA75" s="1231"/>
      <c r="BB75" s="1231" t="s">
        <v>561</v>
      </c>
      <c r="BC75" s="1231"/>
      <c r="BD75" s="1231"/>
      <c r="BE75" s="1231"/>
      <c r="BF75" s="1231"/>
      <c r="BG75" s="1231"/>
      <c r="BH75" s="1231"/>
      <c r="BI75" s="1231"/>
      <c r="BJ75" s="1231"/>
      <c r="BK75" s="1231"/>
      <c r="BL75" s="1231"/>
      <c r="BM75" s="1231"/>
      <c r="BN75" s="1231"/>
      <c r="BO75" s="1231"/>
      <c r="BP75" s="1228">
        <v>2.2999999999999998</v>
      </c>
      <c r="BQ75" s="1228"/>
      <c r="BR75" s="1228"/>
      <c r="BS75" s="1228"/>
      <c r="BT75" s="1228"/>
      <c r="BU75" s="1228"/>
      <c r="BV75" s="1228"/>
      <c r="BW75" s="1228"/>
      <c r="BX75" s="1228">
        <v>1.9</v>
      </c>
      <c r="BY75" s="1228"/>
      <c r="BZ75" s="1228"/>
      <c r="CA75" s="1228"/>
      <c r="CB75" s="1228"/>
      <c r="CC75" s="1228"/>
      <c r="CD75" s="1228"/>
      <c r="CE75" s="1228"/>
      <c r="CF75" s="1228">
        <v>1.5</v>
      </c>
      <c r="CG75" s="1228"/>
      <c r="CH75" s="1228"/>
      <c r="CI75" s="1228"/>
      <c r="CJ75" s="1228"/>
      <c r="CK75" s="1228"/>
      <c r="CL75" s="1228"/>
      <c r="CM75" s="1228"/>
      <c r="CN75" s="1228">
        <v>1.7</v>
      </c>
      <c r="CO75" s="1228"/>
      <c r="CP75" s="1228"/>
      <c r="CQ75" s="1228"/>
      <c r="CR75" s="1228"/>
      <c r="CS75" s="1228"/>
      <c r="CT75" s="1228"/>
      <c r="CU75" s="1228"/>
      <c r="CV75" s="1228">
        <v>1.9</v>
      </c>
      <c r="CW75" s="1228"/>
      <c r="CX75" s="1228"/>
      <c r="CY75" s="1228"/>
      <c r="CZ75" s="1228"/>
      <c r="DA75" s="1228"/>
      <c r="DB75" s="1228"/>
      <c r="DC75" s="1228"/>
    </row>
    <row r="76" spans="2:107" ht="13.2" x14ac:dyDescent="0.2">
      <c r="B76" s="247"/>
      <c r="G76" s="1239"/>
      <c r="H76" s="1239"/>
      <c r="I76" s="1234"/>
      <c r="J76" s="1234"/>
      <c r="K76" s="1235"/>
      <c r="L76" s="1235"/>
      <c r="M76" s="1235"/>
      <c r="N76" s="1235"/>
      <c r="AM76" s="352"/>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29"/>
      <c r="L77" s="1229"/>
      <c r="M77" s="1229"/>
      <c r="N77" s="1229"/>
      <c r="AN77" s="1230" t="s">
        <v>563</v>
      </c>
      <c r="AO77" s="1230"/>
      <c r="AP77" s="1230"/>
      <c r="AQ77" s="1230"/>
      <c r="AR77" s="1230"/>
      <c r="AS77" s="1230"/>
      <c r="AT77" s="1230"/>
      <c r="AU77" s="1230"/>
      <c r="AV77" s="1230"/>
      <c r="AW77" s="1230"/>
      <c r="AX77" s="1230"/>
      <c r="AY77" s="1230"/>
      <c r="AZ77" s="1230"/>
      <c r="BA77" s="1230"/>
      <c r="BB77" s="1231" t="s">
        <v>562</v>
      </c>
      <c r="BC77" s="1231"/>
      <c r="BD77" s="1231"/>
      <c r="BE77" s="1231"/>
      <c r="BF77" s="1231"/>
      <c r="BG77" s="1231"/>
      <c r="BH77" s="1231"/>
      <c r="BI77" s="1231"/>
      <c r="BJ77" s="1231"/>
      <c r="BK77" s="1231"/>
      <c r="BL77" s="1231"/>
      <c r="BM77" s="1231"/>
      <c r="BN77" s="1231"/>
      <c r="BO77" s="1231"/>
      <c r="BP77" s="1228">
        <v>25.1</v>
      </c>
      <c r="BQ77" s="1228"/>
      <c r="BR77" s="1228"/>
      <c r="BS77" s="1228"/>
      <c r="BT77" s="1228"/>
      <c r="BU77" s="1228"/>
      <c r="BV77" s="1228"/>
      <c r="BW77" s="1228"/>
      <c r="BX77" s="1228">
        <v>18</v>
      </c>
      <c r="BY77" s="1228"/>
      <c r="BZ77" s="1228"/>
      <c r="CA77" s="1228"/>
      <c r="CB77" s="1228"/>
      <c r="CC77" s="1228"/>
      <c r="CD77" s="1228"/>
      <c r="CE77" s="1228"/>
      <c r="CF77" s="1228">
        <v>12.7</v>
      </c>
      <c r="CG77" s="1228"/>
      <c r="CH77" s="1228"/>
      <c r="CI77" s="1228"/>
      <c r="CJ77" s="1228"/>
      <c r="CK77" s="1228"/>
      <c r="CL77" s="1228"/>
      <c r="CM77" s="1228"/>
      <c r="CN77" s="1228">
        <v>10</v>
      </c>
      <c r="CO77" s="1228"/>
      <c r="CP77" s="1228"/>
      <c r="CQ77" s="1228"/>
      <c r="CR77" s="1228"/>
      <c r="CS77" s="1228"/>
      <c r="CT77" s="1228"/>
      <c r="CU77" s="1228"/>
      <c r="CV77" s="1228">
        <v>6</v>
      </c>
      <c r="CW77" s="1228"/>
      <c r="CX77" s="1228"/>
      <c r="CY77" s="1228"/>
      <c r="CZ77" s="1228"/>
      <c r="DA77" s="1228"/>
      <c r="DB77" s="1228"/>
      <c r="DC77" s="1228"/>
    </row>
    <row r="78" spans="2:107" ht="13.2" x14ac:dyDescent="0.2">
      <c r="B78" s="247"/>
      <c r="G78" s="1234"/>
      <c r="H78" s="1234"/>
      <c r="I78" s="1234"/>
      <c r="J78" s="1234"/>
      <c r="K78" s="1229"/>
      <c r="L78" s="1229"/>
      <c r="M78" s="1229"/>
      <c r="N78" s="1229"/>
      <c r="AN78" s="1230"/>
      <c r="AO78" s="1230"/>
      <c r="AP78" s="1230"/>
      <c r="AQ78" s="1230"/>
      <c r="AR78" s="1230"/>
      <c r="AS78" s="1230"/>
      <c r="AT78" s="1230"/>
      <c r="AU78" s="1230"/>
      <c r="AV78" s="1230"/>
      <c r="AW78" s="1230"/>
      <c r="AX78" s="1230"/>
      <c r="AY78" s="1230"/>
      <c r="AZ78" s="1230"/>
      <c r="BA78" s="1230"/>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32"/>
      <c r="J79" s="1232"/>
      <c r="K79" s="1233"/>
      <c r="L79" s="1233"/>
      <c r="M79" s="1233"/>
      <c r="N79" s="1233"/>
      <c r="AN79" s="1230"/>
      <c r="AO79" s="1230"/>
      <c r="AP79" s="1230"/>
      <c r="AQ79" s="1230"/>
      <c r="AR79" s="1230"/>
      <c r="AS79" s="1230"/>
      <c r="AT79" s="1230"/>
      <c r="AU79" s="1230"/>
      <c r="AV79" s="1230"/>
      <c r="AW79" s="1230"/>
      <c r="AX79" s="1230"/>
      <c r="AY79" s="1230"/>
      <c r="AZ79" s="1230"/>
      <c r="BA79" s="1230"/>
      <c r="BB79" s="1231" t="s">
        <v>561</v>
      </c>
      <c r="BC79" s="1231"/>
      <c r="BD79" s="1231"/>
      <c r="BE79" s="1231"/>
      <c r="BF79" s="1231"/>
      <c r="BG79" s="1231"/>
      <c r="BH79" s="1231"/>
      <c r="BI79" s="1231"/>
      <c r="BJ79" s="1231"/>
      <c r="BK79" s="1231"/>
      <c r="BL79" s="1231"/>
      <c r="BM79" s="1231"/>
      <c r="BN79" s="1231"/>
      <c r="BO79" s="1231"/>
      <c r="BP79" s="1228">
        <v>6.4</v>
      </c>
      <c r="BQ79" s="1228"/>
      <c r="BR79" s="1228"/>
      <c r="BS79" s="1228"/>
      <c r="BT79" s="1228"/>
      <c r="BU79" s="1228"/>
      <c r="BV79" s="1228"/>
      <c r="BW79" s="1228"/>
      <c r="BX79" s="1228">
        <v>6.6</v>
      </c>
      <c r="BY79" s="1228"/>
      <c r="BZ79" s="1228"/>
      <c r="CA79" s="1228"/>
      <c r="CB79" s="1228"/>
      <c r="CC79" s="1228"/>
      <c r="CD79" s="1228"/>
      <c r="CE79" s="1228"/>
      <c r="CF79" s="1228">
        <v>6.6</v>
      </c>
      <c r="CG79" s="1228"/>
      <c r="CH79" s="1228"/>
      <c r="CI79" s="1228"/>
      <c r="CJ79" s="1228"/>
      <c r="CK79" s="1228"/>
      <c r="CL79" s="1228"/>
      <c r="CM79" s="1228"/>
      <c r="CN79" s="1228">
        <v>6.7</v>
      </c>
      <c r="CO79" s="1228"/>
      <c r="CP79" s="1228"/>
      <c r="CQ79" s="1228"/>
      <c r="CR79" s="1228"/>
      <c r="CS79" s="1228"/>
      <c r="CT79" s="1228"/>
      <c r="CU79" s="1228"/>
      <c r="CV79" s="1228">
        <v>6.5</v>
      </c>
      <c r="CW79" s="1228"/>
      <c r="CX79" s="1228"/>
      <c r="CY79" s="1228"/>
      <c r="CZ79" s="1228"/>
      <c r="DA79" s="1228"/>
      <c r="DB79" s="1228"/>
      <c r="DC79" s="1228"/>
    </row>
    <row r="80" spans="2:107" ht="13.2" x14ac:dyDescent="0.2">
      <c r="B80" s="247"/>
      <c r="G80" s="1234"/>
      <c r="H80" s="1234"/>
      <c r="I80" s="1232"/>
      <c r="J80" s="1232"/>
      <c r="K80" s="1233"/>
      <c r="L80" s="1233"/>
      <c r="M80" s="1233"/>
      <c r="N80" s="1233"/>
      <c r="AN80" s="1230"/>
      <c r="AO80" s="1230"/>
      <c r="AP80" s="1230"/>
      <c r="AQ80" s="1230"/>
      <c r="AR80" s="1230"/>
      <c r="AS80" s="1230"/>
      <c r="AT80" s="1230"/>
      <c r="AU80" s="1230"/>
      <c r="AV80" s="1230"/>
      <c r="AW80" s="1230"/>
      <c r="AX80" s="1230"/>
      <c r="AY80" s="1230"/>
      <c r="AZ80" s="1230"/>
      <c r="BA80" s="1230"/>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MYTdwrtoHzA26bnbc/45uBqpl/eTZ0JKudV9EmgXD4k5QWwzH+/5C0t4Cfzd6pWAh1aLfkhfnDDWz9QlNrOUeg==" saltValue="KlkBdw9zjdXwWi5E1m3YD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CN53:CU54"/>
    <mergeCell ref="CV51:DC52"/>
    <mergeCell ref="I53:J54"/>
    <mergeCell ref="K53:K54"/>
    <mergeCell ref="L53:L54"/>
    <mergeCell ref="M53:M54"/>
    <mergeCell ref="N53:N54"/>
    <mergeCell ref="BB53:BO54"/>
    <mergeCell ref="BP53:BW54"/>
    <mergeCell ref="BX53:CE54"/>
    <mergeCell ref="CF53:CM54"/>
    <mergeCell ref="L51:L52"/>
    <mergeCell ref="M51:M52"/>
    <mergeCell ref="N51:N52"/>
    <mergeCell ref="I57:J58"/>
    <mergeCell ref="K57:K58"/>
    <mergeCell ref="L57:L58"/>
    <mergeCell ref="M57:M58"/>
    <mergeCell ref="N57:N58"/>
    <mergeCell ref="AN51:BA54"/>
    <mergeCell ref="CV57:DC58"/>
    <mergeCell ref="AN65:DC69"/>
    <mergeCell ref="BX55:CE56"/>
    <mergeCell ref="CF55:CM56"/>
    <mergeCell ref="CN55:CU56"/>
    <mergeCell ref="CV55:DC56"/>
    <mergeCell ref="BP55:BW56"/>
    <mergeCell ref="G51:H54"/>
    <mergeCell ref="BP57:BW58"/>
    <mergeCell ref="BX57:CE58"/>
    <mergeCell ref="CF57:CM58"/>
    <mergeCell ref="CN57:CU58"/>
    <mergeCell ref="BB57:BO58"/>
    <mergeCell ref="CV53:DC54"/>
    <mergeCell ref="G55:H58"/>
    <mergeCell ref="I55:J56"/>
    <mergeCell ref="K55:K56"/>
    <mergeCell ref="L55:L56"/>
    <mergeCell ref="M55:M56"/>
    <mergeCell ref="N55:N56"/>
    <mergeCell ref="AN55:BA58"/>
    <mergeCell ref="BB55:BO56"/>
    <mergeCell ref="I51:J52"/>
    <mergeCell ref="K51:K52"/>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BX77:CE78"/>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629BA-DDA5-45FD-AFFF-B118D5DE200C}">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PqUUplwx6efB4KNgLdH0z5eBLymSnrUPR8xem1mQqibw+0BV6X/yLw9iJCeOUvM9y3ETg9zFs+abOJcsWVYGNg==" saltValue="Sw2ZPA2/0EJIoeSm/cNjS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BA642-4738-404E-9DCA-8388A3F364D6}">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luQLgTVQ/gNc/5ExlSit+OrezQ+ON1le3o7IUKbN6VMVnOAv9NTQxiuO/Lvd7E8LoIVEYTgfnhPkOyxWC9uag==" saltValue="d1QNKZ7mjr4MT4A/S+8co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43876</v>
      </c>
      <c r="E3" s="142"/>
      <c r="F3" s="143">
        <v>63812</v>
      </c>
      <c r="G3" s="144"/>
      <c r="H3" s="145"/>
    </row>
    <row r="4" spans="1:8" x14ac:dyDescent="0.2">
      <c r="A4" s="146"/>
      <c r="B4" s="147"/>
      <c r="C4" s="148"/>
      <c r="D4" s="149">
        <v>12989</v>
      </c>
      <c r="E4" s="150"/>
      <c r="F4" s="151">
        <v>33848</v>
      </c>
      <c r="G4" s="152"/>
      <c r="H4" s="153"/>
    </row>
    <row r="5" spans="1:8" x14ac:dyDescent="0.2">
      <c r="A5" s="134" t="s">
        <v>520</v>
      </c>
      <c r="B5" s="139"/>
      <c r="C5" s="140"/>
      <c r="D5" s="141">
        <v>26954</v>
      </c>
      <c r="E5" s="142"/>
      <c r="F5" s="143">
        <v>54225</v>
      </c>
      <c r="G5" s="144"/>
      <c r="H5" s="145"/>
    </row>
    <row r="6" spans="1:8" x14ac:dyDescent="0.2">
      <c r="A6" s="146"/>
      <c r="B6" s="147"/>
      <c r="C6" s="148"/>
      <c r="D6" s="149">
        <v>8604</v>
      </c>
      <c r="E6" s="150"/>
      <c r="F6" s="151">
        <v>27337</v>
      </c>
      <c r="G6" s="152"/>
      <c r="H6" s="153"/>
    </row>
    <row r="7" spans="1:8" x14ac:dyDescent="0.2">
      <c r="A7" s="134" t="s">
        <v>521</v>
      </c>
      <c r="B7" s="139"/>
      <c r="C7" s="140"/>
      <c r="D7" s="141">
        <v>29051</v>
      </c>
      <c r="E7" s="142"/>
      <c r="F7" s="143">
        <v>54016</v>
      </c>
      <c r="G7" s="144"/>
      <c r="H7" s="145"/>
    </row>
    <row r="8" spans="1:8" x14ac:dyDescent="0.2">
      <c r="A8" s="146"/>
      <c r="B8" s="147"/>
      <c r="C8" s="148"/>
      <c r="D8" s="149">
        <v>9983</v>
      </c>
      <c r="E8" s="150"/>
      <c r="F8" s="151">
        <v>28078</v>
      </c>
      <c r="G8" s="152"/>
      <c r="H8" s="153"/>
    </row>
    <row r="9" spans="1:8" x14ac:dyDescent="0.2">
      <c r="A9" s="134" t="s">
        <v>522</v>
      </c>
      <c r="B9" s="139"/>
      <c r="C9" s="140"/>
      <c r="D9" s="141">
        <v>33608</v>
      </c>
      <c r="E9" s="142"/>
      <c r="F9" s="143">
        <v>52786</v>
      </c>
      <c r="G9" s="144"/>
      <c r="H9" s="145"/>
    </row>
    <row r="10" spans="1:8" x14ac:dyDescent="0.2">
      <c r="A10" s="146"/>
      <c r="B10" s="147"/>
      <c r="C10" s="148"/>
      <c r="D10" s="149">
        <v>10957</v>
      </c>
      <c r="E10" s="150"/>
      <c r="F10" s="151">
        <v>28742</v>
      </c>
      <c r="G10" s="152"/>
      <c r="H10" s="153"/>
    </row>
    <row r="11" spans="1:8" x14ac:dyDescent="0.2">
      <c r="A11" s="134" t="s">
        <v>523</v>
      </c>
      <c r="B11" s="139"/>
      <c r="C11" s="140"/>
      <c r="D11" s="141">
        <v>43796</v>
      </c>
      <c r="E11" s="142"/>
      <c r="F11" s="143">
        <v>58465</v>
      </c>
      <c r="G11" s="144"/>
      <c r="H11" s="145"/>
    </row>
    <row r="12" spans="1:8" x14ac:dyDescent="0.2">
      <c r="A12" s="146"/>
      <c r="B12" s="147"/>
      <c r="C12" s="154"/>
      <c r="D12" s="149">
        <v>17246</v>
      </c>
      <c r="E12" s="150"/>
      <c r="F12" s="151">
        <v>34452</v>
      </c>
      <c r="G12" s="152"/>
      <c r="H12" s="153"/>
    </row>
    <row r="13" spans="1:8" x14ac:dyDescent="0.2">
      <c r="A13" s="134"/>
      <c r="B13" s="139"/>
      <c r="C13" s="140"/>
      <c r="D13" s="141">
        <v>35457</v>
      </c>
      <c r="E13" s="142"/>
      <c r="F13" s="143">
        <v>56661</v>
      </c>
      <c r="G13" s="155"/>
      <c r="H13" s="145"/>
    </row>
    <row r="14" spans="1:8" x14ac:dyDescent="0.2">
      <c r="A14" s="146"/>
      <c r="B14" s="147"/>
      <c r="C14" s="148"/>
      <c r="D14" s="149">
        <v>11956</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7.57</v>
      </c>
      <c r="C19" s="156">
        <f>ROUND(VALUE(SUBSTITUTE(実質収支比率等に係る経年分析!G$48,"▲","-")),2)</f>
        <v>10.42</v>
      </c>
      <c r="D19" s="156">
        <f>ROUND(VALUE(SUBSTITUTE(実質収支比率等に係る経年分析!H$48,"▲","-")),2)</f>
        <v>9.82</v>
      </c>
      <c r="E19" s="156">
        <f>ROUND(VALUE(SUBSTITUTE(実質収支比率等に係る経年分析!I$48,"▲","-")),2)</f>
        <v>10</v>
      </c>
      <c r="F19" s="156">
        <f>ROUND(VALUE(SUBSTITUTE(実質収支比率等に係る経年分析!J$48,"▲","-")),2)</f>
        <v>10.130000000000001</v>
      </c>
    </row>
    <row r="20" spans="1:11" x14ac:dyDescent="0.2">
      <c r="A20" s="156" t="s">
        <v>53</v>
      </c>
      <c r="B20" s="156">
        <f>ROUND(VALUE(SUBSTITUTE(実質収支比率等に係る経年分析!F$47,"▲","-")),2)</f>
        <v>10.61</v>
      </c>
      <c r="C20" s="156">
        <f>ROUND(VALUE(SUBSTITUTE(実質収支比率等に係る経年分析!G$47,"▲","-")),2)</f>
        <v>14.64</v>
      </c>
      <c r="D20" s="156">
        <f>ROUND(VALUE(SUBSTITUTE(実質収支比率等に係る経年分析!H$47,"▲","-")),2)</f>
        <v>16.62</v>
      </c>
      <c r="E20" s="156">
        <f>ROUND(VALUE(SUBSTITUTE(実質収支比率等に係る経年分析!I$47,"▲","-")),2)</f>
        <v>14.86</v>
      </c>
      <c r="F20" s="156">
        <f>ROUND(VALUE(SUBSTITUTE(実質収支比率等に係る経年分析!J$47,"▲","-")),2)</f>
        <v>13.44</v>
      </c>
    </row>
    <row r="21" spans="1:11" x14ac:dyDescent="0.2">
      <c r="A21" s="156" t="s">
        <v>54</v>
      </c>
      <c r="B21" s="156">
        <f>IF(ISNUMBER(VALUE(SUBSTITUTE(実質収支比率等に係る経年分析!F$49,"▲","-"))),ROUND(VALUE(SUBSTITUTE(実質収支比率等に係る経年分析!F$49,"▲","-")),2),NA())</f>
        <v>1.82</v>
      </c>
      <c r="C21" s="156">
        <f>IF(ISNUMBER(VALUE(SUBSTITUTE(実質収支比率等に係る経年分析!G$49,"▲","-"))),ROUND(VALUE(SUBSTITUTE(実質収支比率等に係る経年分析!G$49,"▲","-")),2),NA())</f>
        <v>9.17</v>
      </c>
      <c r="D21" s="156">
        <f>IF(ISNUMBER(VALUE(SUBSTITUTE(実質収支比率等に係る経年分析!H$49,"▲","-"))),ROUND(VALUE(SUBSTITUTE(実質収支比率等に係る経年分析!H$49,"▲","-")),2),NA())</f>
        <v>1.04</v>
      </c>
      <c r="E21" s="156">
        <f>IF(ISNUMBER(VALUE(SUBSTITUTE(実質収支比率等に係る経年分析!I$49,"▲","-"))),ROUND(VALUE(SUBSTITUTE(実質収支比率等に係る経年分析!I$49,"▲","-")),2),NA())</f>
        <v>-1.32</v>
      </c>
      <c r="F21" s="156">
        <f>IF(ISNUMBER(VALUE(SUBSTITUTE(実質収支比率等に係る経年分析!J$49,"▲","-"))),ROUND(VALUE(SUBSTITUTE(実質収支比率等に係る経年分析!J$49,"▲","-")),2),NA())</f>
        <v>-0.32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土地取得特別会計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0.38</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0.61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1.17</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1.35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1.92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2.0099999999999998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2.3199999999999998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3.17</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10.29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9.68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10.02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8.33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7.56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10.42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9.81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9.99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10.119999999999999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2022</v>
      </c>
      <c r="E42" s="158"/>
      <c r="F42" s="158"/>
      <c r="G42" s="158">
        <f>'実質公債費比率（分子）の構造'!L$52</f>
        <v>1972</v>
      </c>
      <c r="H42" s="158"/>
      <c r="I42" s="158"/>
      <c r="J42" s="158">
        <f>'実質公債費比率（分子）の構造'!M$52</f>
        <v>1956</v>
      </c>
      <c r="K42" s="158"/>
      <c r="L42" s="158"/>
      <c r="M42" s="158">
        <f>'実質公債費比率（分子）の構造'!N$52</f>
        <v>1871</v>
      </c>
      <c r="N42" s="158"/>
      <c r="O42" s="158"/>
      <c r="P42" s="158">
        <f>'実質公債費比率（分子）の構造'!O$52</f>
        <v>1780</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226</v>
      </c>
      <c r="C45" s="158"/>
      <c r="D45" s="158"/>
      <c r="E45" s="158">
        <f>'実質公債費比率（分子）の構造'!L$49</f>
        <v>199</v>
      </c>
      <c r="F45" s="158"/>
      <c r="G45" s="158"/>
      <c r="H45" s="158">
        <f>'実質公債費比率（分子）の構造'!M$49</f>
        <v>149</v>
      </c>
      <c r="I45" s="158"/>
      <c r="J45" s="158"/>
      <c r="K45" s="158">
        <f>'実質公債費比率（分子）の構造'!N$49</f>
        <v>78</v>
      </c>
      <c r="L45" s="158"/>
      <c r="M45" s="158"/>
      <c r="N45" s="158">
        <f>'実質公債費比率（分子）の構造'!O$49</f>
        <v>37</v>
      </c>
      <c r="O45" s="158"/>
      <c r="P45" s="158"/>
    </row>
    <row r="46" spans="1:16" x14ac:dyDescent="0.2">
      <c r="A46" s="158" t="s">
        <v>64</v>
      </c>
      <c r="B46" s="158">
        <f>'実質公債費比率（分子）の構造'!K$48</f>
        <v>281</v>
      </c>
      <c r="C46" s="158"/>
      <c r="D46" s="158"/>
      <c r="E46" s="158">
        <f>'実質公債費比率（分子）の構造'!L$48</f>
        <v>245</v>
      </c>
      <c r="F46" s="158"/>
      <c r="G46" s="158"/>
      <c r="H46" s="158">
        <f>'実質公債費比率（分子）の構造'!M$48</f>
        <v>265</v>
      </c>
      <c r="I46" s="158"/>
      <c r="J46" s="158"/>
      <c r="K46" s="158">
        <f>'実質公債費比率（分子）の構造'!N$48</f>
        <v>232</v>
      </c>
      <c r="L46" s="158"/>
      <c r="M46" s="158"/>
      <c r="N46" s="158">
        <f>'実質公債費比率（分子）の構造'!O$48</f>
        <v>317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1652</v>
      </c>
      <c r="C49" s="158"/>
      <c r="D49" s="158"/>
      <c r="E49" s="158">
        <f>'実質公債費比率（分子）の構造'!L$45</f>
        <v>1751</v>
      </c>
      <c r="F49" s="158"/>
      <c r="G49" s="158"/>
      <c r="H49" s="158">
        <f>'実質公債費比率（分子）の構造'!M$45</f>
        <v>1800</v>
      </c>
      <c r="I49" s="158"/>
      <c r="J49" s="158"/>
      <c r="K49" s="158">
        <f>'実質公債費比率（分子）の構造'!N$45</f>
        <v>1774</v>
      </c>
      <c r="L49" s="158"/>
      <c r="M49" s="158"/>
      <c r="N49" s="158">
        <f>'実質公債費比率（分子）の構造'!O$45</f>
        <v>1731</v>
      </c>
      <c r="O49" s="158"/>
      <c r="P49" s="158"/>
    </row>
    <row r="50" spans="1:16" x14ac:dyDescent="0.2">
      <c r="A50" s="158" t="s">
        <v>67</v>
      </c>
      <c r="B50" s="158" t="e">
        <f>NA()</f>
        <v>#N/A</v>
      </c>
      <c r="C50" s="158">
        <f>IF(ISNUMBER('実質公債費比率（分子）の構造'!K$53),'実質公債費比率（分子）の構造'!K$53,NA())</f>
        <v>137</v>
      </c>
      <c r="D50" s="158" t="e">
        <f>NA()</f>
        <v>#N/A</v>
      </c>
      <c r="E50" s="158" t="e">
        <f>NA()</f>
        <v>#N/A</v>
      </c>
      <c r="F50" s="158">
        <f>IF(ISNUMBER('実質公債費比率（分子）の構造'!L$53),'実質公債費比率（分子）の構造'!L$53,NA())</f>
        <v>223</v>
      </c>
      <c r="G50" s="158" t="e">
        <f>NA()</f>
        <v>#N/A</v>
      </c>
      <c r="H50" s="158" t="e">
        <f>NA()</f>
        <v>#N/A</v>
      </c>
      <c r="I50" s="158">
        <f>IF(ISNUMBER('実質公債費比率（分子）の構造'!M$53),'実質公債費比率（分子）の構造'!M$53,NA())</f>
        <v>258</v>
      </c>
      <c r="J50" s="158" t="e">
        <f>NA()</f>
        <v>#N/A</v>
      </c>
      <c r="K50" s="158" t="e">
        <f>NA()</f>
        <v>#N/A</v>
      </c>
      <c r="L50" s="158">
        <f>IF(ISNUMBER('実質公債費比率（分子）の構造'!N$53),'実質公債費比率（分子）の構造'!N$53,NA())</f>
        <v>213</v>
      </c>
      <c r="M50" s="158" t="e">
        <f>NA()</f>
        <v>#N/A</v>
      </c>
      <c r="N50" s="158" t="e">
        <f>NA()</f>
        <v>#N/A</v>
      </c>
      <c r="O50" s="158">
        <f>IF(ISNUMBER('実質公債費比率（分子）の構造'!O$53),'実質公債費比率（分子）の構造'!O$53,NA())</f>
        <v>305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12501</v>
      </c>
      <c r="E56" s="157"/>
      <c r="F56" s="157"/>
      <c r="G56" s="157">
        <f>'将来負担比率（分子）の構造'!J$52</f>
        <v>12333</v>
      </c>
      <c r="H56" s="157"/>
      <c r="I56" s="157"/>
      <c r="J56" s="157">
        <f>'将来負担比率（分子）の構造'!K$52</f>
        <v>11596</v>
      </c>
      <c r="K56" s="157"/>
      <c r="L56" s="157"/>
      <c r="M56" s="157">
        <f>'将来負担比率（分子）の構造'!L$52</f>
        <v>11322</v>
      </c>
      <c r="N56" s="157"/>
      <c r="O56" s="157"/>
      <c r="P56" s="157">
        <f>'将来負担比率（分子）の構造'!M$52</f>
        <v>10938</v>
      </c>
    </row>
    <row r="57" spans="1:16" x14ac:dyDescent="0.2">
      <c r="A57" s="157" t="s">
        <v>42</v>
      </c>
      <c r="B57" s="157"/>
      <c r="C57" s="157"/>
      <c r="D57" s="157">
        <f>'将来負担比率（分子）の構造'!I$51</f>
        <v>8420</v>
      </c>
      <c r="E57" s="157"/>
      <c r="F57" s="157"/>
      <c r="G57" s="157">
        <f>'将来負担比率（分子）の構造'!J$51</f>
        <v>7613</v>
      </c>
      <c r="H57" s="157"/>
      <c r="I57" s="157"/>
      <c r="J57" s="157">
        <f>'将来負担比率（分子）の構造'!K$51</f>
        <v>7869</v>
      </c>
      <c r="K57" s="157"/>
      <c r="L57" s="157"/>
      <c r="M57" s="157">
        <f>'将来負担比率（分子）の構造'!L$51</f>
        <v>7575</v>
      </c>
      <c r="N57" s="157"/>
      <c r="O57" s="157"/>
      <c r="P57" s="157">
        <f>'将来負担比率（分子）の構造'!M$51</f>
        <v>7417</v>
      </c>
    </row>
    <row r="58" spans="1:16" x14ac:dyDescent="0.2">
      <c r="A58" s="157" t="s">
        <v>41</v>
      </c>
      <c r="B58" s="157"/>
      <c r="C58" s="157"/>
      <c r="D58" s="157">
        <f>'将来負担比率（分子）の構造'!I$50</f>
        <v>4555</v>
      </c>
      <c r="E58" s="157"/>
      <c r="F58" s="157"/>
      <c r="G58" s="157">
        <f>'将来負担比率（分子）の構造'!J$50</f>
        <v>5209</v>
      </c>
      <c r="H58" s="157"/>
      <c r="I58" s="157"/>
      <c r="J58" s="157">
        <f>'将来負担比率（分子）の構造'!K$50</f>
        <v>5558</v>
      </c>
      <c r="K58" s="157"/>
      <c r="L58" s="157"/>
      <c r="M58" s="157">
        <f>'将来負担比率（分子）の構造'!L$50</f>
        <v>5069</v>
      </c>
      <c r="N58" s="157"/>
      <c r="O58" s="157"/>
      <c r="P58" s="157">
        <f>'将来負担比率（分子）の構造'!M$50</f>
        <v>4886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f>'将来負担比率（分子）の構造'!L$46</f>
        <v>28</v>
      </c>
      <c r="L61" s="157"/>
      <c r="M61" s="157"/>
      <c r="N61" s="157" t="str">
        <f>'将来負担比率（分子）の構造'!M$46</f>
        <v>-</v>
      </c>
      <c r="O61" s="157"/>
      <c r="P61" s="157"/>
    </row>
    <row r="62" spans="1:16" x14ac:dyDescent="0.2">
      <c r="A62" s="157" t="s">
        <v>35</v>
      </c>
      <c r="B62" s="157">
        <f>'将来負担比率（分子）の構造'!I$45</f>
        <v>1901</v>
      </c>
      <c r="C62" s="157"/>
      <c r="D62" s="157"/>
      <c r="E62" s="157">
        <f>'将来負担比率（分子）の構造'!J$45</f>
        <v>1992</v>
      </c>
      <c r="F62" s="157"/>
      <c r="G62" s="157"/>
      <c r="H62" s="157">
        <f>'将来負担比率（分子）の構造'!K$45</f>
        <v>1743</v>
      </c>
      <c r="I62" s="157"/>
      <c r="J62" s="157"/>
      <c r="K62" s="157">
        <f>'将来負担比率（分子）の構造'!L$45</f>
        <v>1468</v>
      </c>
      <c r="L62" s="157"/>
      <c r="M62" s="157"/>
      <c r="N62" s="157">
        <f>'将来負担比率（分子）の構造'!M$45</f>
        <v>1418</v>
      </c>
      <c r="O62" s="157"/>
      <c r="P62" s="157"/>
    </row>
    <row r="63" spans="1:16" x14ac:dyDescent="0.2">
      <c r="A63" s="157" t="s">
        <v>34</v>
      </c>
      <c r="B63" s="157">
        <f>'将来負担比率（分子）の構造'!I$44</f>
        <v>480</v>
      </c>
      <c r="C63" s="157"/>
      <c r="D63" s="157"/>
      <c r="E63" s="157">
        <f>'将来負担比率（分子）の構造'!J$44</f>
        <v>460</v>
      </c>
      <c r="F63" s="157"/>
      <c r="G63" s="157"/>
      <c r="H63" s="157">
        <f>'将来負担比率（分子）の構造'!K$44</f>
        <v>328</v>
      </c>
      <c r="I63" s="157"/>
      <c r="J63" s="157"/>
      <c r="K63" s="157">
        <f>'将来負担比率（分子）の構造'!L$44</f>
        <v>308</v>
      </c>
      <c r="L63" s="157"/>
      <c r="M63" s="157"/>
      <c r="N63" s="157">
        <f>'将来負担比率（分子）の構造'!M$44</f>
        <v>291</v>
      </c>
      <c r="O63" s="157"/>
      <c r="P63" s="157"/>
    </row>
    <row r="64" spans="1:16" x14ac:dyDescent="0.2">
      <c r="A64" s="157" t="s">
        <v>33</v>
      </c>
      <c r="B64" s="157">
        <f>'将来負担比率（分子）の構造'!I$43</f>
        <v>4066</v>
      </c>
      <c r="C64" s="157"/>
      <c r="D64" s="157"/>
      <c r="E64" s="157">
        <f>'将来負担比率（分子）の構造'!J$43</f>
        <v>2802</v>
      </c>
      <c r="F64" s="157"/>
      <c r="G64" s="157"/>
      <c r="H64" s="157">
        <f>'将来負担比率（分子）の構造'!K$43</f>
        <v>2783</v>
      </c>
      <c r="I64" s="157"/>
      <c r="J64" s="157"/>
      <c r="K64" s="157">
        <f>'将来負担比率（分子）の構造'!L$43</f>
        <v>2631</v>
      </c>
      <c r="L64" s="157"/>
      <c r="M64" s="157"/>
      <c r="N64" s="157">
        <f>'将来負担比率（分子）の構造'!M$43</f>
        <v>2563</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17210</v>
      </c>
      <c r="C66" s="157"/>
      <c r="D66" s="157"/>
      <c r="E66" s="157">
        <f>'将来負担比率（分子）の構造'!J$41</f>
        <v>16619</v>
      </c>
      <c r="F66" s="157"/>
      <c r="G66" s="157"/>
      <c r="H66" s="157">
        <f>'将来負担比率（分子）の構造'!K$41</f>
        <v>15626</v>
      </c>
      <c r="I66" s="157"/>
      <c r="J66" s="157"/>
      <c r="K66" s="157">
        <f>'将来負担比率（分子）の構造'!L$41</f>
        <v>14890</v>
      </c>
      <c r="L66" s="157"/>
      <c r="M66" s="157"/>
      <c r="N66" s="157">
        <f>'将来負担比率（分子）の構造'!M$41</f>
        <v>14808</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2398</v>
      </c>
      <c r="C72" s="161">
        <f>基金残高に係る経年分析!G55</f>
        <v>2165</v>
      </c>
      <c r="D72" s="161">
        <f>基金残高に係る経年分析!H55</f>
        <v>2037</v>
      </c>
    </row>
    <row r="73" spans="1:16" x14ac:dyDescent="0.2">
      <c r="A73" s="160" t="s">
        <v>74</v>
      </c>
      <c r="B73" s="161">
        <f>基金残高に係る経年分析!F56</f>
        <v>203</v>
      </c>
      <c r="C73" s="161">
        <f>基金残高に係る経年分析!G56</f>
        <v>203</v>
      </c>
      <c r="D73" s="161">
        <f>基金残高に係る経年分析!H56</f>
        <v>204</v>
      </c>
    </row>
    <row r="74" spans="1:16" x14ac:dyDescent="0.2">
      <c r="A74" s="160" t="s">
        <v>75</v>
      </c>
      <c r="B74" s="161">
        <f>基金残高に係る経年分析!F57</f>
        <v>2212</v>
      </c>
      <c r="C74" s="161">
        <f>基金残高に係る経年分析!G57</f>
        <v>2262</v>
      </c>
      <c r="D74" s="161">
        <f>基金残高に係る経年分析!H57</f>
        <v>2113</v>
      </c>
    </row>
  </sheetData>
  <sheetProtection algorithmName="SHA-512" hashValue="t5fhOzeGVfi834XsOO6A5xMEl/kHnPTrBhWUIosoPIJP511B/U+eRCVuDusOdu29LrumLwocXWG35cNUflkNnA==" saltValue="cCf5c2yDtwrerRJTF3Kae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2026-09-08T09:02:11Z</cp:lastPrinted>
  <dcterms:created xsi:type="dcterms:W3CDTF">2026-02-23T07:10:30Z</dcterms:created>
  <dcterms:modified xsi:type="dcterms:W3CDTF">2026-09-24T00:20:34Z</dcterms:modified>
  <cp:category/>
</cp:coreProperties>
</file>