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3_市町村→県\22 東海市○\"/>
    </mc:Choice>
  </mc:AlternateContent>
  <xr:revisionPtr revIDLastSave="0" documentId="13_ncr:1_{771019E1-F011-4DC7-97DB-FAE5EFF38BC9}"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W35" i="10"/>
  <c r="BW36" i="10" s="1"/>
  <c r="BW37" i="10" s="1"/>
  <c r="BW38" i="10" s="1"/>
  <c r="BW39" i="10" s="1"/>
  <c r="BW40" i="10" s="1"/>
  <c r="BW41" i="10" s="1"/>
  <c r="BW42" i="10" s="1"/>
  <c r="BW43" i="10" s="1"/>
  <c r="BE35" i="10"/>
  <c r="BW34" i="10"/>
  <c r="C34" i="10"/>
  <c r="CO34" i="10" l="1"/>
  <c r="CO35" i="10" s="1"/>
  <c r="CO36" i="10" s="1"/>
  <c r="C35" i="10"/>
  <c r="U34" i="10" s="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alcChain>
</file>

<file path=xl/sharedStrings.xml><?xml version="1.0" encoding="utf-8"?>
<sst xmlns="http://schemas.openxmlformats.org/spreadsheetml/2006/main" count="1119" uniqueCount="579">
  <si>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</si>
  <si>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</si>
  <si>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</si>
  <si>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</si>
  <si>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</si>
  <si>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</si>
  <si>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</si>
  <si>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</si>
  <si>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</si>
  <si>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</si>
  <si>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</si>
  <si>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</si>
  <si>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</si>
  <si>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</si>
  <si>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</si>
  <si>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</si>
  <si>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</si>
  <si>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</si>
  <si>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</si>
  <si>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</si>
  <si>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</si>
  <si>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</si>
  <si>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</si>
  <si>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</si>
  <si>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</si>
  <si>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</si>
  <si>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</si>
  <si>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</si>
  <si>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</si>
  <si>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</si>
  <si>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</si>
  <si>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</si>
  <si>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</si>
  <si>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</si>
  <si>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</si>
  <si>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</si>
  <si>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</si>
  <si>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</si>
  <si>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</si>
  <si>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</si>
  <si>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</si>
  <si>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</si>
  <si>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</si>
  <si>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</si>
  <si>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</si>
  <si>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</si>
  <si>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</si>
  <si>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</si>
  <si>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</si>
  <si>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</si>
  <si>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</si>
  <si>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</si>
  <si>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</si>
  <si>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</si>
  <si>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</si>
  <si>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</si>
  <si>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</si>
  <si>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</si>
  <si>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</si>
  <si>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</si>
  <si>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</si>
  <si>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</si>
  <si>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</si>
  <si>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</si>
  <si>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</si>
  <si>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</si>
  <si>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</si>
  <si>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</si>
  <si>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</si>
  <si>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</si>
  <si>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</si>
  <si>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</si>
  <si>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</si>
  <si>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</si>
  <si>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</si>
  <si>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</si>
  <si>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</si>
  <si>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</si>
  <si>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</si>
  <si>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</si>
  <si>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</si>
  <si>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</si>
  <si>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</si>
  <si>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</si>
  <si>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</si>
  <si>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</si>
  <si>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</si>
  <si>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</si>
  <si>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</si>
  <si>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</si>
  <si>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</si>
  <si>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</si>
  <si>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</si>
  <si>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</si>
  <si>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東海市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</si>
  <si>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</si>
  <si>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</si>
  <si>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</si>
  <si>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</si>
  <si>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</si>
  <si>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</si>
  <si>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</si>
  <si>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</si>
  <si>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</si>
  <si>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</si>
  <si>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</si>
  <si>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</si>
  <si>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</si>
  <si>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</si>
  <si>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</si>
  <si>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</si>
  <si>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</si>
  <si>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</si>
  <si>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</si>
  <si>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</si>
  <si>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</si>
  <si>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</si>
  <si>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</si>
  <si>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</si>
  <si>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</si>
  <si>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</si>
  <si>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</si>
  <si>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</si>
  <si>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</si>
  <si>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</si>
  <si>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</si>
  <si>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</si>
  <si>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</si>
  <si>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</si>
  <si>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</si>
  <si>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</si>
  <si>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</si>
  <si>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</si>
  <si>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</si>
  <si>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</si>
  <si>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</si>
  <si>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</si>
  <si>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</si>
  <si>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</si>
  <si>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</si>
  <si>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</si>
  <si>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</si>
  <si>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</si>
  <si>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</si>
  <si>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</si>
  <si>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</si>
  <si>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</si>
  <si>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</si>
  <si>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</si>
  <si>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</si>
  <si>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</si>
  <si>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</si>
  <si>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</si>
  <si>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</si>
  <si>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</si>
  <si>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</si>
  <si>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</si>
  <si>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</si>
  <si>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</si>
  <si>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</si>
  <si>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</si>
  <si>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</si>
  <si>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</si>
  <si>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</si>
  <si>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</si>
  <si>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</si>
  <si>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</si>
  <si>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</si>
  <si>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</si>
  <si>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</si>
  <si>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</si>
  <si>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</si>
  <si>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</si>
  <si>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</si>
  <si>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</si>
  <si>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</si>
  <si>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</si>
  <si>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</si>
  <si>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</si>
  <si>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</si>
  <si>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</si>
  <si>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</si>
  <si>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</si>
  <si>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</si>
  <si>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</si>
  <si>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</si>
  <si>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</si>
  <si>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</si>
  <si>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</si>
  <si>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</si>
  <si>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</si>
  <si>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</si>
  <si>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</si>
  <si>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</si>
  <si>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</si>
  <si>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</si>
  <si>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</si>
  <si>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</si>
  <si>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</si>
  <si>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</si>
  <si>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</si>
  <si>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</si>
  <si>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</si>
  <si>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愛知県東海市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</si>
  <si>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</si>
  <si>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</si>
  <si>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</si>
  <si>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</si>
  <si>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</si>
  <si>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</si>
  <si>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</si>
  <si>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</si>
  <si>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</si>
  <si>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</si>
  <si>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</si>
  <si>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</si>
  <si>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</si>
  <si>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</si>
  <si>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</si>
  <si>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</si>
  <si>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</si>
  <si>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</si>
  <si>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</si>
  <si>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</si>
  <si>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</si>
  <si>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</si>
  <si>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</si>
  <si>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</si>
  <si>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</si>
  <si>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</si>
  <si>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</si>
  <si>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</si>
  <si>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</si>
  <si>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</si>
  <si>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</si>
  <si>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</si>
  <si>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</si>
  <si>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</si>
  <si>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</si>
  <si>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</si>
  <si>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</si>
  <si>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</si>
  <si>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</si>
  <si>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</si>
  <si>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</si>
  <si>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</si>
  <si>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</si>
  <si>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</si>
  <si>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</si>
  <si>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</si>
  <si>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</si>
  <si>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</si>
  <si>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</si>
  <si>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</si>
  <si>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</si>
  <si>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</si>
  <si>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</si>
  <si>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</si>
  <si>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</si>
  <si>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</si>
  <si>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</si>
  <si>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</si>
  <si>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</si>
  <si>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</si>
  <si>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</si>
  <si>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</si>
  <si>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</si>
  <si>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</si>
  <si>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</si>
  <si>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</si>
  <si>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</si>
  <si>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</si>
  <si>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</si>
  <si>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</si>
  <si>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</si>
  <si>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</si>
  <si>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</si>
  <si>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</si>
  <si>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</si>
  <si>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</si>
  <si>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</si>
  <si>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</si>
  <si>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</si>
  <si>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</si>
  <si>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</si>
  <si>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</si>
  <si>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</si>
  <si>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</si>
  <si>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</si>
  <si>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</si>
  <si>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</si>
  <si>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</si>
  <si>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</si>
  <si>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</si>
  <si>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</si>
  <si>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</si>
  <si>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</si>
  <si>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</si>
  <si>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</si>
  <si>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</si>
  <si>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</si>
  <si>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</si>
  <si>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</si>
  <si>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</si>
  <si>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</si>
  <si>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</si>
  <si>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</si>
  <si>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</si>
  <si>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</si>
  <si>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</si>
  <si>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</si>
  <si>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</si>
  <si>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</si>
  <si>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</si>
  <si>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</si>
  <si>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</si>
  <si>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</si>
  <si>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</si>
  <si>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</si>
  <si>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</si>
  <si>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</si>
  <si>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</si>
  <si>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</si>
  <si>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</si>
  <si>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</si>
  <si>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</si>
  <si>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</si>
  <si>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</si>
  <si>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</si>
  <si>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</si>
  <si>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</si>
  <si>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</si>
  <si>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</si>
  <si>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</si>
  <si>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</si>
  <si>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</si>
  <si>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</si>
  <si>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</si>
  <si>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</si>
  <si>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</si>
  <si>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</si>
  <si>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</si>
  <si>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</si>
  <si>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</si>
  <si>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</si>
  <si>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</si>
  <si>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</si>
  <si>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</si>
  <si>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</si>
  <si>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</si>
  <si>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</si>
  <si>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</si>
  <si>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</si>
  <si>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</si>
  <si>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愛知県東海市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</si>
  <si>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</si>
  <si>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</si>
  <si>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</si>
  <si>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</si>
  <si>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</si>
  <si>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</si>
  <si>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</si>
  <si>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</si>
  <si>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</si>
  <si>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</si>
  <si>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</si>
  <si>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</si>
  <si>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</si>
  <si>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</si>
  <si>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</si>
  <si>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</si>
  <si>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</si>
  <si>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</si>
  <si>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</si>
  <si>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</si>
  <si>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太田川駅周辺土地区画整理事業特別会計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</si>
  <si>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</si>
  <si>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</si>
  <si>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</si>
  <si>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</si>
  <si>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</si>
  <si>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</si>
  <si>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</si>
  <si>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</si>
  <si>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</si>
  <si>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</si>
  <si>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</si>
  <si>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</si>
  <si>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</si>
  <si>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</si>
  <si>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</si>
  <si>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水道事業会計</t>
    <phoneticPr fontId="5"/>
  </si>
  <si>
    <t>法適用企業</t>
    <phoneticPr fontId="5"/>
  </si>
  <si>
    <t>下水道事業会計</t>
    <phoneticPr fontId="5"/>
  </si>
  <si>
    <t>加木屋中部土地区画整理事業特別会計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</si>
  <si>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</si>
  <si>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</si>
  <si>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</si>
  <si>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</si>
  <si>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</si>
  <si>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</si>
  <si>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</si>
  <si>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</si>
  <si>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</si>
  <si>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</si>
  <si>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</si>
  <si>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</si>
  <si>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</si>
  <si>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</si>
  <si>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</si>
  <si>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</si>
  <si>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</si>
  <si>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</si>
  <si>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</si>
  <si>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</si>
  <si>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</si>
  <si>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</si>
  <si>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</si>
  <si>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</si>
  <si>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</si>
  <si>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</si>
  <si>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</si>
  <si>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</si>
  <si>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</si>
  <si>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</si>
  <si>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</si>
  <si>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</si>
  <si>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</si>
  <si>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</si>
  <si>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</si>
  <si>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</si>
  <si>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</si>
  <si>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</si>
  <si>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</si>
  <si>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</si>
  <si>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</si>
  <si>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</si>
  <si>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</si>
  <si>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</si>
  <si>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</si>
  <si>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</si>
  <si>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</si>
  <si>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</si>
  <si>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</si>
  <si>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</si>
  <si>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</si>
  <si>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</si>
  <si>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</si>
  <si>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</si>
  <si>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</si>
  <si>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</si>
  <si>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</si>
  <si>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</si>
  <si>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</si>
  <si>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</si>
  <si>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</si>
  <si>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</si>
  <si>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</si>
  <si>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</si>
  <si>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</si>
  <si>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</si>
  <si>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</si>
  <si>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</si>
  <si>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</si>
  <si>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</si>
  <si>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</si>
  <si>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</si>
  <si>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</si>
  <si>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</si>
  <si>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</si>
  <si>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</si>
  <si>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</si>
  <si>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</si>
  <si>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</si>
  <si>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</si>
  <si>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</si>
  <si>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</si>
  <si>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</si>
  <si>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</si>
  <si>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</si>
  <si>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</si>
  <si>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</si>
  <si>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</si>
  <si>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</si>
  <si>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</si>
  <si>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</si>
  <si>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</si>
  <si>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</si>
  <si>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</si>
  <si>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</si>
  <si>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</si>
  <si>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</si>
  <si>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</si>
  <si>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</si>
  <si>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</si>
  <si>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</si>
  <si>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</si>
  <si>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</si>
  <si>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</si>
  <si>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</si>
  <si>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</si>
  <si>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</si>
  <si>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</si>
  <si>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</si>
  <si>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</si>
  <si>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</si>
  <si>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</si>
  <si>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</si>
  <si>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</si>
  <si>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</si>
  <si>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</si>
  <si>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</si>
  <si>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</si>
  <si>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</si>
  <si>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</si>
  <si>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</si>
  <si>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</si>
  <si>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</si>
  <si>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</si>
  <si>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</si>
  <si>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</si>
  <si>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</si>
  <si>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</si>
  <si>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</si>
  <si>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</si>
  <si>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</si>
  <si>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</si>
  <si>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</si>
  <si>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</si>
  <si>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</si>
  <si>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</si>
  <si>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6.64</t>
  </si>
  <si>
    <t>▲ 6.35</t>
  </si>
  <si>
    <t>▲ 2.64</t>
  </si>
  <si>
    <t>▲ 2.15</t>
  </si>
  <si>
    <t>一般会計</t>
  </si>
  <si>
    <t>水道事業会計</t>
  </si>
  <si>
    <t>国民健康保険事業特別会計</t>
  </si>
  <si>
    <t>下水道事業会計</t>
  </si>
  <si>
    <t>後期高齢者医療事業特別会計</t>
  </si>
  <si>
    <t>太田川駅周辺土地区画整理事業特別会計</t>
  </si>
  <si>
    <t>加木屋中部土地区画整理事業特別会計</t>
  </si>
  <si>
    <t>その他会計（赤字）</t>
  </si>
  <si>
    <t>その他会計（黒字）</t>
  </si>
  <si>
    <t>R02</t>
    <phoneticPr fontId="5"/>
  </si>
  <si>
    <t>R03</t>
    <phoneticPr fontId="5"/>
  </si>
  <si>
    <t>R04</t>
    <phoneticPr fontId="5"/>
  </si>
  <si>
    <t>R05</t>
    <phoneticPr fontId="5"/>
  </si>
  <si>
    <t>R06</t>
    <phoneticPr fontId="5"/>
  </si>
  <si>
    <t>-</t>
    <phoneticPr fontId="2"/>
  </si>
  <si>
    <t>西知多医療厚生組合（一般会計）</t>
    <rPh sb="0" eb="1">
      <t>ニシ</t>
    </rPh>
    <rPh sb="1" eb="3">
      <t>チタ</t>
    </rPh>
    <rPh sb="3" eb="5">
      <t>イリョウ</t>
    </rPh>
    <rPh sb="5" eb="7">
      <t>コウセイ</t>
    </rPh>
    <rPh sb="7" eb="9">
      <t>クミアイ</t>
    </rPh>
    <rPh sb="10" eb="14">
      <t>イッパンカイケイ</t>
    </rPh>
    <phoneticPr fontId="19"/>
  </si>
  <si>
    <t>西知多医療厚生組合（病院事業会計）</t>
    <rPh sb="0" eb="1">
      <t>ニシ</t>
    </rPh>
    <rPh sb="1" eb="3">
      <t>チタ</t>
    </rPh>
    <rPh sb="3" eb="5">
      <t>イリョウ</t>
    </rPh>
    <rPh sb="5" eb="7">
      <t>コウセイ</t>
    </rPh>
    <rPh sb="7" eb="9">
      <t>クミアイ</t>
    </rPh>
    <rPh sb="10" eb="12">
      <t>ビョウイン</t>
    </rPh>
    <rPh sb="12" eb="14">
      <t>ジギョウ</t>
    </rPh>
    <rPh sb="14" eb="16">
      <t>カイケイ</t>
    </rPh>
    <phoneticPr fontId="19"/>
  </si>
  <si>
    <t>知多北部広域連合（一般会計）</t>
    <rPh sb="0" eb="2">
      <t>チタ</t>
    </rPh>
    <rPh sb="2" eb="4">
      <t>ホクブ</t>
    </rPh>
    <rPh sb="4" eb="6">
      <t>コウイキ</t>
    </rPh>
    <rPh sb="6" eb="8">
      <t>レンゴウ</t>
    </rPh>
    <rPh sb="9" eb="13">
      <t>イッパンカイケイ</t>
    </rPh>
    <phoneticPr fontId="19"/>
  </si>
  <si>
    <t>知多北部広域連合（介護保険事業特別会計）</t>
    <rPh sb="0" eb="2">
      <t>チタ</t>
    </rPh>
    <rPh sb="2" eb="4">
      <t>ホクブ</t>
    </rPh>
    <rPh sb="4" eb="6">
      <t>コウイキ</t>
    </rPh>
    <rPh sb="6" eb="8">
      <t>レンゴウ</t>
    </rPh>
    <rPh sb="9" eb="11">
      <t>カイゴ</t>
    </rPh>
    <rPh sb="11" eb="13">
      <t>ホケン</t>
    </rPh>
    <rPh sb="13" eb="15">
      <t>ジギョウ</t>
    </rPh>
    <rPh sb="15" eb="17">
      <t>トクベツ</t>
    </rPh>
    <rPh sb="17" eb="19">
      <t>カイケイ</t>
    </rPh>
    <phoneticPr fontId="19"/>
  </si>
  <si>
    <t>知北平和公園組合（一般会計）</t>
    <rPh sb="0" eb="2">
      <t>チホク</t>
    </rPh>
    <rPh sb="2" eb="4">
      <t>ヘイワ</t>
    </rPh>
    <rPh sb="4" eb="6">
      <t>コウエン</t>
    </rPh>
    <rPh sb="6" eb="8">
      <t>クミアイ</t>
    </rPh>
    <rPh sb="9" eb="13">
      <t>イッパ</t>
    </rPh>
    <phoneticPr fontId="19"/>
  </si>
  <si>
    <t>知北平和公園組合（霊園事業特別会計）</t>
    <rPh sb="0" eb="2">
      <t>チホク</t>
    </rPh>
    <rPh sb="2" eb="4">
      <t>ヘイワ</t>
    </rPh>
    <rPh sb="4" eb="6">
      <t>コウエン</t>
    </rPh>
    <rPh sb="6" eb="8">
      <t>クミアイ</t>
    </rPh>
    <rPh sb="9" eb="11">
      <t>レイエン</t>
    </rPh>
    <rPh sb="11" eb="13">
      <t>ジギョウ</t>
    </rPh>
    <rPh sb="13" eb="15">
      <t>トクベツ</t>
    </rPh>
    <rPh sb="15" eb="17">
      <t>カイケイ</t>
    </rPh>
    <phoneticPr fontId="19"/>
  </si>
  <si>
    <t>愛知県後期高齢者医療広域連合（一般会計）</t>
    <rPh sb="0" eb="3">
      <t>アイチケン</t>
    </rPh>
    <rPh sb="3" eb="5">
      <t>コウキ</t>
    </rPh>
    <rPh sb="5" eb="8">
      <t>コウレイシャ</t>
    </rPh>
    <rPh sb="8" eb="10">
      <t>イリョウ</t>
    </rPh>
    <rPh sb="10" eb="12">
      <t>コウイキ</t>
    </rPh>
    <rPh sb="12" eb="14">
      <t>レンゴウ</t>
    </rPh>
    <rPh sb="15" eb="19">
      <t>イッパンカイケイ</t>
    </rPh>
    <phoneticPr fontId="19"/>
  </si>
  <si>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9"/>
  </si>
  <si>
    <t>東海市土地開発公社</t>
    <rPh sb="0" eb="3">
      <t>トウカイシ</t>
    </rPh>
    <rPh sb="3" eb="9">
      <t>トチカイハツコウシャ</t>
    </rPh>
    <phoneticPr fontId="2"/>
  </si>
  <si>
    <t>まちづくり東海</t>
    <rPh sb="5" eb="7">
      <t>トウカイ</t>
    </rPh>
    <phoneticPr fontId="2"/>
  </si>
  <si>
    <t>知多地区勤労者福祉サービスセンター</t>
    <rPh sb="0" eb="2">
      <t>チタ</t>
    </rPh>
    <rPh sb="2" eb="4">
      <t>チク</t>
    </rPh>
    <rPh sb="4" eb="7">
      <t>キンロウシャ</t>
    </rPh>
    <rPh sb="7" eb="9">
      <t>フクシ</t>
    </rPh>
    <phoneticPr fontId="2"/>
  </si>
  <si>
    <t>法適用企業</t>
    <rPh sb="0" eb="3">
      <t>ホウテキヨウ</t>
    </rPh>
    <rPh sb="3" eb="5">
      <t>キギョウ</t>
    </rPh>
    <phoneticPr fontId="2"/>
  </si>
  <si>
    <t>－</t>
    <phoneticPr fontId="2"/>
  </si>
  <si>
    <t>公共建築物保全基金</t>
    <rPh sb="0" eb="2">
      <t>コウキョウ</t>
    </rPh>
    <rPh sb="2" eb="4">
      <t>ケンチク</t>
    </rPh>
    <rPh sb="4" eb="5">
      <t>ブツ</t>
    </rPh>
    <rPh sb="5" eb="7">
      <t>ホゼン</t>
    </rPh>
    <rPh sb="7" eb="9">
      <t>キキン</t>
    </rPh>
    <phoneticPr fontId="18"/>
  </si>
  <si>
    <t>学校施設整備基金</t>
    <rPh sb="0" eb="8">
      <t>ガッコウシセツセイビキキン</t>
    </rPh>
    <phoneticPr fontId="38"/>
  </si>
  <si>
    <t>鉄道駅周辺整備基金</t>
    <phoneticPr fontId="38"/>
  </si>
  <si>
    <t>地球温暖化対策基金</t>
    <phoneticPr fontId="38"/>
  </si>
  <si>
    <t>公園・緑地整備基金</t>
    <rPh sb="0" eb="2">
      <t>コウエン</t>
    </rPh>
    <rPh sb="3" eb="5">
      <t>リョクチ</t>
    </rPh>
    <rPh sb="5" eb="7">
      <t>セイビ</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</si>
  <si>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</si>
  <si>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</si>
  <si>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充当可能特定歳入の増等により充当可能財源等の増加がみられたものの、地方債の現在高の増、公営企業債等繰入見込額の増及び組合負担等見込み額の増等により将来負担額がそれを上回る増加をみせたため、将来負担比率は増加傾向にあり、類似団体に比べて有形固定資産減価償却率は昨年同様低い水準にあるが、将来負担比率については、類似団体に比して高い水準となった。橋梁・トンネルや道路などのインフラ工作物の有形固定資産減価償却率が高いので、老朽化対策を順次進めていく必要があるため、平成２８年度に策定した東海市公共施設等総合管理計画及び令和２年度に策定した個別施設計画と整合を図り、引き続き、施設の維持に努める必要がある。</t>
    <rPh sb="1" eb="3">
      <t>ジュウトウ</t>
    </rPh>
    <rPh sb="3" eb="5">
      <t>カノウ</t>
    </rPh>
    <rPh sb="5" eb="9">
      <t>トクテイサイニュウ</t>
    </rPh>
    <rPh sb="10" eb="11">
      <t>ゾウ</t>
    </rPh>
    <rPh sb="11" eb="12">
      <t>トウ</t>
    </rPh>
    <rPh sb="57" eb="58">
      <t>オヨ</t>
    </rPh>
    <rPh sb="59" eb="64">
      <t>クミアイフタントウ</t>
    </rPh>
    <rPh sb="64" eb="66">
      <t>ミコ</t>
    </rPh>
    <rPh sb="67" eb="68">
      <t>ガク</t>
    </rPh>
    <rPh sb="69" eb="70">
      <t>ゾウ</t>
    </rPh>
    <rPh sb="70" eb="71">
      <t>トウ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</si>
  <si>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</si>
  <si>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</si>
  <si>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</si>
  <si>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</si>
  <si>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</si>
  <si>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</si>
  <si>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して低い水準にあるものの、将来負担比率については、近年増加傾向となっており、類似団体と比較して高い水準となった。実質公債費比率については、災害復旧費等に係る基準財政需要額の減及び都市計画税収入等の特定財源の減等により、前年度値よりも増加している。今後は大型建設事業が予定されており、元利償還金の増に伴う実質公債費比率の上昇が見込まれるため、これまで以上に公債費の適正化に取り組む必要がある。</t>
    <rPh sb="105" eb="110">
      <t>トシケイカクゼイ</t>
    </rPh>
    <rPh sb="110" eb="112">
      <t>シュウニュウ</t>
    </rPh>
    <rPh sb="112" eb="113">
      <t>トウ</t>
    </rPh>
    <rPh sb="114" eb="118">
      <t>トクテイザイゲン</t>
    </rPh>
    <rPh sb="119" eb="120">
      <t>ゲン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</si>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</sst>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8AB290F-1B05-4788-A9BA-C7F204972F3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FC78-4B18-AFB9-63A76706A56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50043</c:v>
                </c:pt>
                <c:pt idx="1">
                  <c:v>56656</c:v>
                </c:pt>
                <c:pt idx="2">
                  <c:v>87704</c:v>
                </c:pt>
                <c:pt idx="3">
                  <c:v>87222</c:v>
                </c:pt>
                <c:pt idx="4">
                  <c:v>129727</c:v>
                </c:pt>
              </c:numCache>
            </c:numRef>
          </c:val>
          <c:smooth val="0"/>
          <c:extLst>
            <c:ext xmlns:c16="http://schemas.microsoft.com/office/drawing/2014/chart" uri="{C3380CC4-5D6E-409C-BE32-E72D297353CC}">
              <c16:uniqueId val="{00000001-FC78-4B18-AFB9-63A76706A56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11.81</c:v>
                </c:pt>
                <c:pt idx="1">
                  <c:v>14.58</c:v>
                </c:pt>
                <c:pt idx="2">
                  <c:v>11.5</c:v>
                </c:pt>
                <c:pt idx="3">
                  <c:v>10.54</c:v>
                </c:pt>
                <c:pt idx="4">
                  <c:v>12.4</c:v>
                </c:pt>
              </c:numCache>
            </c:numRef>
          </c:val>
          <c:extLst>
            <c:ext xmlns:c16="http://schemas.microsoft.com/office/drawing/2014/chart" uri="{C3380CC4-5D6E-409C-BE32-E72D297353CC}">
              <c16:uniqueId val="{00000000-BE35-4EB1-9EA8-CAFEF1F8468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12.32</c:v>
                </c:pt>
                <c:pt idx="1">
                  <c:v>18.13</c:v>
                </c:pt>
                <c:pt idx="2">
                  <c:v>20.89</c:v>
                </c:pt>
                <c:pt idx="3">
                  <c:v>23.45</c:v>
                </c:pt>
                <c:pt idx="4">
                  <c:v>23.79</c:v>
                </c:pt>
              </c:numCache>
            </c:numRef>
          </c:val>
          <c:extLst>
            <c:ext xmlns:c16="http://schemas.microsoft.com/office/drawing/2014/chart" uri="{C3380CC4-5D6E-409C-BE32-E72D297353CC}">
              <c16:uniqueId val="{00000001-BE35-4EB1-9EA8-CAFEF1F8468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-6.64</c:v>
                </c:pt>
                <c:pt idx="1">
                  <c:v>1.89</c:v>
                </c:pt>
                <c:pt idx="2">
                  <c:v>-6.35</c:v>
                </c:pt>
                <c:pt idx="3">
                  <c:v>-2.64</c:v>
                </c:pt>
                <c:pt idx="4">
                  <c:v>-2.15</c:v>
                </c:pt>
              </c:numCache>
            </c:numRef>
          </c:val>
          <c:smooth val="0"/>
          <c:extLst>
            <c:ext xmlns:c16="http://schemas.microsoft.com/office/drawing/2014/chart" uri="{C3380CC4-5D6E-409C-BE32-E72D297353CC}">
              <c16:uniqueId val="{00000002-BE35-4EB1-9EA8-CAFEF1F8468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AED-468E-A1D6-A01FF0CECE2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AED-468E-A1D6-A01FF0CECE2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AED-468E-A1D6-A01FF0CECE26}"/>
            </c:ext>
          </c:extLst>
        </c:ser>
        <c:ser>
          <c:idx val="3"/>
          <c:order val="3"/>
          <c:tx>
            <c:strRef>
              <c:f>データシート!$A$30</c:f>
              <c:strCache>
                <c:ptCount val="1"/>
                <c:pt idx="0">
                  <c:v>加木屋中部土地区画整理事業特別会計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6AED-468E-A1D6-A01FF0CECE26}"/>
            </c:ext>
          </c:extLst>
        </c:ser>
        <c:ser>
          <c:idx val="4"/>
          <c:order val="4"/>
          <c:tx>
            <c:strRef>
              <c:f>データシート!$A$31</c:f>
              <c:strCache>
                <c:ptCount val="1"/>
                <c:pt idx="0">
                  <c:v>太田川駅周辺土地区画整理事業特別会計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6AED-468E-A1D6-A01FF0CECE26}"/>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5-6AED-468E-A1D6-A01FF0CECE26}"/>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c:v>
                </c:pt>
                <c:pt idx="2">
                  <c:v>#N/A</c:v>
                </c:pt>
                <c:pt idx="3">
                  <c:v>1.59</c:v>
                </c:pt>
                <c:pt idx="4">
                  <c:v>#N/A</c:v>
                </c:pt>
                <c:pt idx="5">
                  <c:v>1.17</c:v>
                </c:pt>
                <c:pt idx="6">
                  <c:v>#N/A</c:v>
                </c:pt>
                <c:pt idx="7">
                  <c:v>1.86</c:v>
                </c:pt>
                <c:pt idx="8">
                  <c:v>#N/A</c:v>
                </c:pt>
                <c:pt idx="9">
                  <c:v>1.85</c:v>
                </c:pt>
              </c:numCache>
            </c:numRef>
          </c:val>
          <c:extLst>
            <c:ext xmlns:c16="http://schemas.microsoft.com/office/drawing/2014/chart" uri="{C3380CC4-5D6E-409C-BE32-E72D297353CC}">
              <c16:uniqueId val="{00000006-6AED-468E-A1D6-A01FF0CECE26}"/>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1.57</c:v>
                </c:pt>
                <c:pt idx="2">
                  <c:v>#N/A</c:v>
                </c:pt>
                <c:pt idx="3">
                  <c:v>1.79</c:v>
                </c:pt>
                <c:pt idx="4">
                  <c:v>#N/A</c:v>
                </c:pt>
                <c:pt idx="5">
                  <c:v>1.85</c:v>
                </c:pt>
                <c:pt idx="6">
                  <c:v>#N/A</c:v>
                </c:pt>
                <c:pt idx="7">
                  <c:v>1.44</c:v>
                </c:pt>
                <c:pt idx="8">
                  <c:v>#N/A</c:v>
                </c:pt>
                <c:pt idx="9">
                  <c:v>1.9</c:v>
                </c:pt>
              </c:numCache>
            </c:numRef>
          </c:val>
          <c:extLst>
            <c:ext xmlns:c16="http://schemas.microsoft.com/office/drawing/2014/chart" uri="{C3380CC4-5D6E-409C-BE32-E72D297353CC}">
              <c16:uniqueId val="{00000007-6AED-468E-A1D6-A01FF0CECE26}"/>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3.17</c:v>
                </c:pt>
                <c:pt idx="2">
                  <c:v>#N/A</c:v>
                </c:pt>
                <c:pt idx="3">
                  <c:v>3.53</c:v>
                </c:pt>
                <c:pt idx="4">
                  <c:v>#N/A</c:v>
                </c:pt>
                <c:pt idx="5">
                  <c:v>4.76</c:v>
                </c:pt>
                <c:pt idx="6">
                  <c:v>#N/A</c:v>
                </c:pt>
                <c:pt idx="7">
                  <c:v>3.15</c:v>
                </c:pt>
                <c:pt idx="8">
                  <c:v>#N/A</c:v>
                </c:pt>
                <c:pt idx="9">
                  <c:v>3.3</c:v>
                </c:pt>
              </c:numCache>
            </c:numRef>
          </c:val>
          <c:extLst>
            <c:ext xmlns:c16="http://schemas.microsoft.com/office/drawing/2014/chart" uri="{C3380CC4-5D6E-409C-BE32-E72D297353CC}">
              <c16:uniqueId val="{00000008-6AED-468E-A1D6-A01FF0CECE2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11.8</c:v>
                </c:pt>
                <c:pt idx="2">
                  <c:v>#N/A</c:v>
                </c:pt>
                <c:pt idx="3">
                  <c:v>14.57</c:v>
                </c:pt>
                <c:pt idx="4">
                  <c:v>#N/A</c:v>
                </c:pt>
                <c:pt idx="5">
                  <c:v>11.49</c:v>
                </c:pt>
                <c:pt idx="6">
                  <c:v>#N/A</c:v>
                </c:pt>
                <c:pt idx="7">
                  <c:v>10.53</c:v>
                </c:pt>
                <c:pt idx="8">
                  <c:v>#N/A</c:v>
                </c:pt>
                <c:pt idx="9">
                  <c:v>12.4</c:v>
                </c:pt>
              </c:numCache>
            </c:numRef>
          </c:val>
          <c:extLst>
            <c:ext xmlns:c16="http://schemas.microsoft.com/office/drawing/2014/chart" uri="{C3380CC4-5D6E-409C-BE32-E72D297353CC}">
              <c16:uniqueId val="{00000009-6AED-468E-A1D6-A01FF0CECE2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3524</c:v>
                </c:pt>
                <c:pt idx="5">
                  <c:v>3425</c:v>
                </c:pt>
                <c:pt idx="8">
                  <c:v>3262</c:v>
                </c:pt>
                <c:pt idx="11">
                  <c:v>3187</c:v>
                </c:pt>
                <c:pt idx="14">
                  <c:v>2994</c:v>
                </c:pt>
              </c:numCache>
            </c:numRef>
          </c:val>
          <c:extLst>
            <c:ext xmlns:c16="http://schemas.microsoft.com/office/drawing/2014/chart" uri="{C3380CC4-5D6E-409C-BE32-E72D297353CC}">
              <c16:uniqueId val="{00000000-9276-4FEE-86CB-1F3CD16CBB3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276-4FEE-86CB-1F3CD16CBB3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4</c:v>
                </c:pt>
                <c:pt idx="6">
                  <c:v>3</c:v>
                </c:pt>
                <c:pt idx="9">
                  <c:v>3</c:v>
                </c:pt>
                <c:pt idx="12">
                  <c:v>3</c:v>
                </c:pt>
              </c:numCache>
            </c:numRef>
          </c:val>
          <c:extLst>
            <c:ext xmlns:c16="http://schemas.microsoft.com/office/drawing/2014/chart" uri="{C3380CC4-5D6E-409C-BE32-E72D297353CC}">
              <c16:uniqueId val="{00000002-9276-4FEE-86CB-1F3CD16CBB3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245</c:v>
                </c:pt>
                <c:pt idx="3">
                  <c:v>185</c:v>
                </c:pt>
                <c:pt idx="6">
                  <c:v>257</c:v>
                </c:pt>
                <c:pt idx="9">
                  <c:v>365</c:v>
                </c:pt>
                <c:pt idx="12">
                  <c:v>353</c:v>
                </c:pt>
              </c:numCache>
            </c:numRef>
          </c:val>
          <c:extLst>
            <c:ext xmlns:c16="http://schemas.microsoft.com/office/drawing/2014/chart" uri="{C3380CC4-5D6E-409C-BE32-E72D297353CC}">
              <c16:uniqueId val="{00000003-9276-4FEE-86CB-1F3CD16CBB3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1106</c:v>
                </c:pt>
                <c:pt idx="3">
                  <c:v>1100</c:v>
                </c:pt>
                <c:pt idx="6">
                  <c:v>1203</c:v>
                </c:pt>
                <c:pt idx="9">
                  <c:v>1237</c:v>
                </c:pt>
                <c:pt idx="12">
                  <c:v>1228</c:v>
                </c:pt>
              </c:numCache>
            </c:numRef>
          </c:val>
          <c:extLst>
            <c:ext xmlns:c16="http://schemas.microsoft.com/office/drawing/2014/chart" uri="{C3380CC4-5D6E-409C-BE32-E72D297353CC}">
              <c16:uniqueId val="{00000004-9276-4FEE-86CB-1F3CD16CBB3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276-4FEE-86CB-1F3CD16CBB3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276-4FEE-86CB-1F3CD16CBB3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2061</c:v>
                </c:pt>
                <c:pt idx="3">
                  <c:v>2024</c:v>
                </c:pt>
                <c:pt idx="6">
                  <c:v>2055</c:v>
                </c:pt>
                <c:pt idx="9">
                  <c:v>2166</c:v>
                </c:pt>
                <c:pt idx="12">
                  <c:v>2069</c:v>
                </c:pt>
              </c:numCache>
            </c:numRef>
          </c:val>
          <c:extLst>
            <c:ext xmlns:c16="http://schemas.microsoft.com/office/drawing/2014/chart" uri="{C3380CC4-5D6E-409C-BE32-E72D297353CC}">
              <c16:uniqueId val="{00000007-9276-4FEE-86CB-1F3CD16CBB3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-108</c:v>
                </c:pt>
                <c:pt idx="2">
                  <c:v>#N/A</c:v>
                </c:pt>
                <c:pt idx="3">
                  <c:v>#N/A</c:v>
                </c:pt>
                <c:pt idx="4">
                  <c:v>-112</c:v>
                </c:pt>
                <c:pt idx="5">
                  <c:v>#N/A</c:v>
                </c:pt>
                <c:pt idx="6">
                  <c:v>#N/A</c:v>
                </c:pt>
                <c:pt idx="7">
                  <c:v>256</c:v>
                </c:pt>
                <c:pt idx="8">
                  <c:v>#N/A</c:v>
                </c:pt>
                <c:pt idx="9">
                  <c:v>#N/A</c:v>
                </c:pt>
                <c:pt idx="10">
                  <c:v>584</c:v>
                </c:pt>
                <c:pt idx="11">
                  <c:v>#N/A</c:v>
                </c:pt>
                <c:pt idx="12">
                  <c:v>#N/A</c:v>
                </c:pt>
                <c:pt idx="13">
                  <c:v>659</c:v>
                </c:pt>
                <c:pt idx="14">
                  <c:v>#N/A</c:v>
                </c:pt>
              </c:numCache>
            </c:numRef>
          </c:val>
          <c:smooth val="0"/>
          <c:extLst>
            <c:ext xmlns:c16="http://schemas.microsoft.com/office/drawing/2014/chart" uri="{C3380CC4-5D6E-409C-BE32-E72D297353CC}">
              <c16:uniqueId val="{00000008-9276-4FEE-86CB-1F3CD16CBB3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19579</c:v>
                </c:pt>
                <c:pt idx="5">
                  <c:v>19865</c:v>
                </c:pt>
                <c:pt idx="8">
                  <c:v>17226</c:v>
                </c:pt>
                <c:pt idx="11">
                  <c:v>20429</c:v>
                </c:pt>
                <c:pt idx="14">
                  <c:v>20422</c:v>
                </c:pt>
              </c:numCache>
            </c:numRef>
          </c:val>
          <c:extLst>
            <c:ext xmlns:c16="http://schemas.microsoft.com/office/drawing/2014/chart" uri="{C3380CC4-5D6E-409C-BE32-E72D297353CC}">
              <c16:uniqueId val="{00000000-70BE-4414-A64A-6AA37EB1F2A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17489</c:v>
                </c:pt>
                <c:pt idx="5">
                  <c:v>18484</c:v>
                </c:pt>
                <c:pt idx="8">
                  <c:v>18805</c:v>
                </c:pt>
                <c:pt idx="11">
                  <c:v>20130</c:v>
                </c:pt>
                <c:pt idx="14">
                  <c:v>19396</c:v>
                </c:pt>
              </c:numCache>
            </c:numRef>
          </c:val>
          <c:extLst>
            <c:ext xmlns:c16="http://schemas.microsoft.com/office/drawing/2014/chart" uri="{C3380CC4-5D6E-409C-BE32-E72D297353CC}">
              <c16:uniqueId val="{00000001-70BE-4414-A64A-6AA37EB1F2A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13484</c:v>
                </c:pt>
                <c:pt idx="5">
                  <c:v>14380</c:v>
                </c:pt>
                <c:pt idx="8">
                  <c:v>17606</c:v>
                </c:pt>
                <c:pt idx="11">
                  <c:v>16707</c:v>
                </c:pt>
                <c:pt idx="14">
                  <c:v>15262</c:v>
                </c:pt>
              </c:numCache>
            </c:numRef>
          </c:val>
          <c:extLst>
            <c:ext xmlns:c16="http://schemas.microsoft.com/office/drawing/2014/chart" uri="{C3380CC4-5D6E-409C-BE32-E72D297353CC}">
              <c16:uniqueId val="{00000002-70BE-4414-A64A-6AA37EB1F2A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0BE-4414-A64A-6AA37EB1F2A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0BE-4414-A64A-6AA37EB1F2A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497</c:v>
                </c:pt>
                <c:pt idx="3">
                  <c:v>154</c:v>
                </c:pt>
                <c:pt idx="6">
                  <c:v>0</c:v>
                </c:pt>
                <c:pt idx="9">
                  <c:v>0</c:v>
                </c:pt>
                <c:pt idx="12">
                  <c:v>0</c:v>
                </c:pt>
              </c:numCache>
            </c:numRef>
          </c:val>
          <c:extLst>
            <c:ext xmlns:c16="http://schemas.microsoft.com/office/drawing/2014/chart" uri="{C3380CC4-5D6E-409C-BE32-E72D297353CC}">
              <c16:uniqueId val="{00000005-70BE-4414-A64A-6AA37EB1F2A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4059</c:v>
                </c:pt>
                <c:pt idx="3">
                  <c:v>4254</c:v>
                </c:pt>
                <c:pt idx="6">
                  <c:v>4180</c:v>
                </c:pt>
                <c:pt idx="9">
                  <c:v>4835</c:v>
                </c:pt>
                <c:pt idx="12">
                  <c:v>5214</c:v>
                </c:pt>
              </c:numCache>
            </c:numRef>
          </c:val>
          <c:extLst>
            <c:ext xmlns:c16="http://schemas.microsoft.com/office/drawing/2014/chart" uri="{C3380CC4-5D6E-409C-BE32-E72D297353CC}">
              <c16:uniqueId val="{00000006-70BE-4414-A64A-6AA37EB1F2A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8290</c:v>
                </c:pt>
                <c:pt idx="3">
                  <c:v>8737</c:v>
                </c:pt>
                <c:pt idx="6">
                  <c:v>8449</c:v>
                </c:pt>
                <c:pt idx="9">
                  <c:v>13151</c:v>
                </c:pt>
                <c:pt idx="12">
                  <c:v>14608</c:v>
                </c:pt>
              </c:numCache>
            </c:numRef>
          </c:val>
          <c:extLst>
            <c:ext xmlns:c16="http://schemas.microsoft.com/office/drawing/2014/chart" uri="{C3380CC4-5D6E-409C-BE32-E72D297353CC}">
              <c16:uniqueId val="{00000007-70BE-4414-A64A-6AA37EB1F2A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16730</c:v>
                </c:pt>
                <c:pt idx="3">
                  <c:v>16439</c:v>
                </c:pt>
                <c:pt idx="6">
                  <c:v>16893</c:v>
                </c:pt>
                <c:pt idx="9">
                  <c:v>18363</c:v>
                </c:pt>
                <c:pt idx="12">
                  <c:v>19643</c:v>
                </c:pt>
              </c:numCache>
            </c:numRef>
          </c:val>
          <c:extLst>
            <c:ext xmlns:c16="http://schemas.microsoft.com/office/drawing/2014/chart" uri="{C3380CC4-5D6E-409C-BE32-E72D297353CC}">
              <c16:uniqueId val="{00000008-70BE-4414-A64A-6AA37EB1F2A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1165</c:v>
                </c:pt>
                <c:pt idx="3">
                  <c:v>1228</c:v>
                </c:pt>
                <c:pt idx="6">
                  <c:v>1520</c:v>
                </c:pt>
                <c:pt idx="9">
                  <c:v>1716</c:v>
                </c:pt>
                <c:pt idx="12">
                  <c:v>1792</c:v>
                </c:pt>
              </c:numCache>
            </c:numRef>
          </c:val>
          <c:extLst>
            <c:ext xmlns:c16="http://schemas.microsoft.com/office/drawing/2014/chart" uri="{C3380CC4-5D6E-409C-BE32-E72D297353CC}">
              <c16:uniqueId val="{00000009-70BE-4414-A64A-6AA37EB1F2A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22775</c:v>
                </c:pt>
                <c:pt idx="3">
                  <c:v>22623</c:v>
                </c:pt>
                <c:pt idx="6">
                  <c:v>23719</c:v>
                </c:pt>
                <c:pt idx="9">
                  <c:v>24389</c:v>
                </c:pt>
                <c:pt idx="12">
                  <c:v>26150</c:v>
                </c:pt>
              </c:numCache>
            </c:numRef>
          </c:val>
          <c:extLst>
            <c:ext xmlns:c16="http://schemas.microsoft.com/office/drawing/2014/chart" uri="{C3380CC4-5D6E-409C-BE32-E72D297353CC}">
              <c16:uniqueId val="{0000000A-70BE-4414-A64A-6AA37EB1F2A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2965</c:v>
                </c:pt>
                <c:pt idx="2">
                  <c:v>#N/A</c:v>
                </c:pt>
                <c:pt idx="3">
                  <c:v>#N/A</c:v>
                </c:pt>
                <c:pt idx="4">
                  <c:v>705</c:v>
                </c:pt>
                <c:pt idx="5">
                  <c:v>#N/A</c:v>
                </c:pt>
                <c:pt idx="6">
                  <c:v>#N/A</c:v>
                </c:pt>
                <c:pt idx="7">
                  <c:v>1123</c:v>
                </c:pt>
                <c:pt idx="8">
                  <c:v>#N/A</c:v>
                </c:pt>
                <c:pt idx="9">
                  <c:v>#N/A</c:v>
                </c:pt>
                <c:pt idx="10">
                  <c:v>5190</c:v>
                </c:pt>
                <c:pt idx="11">
                  <c:v>#N/A</c:v>
                </c:pt>
                <c:pt idx="12">
                  <c:v>#N/A</c:v>
                </c:pt>
                <c:pt idx="13">
                  <c:v>12327</c:v>
                </c:pt>
                <c:pt idx="14">
                  <c:v>#N/A</c:v>
                </c:pt>
              </c:numCache>
            </c:numRef>
          </c:val>
          <c:smooth val="0"/>
          <c:extLst>
            <c:ext xmlns:c16="http://schemas.microsoft.com/office/drawing/2014/chart" uri="{C3380CC4-5D6E-409C-BE32-E72D297353CC}">
              <c16:uniqueId val="{0000000B-70BE-4414-A64A-6AA37EB1F2A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6429</c:v>
                </c:pt>
                <c:pt idx="1">
                  <c:v>7515</c:v>
                </c:pt>
                <c:pt idx="2">
                  <c:v>7804</c:v>
                </c:pt>
              </c:numCache>
            </c:numRef>
          </c:val>
          <c:extLst>
            <c:ext xmlns:c16="http://schemas.microsoft.com/office/drawing/2014/chart" uri="{C3380CC4-5D6E-409C-BE32-E72D297353CC}">
              <c16:uniqueId val="{00000000-65D1-40BF-AF94-F61DEE804D0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65D1-40BF-AF94-F61DEE804D0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10756</c:v>
                </c:pt>
                <c:pt idx="1">
                  <c:v>8807</c:v>
                </c:pt>
                <c:pt idx="2">
                  <c:v>7069</c:v>
                </c:pt>
              </c:numCache>
            </c:numRef>
          </c:val>
          <c:extLst>
            <c:ext xmlns:c16="http://schemas.microsoft.com/office/drawing/2014/chart" uri="{C3380CC4-5D6E-409C-BE32-E72D297353CC}">
              <c16:uniqueId val="{00000002-65D1-40BF-AF94-F61DEE804D0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{10B7813F-AA30-480F-94C1-F22A362E23A8}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A73-4BA6-AB09-3028374C1A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{217E1B6A-A78D-40B1-9BDD-638B3193BDB6}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A73-4BA6-AB09-3028374C1A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{68CECB26-4541-4193-AE59-62C77035CA24}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A73-4BA6-AB09-3028374C1A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{2D4D1C62-9352-42DE-8444-3AFD4D014923}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A73-4BA6-AB09-3028374C1A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{7CC42F48-2369-43F3-98C9-9A20EA4797EA}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A73-4BA6-AB09-3028374C1A2D}"/>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{C9E1ED3A-156A-4632-9C48-23D7464D7A86}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A73-4BA6-AB09-3028374C1A2D}"/>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{6E54C295-4018-4E7D-8FA3-2DDD96F8104A}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A73-4BA6-AB09-3028374C1A2D}"/>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{90480C2E-9555-472D-A2EE-DD1FB5155CBD}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A73-4BA6-AB09-3028374C1A2D}"/>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{BA5267A4-1FBF-4756-AAD7-FCC0F668D2A0}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A73-4BA6-AB09-3028374C1A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60.1</c:v>
                </c:pt>
                <c:pt idx="8">
                  <c:v>61.4</c:v>
                </c:pt>
                <c:pt idx="16">
                  <c:v>61.1</c:v>
                </c:pt>
                <c:pt idx="24">
                  <c:v>61.6</c:v>
                </c:pt>
                <c:pt idx="32">
                  <c:v>61.1</c:v>
                </c:pt>
              </c:numCache>
            </c:numRef>
          </c:xVal>
          <c:yVal>
            <c:numRef>
              <c:f>公会計指標分析・財政指標組合せ分析表!$BP$51:$DC$51</c:f>
              <c:numCache>
                <c:formatCode>#,##0.0;"▲ "#,##0.0</c:formatCode>
                <c:ptCount val="40"/>
                <c:pt idx="0">
                  <c:v>10.4</c:v>
                </c:pt>
                <c:pt idx="8">
                  <c:v>2.5</c:v>
                </c:pt>
                <c:pt idx="16">
                  <c:v>3.8</c:v>
                </c:pt>
                <c:pt idx="24">
                  <c:v>17.100000000000001</c:v>
                </c:pt>
                <c:pt idx="32">
                  <c:v>39.6</c:v>
                </c:pt>
              </c:numCache>
            </c:numRef>
          </c:yVal>
          <c:smooth val="0"/>
          <c:extLst>
            <c:ext xmlns:c16="http://schemas.microsoft.com/office/drawing/2014/chart" uri="{C3380CC4-5D6E-409C-BE32-E72D297353CC}">
              <c16:uniqueId val="{00000009-7A73-4BA6-AB09-3028374C1A2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{5DCDD5A7-7547-4F60-8DD7-ACCE6927B483}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A73-4BA6-AB09-3028374C1A2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{B297185C-465A-44DD-9A44-31C5DC5160BF}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A73-4BA6-AB09-3028374C1A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{6A1BC073-A537-4B10-BE7A-62986D2C5499}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A73-4BA6-AB09-3028374C1A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{B5BCA6F5-3BBF-49C0-B9CC-F3B4FB5149DD}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A73-4BA6-AB09-3028374C1A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{7BAE42CF-66EF-40FD-8229-6767E512C78F}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A73-4BA6-AB09-3028374C1A2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{0C4E98C7-21F9-4EB1-A7FE-774825BCDE77}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A73-4BA6-AB09-3028374C1A2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{A4D356E1-E8D0-47A3-A322-CAE1A50E7DA5}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A73-4BA6-AB09-3028374C1A2D}"/>
                </c:ext>
              </c:extLst>
            </c:dLbl>
            <c:dLbl>
              <c:idx val="24"/>
              <c:layout>
                <c:manualLayout>
                  <c:x val="-3.32849122085595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{BE819B4E-5D63-4B8A-B9BE-DE66F383D638}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A73-4BA6-AB09-3028374C1A2D}"/>
                </c:ext>
              </c:extLst>
            </c:dLbl>
            <c:dLbl>
              <c:idx val="32"/>
              <c:layout>
                <c:manualLayout>
                  <c:x val="-3.0746589091908822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{A4E15827-893D-457D-81F5-96CB9A94B548}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A73-4BA6-AB09-3028374C1A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7A73-4BA6-AB09-3028374C1A2D}"/>
            </c:ext>
          </c:extLst>
        </c:ser>
        <c:dLbls>
          <c:showLegendKey val="0"/>
          <c:showVal val="1"/>
          <c:showCatName val="0"/>
          <c:showSerName val="0"/>
          <c:showPercent val="0"/>
          <c:showBubbleSize val="0"/>
        </c:dLbls>
        <c:axId val="46179840"/>
        <c:axId val="46181760"/>
      </c:scatterChart>
      <c:valAx>
        <c:axId val="46179840"/>
        <c:scaling>
          <c:orientation val="maxMin"/>
          <c:max val="66"/>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{491123F1-4A7E-475C-B0D9-77C6142F5681}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757-4B93-8297-03CFF6F3B42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{B7D27F46-1792-4A90-815A-1BA0DD3CFD76}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757-4B93-8297-03CFF6F3B42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{B82760D6-7F7A-464F-B73A-569F793FCC83}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757-4B93-8297-03CFF6F3B42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{059B143D-38E3-4515-86F4-1C0DDF41B4CE}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757-4B93-8297-03CFF6F3B42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{AF973C08-9A3E-4E38-B511-3C4A732D2C8D}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757-4B93-8297-03CFF6F3B42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{39777632-C22A-4ED8-8958-986562CD5C67}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757-4B93-8297-03CFF6F3B42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{8BDC85BF-63BD-4453-ACD5-AA8DE97E84A7}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757-4B93-8297-03CFF6F3B42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{BA3ADA73-C2A7-4532-902E-D198172AC41D}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757-4B93-8297-03CFF6F3B42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{2D1EB6E3-F9DE-4E6A-A6B2-C16DD2847C77}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757-4B93-8297-03CFF6F3B42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-0.1</c:v>
                </c:pt>
                <c:pt idx="8">
                  <c:v>-0.3</c:v>
                </c:pt>
                <c:pt idx="16">
                  <c:v>0</c:v>
                </c:pt>
                <c:pt idx="24">
                  <c:v>0.8</c:v>
                </c:pt>
                <c:pt idx="32">
                  <c:v>1.6</c:v>
                </c:pt>
              </c:numCache>
            </c:numRef>
          </c:xVal>
          <c:yVal>
            <c:numRef>
              <c:f>公会計指標分析・財政指標組合せ分析表!$BP$73:$DC$73</c:f>
              <c:numCache>
                <c:formatCode>#,##0.0;"▲ "#,##0.0</c:formatCode>
                <c:ptCount val="40"/>
                <c:pt idx="0">
                  <c:v>10.4</c:v>
                </c:pt>
                <c:pt idx="8">
                  <c:v>2.5</c:v>
                </c:pt>
                <c:pt idx="16">
                  <c:v>3.8</c:v>
                </c:pt>
                <c:pt idx="24">
                  <c:v>17.100000000000001</c:v>
                </c:pt>
                <c:pt idx="32">
                  <c:v>39.6</c:v>
                </c:pt>
              </c:numCache>
            </c:numRef>
          </c:yVal>
          <c:smooth val="0"/>
          <c:extLst>
            <c:ext xmlns:c16="http://schemas.microsoft.com/office/drawing/2014/chart" uri="{C3380CC4-5D6E-409C-BE32-E72D297353CC}">
              <c16:uniqueId val="{00000009-4757-4B93-8297-03CFF6F3B42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9.9223786172680465E-3"/>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{A3A0FEB9-6DC8-4FBC-8F4D-BCAA79481614}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757-4B93-8297-03CFF6F3B42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{F656A414-D358-4748-82D8-768C046ADCA4}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757-4B93-8297-03CFF6F3B42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{DC61D515-68E7-4E6C-9E80-C7E658F3C64F}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757-4B93-8297-03CFF6F3B42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{DA9C37C2-BE7D-467B-8EC0-ECC5D8948F75}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757-4B93-8297-03CFF6F3B42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{63A7C90D-BBDF-4094-973F-13132CBADDF8}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757-4B93-8297-03CFF6F3B42B}"/>
                </c:ext>
              </c:extLst>
            </c:dLbl>
            <c:dLbl>
              <c:idx val="8"/>
              <c:layout>
                <c:manualLayout>
                  <c:x val="0"/>
                  <c:y val="8.1604513164194713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{930D6B67-C6DF-4E8A-A8FD-094F7FAABED9}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757-4B93-8297-03CFF6F3B42B}"/>
                </c:ext>
              </c:extLst>
            </c:dLbl>
            <c:dLbl>
              <c:idx val="16"/>
              <c:layout>
                <c:manualLayout>
                  <c:x val="0"/>
                  <c:y val="-4.08894196685131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{6E9F71D8-A3B4-4225-BC7E-C10F888F1455}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757-4B93-8297-03CFF6F3B42B}"/>
                </c:ext>
              </c:extLst>
            </c:dLbl>
            <c:dLbl>
              <c:idx val="24"/>
              <c:layout>
                <c:manualLayout>
                  <c:x val="0"/>
                  <c:y val="3.292110387853473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{524F5B00-409E-41CE-949D-C95AD65526E9}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757-4B93-8297-03CFF6F3B42B}"/>
                </c:ext>
              </c:extLst>
            </c:dLbl>
            <c:dLbl>
              <c:idx val="32"/>
              <c:layout>
                <c:manualLayout>
                  <c:x val="0"/>
                  <c:y val="-1.011451414370915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{2D1BA03C-C1CD-43CB-A220-BBC99E16B5EB}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757-4B93-8297-03CFF6F3B42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4757-4B93-8297-03CFF6F3B42B}"/>
            </c:ext>
          </c:extLst>
        </c:ser>
        <c:dLbls>
          <c:showLegendKey val="0"/>
          <c:showVal val="1"/>
          <c:showCatName val="0"/>
          <c:showSerName val="0"/>
          <c:showPercent val="0"/>
          <c:showBubbleSize val="0"/>
        </c:dLbls>
        <c:axId val="84219776"/>
        <c:axId val="84234240"/>
      </c:scatterChart>
      <c:valAx>
        <c:axId val="84219776"/>
        <c:scaling>
          <c:orientation val="maxMin"/>
          <c:max val="6"/>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愛知県東海市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113,352
110,591
43.43
65,914,786
60,690,197
4,068,902
32,808,492
26,149,631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臨海部に企業が立地していることにより類似団体平均を上回る税収があるため、</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となっているが、今後も税の徴収強化等により税収増加等を図り、歳入確保に努める。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140607</xdr:rowOff>
    </xdr:from>
    <xdr:to>
      <xdr:col>23</xdr:col>
      <xdr:colOff>133350</xdr:colOff>
      <xdr:row>37</xdr:row>
      <xdr:rowOff>20864</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312807"/>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20864</xdr:rowOff>
    </xdr:from>
    <xdr:to>
      <xdr:col>19</xdr:col>
      <xdr:colOff>133350</xdr:colOff>
      <xdr:row>37</xdr:row>
      <xdr:rowOff>20864</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3645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3628</xdr:rowOff>
    </xdr:from>
    <xdr:to>
      <xdr:col>15</xdr:col>
      <xdr:colOff>82550</xdr:colOff>
      <xdr:row>37</xdr:row>
      <xdr:rowOff>20864</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347278"/>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140607</xdr:rowOff>
    </xdr:from>
    <xdr:to>
      <xdr:col>11</xdr:col>
      <xdr:colOff>31750</xdr:colOff>
      <xdr:row>37</xdr:row>
      <xdr:rowOff>3628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31280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89807</xdr:rowOff>
    </xdr:from>
    <xdr:to>
      <xdr:col>23</xdr:col>
      <xdr:colOff>184150</xdr:colOff>
      <xdr:row>37</xdr:row>
      <xdr:rowOff>19957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26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11084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183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36</xdr:row>
      <xdr:rowOff>141514</xdr:rowOff>
    </xdr:from>
    <xdr:to>
      <xdr:col>19</xdr:col>
      <xdr:colOff>184150</xdr:colOff>
      <xdr:row>37</xdr:row>
      <xdr:rowOff>71664</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81841</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082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141514</xdr:rowOff>
    </xdr:from>
    <xdr:to>
      <xdr:col>15</xdr:col>
      <xdr:colOff>133350</xdr:colOff>
      <xdr:row>37</xdr:row>
      <xdr:rowOff>71664</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81841</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08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124278</xdr:rowOff>
    </xdr:from>
    <xdr:to>
      <xdr:col>11</xdr:col>
      <xdr:colOff>82550</xdr:colOff>
      <xdr:row>37</xdr:row>
      <xdr:rowOff>54428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29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64605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065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89807</xdr:rowOff>
    </xdr:from>
    <xdr:to>
      <xdr:col>7</xdr:col>
      <xdr:colOff>31750</xdr:colOff>
      <xdr:row>37</xdr:row>
      <xdr:rowOff>19957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26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30134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03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経常収支比率は、前年度より</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85.9</a:t>
          </a:r>
          <a:r>
            <a:rPr kumimoji="1" lang="ja-JP" altLang="en-US" sz="1300">
              <a:latin typeface="ＭＳ Ｐゴシック" panose="020B0600070205080204" pitchFamily="50" charset="-128"/>
              <a:ea typeface="ＭＳ Ｐゴシック" panose="020B0600070205080204" pitchFamily="50" charset="-128"/>
            </a:rPr>
            <a:t>％となった。これは、物件費及び補助費等が増となったことによる経常経費充当一般経費等が</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億円増となったものである。類似団体平均を下回っており、今後も中長期的展望のもと、経常経費の削減を図りながら、慎重な財政運営に努める。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57573</xdr:rowOff>
    </xdr:from>
    <xdr:to>
      <xdr:col>23</xdr:col>
      <xdr:colOff>133350</xdr:colOff>
      <xdr:row>67</xdr:row>
      <xdr:rowOff>96096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344573"/>
          <a:ext cx="0" cy="1238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143950</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88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57573</xdr:rowOff>
    </xdr:from>
    <xdr:to>
      <xdr:col>24</xdr:col>
      <xdr:colOff>12700</xdr:colOff>
      <xdr:row>60</xdr:row>
      <xdr:rowOff>57573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344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25400</xdr:rowOff>
    </xdr:from>
    <xdr:to>
      <xdr:col>23</xdr:col>
      <xdr:colOff>133350</xdr:colOff>
      <xdr:row>61</xdr:row>
      <xdr:rowOff>6773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312400"/>
          <a:ext cx="8382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76200</xdr:rowOff>
    </xdr:from>
    <xdr:to>
      <xdr:col>19</xdr:col>
      <xdr:colOff>133350</xdr:colOff>
      <xdr:row>60</xdr:row>
      <xdr:rowOff>25400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1917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76200</xdr:rowOff>
    </xdr:from>
    <xdr:to>
      <xdr:col>15</xdr:col>
      <xdr:colOff>82550</xdr:colOff>
      <xdr:row>60</xdr:row>
      <xdr:rowOff>146050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19175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130387</xdr:rowOff>
    </xdr:from>
    <xdr:to>
      <xdr:col>15</xdr:col>
      <xdr:colOff>133350</xdr:colOff>
      <xdr:row>63</xdr:row>
      <xdr:rowOff>60537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76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45314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84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92287</xdr:rowOff>
    </xdr:from>
    <xdr:to>
      <xdr:col>11</xdr:col>
      <xdr:colOff>31750</xdr:colOff>
      <xdr:row>60</xdr:row>
      <xdr:rowOff>146050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447800" y="10207837"/>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159596</xdr:rowOff>
    </xdr:from>
    <xdr:to>
      <xdr:col>11</xdr:col>
      <xdr:colOff>82550</xdr:colOff>
      <xdr:row>61</xdr:row>
      <xdr:rowOff>89746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74523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53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55456</xdr:rowOff>
    </xdr:from>
    <xdr:to>
      <xdr:col>7</xdr:col>
      <xdr:colOff>31750</xdr:colOff>
      <xdr:row>63</xdr:row>
      <xdr:rowOff>157056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85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141833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94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127423</xdr:rowOff>
    </xdr:from>
    <xdr:to>
      <xdr:col>23</xdr:col>
      <xdr:colOff>184150</xdr:colOff>
      <xdr:row>61</xdr:row>
      <xdr:rowOff>57573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48700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335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146050</xdr:rowOff>
    </xdr:from>
    <xdr:to>
      <xdr:col>19</xdr:col>
      <xdr:colOff>184150</xdr:colOff>
      <xdr:row>60</xdr:row>
      <xdr:rowOff>76200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86377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25400</xdr:rowOff>
    </xdr:from>
    <xdr:to>
      <xdr:col>15</xdr:col>
      <xdr:colOff>133350</xdr:colOff>
      <xdr:row>59</xdr:row>
      <xdr:rowOff>127000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137177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95250</xdr:rowOff>
    </xdr:from>
    <xdr:to>
      <xdr:col>11</xdr:col>
      <xdr:colOff>82550</xdr:colOff>
      <xdr:row>61</xdr:row>
      <xdr:rowOff>25400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35577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41487</xdr:rowOff>
    </xdr:from>
    <xdr:to>
      <xdr:col>7</xdr:col>
      <xdr:colOff>31750</xdr:colOff>
      <xdr:row>59</xdr:row>
      <xdr:rowOff>143087</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15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153264</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992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[173,130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物価上昇等により、物件費が前年より</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億円増となっており、類似団体で３番目に大きくなっている。今後も経常経費削減の努力を予算編から徹底する。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69904</xdr:rowOff>
    </xdr:from>
    <xdr:to>
      <xdr:col>23</xdr:col>
      <xdr:colOff>133350</xdr:colOff>
      <xdr:row>87</xdr:row>
      <xdr:rowOff>87512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814604"/>
          <a:ext cx="838200" cy="189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117288</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4347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45256</xdr:rowOff>
    </xdr:from>
    <xdr:to>
      <xdr:col>19</xdr:col>
      <xdr:colOff>133350</xdr:colOff>
      <xdr:row>86</xdr:row>
      <xdr:rowOff>69904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789956"/>
          <a:ext cx="889000" cy="2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37183</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96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44326</xdr:rowOff>
    </xdr:from>
    <xdr:to>
      <xdr:col>15</xdr:col>
      <xdr:colOff>82550</xdr:colOff>
      <xdr:row>86</xdr:row>
      <xdr:rowOff>45256</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789026"/>
          <a:ext cx="889000" cy="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22049</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8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47555</xdr:rowOff>
    </xdr:from>
    <xdr:to>
      <xdr:col>11</xdr:col>
      <xdr:colOff>31750</xdr:colOff>
      <xdr:row>86</xdr:row>
      <xdr:rowOff>44326</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4620805"/>
          <a:ext cx="889000" cy="168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127917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401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162551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878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36712</xdr:rowOff>
    </xdr:from>
    <xdr:to>
      <xdr:col>23</xdr:col>
      <xdr:colOff>184150</xdr:colOff>
      <xdr:row>87</xdr:row>
      <xdr:rowOff>138312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95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8789</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924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19104</xdr:rowOff>
    </xdr:from>
    <xdr:to>
      <xdr:col>19</xdr:col>
      <xdr:colOff>184150</xdr:colOff>
      <xdr:row>86</xdr:row>
      <xdr:rowOff>120704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76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105481</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850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165906</xdr:rowOff>
    </xdr:from>
    <xdr:to>
      <xdr:col>15</xdr:col>
      <xdr:colOff>133350</xdr:colOff>
      <xdr:row>86</xdr:row>
      <xdr:rowOff>96056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73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80833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825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164976</xdr:rowOff>
    </xdr:from>
    <xdr:to>
      <xdr:col>11</xdr:col>
      <xdr:colOff>82550</xdr:colOff>
      <xdr:row>86</xdr:row>
      <xdr:rowOff>95126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473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79903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824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168205</xdr:rowOff>
    </xdr:from>
    <xdr:to>
      <xdr:col>7</xdr:col>
      <xdr:colOff>31750</xdr:colOff>
      <xdr:row>85</xdr:row>
      <xdr:rowOff>98355</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457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83132</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656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ラスパイレス指数については、類似団体平均を上回っているが、構成員の若年化が進み、職員の経験年齢階層に変動があったことで</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ポイントの減となった。引き続き年齢構成の平準化や給与体系の見直し等を推進し、給与体系の見直し等を推進し、給与水準の適正化に努める。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30691</xdr:rowOff>
    </xdr:from>
    <xdr:to>
      <xdr:col>81</xdr:col>
      <xdr:colOff>44450</xdr:colOff>
      <xdr:row>88</xdr:row>
      <xdr:rowOff>60325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946841"/>
          <a:ext cx="8382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47218</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620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60325</xdr:rowOff>
    </xdr:from>
    <xdr:to>
      <xdr:col>77</xdr:col>
      <xdr:colOff>44450</xdr:colOff>
      <xdr:row>88</xdr:row>
      <xdr:rowOff>100541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514792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100541</xdr:rowOff>
    </xdr:from>
    <xdr:to>
      <xdr:col>72</xdr:col>
      <xdr:colOff>203200</xdr:colOff>
      <xdr:row>89</xdr:row>
      <xdr:rowOff>69850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5188141"/>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31343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69850</xdr:rowOff>
    </xdr:from>
    <xdr:to>
      <xdr:col>68</xdr:col>
      <xdr:colOff>152400</xdr:colOff>
      <xdr:row>89</xdr:row>
      <xdr:rowOff>89959</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532890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91668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66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151341</xdr:rowOff>
    </xdr:from>
    <xdr:to>
      <xdr:col>81</xdr:col>
      <xdr:colOff>95250</xdr:colOff>
      <xdr:row>87</xdr:row>
      <xdr:rowOff>81491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8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123418</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868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9525</xdr:rowOff>
    </xdr:from>
    <xdr:to>
      <xdr:col>77</xdr:col>
      <xdr:colOff>95250</xdr:colOff>
      <xdr:row>88</xdr:row>
      <xdr:rowOff>111125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95902</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518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49741</xdr:rowOff>
    </xdr:from>
    <xdr:to>
      <xdr:col>73</xdr:col>
      <xdr:colOff>44450</xdr:colOff>
      <xdr:row>88</xdr:row>
      <xdr:rowOff>151341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136118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223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19050</xdr:rowOff>
    </xdr:from>
    <xdr:to>
      <xdr:col>68</xdr:col>
      <xdr:colOff>203200</xdr:colOff>
      <xdr:row>89</xdr:row>
      <xdr:rowOff>120650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105427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39159</xdr:rowOff>
    </xdr:from>
    <xdr:to>
      <xdr:col>64</xdr:col>
      <xdr:colOff>152400</xdr:colOff>
      <xdr:row>89</xdr:row>
      <xdr:rowOff>140759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529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125536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38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保育園待機児童ゼロという施策に対応するため、類似団体と比較して保育士が多く、類似団体平均を上回っている。一方で、技能労務職は会計年度任用職員及び委託化で対応している。今後も、定員適正化計画に基づき職員数の適正化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124641</xdr:rowOff>
    </xdr:from>
    <xdr:to>
      <xdr:col>81</xdr:col>
      <xdr:colOff>44450</xdr:colOff>
      <xdr:row>63</xdr:row>
      <xdr:rowOff>128088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925991"/>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124641</xdr:rowOff>
    </xdr:from>
    <xdr:to>
      <xdr:col>77</xdr:col>
      <xdr:colOff>44450</xdr:colOff>
      <xdr:row>63</xdr:row>
      <xdr:rowOff>124641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9259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22696</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09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124641</xdr:rowOff>
    </xdr:from>
    <xdr:to>
      <xdr:col>72</xdr:col>
      <xdr:colOff>203200</xdr:colOff>
      <xdr:row>63</xdr:row>
      <xdr:rowOff>131535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925991"/>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163121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27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117747</xdr:rowOff>
    </xdr:from>
    <xdr:to>
      <xdr:col>68</xdr:col>
      <xdr:colOff>152400</xdr:colOff>
      <xdr:row>63</xdr:row>
      <xdr:rowOff>131535</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919097"/>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152780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70049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8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77288</xdr:rowOff>
    </xdr:from>
    <xdr:to>
      <xdr:col>81</xdr:col>
      <xdr:colOff>95250</xdr:colOff>
      <xdr:row>64</xdr:row>
      <xdr:rowOff>7438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87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49365</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85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73841</xdr:rowOff>
    </xdr:from>
    <xdr:to>
      <xdr:col>77</xdr:col>
      <xdr:colOff>95250</xdr:colOff>
      <xdr:row>64</xdr:row>
      <xdr:rowOff>3991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87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160218</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961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73841</xdr:rowOff>
    </xdr:from>
    <xdr:to>
      <xdr:col>73</xdr:col>
      <xdr:colOff>44450</xdr:colOff>
      <xdr:row>64</xdr:row>
      <xdr:rowOff>3991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87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160218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961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80735</xdr:rowOff>
    </xdr:from>
    <xdr:to>
      <xdr:col>68</xdr:col>
      <xdr:colOff>203200</xdr:colOff>
      <xdr:row>64</xdr:row>
      <xdr:rowOff>10885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88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167112</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96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66947</xdr:rowOff>
    </xdr:from>
    <xdr:to>
      <xdr:col>64</xdr:col>
      <xdr:colOff>152400</xdr:colOff>
      <xdr:row>63</xdr:row>
      <xdr:rowOff>168547</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86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153324</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95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実質公債費比率の減少に寄与する災害復旧費等に係る基準財政需要額が減したことにより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ポイント増加した。引き続き類似団体平均を下回っているが、今後も公営企業の経営健全化による起債償還に対する繰出金の適正化等に努める。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a:extLst>
            <a:ext uri="{FF2B5EF4-FFF2-40B4-BE49-F238E27FC236}">
              <a16:creationId xmlns:a16="http://schemas.microsoft.com/office/drawing/2014/main" id="{00000000-0008-0000-0300-00007E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4" name="公債費負担の状況最小値テキスト">
          <a:extLst>
            <a:ext uri="{FF2B5EF4-FFF2-40B4-BE49-F238E27FC236}">
              <a16:creationId xmlns:a16="http://schemas.microsoft.com/office/drawing/2014/main" id="{00000000-0008-0000-0300-000080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6" name="公債費負担の状況最大値テキスト">
          <a:extLst>
            <a:ext uri="{FF2B5EF4-FFF2-40B4-BE49-F238E27FC236}">
              <a16:creationId xmlns:a16="http://schemas.microsoft.com/office/drawing/2014/main" id="{00000000-0008-0000-0300-000082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115711</xdr:rowOff>
    </xdr:from>
    <xdr:to>
      <xdr:col>81</xdr:col>
      <xdr:colOff>44450</xdr:colOff>
      <xdr:row>37</xdr:row>
      <xdr:rowOff>51505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179800" y="6287911"/>
          <a:ext cx="8382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125888</xdr:rowOff>
    </xdr:from>
    <xdr:ext cx="762000" cy="259045"/>
    <xdr:sp macro="" textlink="">
      <xdr:nvSpPr>
        <xdr:cNvPr id="389" name="公債費負担の状況平均値テキスト">
          <a:extLst>
            <a:ext uri="{FF2B5EF4-FFF2-40B4-BE49-F238E27FC236}">
              <a16:creationId xmlns:a16="http://schemas.microsoft.com/office/drawing/2014/main" id="{00000000-0008-0000-0300-000085010000}"/>
            </a:ext>
          </a:extLst>
        </xdr:cNvPr>
        <xdr:cNvSpPr txBox="1"/>
      </xdr:nvSpPr>
      <xdr:spPr>
        <a:xfrm>
          <a:off x="17106900" y="68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8467</xdr:rowOff>
    </xdr:from>
    <xdr:to>
      <xdr:col>77</xdr:col>
      <xdr:colOff>44450</xdr:colOff>
      <xdr:row>36</xdr:row>
      <xdr:rowOff>115711</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5290800" y="6180667"/>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55332</xdr:rowOff>
    </xdr:from>
    <xdr:ext cx="7366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6913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35</xdr:row>
      <xdr:rowOff>139700</xdr:rowOff>
    </xdr:from>
    <xdr:to>
      <xdr:col>72</xdr:col>
      <xdr:colOff>203200</xdr:colOff>
      <xdr:row>36</xdr:row>
      <xdr:rowOff>8467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4401800" y="61404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55332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909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35</xdr:row>
      <xdr:rowOff>139700</xdr:rowOff>
    </xdr:from>
    <xdr:to>
      <xdr:col>68</xdr:col>
      <xdr:colOff>152400</xdr:colOff>
      <xdr:row>35</xdr:row>
      <xdr:rowOff>166511</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flipV="1">
          <a:off x="13512800" y="61404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41927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55332</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705</xdr:rowOff>
    </xdr:from>
    <xdr:to>
      <xdr:col>81</xdr:col>
      <xdr:colOff>95250</xdr:colOff>
      <xdr:row>37</xdr:row>
      <xdr:rowOff>102305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967200" y="634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17232</xdr:rowOff>
    </xdr:from>
    <xdr:ext cx="762000" cy="259045"/>
    <xdr:sp macro="" textlink="">
      <xdr:nvSpPr>
        <xdr:cNvPr id="408" name="公債費負担の状況該当値テキスト">
          <a:extLst>
            <a:ext uri="{FF2B5EF4-FFF2-40B4-BE49-F238E27FC236}">
              <a16:creationId xmlns:a16="http://schemas.microsoft.com/office/drawing/2014/main" id="{00000000-0008-0000-0300-000098010000}"/>
            </a:ext>
          </a:extLst>
        </xdr:cNvPr>
        <xdr:cNvSpPr txBox="1"/>
      </xdr:nvSpPr>
      <xdr:spPr>
        <a:xfrm>
          <a:off x="17106900" y="6189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64911</xdr:rowOff>
    </xdr:from>
    <xdr:to>
      <xdr:col>77</xdr:col>
      <xdr:colOff>95250</xdr:colOff>
      <xdr:row>36</xdr:row>
      <xdr:rowOff>166511</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6129000" y="623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5238</xdr:rowOff>
    </xdr:from>
    <xdr:ext cx="7366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798800" y="6005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35</xdr:row>
      <xdr:rowOff>129117</xdr:rowOff>
    </xdr:from>
    <xdr:to>
      <xdr:col>73</xdr:col>
      <xdr:colOff>44450</xdr:colOff>
      <xdr:row>36</xdr:row>
      <xdr:rowOff>59267</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5240000" y="61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69444</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909800" y="589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88900</xdr:rowOff>
    </xdr:from>
    <xdr:to>
      <xdr:col>68</xdr:col>
      <xdr:colOff>203200</xdr:colOff>
      <xdr:row>36</xdr:row>
      <xdr:rowOff>19050</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43510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29227</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020800" y="585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115711</xdr:rowOff>
    </xdr:from>
    <xdr:to>
      <xdr:col>64</xdr:col>
      <xdr:colOff>152400</xdr:colOff>
      <xdr:row>36</xdr:row>
      <xdr:rowOff>45861</xdr:rowOff>
    </xdr:to>
    <xdr:sp macro="" textlink="">
      <xdr:nvSpPr>
        <xdr:cNvPr id="415" name="楕円 414">
          <a:extLst>
            <a:ext uri="{FF2B5EF4-FFF2-40B4-BE49-F238E27FC236}">
              <a16:creationId xmlns:a16="http://schemas.microsoft.com/office/drawing/2014/main" id="{00000000-0008-0000-0300-00009F010000}"/>
            </a:ext>
          </a:extLst>
        </xdr:cNvPr>
        <xdr:cNvSpPr/>
      </xdr:nvSpPr>
      <xdr:spPr>
        <a:xfrm>
          <a:off x="13462000" y="611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56038</xdr:rowOff>
    </xdr:from>
    <xdr:ext cx="762000" cy="2590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131800" y="5885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将来負担比率は、東海市創造の杜交流館の建設費に係る起債借入額の増等により</a:t>
          </a:r>
          <a:r>
            <a:rPr kumimoji="1" lang="en-US" altLang="ja-JP" sz="1300">
              <a:latin typeface="ＭＳ Ｐゴシック" panose="020B0600070205080204" pitchFamily="50" charset="-128"/>
              <a:ea typeface="ＭＳ Ｐゴシック" panose="020B0600070205080204" pitchFamily="50" charset="-128"/>
            </a:rPr>
            <a:t>22.5</a:t>
          </a:r>
          <a:r>
            <a:rPr kumimoji="1" lang="ja-JP" altLang="en-US" sz="1300">
              <a:latin typeface="ＭＳ Ｐゴシック" panose="020B0600070205080204" pitchFamily="50" charset="-128"/>
              <a:ea typeface="ＭＳ Ｐゴシック" panose="020B0600070205080204" pitchFamily="50" charset="-128"/>
            </a:rPr>
            <a:t>ポイント悪化した。数値は類似団体平均を上回っており、今後も大規模な道路新設事業や建設事業が予定されているが、後世への負担を少しでも軽減するように、義務的経費の見直しを中心とする行政財政改革を進め、更なる財政の健全化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6" name="将来負担の状況最小値テキスト">
          <a:extLst>
            <a:ext uri="{FF2B5EF4-FFF2-40B4-BE49-F238E27FC236}">
              <a16:creationId xmlns:a16="http://schemas.microsoft.com/office/drawing/2014/main" id="{00000000-0008-0000-0300-0000BE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8" name="将来負担の状況最大値テキスト">
          <a:extLst>
            <a:ext uri="{FF2B5EF4-FFF2-40B4-BE49-F238E27FC236}">
              <a16:creationId xmlns:a16="http://schemas.microsoft.com/office/drawing/2014/main" id="{00000000-0008-0000-0300-0000C0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28152</xdr:rowOff>
    </xdr:from>
    <xdr:to>
      <xdr:col>81</xdr:col>
      <xdr:colOff>44450</xdr:colOff>
      <xdr:row>16</xdr:row>
      <xdr:rowOff>158327</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179800" y="2599902"/>
          <a:ext cx="8382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171044</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2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21308</xdr:rowOff>
    </xdr:from>
    <xdr:to>
      <xdr:col>77</xdr:col>
      <xdr:colOff>44450</xdr:colOff>
      <xdr:row>15</xdr:row>
      <xdr:rowOff>28152</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a:off x="15290800" y="2421608"/>
          <a:ext cx="889000" cy="178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3881</xdr:rowOff>
    </xdr:from>
    <xdr:to>
      <xdr:col>72</xdr:col>
      <xdr:colOff>203200</xdr:colOff>
      <xdr:row>14</xdr:row>
      <xdr:rowOff>21308</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a:off x="14401800" y="2404181"/>
          <a:ext cx="8890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3881</xdr:rowOff>
    </xdr:from>
    <xdr:to>
      <xdr:col>68</xdr:col>
      <xdr:colOff>152400</xdr:colOff>
      <xdr:row>14</xdr:row>
      <xdr:rowOff>109784</xdr:rowOff>
    </xdr:to>
    <xdr:cxnSp macro="">
      <xdr:nvCxnSpPr>
        <xdr:cNvPr id="459" name="直線コネクタ 458">
          <a:extLst>
            <a:ext uri="{FF2B5EF4-FFF2-40B4-BE49-F238E27FC236}">
              <a16:creationId xmlns:a16="http://schemas.microsoft.com/office/drawing/2014/main" id="{00000000-0008-0000-0300-0000CB010000}"/>
            </a:ext>
          </a:extLst>
        </xdr:cNvPr>
        <xdr:cNvCxnSpPr/>
      </xdr:nvCxnSpPr>
      <xdr:spPr>
        <a:xfrm flipV="1">
          <a:off x="13512800" y="2404181"/>
          <a:ext cx="889000" cy="10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145979</xdr:rowOff>
    </xdr:from>
    <xdr:to>
      <xdr:col>68</xdr:col>
      <xdr:colOff>203200</xdr:colOff>
      <xdr:row>14</xdr:row>
      <xdr:rowOff>76129</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60906</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461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110436</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16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107527</xdr:rowOff>
    </xdr:from>
    <xdr:to>
      <xdr:col>81</xdr:col>
      <xdr:colOff>95250</xdr:colOff>
      <xdr:row>17</xdr:row>
      <xdr:rowOff>37677</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967200" y="285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79604</xdr:rowOff>
    </xdr:from>
    <xdr:ext cx="762000" cy="259045"/>
    <xdr:sp macro="" textlink="">
      <xdr:nvSpPr>
        <xdr:cNvPr id="470" name="将来負担の状況該当値テキスト">
          <a:extLst>
            <a:ext uri="{FF2B5EF4-FFF2-40B4-BE49-F238E27FC236}">
              <a16:creationId xmlns:a16="http://schemas.microsoft.com/office/drawing/2014/main" id="{00000000-0008-0000-0300-0000D6010000}"/>
            </a:ext>
          </a:extLst>
        </xdr:cNvPr>
        <xdr:cNvSpPr txBox="1"/>
      </xdr:nvSpPr>
      <xdr:spPr>
        <a:xfrm>
          <a:off x="17106900" y="2822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148802</xdr:rowOff>
    </xdr:from>
    <xdr:to>
      <xdr:col>77</xdr:col>
      <xdr:colOff>95250</xdr:colOff>
      <xdr:row>15</xdr:row>
      <xdr:rowOff>78952</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6129000" y="254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63729</xdr:rowOff>
    </xdr:from>
    <xdr:ext cx="7366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5798800" y="2635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141958</xdr:rowOff>
    </xdr:from>
    <xdr:to>
      <xdr:col>73</xdr:col>
      <xdr:colOff>44450</xdr:colOff>
      <xdr:row>14</xdr:row>
      <xdr:rowOff>72108</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5240000" y="237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56885</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909800" y="2457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124531</xdr:rowOff>
    </xdr:from>
    <xdr:to>
      <xdr:col>68</xdr:col>
      <xdr:colOff>203200</xdr:colOff>
      <xdr:row>14</xdr:row>
      <xdr:rowOff>54681</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4351000" y="235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64858</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020800" y="2122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58984</xdr:rowOff>
    </xdr:from>
    <xdr:to>
      <xdr:col>64</xdr:col>
      <xdr:colOff>152400</xdr:colOff>
      <xdr:row>14</xdr:row>
      <xdr:rowOff>160584</xdr:rowOff>
    </xdr:to>
    <xdr:sp macro="" textlink="">
      <xdr:nvSpPr>
        <xdr:cNvPr id="477" name="楕円 476">
          <a:extLst>
            <a:ext uri="{FF2B5EF4-FFF2-40B4-BE49-F238E27FC236}">
              <a16:creationId xmlns:a16="http://schemas.microsoft.com/office/drawing/2014/main" id="{00000000-0008-0000-0300-0000DD010000}"/>
            </a:ext>
          </a:extLst>
        </xdr:cNvPr>
        <xdr:cNvSpPr/>
      </xdr:nvSpPr>
      <xdr:spPr>
        <a:xfrm>
          <a:off x="13462000" y="245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145361</xdr:rowOff>
    </xdr:from>
    <xdr:ext cx="762000" cy="259045"/>
    <xdr:sp macro="" textlink="">
      <xdr:nvSpPr>
        <xdr:cNvPr id="478" name="テキスト ボックス 477">
          <a:extLst>
            <a:ext uri="{FF2B5EF4-FFF2-40B4-BE49-F238E27FC236}">
              <a16:creationId xmlns:a16="http://schemas.microsoft.com/office/drawing/2014/main" id="{00000000-0008-0000-0300-0000DE010000}"/>
            </a:ext>
          </a:extLst>
        </xdr:cNvPr>
        <xdr:cNvSpPr txBox="1"/>
      </xdr:nvSpPr>
      <xdr:spPr>
        <a:xfrm>
          <a:off x="13131800" y="2545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愛知県東海市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113,352
110,591
43.43
65,914,786
60,690,197
4,068,902
32,808,492
26,149,631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人件費における経常収支比率については、期末手当の増等により</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ポイント増加し、類似団体平均を上回っている。今後は国・県等の動向を注視し、各種手当の支給基準、支給方法及び支給額等について調査・検討するとともに、定員管理及び人件費の適正化に努める。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165100</xdr:rowOff>
    </xdr:from>
    <xdr:to>
      <xdr:col>24</xdr:col>
      <xdr:colOff>25400</xdr:colOff>
      <xdr:row>38</xdr:row>
      <xdr:rowOff>38100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373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111777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3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152400</xdr:rowOff>
    </xdr:from>
    <xdr:to>
      <xdr:col>19</xdr:col>
      <xdr:colOff>187325</xdr:colOff>
      <xdr:row>36</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24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41927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152400</xdr:rowOff>
    </xdr:from>
    <xdr:to>
      <xdr:col>15</xdr:col>
      <xdr:colOff>98425</xdr:colOff>
      <xdr:row>38</xdr:row>
      <xdr:rowOff>25400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3246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41927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57150</xdr:rowOff>
    </xdr:from>
    <xdr:to>
      <xdr:col>11</xdr:col>
      <xdr:colOff>9525</xdr:colOff>
      <xdr:row>38</xdr:row>
      <xdr:rowOff>25400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4008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143527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158750</xdr:rowOff>
    </xdr:from>
    <xdr:to>
      <xdr:col>24</xdr:col>
      <xdr:colOff>76200</xdr:colOff>
      <xdr:row>38</xdr:row>
      <xdr:rowOff>88900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130827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7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114300</xdr:rowOff>
    </xdr:from>
    <xdr:to>
      <xdr:col>20</xdr:col>
      <xdr:colOff>38100</xdr:colOff>
      <xdr:row>37</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101600</xdr:rowOff>
    </xdr:from>
    <xdr:to>
      <xdr:col>15</xdr:col>
      <xdr:colOff>149225</xdr:colOff>
      <xdr:row>37</xdr:row>
      <xdr:rowOff>31750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41927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4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146050</xdr:rowOff>
    </xdr:from>
    <xdr:to>
      <xdr:col>11</xdr:col>
      <xdr:colOff>60325</xdr:colOff>
      <xdr:row>38</xdr:row>
      <xdr:rowOff>76200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60977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7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6350</xdr:rowOff>
    </xdr:from>
    <xdr:to>
      <xdr:col>6</xdr:col>
      <xdr:colOff>171450</xdr:colOff>
      <xdr:row>37</xdr:row>
      <xdr:rowOff>107950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118127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物件費における経常収支比率については、類似団体平均を上回っており、前年度から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となった。今後は、公共施設のあり方について、廃止も含めて検討するとともに、経常経費削減の努力を予算編成から徹底させるなど、上昇傾向に歯止めをかけるよう努める。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114300</xdr:rowOff>
    </xdr:from>
    <xdr:to>
      <xdr:col>82</xdr:col>
      <xdr:colOff>107950</xdr:colOff>
      <xdr:row>18</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200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29227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63500</xdr:rowOff>
    </xdr:from>
    <xdr:to>
      <xdr:col>78</xdr:col>
      <xdr:colOff>69850</xdr:colOff>
      <xdr:row>18</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49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99077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63500</xdr:rowOff>
    </xdr:from>
    <xdr:to>
      <xdr:col>73</xdr:col>
      <xdr:colOff>180975</xdr:colOff>
      <xdr:row>18</xdr:row>
      <xdr:rowOff>63500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14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60977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158750</xdr:rowOff>
    </xdr:from>
    <xdr:to>
      <xdr:col>69</xdr:col>
      <xdr:colOff>92075</xdr:colOff>
      <xdr:row>18</xdr:row>
      <xdr:rowOff>63500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073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80027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63500</xdr:rowOff>
    </xdr:from>
    <xdr:to>
      <xdr:col>82</xdr:col>
      <xdr:colOff>158750</xdr:colOff>
      <xdr:row>18</xdr:row>
      <xdr:rowOff>165100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4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35577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2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76200</xdr:rowOff>
    </xdr:from>
    <xdr:to>
      <xdr:col>78</xdr:col>
      <xdr:colOff>120650</xdr:colOff>
      <xdr:row>19</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162577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4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12700</xdr:rowOff>
    </xdr:from>
    <xdr:to>
      <xdr:col>74</xdr:col>
      <xdr:colOff>31750</xdr:colOff>
      <xdr:row>18</xdr:row>
      <xdr:rowOff>114300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9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99077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8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12700</xdr:rowOff>
    </xdr:from>
    <xdr:to>
      <xdr:col>69</xdr:col>
      <xdr:colOff>142875</xdr:colOff>
      <xdr:row>18</xdr:row>
      <xdr:rowOff>114300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9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99077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8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107950</xdr:rowOff>
    </xdr:from>
    <xdr:to>
      <xdr:col>65</xdr:col>
      <xdr:colOff>53975</xdr:colOff>
      <xdr:row>18</xdr:row>
      <xdr:rowOff>38100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2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22877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扶助費における経常収支比率については、類似団体の平均を</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上回っており、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ポイントの増である。要因としては、扶助費全体では、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億円増加したためである。市単独の扶助費の見直しを進め、今後、扶助費全体の上昇傾向に歯止めがかかるよう努める。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143328</xdr:rowOff>
    </xdr:from>
    <xdr:to>
      <xdr:col>24</xdr:col>
      <xdr:colOff>25400</xdr:colOff>
      <xdr:row>59</xdr:row>
      <xdr:rowOff>167822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087428"/>
          <a:ext cx="8382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151493</xdr:rowOff>
    </xdr:from>
    <xdr:to>
      <xdr:col>19</xdr:col>
      <xdr:colOff>187325</xdr:colOff>
      <xdr:row>58</xdr:row>
      <xdr:rowOff>143328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924143"/>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106334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07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151493</xdr:rowOff>
    </xdr:from>
    <xdr:to>
      <xdr:col>15</xdr:col>
      <xdr:colOff>98425</xdr:colOff>
      <xdr:row>58</xdr:row>
      <xdr:rowOff>45357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9241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8362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37193</xdr:rowOff>
    </xdr:from>
    <xdr:to>
      <xdr:col>11</xdr:col>
      <xdr:colOff>9525</xdr:colOff>
      <xdr:row>58</xdr:row>
      <xdr:rowOff>45357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809843"/>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15620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117022</xdr:rowOff>
    </xdr:from>
    <xdr:to>
      <xdr:col>24</xdr:col>
      <xdr:colOff>76200</xdr:colOff>
      <xdr:row>60</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23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89099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92528</xdr:rowOff>
    </xdr:from>
    <xdr:to>
      <xdr:col>20</xdr:col>
      <xdr:colOff>38100</xdr:colOff>
      <xdr:row>59</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7455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123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100693</xdr:rowOff>
    </xdr:from>
    <xdr:to>
      <xdr:col>15</xdr:col>
      <xdr:colOff>149225</xdr:colOff>
      <xdr:row>58</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15620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166007</xdr:rowOff>
    </xdr:from>
    <xdr:to>
      <xdr:col>11</xdr:col>
      <xdr:colOff>60325</xdr:colOff>
      <xdr:row>58</xdr:row>
      <xdr:rowOff>96157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80934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その他は、維持補修費と繰出金等である。前年度から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減となり、類似団体平均を下回っている。主な要因は、ごみ処理施設維持補修事業が減となったこと等による。今後も、公共施設の計画的な管理保全を行い、特別会計において更なる経費の削減と使用料の見直しを検討し、税収を主な財源とする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52</xdr:row>
      <xdr:rowOff>139700</xdr:rowOff>
    </xdr:from>
    <xdr:to>
      <xdr:col>82</xdr:col>
      <xdr:colOff>107950</xdr:colOff>
      <xdr:row>52</xdr:row>
      <xdr:rowOff>152400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055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80027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52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52</xdr:row>
      <xdr:rowOff>152400</xdr:rowOff>
    </xdr:from>
    <xdr:to>
      <xdr:col>78</xdr:col>
      <xdr:colOff>69850</xdr:colOff>
      <xdr:row>53</xdr:row>
      <xdr:rowOff>57150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067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57150</xdr:rowOff>
    </xdr:from>
    <xdr:to>
      <xdr:col>73</xdr:col>
      <xdr:colOff>180975</xdr:colOff>
      <xdr:row>53</xdr:row>
      <xdr:rowOff>158750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144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120650</xdr:rowOff>
    </xdr:from>
    <xdr:to>
      <xdr:col>69</xdr:col>
      <xdr:colOff>92075</xdr:colOff>
      <xdr:row>53</xdr:row>
      <xdr:rowOff>158750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207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52</xdr:row>
      <xdr:rowOff>88900</xdr:rowOff>
    </xdr:from>
    <xdr:to>
      <xdr:col>82</xdr:col>
      <xdr:colOff>158750</xdr:colOff>
      <xdr:row>53</xdr:row>
      <xdr:rowOff>19050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00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51</xdr:row>
      <xdr:rowOff>168927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52</xdr:row>
      <xdr:rowOff>101600</xdr:rowOff>
    </xdr:from>
    <xdr:to>
      <xdr:col>78</xdr:col>
      <xdr:colOff>120650</xdr:colOff>
      <xdr:row>53</xdr:row>
      <xdr:rowOff>31750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01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41927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878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6350</xdr:rowOff>
    </xdr:from>
    <xdr:to>
      <xdr:col>74</xdr:col>
      <xdr:colOff>31750</xdr:colOff>
      <xdr:row>53</xdr:row>
      <xdr:rowOff>107950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09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118127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107950</xdr:rowOff>
    </xdr:from>
    <xdr:to>
      <xdr:col>69</xdr:col>
      <xdr:colOff>142875</xdr:colOff>
      <xdr:row>54</xdr:row>
      <xdr:rowOff>38100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19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48277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69850</xdr:rowOff>
    </xdr:from>
    <xdr:to>
      <xdr:col>65</xdr:col>
      <xdr:colOff>53975</xdr:colOff>
      <xdr:row>54</xdr:row>
      <xdr:rowOff>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15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10177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892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補助費等における経常収支比率については、類似団体平均を上回っており、前年度から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となった。主な要因としては、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下水道事業会計への補助金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等による。今後は、補助金を交付する団体が適切な事業を行い、事業効果を上げているか見直しや廃止の検討を行い、補助金の適正な執行を図る。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1270</xdr:rowOff>
    </xdr:from>
    <xdr:to>
      <xdr:col>82</xdr:col>
      <xdr:colOff>107950</xdr:colOff>
      <xdr:row>39</xdr:row>
      <xdr:rowOff>28702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5671800" y="668782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26433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198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1270</xdr:rowOff>
    </xdr:from>
    <xdr:to>
      <xdr:col>78</xdr:col>
      <xdr:colOff>69850</xdr:colOff>
      <xdr:row>39</xdr:row>
      <xdr:rowOff>28702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6878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163576</xdr:rowOff>
    </xdr:from>
    <xdr:to>
      <xdr:col>73</xdr:col>
      <xdr:colOff>180975</xdr:colOff>
      <xdr:row>39</xdr:row>
      <xdr:rowOff>1270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6786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163576</xdr:rowOff>
    </xdr:from>
    <xdr:to>
      <xdr:col>69</xdr:col>
      <xdr:colOff>92075</xdr:colOff>
      <xdr:row>39</xdr:row>
      <xdr:rowOff>10414</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6786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155973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121920</xdr:rowOff>
    </xdr:from>
    <xdr:to>
      <xdr:col>82</xdr:col>
      <xdr:colOff>158750</xdr:colOff>
      <xdr:row>39</xdr:row>
      <xdr:rowOff>52070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93997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149352</xdr:rowOff>
    </xdr:from>
    <xdr:to>
      <xdr:col>78</xdr:col>
      <xdr:colOff>120650</xdr:colOff>
      <xdr:row>39</xdr:row>
      <xdr:rowOff>79502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6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64279</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750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121920</xdr:rowOff>
    </xdr:from>
    <xdr:to>
      <xdr:col>74</xdr:col>
      <xdr:colOff>31750</xdr:colOff>
      <xdr:row>39</xdr:row>
      <xdr:rowOff>52070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36847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112776</xdr:rowOff>
    </xdr:from>
    <xdr:to>
      <xdr:col>69</xdr:col>
      <xdr:colOff>142875</xdr:colOff>
      <xdr:row>39</xdr:row>
      <xdr:rowOff>42926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27703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131064</xdr:rowOff>
    </xdr:from>
    <xdr:to>
      <xdr:col>65</xdr:col>
      <xdr:colOff>53975</xdr:colOff>
      <xdr:row>39</xdr:row>
      <xdr:rowOff>61214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6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45991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732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公債費における経常収支比率については、前年度から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減で</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、類似団体平均を大きく下回っている。要因としては、長期債元金が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したためである。今後も予定されている大規模建設事業に伴う起債の増加が見込まれるが、事業内容を精査するとともに、適債事業を厳選することにより市債の借入れを抑制し、健全な財政運営に努める。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166188</xdr:rowOff>
    </xdr:from>
    <xdr:to>
      <xdr:col>24</xdr:col>
      <xdr:colOff>25400</xdr:colOff>
      <xdr:row>75</xdr:row>
      <xdr:rowOff>27396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853488"/>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95629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297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14333</xdr:rowOff>
    </xdr:from>
    <xdr:to>
      <xdr:col>19</xdr:col>
      <xdr:colOff>187325</xdr:colOff>
      <xdr:row>75</xdr:row>
      <xdr:rowOff>27396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287308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90732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46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14333</xdr:rowOff>
    </xdr:from>
    <xdr:to>
      <xdr:col>15</xdr:col>
      <xdr:colOff>98425</xdr:colOff>
      <xdr:row>75</xdr:row>
      <xdr:rowOff>27396</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287308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103795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47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27396</xdr:rowOff>
    </xdr:from>
    <xdr:to>
      <xdr:col>11</xdr:col>
      <xdr:colOff>9525</xdr:colOff>
      <xdr:row>75</xdr:row>
      <xdr:rowOff>33927</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88614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64606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123389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49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115388</xdr:rowOff>
    </xdr:from>
    <xdr:to>
      <xdr:col>24</xdr:col>
      <xdr:colOff>76200</xdr:colOff>
      <xdr:row>75</xdr:row>
      <xdr:rowOff>45538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80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131915</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64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148046</xdr:rowOff>
    </xdr:from>
    <xdr:to>
      <xdr:col>20</xdr:col>
      <xdr:colOff>38100</xdr:colOff>
      <xdr:row>75</xdr:row>
      <xdr:rowOff>78196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83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88373</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604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134983</xdr:rowOff>
    </xdr:from>
    <xdr:to>
      <xdr:col>15</xdr:col>
      <xdr:colOff>149225</xdr:colOff>
      <xdr:row>75</xdr:row>
      <xdr:rowOff>65133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82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75310</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591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148046</xdr:rowOff>
    </xdr:from>
    <xdr:to>
      <xdr:col>11</xdr:col>
      <xdr:colOff>60325</xdr:colOff>
      <xdr:row>75</xdr:row>
      <xdr:rowOff>78196</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83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88373</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604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154577</xdr:rowOff>
    </xdr:from>
    <xdr:to>
      <xdr:col>6</xdr:col>
      <xdr:colOff>171450</xdr:colOff>
      <xdr:row>75</xdr:row>
      <xdr:rowOff>84727</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84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94904</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61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公債費以外の経常収支比率についは、前年度から</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の増となり、類似団体平均を上回っている。主な要因は、扶助費等が増加し、経常一般財源が増加したことによる。今後は、類似団体平均を大きく上回る物件費の抑制を図るなどして、経常経費の増加を抑制するよう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5399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3827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31750</xdr:rowOff>
    </xdr:from>
    <xdr:to>
      <xdr:col>82</xdr:col>
      <xdr:colOff>196850</xdr:colOff>
      <xdr:row>81</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43180</xdr:rowOff>
    </xdr:from>
    <xdr:to>
      <xdr:col>82</xdr:col>
      <xdr:colOff>107950</xdr:colOff>
      <xdr:row>77</xdr:row>
      <xdr:rowOff>54611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073380"/>
          <a:ext cx="8382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85107</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2943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115570</xdr:rowOff>
    </xdr:from>
    <xdr:to>
      <xdr:col>78</xdr:col>
      <xdr:colOff>69850</xdr:colOff>
      <xdr:row>76</xdr:row>
      <xdr:rowOff>43180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29743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115570</xdr:rowOff>
    </xdr:from>
    <xdr:to>
      <xdr:col>73</xdr:col>
      <xdr:colOff>180975</xdr:colOff>
      <xdr:row>76</xdr:row>
      <xdr:rowOff>157480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893800" y="1297432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107950</xdr:rowOff>
    </xdr:from>
    <xdr:to>
      <xdr:col>69</xdr:col>
      <xdr:colOff>92075</xdr:colOff>
      <xdr:row>76</xdr:row>
      <xdr:rowOff>157480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a:off x="13004800" y="1296670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20337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168927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3811</xdr:rowOff>
    </xdr:from>
    <xdr:to>
      <xdr:col>82</xdr:col>
      <xdr:colOff>158750</xdr:colOff>
      <xdr:row>77</xdr:row>
      <xdr:rowOff>105411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147338</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163830</xdr:rowOff>
    </xdr:from>
    <xdr:to>
      <xdr:col>78</xdr:col>
      <xdr:colOff>120650</xdr:colOff>
      <xdr:row>76</xdr:row>
      <xdr:rowOff>93980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78757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108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64770</xdr:rowOff>
    </xdr:from>
    <xdr:to>
      <xdr:col>74</xdr:col>
      <xdr:colOff>31750</xdr:colOff>
      <xdr:row>75</xdr:row>
      <xdr:rowOff>166370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151147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00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106680</xdr:rowOff>
    </xdr:from>
    <xdr:to>
      <xdr:col>69</xdr:col>
      <xdr:colOff>142875</xdr:colOff>
      <xdr:row>77</xdr:row>
      <xdr:rowOff>36830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21607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143527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愛知県東海市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48301</xdr:rowOff>
    </xdr:from>
    <xdr:to>
      <xdr:col>29</xdr:col>
      <xdr:colOff>127000</xdr:colOff>
      <xdr:row>17</xdr:row>
      <xdr:rowOff>32367</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839126"/>
          <a:ext cx="647700" cy="155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127152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1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32367</xdr:rowOff>
    </xdr:from>
    <xdr:to>
      <xdr:col>26</xdr:col>
      <xdr:colOff>50800</xdr:colOff>
      <xdr:row>17</xdr:row>
      <xdr:rowOff>86431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994642"/>
          <a:ext cx="698500" cy="540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54617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88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76921</xdr:rowOff>
    </xdr:from>
    <xdr:to>
      <xdr:col>22</xdr:col>
      <xdr:colOff>114300</xdr:colOff>
      <xdr:row>17</xdr:row>
      <xdr:rowOff>86431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3039196"/>
          <a:ext cx="698500" cy="95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93959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2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76921</xdr:rowOff>
    </xdr:from>
    <xdr:to>
      <xdr:col>18</xdr:col>
      <xdr:colOff>177800</xdr:colOff>
      <xdr:row>17</xdr:row>
      <xdr:rowOff>124630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39196"/>
          <a:ext cx="698500" cy="47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105389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239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6840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31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168951</xdr:rowOff>
    </xdr:from>
    <xdr:to>
      <xdr:col>29</xdr:col>
      <xdr:colOff>177800</xdr:colOff>
      <xdr:row>16</xdr:row>
      <xdr:rowOff>99101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788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14028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633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153017</xdr:rowOff>
    </xdr:from>
    <xdr:to>
      <xdr:col>26</xdr:col>
      <xdr:colOff>101600</xdr:colOff>
      <xdr:row>17</xdr:row>
      <xdr:rowOff>83167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43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93344</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712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35631</xdr:rowOff>
    </xdr:from>
    <xdr:to>
      <xdr:col>22</xdr:col>
      <xdr:colOff>165100</xdr:colOff>
      <xdr:row>17</xdr:row>
      <xdr:rowOff>137231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97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147408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66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26121</xdr:rowOff>
    </xdr:from>
    <xdr:to>
      <xdr:col>19</xdr:col>
      <xdr:colOff>38100</xdr:colOff>
      <xdr:row>17</xdr:row>
      <xdr:rowOff>127721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883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137898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5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73830</xdr:rowOff>
    </xdr:from>
    <xdr:to>
      <xdr:col>15</xdr:col>
      <xdr:colOff>101600</xdr:colOff>
      <xdr:row>18</xdr:row>
      <xdr:rowOff>3980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36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14157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804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698</xdr:rowOff>
    </xdr:from>
    <xdr:to>
      <xdr:col>29</xdr:col>
      <xdr:colOff>127000</xdr:colOff>
      <xdr:row>36</xdr:row>
      <xdr:rowOff>25502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53948"/>
          <a:ext cx="647700" cy="248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265472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32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25502</xdr:rowOff>
    </xdr:from>
    <xdr:to>
      <xdr:col>26</xdr:col>
      <xdr:colOff>50800</xdr:colOff>
      <xdr:row>36</xdr:row>
      <xdr:rowOff>136258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78752"/>
          <a:ext cx="698500" cy="1107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199445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6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136258</xdr:rowOff>
    </xdr:from>
    <xdr:to>
      <xdr:col>22</xdr:col>
      <xdr:colOff>114300</xdr:colOff>
      <xdr:row>37</xdr:row>
      <xdr:rowOff>88214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089508"/>
          <a:ext cx="698500" cy="1234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204550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7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86995</xdr:rowOff>
    </xdr:from>
    <xdr:to>
      <xdr:col>18</xdr:col>
      <xdr:colOff>177800</xdr:colOff>
      <xdr:row>37</xdr:row>
      <xdr:rowOff>88214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211695"/>
          <a:ext cx="698500" cy="12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216628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84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243794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11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292798</xdr:rowOff>
    </xdr:from>
    <xdr:to>
      <xdr:col>29</xdr:col>
      <xdr:colOff>177800</xdr:colOff>
      <xdr:row>36</xdr:row>
      <xdr:rowOff>51498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03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264875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75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317602</xdr:rowOff>
    </xdr:from>
    <xdr:to>
      <xdr:col>26</xdr:col>
      <xdr:colOff>101600</xdr:colOff>
      <xdr:row>36</xdr:row>
      <xdr:rowOff>76302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27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61079</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014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85458</xdr:rowOff>
    </xdr:from>
    <xdr:to>
      <xdr:col>22</xdr:col>
      <xdr:colOff>165100</xdr:colOff>
      <xdr:row>37</xdr:row>
      <xdr:rowOff>15608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38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385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12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37414</xdr:rowOff>
    </xdr:from>
    <xdr:to>
      <xdr:col>19</xdr:col>
      <xdr:colOff>38100</xdr:colOff>
      <xdr:row>37</xdr:row>
      <xdr:rowOff>139014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62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123791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4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36195</xdr:rowOff>
    </xdr:from>
    <xdr:to>
      <xdr:col>15</xdr:col>
      <xdr:colOff>101600</xdr:colOff>
      <xdr:row>37</xdr:row>
      <xdr:rowOff>137795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60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122572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47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113,352
110,591
43.43
65,914,786
60,690,197
4,068,902
32,808,492
26,149,631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12435</xdr:rowOff>
    </xdr:from>
    <xdr:to>
      <xdr:col>24</xdr:col>
      <xdr:colOff>63500</xdr:colOff>
      <xdr:row>34</xdr:row>
      <xdr:rowOff>77031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670285"/>
          <a:ext cx="838200" cy="23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93779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3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77031</xdr:rowOff>
    </xdr:from>
    <xdr:to>
      <xdr:col>19</xdr:col>
      <xdr:colOff>177800</xdr:colOff>
      <xdr:row>34</xdr:row>
      <xdr:rowOff>166413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06331"/>
          <a:ext cx="889000" cy="8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113994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8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99924</xdr:rowOff>
    </xdr:from>
    <xdr:to>
      <xdr:col>15</xdr:col>
      <xdr:colOff>50800</xdr:colOff>
      <xdr:row>34</xdr:row>
      <xdr:rowOff>166413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929224"/>
          <a:ext cx="889000" cy="6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124575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9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99924</xdr:rowOff>
    </xdr:from>
    <xdr:to>
      <xdr:col>10</xdr:col>
      <xdr:colOff>114300</xdr:colOff>
      <xdr:row>35</xdr:row>
      <xdr:rowOff>54497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29224"/>
          <a:ext cx="889000" cy="12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125098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47896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9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133085</xdr:rowOff>
    </xdr:from>
    <xdr:to>
      <xdr:col>24</xdr:col>
      <xdr:colOff>114300</xdr:colOff>
      <xdr:row>33</xdr:row>
      <xdr:rowOff>63235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61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155962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47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26231</xdr:rowOff>
    </xdr:from>
    <xdr:to>
      <xdr:col>20</xdr:col>
      <xdr:colOff>38100</xdr:colOff>
      <xdr:row>34</xdr:row>
      <xdr:rowOff>127831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5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144358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630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115613</xdr:rowOff>
    </xdr:from>
    <xdr:to>
      <xdr:col>15</xdr:col>
      <xdr:colOff>101600</xdr:colOff>
      <xdr:row>35</xdr:row>
      <xdr:rowOff>45763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4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62290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72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49124</xdr:rowOff>
    </xdr:from>
    <xdr:to>
      <xdr:col>10</xdr:col>
      <xdr:colOff>165100</xdr:colOff>
      <xdr:row>34</xdr:row>
      <xdr:rowOff>150724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7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167251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53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3697</xdr:rowOff>
    </xdr:from>
    <xdr:to>
      <xdr:col>6</xdr:col>
      <xdr:colOff>38100</xdr:colOff>
      <xdr:row>35</xdr:row>
      <xdr:rowOff>105297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0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121824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77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158400</xdr:rowOff>
    </xdr:from>
    <xdr:to>
      <xdr:col>24</xdr:col>
      <xdr:colOff>63500</xdr:colOff>
      <xdr:row>53</xdr:row>
      <xdr:rowOff>94574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073800"/>
          <a:ext cx="838200" cy="10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65819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24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94574</xdr:rowOff>
    </xdr:from>
    <xdr:to>
      <xdr:col>19</xdr:col>
      <xdr:colOff>177800</xdr:colOff>
      <xdr:row>53</xdr:row>
      <xdr:rowOff>98163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181424"/>
          <a:ext cx="889000"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97434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2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98163</xdr:rowOff>
    </xdr:from>
    <xdr:to>
      <xdr:col>15</xdr:col>
      <xdr:colOff>50800</xdr:colOff>
      <xdr:row>53</xdr:row>
      <xdr:rowOff>164320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185013"/>
          <a:ext cx="889000" cy="6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73545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0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164320</xdr:rowOff>
    </xdr:from>
    <xdr:to>
      <xdr:col>10</xdr:col>
      <xdr:colOff>114300</xdr:colOff>
      <xdr:row>54</xdr:row>
      <xdr:rowOff>163703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251170"/>
          <a:ext cx="889000" cy="17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153212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8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88541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107600</xdr:rowOff>
    </xdr:from>
    <xdr:to>
      <xdr:col>24</xdr:col>
      <xdr:colOff>114300</xdr:colOff>
      <xdr:row>53</xdr:row>
      <xdr:rowOff>37750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02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130477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87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43774</xdr:rowOff>
    </xdr:from>
    <xdr:to>
      <xdr:col>20</xdr:col>
      <xdr:colOff>38100</xdr:colOff>
      <xdr:row>53</xdr:row>
      <xdr:rowOff>145374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13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51</xdr:row>
      <xdr:rowOff>161901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890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47363</xdr:rowOff>
    </xdr:from>
    <xdr:to>
      <xdr:col>15</xdr:col>
      <xdr:colOff>101600</xdr:colOff>
      <xdr:row>53</xdr:row>
      <xdr:rowOff>148963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13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165490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890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113520</xdr:rowOff>
    </xdr:from>
    <xdr:to>
      <xdr:col>10</xdr:col>
      <xdr:colOff>165100</xdr:colOff>
      <xdr:row>54</xdr:row>
      <xdr:rowOff>43670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20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60197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897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112903</xdr:rowOff>
    </xdr:from>
    <xdr:to>
      <xdr:col>6</xdr:col>
      <xdr:colOff>38100</xdr:colOff>
      <xdr:row>55</xdr:row>
      <xdr:rowOff>43053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37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59580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14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51689</xdr:rowOff>
    </xdr:from>
    <xdr:to>
      <xdr:col>24</xdr:col>
      <xdr:colOff>63500</xdr:colOff>
      <xdr:row>75</xdr:row>
      <xdr:rowOff>96393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2910439"/>
          <a:ext cx="838200" cy="44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50309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737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90170</xdr:rowOff>
    </xdr:from>
    <xdr:to>
      <xdr:col>19</xdr:col>
      <xdr:colOff>177800</xdr:colOff>
      <xdr:row>75</xdr:row>
      <xdr:rowOff>51689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777470"/>
          <a:ext cx="889000" cy="13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150004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0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139954</xdr:rowOff>
    </xdr:from>
    <xdr:to>
      <xdr:col>15</xdr:col>
      <xdr:colOff>50800</xdr:colOff>
      <xdr:row>74</xdr:row>
      <xdr:rowOff>90170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484354"/>
          <a:ext cx="889000" cy="29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3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139954</xdr:rowOff>
    </xdr:from>
    <xdr:to>
      <xdr:col>10</xdr:col>
      <xdr:colOff>114300</xdr:colOff>
      <xdr:row>72</xdr:row>
      <xdr:rowOff>159512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484354"/>
          <a:ext cx="889000" cy="1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8653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3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69994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45593</xdr:rowOff>
    </xdr:from>
    <xdr:to>
      <xdr:col>24</xdr:col>
      <xdr:colOff>114300</xdr:colOff>
      <xdr:row>75</xdr:row>
      <xdr:rowOff>147194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90434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24020</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882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889</xdr:rowOff>
    </xdr:from>
    <xdr:to>
      <xdr:col>20</xdr:col>
      <xdr:colOff>38100</xdr:colOff>
      <xdr:row>75</xdr:row>
      <xdr:rowOff>102489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85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119016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2634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39370</xdr:rowOff>
    </xdr:from>
    <xdr:to>
      <xdr:col>15</xdr:col>
      <xdr:colOff>101600</xdr:colOff>
      <xdr:row>74</xdr:row>
      <xdr:rowOff>140970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72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72</xdr:row>
      <xdr:rowOff>157497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250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89154</xdr:rowOff>
    </xdr:from>
    <xdr:to>
      <xdr:col>10</xdr:col>
      <xdr:colOff>165100</xdr:colOff>
      <xdr:row>73</xdr:row>
      <xdr:rowOff>19304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43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71</xdr:row>
      <xdr:rowOff>35831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20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108712</xdr:rowOff>
    </xdr:from>
    <xdr:to>
      <xdr:col>6</xdr:col>
      <xdr:colOff>38100</xdr:colOff>
      <xdr:row>73</xdr:row>
      <xdr:rowOff>38862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45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71</xdr:row>
      <xdr:rowOff>55389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22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78367</xdr:rowOff>
    </xdr:from>
    <xdr:to>
      <xdr:col>24</xdr:col>
      <xdr:colOff>62865</xdr:colOff>
      <xdr:row>96</xdr:row>
      <xdr:rowOff>36807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80317"/>
          <a:ext cx="1270" cy="815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40634</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49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36807</xdr:rowOff>
    </xdr:from>
    <xdr:to>
      <xdr:col>24</xdr:col>
      <xdr:colOff>152400</xdr:colOff>
      <xdr:row>96</xdr:row>
      <xdr:rowOff>36807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49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25044</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5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78367</xdr:rowOff>
    </xdr:from>
    <xdr:to>
      <xdr:col>24</xdr:col>
      <xdr:colOff>152400</xdr:colOff>
      <xdr:row>91</xdr:row>
      <xdr:rowOff>78367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8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44168</xdr:rowOff>
    </xdr:from>
    <xdr:to>
      <xdr:col>24</xdr:col>
      <xdr:colOff>63500</xdr:colOff>
      <xdr:row>95</xdr:row>
      <xdr:rowOff>117480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331918"/>
          <a:ext cx="838200" cy="73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122361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5895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99484</xdr:rowOff>
    </xdr:from>
    <xdr:to>
      <xdr:col>24</xdr:col>
      <xdr:colOff>114300</xdr:colOff>
      <xdr:row>94</xdr:row>
      <xdr:rowOff>29634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0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117480</xdr:rowOff>
    </xdr:from>
    <xdr:to>
      <xdr:col>19</xdr:col>
      <xdr:colOff>177800</xdr:colOff>
      <xdr:row>96</xdr:row>
      <xdr:rowOff>120383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05230"/>
          <a:ext cx="889000" cy="17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114641</xdr:rowOff>
    </xdr:from>
    <xdr:to>
      <xdr:col>20</xdr:col>
      <xdr:colOff>38100</xdr:colOff>
      <xdr:row>95</xdr:row>
      <xdr:rowOff>44791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230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61318</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006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143153</xdr:rowOff>
    </xdr:from>
    <xdr:to>
      <xdr:col>15</xdr:col>
      <xdr:colOff>50800</xdr:colOff>
      <xdr:row>96</xdr:row>
      <xdr:rowOff>120383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259453"/>
          <a:ext cx="889000" cy="320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136334</xdr:rowOff>
    </xdr:from>
    <xdr:to>
      <xdr:col>15</xdr:col>
      <xdr:colOff>101600</xdr:colOff>
      <xdr:row>96</xdr:row>
      <xdr:rowOff>66484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2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83011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19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143153</xdr:rowOff>
    </xdr:from>
    <xdr:to>
      <xdr:col>10</xdr:col>
      <xdr:colOff>114300</xdr:colOff>
      <xdr:row>98</xdr:row>
      <xdr:rowOff>75600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259453"/>
          <a:ext cx="889000" cy="61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29099</xdr:rowOff>
    </xdr:from>
    <xdr:to>
      <xdr:col>10</xdr:col>
      <xdr:colOff>165100</xdr:colOff>
      <xdr:row>94</xdr:row>
      <xdr:rowOff>130699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1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147226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592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53924</xdr:rowOff>
    </xdr:from>
    <xdr:to>
      <xdr:col>6</xdr:col>
      <xdr:colOff>38100</xdr:colOff>
      <xdr:row>97</xdr:row>
      <xdr:rowOff>155524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8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601</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5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164818</xdr:rowOff>
    </xdr:from>
    <xdr:to>
      <xdr:col>24</xdr:col>
      <xdr:colOff>114300</xdr:colOff>
      <xdr:row>95</xdr:row>
      <xdr:rowOff>94968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8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143245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5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66680</xdr:rowOff>
    </xdr:from>
    <xdr:to>
      <xdr:col>20</xdr:col>
      <xdr:colOff>38100</xdr:colOff>
      <xdr:row>95</xdr:row>
      <xdr:rowOff>168280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5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159407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447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69583</xdr:rowOff>
    </xdr:from>
    <xdr:to>
      <xdr:col>15</xdr:col>
      <xdr:colOff>101600</xdr:colOff>
      <xdr:row>96</xdr:row>
      <xdr:rowOff>171183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2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162310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62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92353</xdr:rowOff>
    </xdr:from>
    <xdr:to>
      <xdr:col>10</xdr:col>
      <xdr:colOff>165100</xdr:colOff>
      <xdr:row>95</xdr:row>
      <xdr:rowOff>22503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0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13630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30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24800</xdr:rowOff>
    </xdr:from>
    <xdr:to>
      <xdr:col>6</xdr:col>
      <xdr:colOff>38100</xdr:colOff>
      <xdr:row>98</xdr:row>
      <xdr:rowOff>126400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2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117527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1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137985</xdr:rowOff>
    </xdr:from>
    <xdr:to>
      <xdr:col>54</xdr:col>
      <xdr:colOff>189865</xdr:colOff>
      <xdr:row>39</xdr:row>
      <xdr:rowOff>71768</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795835"/>
          <a:ext cx="1270" cy="962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75595</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7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71768</xdr:rowOff>
    </xdr:from>
    <xdr:to>
      <xdr:col>55</xdr:col>
      <xdr:colOff>88900</xdr:colOff>
      <xdr:row>39</xdr:row>
      <xdr:rowOff>71768</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75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84662</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57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137985</xdr:rowOff>
    </xdr:from>
    <xdr:to>
      <xdr:col>55</xdr:col>
      <xdr:colOff>88900</xdr:colOff>
      <xdr:row>33</xdr:row>
      <xdr:rowOff>137985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795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5321</xdr:rowOff>
    </xdr:from>
    <xdr:to>
      <xdr:col>55</xdr:col>
      <xdr:colOff>0</xdr:colOff>
      <xdr:row>36</xdr:row>
      <xdr:rowOff>83338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177521"/>
          <a:ext cx="838200" cy="7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165714</xdr:rowOff>
    </xdr:from>
    <xdr:ext cx="534377"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3379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15837</xdr:rowOff>
    </xdr:from>
    <xdr:to>
      <xdr:col>55</xdr:col>
      <xdr:colOff>50800</xdr:colOff>
      <xdr:row>37</xdr:row>
      <xdr:rowOff>117437</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35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83338</xdr:rowOff>
    </xdr:from>
    <xdr:to>
      <xdr:col>50</xdr:col>
      <xdr:colOff>114300</xdr:colOff>
      <xdr:row>36</xdr:row>
      <xdr:rowOff>160718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255538"/>
          <a:ext cx="889000" cy="7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52743</xdr:rowOff>
    </xdr:from>
    <xdr:to>
      <xdr:col>50</xdr:col>
      <xdr:colOff>165100</xdr:colOff>
      <xdr:row>37</xdr:row>
      <xdr:rowOff>154343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9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145470</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8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148196</xdr:rowOff>
    </xdr:from>
    <xdr:to>
      <xdr:col>45</xdr:col>
      <xdr:colOff>177800</xdr:colOff>
      <xdr:row>36</xdr:row>
      <xdr:rowOff>160718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320396"/>
          <a:ext cx="889000" cy="1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38074</xdr:rowOff>
    </xdr:from>
    <xdr:to>
      <xdr:col>46</xdr:col>
      <xdr:colOff>38100</xdr:colOff>
      <xdr:row>37</xdr:row>
      <xdr:rowOff>139674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8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130801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7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121158</xdr:rowOff>
    </xdr:from>
    <xdr:to>
      <xdr:col>41</xdr:col>
      <xdr:colOff>50800</xdr:colOff>
      <xdr:row>36</xdr:row>
      <xdr:rowOff>148196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093208"/>
          <a:ext cx="889000" cy="1227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60249</xdr:rowOff>
    </xdr:from>
    <xdr:to>
      <xdr:col>41</xdr:col>
      <xdr:colOff>101600</xdr:colOff>
      <xdr:row>37</xdr:row>
      <xdr:rowOff>161849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152976</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9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5486</xdr:rowOff>
    </xdr:from>
    <xdr:to>
      <xdr:col>36</xdr:col>
      <xdr:colOff>165100</xdr:colOff>
      <xdr:row>30</xdr:row>
      <xdr:rowOff>107086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14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98213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24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125971</xdr:rowOff>
    </xdr:from>
    <xdr:to>
      <xdr:col>55</xdr:col>
      <xdr:colOff>50800</xdr:colOff>
      <xdr:row>36</xdr:row>
      <xdr:rowOff>56121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1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148848</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78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32538</xdr:rowOff>
    </xdr:from>
    <xdr:to>
      <xdr:col>50</xdr:col>
      <xdr:colOff>165100</xdr:colOff>
      <xdr:row>36</xdr:row>
      <xdr:rowOff>134138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0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150665</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5979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109918</xdr:rowOff>
    </xdr:from>
    <xdr:to>
      <xdr:col>46</xdr:col>
      <xdr:colOff>38100</xdr:colOff>
      <xdr:row>37</xdr:row>
      <xdr:rowOff>40068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8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56595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05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97396</xdr:rowOff>
    </xdr:from>
    <xdr:to>
      <xdr:col>41</xdr:col>
      <xdr:colOff>101600</xdr:colOff>
      <xdr:row>37</xdr:row>
      <xdr:rowOff>27546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6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44073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04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70358</xdr:rowOff>
    </xdr:from>
    <xdr:to>
      <xdr:col>36</xdr:col>
      <xdr:colOff>165100</xdr:colOff>
      <xdr:row>30</xdr:row>
      <xdr:rowOff>508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04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17035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4817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149517</xdr:rowOff>
    </xdr:from>
    <xdr:to>
      <xdr:col>55</xdr:col>
      <xdr:colOff>0</xdr:colOff>
      <xdr:row>55</xdr:row>
      <xdr:rowOff>3531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8893467"/>
          <a:ext cx="838200" cy="53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14520</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15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168859</xdr:rowOff>
    </xdr:from>
    <xdr:to>
      <xdr:col>50</xdr:col>
      <xdr:colOff>114300</xdr:colOff>
      <xdr:row>55</xdr:row>
      <xdr:rowOff>3531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427159"/>
          <a:ext cx="889000" cy="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153205</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92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168859</xdr:rowOff>
    </xdr:from>
    <xdr:to>
      <xdr:col>45</xdr:col>
      <xdr:colOff>177800</xdr:colOff>
      <xdr:row>57</xdr:row>
      <xdr:rowOff>48819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427159"/>
          <a:ext cx="889000" cy="3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13847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95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48819</xdr:rowOff>
    </xdr:from>
    <xdr:to>
      <xdr:col>41</xdr:col>
      <xdr:colOff>50800</xdr:colOff>
      <xdr:row>57</xdr:row>
      <xdr:rowOff>132804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821469"/>
          <a:ext cx="889000" cy="8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13771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95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119194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548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98717</xdr:rowOff>
    </xdr:from>
    <xdr:to>
      <xdr:col>55</xdr:col>
      <xdr:colOff>50800</xdr:colOff>
      <xdr:row>52</xdr:row>
      <xdr:rowOff>28867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884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13644</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8757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124181</xdr:rowOff>
    </xdr:from>
    <xdr:to>
      <xdr:col>50</xdr:col>
      <xdr:colOff>165100</xdr:colOff>
      <xdr:row>55</xdr:row>
      <xdr:rowOff>54331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38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70858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15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118059</xdr:rowOff>
    </xdr:from>
    <xdr:to>
      <xdr:col>46</xdr:col>
      <xdr:colOff>38100</xdr:colOff>
      <xdr:row>55</xdr:row>
      <xdr:rowOff>48209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376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64736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15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169469</xdr:rowOff>
    </xdr:from>
    <xdr:to>
      <xdr:col>41</xdr:col>
      <xdr:colOff>101600</xdr:colOff>
      <xdr:row>57</xdr:row>
      <xdr:rowOff>99619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77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116146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545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82004</xdr:rowOff>
    </xdr:from>
    <xdr:to>
      <xdr:col>36</xdr:col>
      <xdr:colOff>165100</xdr:colOff>
      <xdr:row>58</xdr:row>
      <xdr:rowOff>12154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5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3281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947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93376</xdr:rowOff>
    </xdr:from>
    <xdr:to>
      <xdr:col>55</xdr:col>
      <xdr:colOff>0</xdr:colOff>
      <xdr:row>74</xdr:row>
      <xdr:rowOff>111451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2094876"/>
          <a:ext cx="838200" cy="70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123872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325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2964</xdr:rowOff>
    </xdr:from>
    <xdr:to>
      <xdr:col>50</xdr:col>
      <xdr:colOff>114300</xdr:colOff>
      <xdr:row>74</xdr:row>
      <xdr:rowOff>111451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2690264"/>
          <a:ext cx="889000" cy="10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121570</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49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2964</xdr:rowOff>
    </xdr:from>
    <xdr:to>
      <xdr:col>45</xdr:col>
      <xdr:colOff>177800</xdr:colOff>
      <xdr:row>77</xdr:row>
      <xdr:rowOff>20534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2690264"/>
          <a:ext cx="889000" cy="53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143876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51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20534</xdr:rowOff>
    </xdr:from>
    <xdr:to>
      <xdr:col>41</xdr:col>
      <xdr:colOff>50800</xdr:colOff>
      <xdr:row>77</xdr:row>
      <xdr:rowOff>138540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222184"/>
          <a:ext cx="889000" cy="11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121277</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49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54705</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42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42576</xdr:rowOff>
    </xdr:from>
    <xdr:to>
      <xdr:col>55</xdr:col>
      <xdr:colOff>50800</xdr:colOff>
      <xdr:row>70</xdr:row>
      <xdr:rowOff>144176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204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167053</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199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60651</xdr:rowOff>
    </xdr:from>
    <xdr:to>
      <xdr:col>50</xdr:col>
      <xdr:colOff>165100</xdr:colOff>
      <xdr:row>74</xdr:row>
      <xdr:rowOff>162251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274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7328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52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123614</xdr:rowOff>
    </xdr:from>
    <xdr:to>
      <xdr:col>46</xdr:col>
      <xdr:colOff>38100</xdr:colOff>
      <xdr:row>74</xdr:row>
      <xdr:rowOff>53764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263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70291</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2414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141184</xdr:rowOff>
    </xdr:from>
    <xdr:to>
      <xdr:col>41</xdr:col>
      <xdr:colOff>101600</xdr:colOff>
      <xdr:row>77</xdr:row>
      <xdr:rowOff>71334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17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87861</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294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87740</xdr:rowOff>
    </xdr:from>
    <xdr:to>
      <xdr:col>36</xdr:col>
      <xdr:colOff>165100</xdr:colOff>
      <xdr:row>78</xdr:row>
      <xdr:rowOff>17890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28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34417</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306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89839</xdr:rowOff>
    </xdr:from>
    <xdr:to>
      <xdr:col>55</xdr:col>
      <xdr:colOff>0</xdr:colOff>
      <xdr:row>97</xdr:row>
      <xdr:rowOff>98437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720489"/>
          <a:ext cx="838200" cy="8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148886</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265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98437</xdr:rowOff>
    </xdr:from>
    <xdr:to>
      <xdr:col>50</xdr:col>
      <xdr:colOff>114300</xdr:colOff>
      <xdr:row>98</xdr:row>
      <xdr:rowOff>66853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729087"/>
          <a:ext cx="889000" cy="139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63110</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35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53480</xdr:rowOff>
    </xdr:from>
    <xdr:to>
      <xdr:col>45</xdr:col>
      <xdr:colOff>177800</xdr:colOff>
      <xdr:row>98</xdr:row>
      <xdr:rowOff>66853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855580"/>
          <a:ext cx="889000" cy="1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77754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36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157378</xdr:rowOff>
    </xdr:from>
    <xdr:to>
      <xdr:col>41</xdr:col>
      <xdr:colOff>50800</xdr:colOff>
      <xdr:row>98</xdr:row>
      <xdr:rowOff>53480</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788028"/>
          <a:ext cx="889000" cy="67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114343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40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53345</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34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39039</xdr:rowOff>
    </xdr:from>
    <xdr:to>
      <xdr:col>55</xdr:col>
      <xdr:colOff>50800</xdr:colOff>
      <xdr:row>97</xdr:row>
      <xdr:rowOff>140639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66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125416</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58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47637</xdr:rowOff>
    </xdr:from>
    <xdr:to>
      <xdr:col>50</xdr:col>
      <xdr:colOff>165100</xdr:colOff>
      <xdr:row>97</xdr:row>
      <xdr:rowOff>149237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678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140364</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77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16053</xdr:rowOff>
    </xdr:from>
    <xdr:to>
      <xdr:col>46</xdr:col>
      <xdr:colOff>38100</xdr:colOff>
      <xdr:row>98</xdr:row>
      <xdr:rowOff>117653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81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108780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91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2680</xdr:rowOff>
    </xdr:from>
    <xdr:to>
      <xdr:col>41</xdr:col>
      <xdr:colOff>101600</xdr:colOff>
      <xdr:row>98</xdr:row>
      <xdr:rowOff>104280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8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95407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89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106578</xdr:rowOff>
    </xdr:from>
    <xdr:to>
      <xdr:col>36</xdr:col>
      <xdr:colOff>165100</xdr:colOff>
      <xdr:row>98</xdr:row>
      <xdr:rowOff>36728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73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27855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82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109655</xdr:rowOff>
    </xdr:from>
    <xdr:to>
      <xdr:col>85</xdr:col>
      <xdr:colOff>127000</xdr:colOff>
      <xdr:row>39</xdr:row>
      <xdr:rowOff>84836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5767505"/>
          <a:ext cx="838200" cy="100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36829</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80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109655</xdr:rowOff>
    </xdr:from>
    <xdr:to>
      <xdr:col>81</xdr:col>
      <xdr:colOff>50800</xdr:colOff>
      <xdr:row>39</xdr:row>
      <xdr:rowOff>18052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5767505"/>
          <a:ext cx="889000" cy="93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47569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56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18052</xdr:rowOff>
    </xdr:from>
    <xdr:to>
      <xdr:col>76</xdr:col>
      <xdr:colOff>114300</xdr:colOff>
      <xdr:row>39</xdr:row>
      <xdr:rowOff>26706</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704602"/>
          <a:ext cx="889000" cy="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61866</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26706</xdr:rowOff>
    </xdr:from>
    <xdr:to>
      <xdr:col>71</xdr:col>
      <xdr:colOff>177800</xdr:colOff>
      <xdr:row>39</xdr:row>
      <xdr:rowOff>42055</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713256"/>
          <a:ext cx="88900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49456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34036</xdr:rowOff>
    </xdr:from>
    <xdr:to>
      <xdr:col>85</xdr:col>
      <xdr:colOff>177800</xdr:colOff>
      <xdr:row>39</xdr:row>
      <xdr:rowOff>135636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720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120413</xdr:rowOff>
    </xdr:from>
    <xdr:ext cx="313932"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6355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58855</xdr:rowOff>
    </xdr:from>
    <xdr:to>
      <xdr:col>81</xdr:col>
      <xdr:colOff>101600</xdr:colOff>
      <xdr:row>33</xdr:row>
      <xdr:rowOff>160455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571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32</xdr:row>
      <xdr:rowOff>5532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549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138702</xdr:rowOff>
    </xdr:from>
    <xdr:to>
      <xdr:col>76</xdr:col>
      <xdr:colOff>165100</xdr:colOff>
      <xdr:row>39</xdr:row>
      <xdr:rowOff>68852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5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59979</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746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147356</xdr:rowOff>
    </xdr:from>
    <xdr:to>
      <xdr:col>72</xdr:col>
      <xdr:colOff>38100</xdr:colOff>
      <xdr:row>39</xdr:row>
      <xdr:rowOff>77506</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6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68633</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755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162705</xdr:rowOff>
    </xdr:from>
    <xdr:to>
      <xdr:col>67</xdr:col>
      <xdr:colOff>101600</xdr:colOff>
      <xdr:row>39</xdr:row>
      <xdr:rowOff>92855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7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83982</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770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23267</xdr:rowOff>
    </xdr:from>
    <xdr:to>
      <xdr:col>85</xdr:col>
      <xdr:colOff>127000</xdr:colOff>
      <xdr:row>77</xdr:row>
      <xdr:rowOff>39573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224917"/>
          <a:ext cx="838200" cy="1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139971</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655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23267</xdr:rowOff>
    </xdr:from>
    <xdr:to>
      <xdr:col>81</xdr:col>
      <xdr:colOff>50800</xdr:colOff>
      <xdr:row>77</xdr:row>
      <xdr:rowOff>42831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224917"/>
          <a:ext cx="889000" cy="1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60056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57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42831</xdr:rowOff>
    </xdr:from>
    <xdr:to>
      <xdr:col>76</xdr:col>
      <xdr:colOff>114300</xdr:colOff>
      <xdr:row>77</xdr:row>
      <xdr:rowOff>49403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244481"/>
          <a:ext cx="889000" cy="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59199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57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45002</xdr:rowOff>
    </xdr:from>
    <xdr:to>
      <xdr:col>71</xdr:col>
      <xdr:colOff>177800</xdr:colOff>
      <xdr:row>77</xdr:row>
      <xdr:rowOff>49403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3246652"/>
          <a:ext cx="889000" cy="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60132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57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104005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61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160223</xdr:rowOff>
    </xdr:from>
    <xdr:to>
      <xdr:col>85</xdr:col>
      <xdr:colOff>177800</xdr:colOff>
      <xdr:row>77</xdr:row>
      <xdr:rowOff>90373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9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138650</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6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143917</xdr:rowOff>
    </xdr:from>
    <xdr:to>
      <xdr:col>81</xdr:col>
      <xdr:colOff>101600</xdr:colOff>
      <xdr:row>77</xdr:row>
      <xdr:rowOff>74067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7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65194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6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163481</xdr:rowOff>
    </xdr:from>
    <xdr:to>
      <xdr:col>76</xdr:col>
      <xdr:colOff>165100</xdr:colOff>
      <xdr:row>77</xdr:row>
      <xdr:rowOff>93631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9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84758</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28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170053</xdr:rowOff>
    </xdr:from>
    <xdr:to>
      <xdr:col>72</xdr:col>
      <xdr:colOff>38100</xdr:colOff>
      <xdr:row>77</xdr:row>
      <xdr:rowOff>100203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20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91330</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92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165652</xdr:rowOff>
    </xdr:from>
    <xdr:to>
      <xdr:col>67</xdr:col>
      <xdr:colOff>101600</xdr:colOff>
      <xdr:row>77</xdr:row>
      <xdr:rowOff>95802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9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86929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8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70940</xdr:rowOff>
    </xdr:from>
    <xdr:to>
      <xdr:col>85</xdr:col>
      <xdr:colOff>127000</xdr:colOff>
      <xdr:row>98</xdr:row>
      <xdr:rowOff>108088</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6873040"/>
          <a:ext cx="838200" cy="3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23423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482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121543</xdr:rowOff>
    </xdr:from>
    <xdr:to>
      <xdr:col>81</xdr:col>
      <xdr:colOff>50800</xdr:colOff>
      <xdr:row>98</xdr:row>
      <xdr:rowOff>70940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580743"/>
          <a:ext cx="889000" cy="29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153681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4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121543</xdr:rowOff>
    </xdr:from>
    <xdr:to>
      <xdr:col>76</xdr:col>
      <xdr:colOff>114300</xdr:colOff>
      <xdr:row>98</xdr:row>
      <xdr:rowOff>64263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580743"/>
          <a:ext cx="889000" cy="28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116378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74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45599</xdr:rowOff>
    </xdr:from>
    <xdr:to>
      <xdr:col>71</xdr:col>
      <xdr:colOff>177800</xdr:colOff>
      <xdr:row>98</xdr:row>
      <xdr:rowOff>64263</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2814300" y="16504799"/>
          <a:ext cx="889000" cy="36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128143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41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99511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90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57288</xdr:rowOff>
    </xdr:from>
    <xdr:to>
      <xdr:col>85</xdr:col>
      <xdr:colOff>177800</xdr:colOff>
      <xdr:row>98</xdr:row>
      <xdr:rowOff>158888</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85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35715</xdr:rowOff>
    </xdr:from>
    <xdr:ext cx="469744"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83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20140</xdr:rowOff>
    </xdr:from>
    <xdr:to>
      <xdr:col>81</xdr:col>
      <xdr:colOff>101600</xdr:colOff>
      <xdr:row>98</xdr:row>
      <xdr:rowOff>121740</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82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112867</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91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70743</xdr:rowOff>
    </xdr:from>
    <xdr:to>
      <xdr:col>76</xdr:col>
      <xdr:colOff>165100</xdr:colOff>
      <xdr:row>97</xdr:row>
      <xdr:rowOff>893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52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17420</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305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13463</xdr:rowOff>
    </xdr:from>
    <xdr:to>
      <xdr:col>72</xdr:col>
      <xdr:colOff>38100</xdr:colOff>
      <xdr:row>98</xdr:row>
      <xdr:rowOff>115063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81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106190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908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166249</xdr:rowOff>
    </xdr:from>
    <xdr:to>
      <xdr:col>67</xdr:col>
      <xdr:colOff>101600</xdr:colOff>
      <xdr:row>96</xdr:row>
      <xdr:rowOff>96399</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45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112926</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22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144599</xdr:rowOff>
    </xdr:from>
    <xdr:to>
      <xdr:col>116</xdr:col>
      <xdr:colOff>63500</xdr:colOff>
      <xdr:row>35</xdr:row>
      <xdr:rowOff>148191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145349"/>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90840</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263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144599</xdr:rowOff>
    </xdr:from>
    <xdr:to>
      <xdr:col>111</xdr:col>
      <xdr:colOff>177800</xdr:colOff>
      <xdr:row>37</xdr:row>
      <xdr:rowOff>75366</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145349"/>
          <a:ext cx="889000" cy="27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147500</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319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58874</xdr:rowOff>
    </xdr:from>
    <xdr:to>
      <xdr:col>107</xdr:col>
      <xdr:colOff>50800</xdr:colOff>
      <xdr:row>37</xdr:row>
      <xdr:rowOff>75366</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231074"/>
          <a:ext cx="889000" cy="187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4389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0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102471</xdr:rowOff>
    </xdr:from>
    <xdr:to>
      <xdr:col>102</xdr:col>
      <xdr:colOff>114300</xdr:colOff>
      <xdr:row>36</xdr:row>
      <xdr:rowOff>58874</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5760321"/>
          <a:ext cx="889000" cy="47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36629</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38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58510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40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97391</xdr:rowOff>
    </xdr:from>
    <xdr:to>
      <xdr:col>116</xdr:col>
      <xdr:colOff>114300</xdr:colOff>
      <xdr:row>36</xdr:row>
      <xdr:rowOff>27541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09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120268</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94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93799</xdr:rowOff>
    </xdr:from>
    <xdr:to>
      <xdr:col>112</xdr:col>
      <xdr:colOff>38100</xdr:colOff>
      <xdr:row>36</xdr:row>
      <xdr:rowOff>23949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09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40476</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869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24566</xdr:rowOff>
    </xdr:from>
    <xdr:to>
      <xdr:col>107</xdr:col>
      <xdr:colOff>101600</xdr:colOff>
      <xdr:row>37</xdr:row>
      <xdr:rowOff>126166</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36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117293</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46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8074</xdr:rowOff>
    </xdr:from>
    <xdr:to>
      <xdr:col>102</xdr:col>
      <xdr:colOff>165100</xdr:colOff>
      <xdr:row>36</xdr:row>
      <xdr:rowOff>109674</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18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126201</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955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51671</xdr:rowOff>
    </xdr:from>
    <xdr:to>
      <xdr:col>98</xdr:col>
      <xdr:colOff>38100</xdr:colOff>
      <xdr:row>33</xdr:row>
      <xdr:rowOff>153271</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70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169798</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48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156540</xdr:rowOff>
    </xdr:from>
    <xdr:to>
      <xdr:col>116</xdr:col>
      <xdr:colOff>63500</xdr:colOff>
      <xdr:row>58</xdr:row>
      <xdr:rowOff>167742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10100640"/>
          <a:ext cx="8382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9517</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610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167742</xdr:rowOff>
    </xdr:from>
    <xdr:to>
      <xdr:col>111</xdr:col>
      <xdr:colOff>177800</xdr:colOff>
      <xdr:row>59</xdr:row>
      <xdr:rowOff>8560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10111842"/>
          <a:ext cx="8890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82973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149606</xdr:rowOff>
    </xdr:from>
    <xdr:to>
      <xdr:col>107</xdr:col>
      <xdr:colOff>50800</xdr:colOff>
      <xdr:row>59</xdr:row>
      <xdr:rowOff>8560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093706"/>
          <a:ext cx="889000" cy="3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72306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50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136423</xdr:rowOff>
    </xdr:from>
    <xdr:to>
      <xdr:col>102</xdr:col>
      <xdr:colOff>114300</xdr:colOff>
      <xdr:row>58</xdr:row>
      <xdr:rowOff>149606</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080523"/>
          <a:ext cx="889000" cy="13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70096</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49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73372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50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105740</xdr:rowOff>
    </xdr:from>
    <xdr:to>
      <xdr:col>116</xdr:col>
      <xdr:colOff>114300</xdr:colOff>
      <xdr:row>59</xdr:row>
      <xdr:rowOff>35890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0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20667</xdr:rowOff>
    </xdr:from>
    <xdr:ext cx="378565"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9647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116942</xdr:rowOff>
    </xdr:from>
    <xdr:to>
      <xdr:col>112</xdr:col>
      <xdr:colOff>38100</xdr:colOff>
      <xdr:row>59</xdr:row>
      <xdr:rowOff>47092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06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38219</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4017" y="10153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129210</xdr:rowOff>
    </xdr:from>
    <xdr:to>
      <xdr:col>107</xdr:col>
      <xdr:colOff>101600</xdr:colOff>
      <xdr:row>59</xdr:row>
      <xdr:rowOff>59360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0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50487</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17" y="10166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98806</xdr:rowOff>
    </xdr:from>
    <xdr:to>
      <xdr:col>102</xdr:col>
      <xdr:colOff>165100</xdr:colOff>
      <xdr:row>59</xdr:row>
      <xdr:rowOff>28956</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04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20083</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56017" y="101356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85623</xdr:rowOff>
    </xdr:from>
    <xdr:to>
      <xdr:col>98</xdr:col>
      <xdr:colOff>38100</xdr:colOff>
      <xdr:row>59</xdr:row>
      <xdr:rowOff>15773</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02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6900</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12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129566</xdr:rowOff>
    </xdr:from>
    <xdr:to>
      <xdr:col>116</xdr:col>
      <xdr:colOff>62864</xdr:colOff>
      <xdr:row>77</xdr:row>
      <xdr:rowOff>38736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1959616"/>
          <a:ext cx="1269" cy="1280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42563</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4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38736</xdr:rowOff>
    </xdr:from>
    <xdr:to>
      <xdr:col>116</xdr:col>
      <xdr:colOff>152400</xdr:colOff>
      <xdr:row>77</xdr:row>
      <xdr:rowOff>38736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40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76243</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734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129566</xdr:rowOff>
    </xdr:from>
    <xdr:to>
      <xdr:col>116</xdr:col>
      <xdr:colOff>152400</xdr:colOff>
      <xdr:row>69</xdr:row>
      <xdr:rowOff>129566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1959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144043</xdr:rowOff>
    </xdr:from>
    <xdr:to>
      <xdr:col>116</xdr:col>
      <xdr:colOff>63500</xdr:colOff>
      <xdr:row>77</xdr:row>
      <xdr:rowOff>38736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1323300" y="13002793"/>
          <a:ext cx="838200" cy="237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110100</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2830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87223</xdr:rowOff>
    </xdr:from>
    <xdr:to>
      <xdr:col>116</xdr:col>
      <xdr:colOff>114300</xdr:colOff>
      <xdr:row>73</xdr:row>
      <xdr:rowOff>17373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431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144043</xdr:rowOff>
    </xdr:from>
    <xdr:to>
      <xdr:col>111</xdr:col>
      <xdr:colOff>177800</xdr:colOff>
      <xdr:row>77</xdr:row>
      <xdr:rowOff>35458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3002793"/>
          <a:ext cx="8890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138202</xdr:rowOff>
    </xdr:from>
    <xdr:to>
      <xdr:col>112</xdr:col>
      <xdr:colOff>38100</xdr:colOff>
      <xdr:row>73</xdr:row>
      <xdr:rowOff>68352</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482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84879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257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31610</xdr:rowOff>
    </xdr:from>
    <xdr:to>
      <xdr:col>107</xdr:col>
      <xdr:colOff>50800</xdr:colOff>
      <xdr:row>77</xdr:row>
      <xdr:rowOff>35458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9545300" y="13233260"/>
          <a:ext cx="889000" cy="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22682</xdr:rowOff>
    </xdr:from>
    <xdr:to>
      <xdr:col>107</xdr:col>
      <xdr:colOff>101600</xdr:colOff>
      <xdr:row>73</xdr:row>
      <xdr:rowOff>124282</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53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140809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31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31610</xdr:rowOff>
    </xdr:from>
    <xdr:to>
      <xdr:col>102</xdr:col>
      <xdr:colOff>114300</xdr:colOff>
      <xdr:row>77</xdr:row>
      <xdr:rowOff>113221</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3233260"/>
          <a:ext cx="889000" cy="8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48590</xdr:rowOff>
    </xdr:from>
    <xdr:to>
      <xdr:col>102</xdr:col>
      <xdr:colOff>165100</xdr:colOff>
      <xdr:row>73</xdr:row>
      <xdr:rowOff>150190</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564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166717</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33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97968</xdr:rowOff>
    </xdr:from>
    <xdr:to>
      <xdr:col>98</xdr:col>
      <xdr:colOff>38100</xdr:colOff>
      <xdr:row>74</xdr:row>
      <xdr:rowOff>28118</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61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44645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38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159386</xdr:rowOff>
    </xdr:from>
    <xdr:to>
      <xdr:col>116</xdr:col>
      <xdr:colOff>114300</xdr:colOff>
      <xdr:row>77</xdr:row>
      <xdr:rowOff>89536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318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74313</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310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93243</xdr:rowOff>
    </xdr:from>
    <xdr:to>
      <xdr:col>112</xdr:col>
      <xdr:colOff>38100</xdr:colOff>
      <xdr:row>76</xdr:row>
      <xdr:rowOff>23394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9519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14521</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304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156108</xdr:rowOff>
    </xdr:from>
    <xdr:to>
      <xdr:col>107</xdr:col>
      <xdr:colOff>101600</xdr:colOff>
      <xdr:row>77</xdr:row>
      <xdr:rowOff>86258</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318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77385</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327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152260</xdr:rowOff>
    </xdr:from>
    <xdr:to>
      <xdr:col>102</xdr:col>
      <xdr:colOff>165100</xdr:colOff>
      <xdr:row>77</xdr:row>
      <xdr:rowOff>82410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31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73537</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27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62421</xdr:rowOff>
    </xdr:from>
    <xdr:to>
      <xdr:col>98</xdr:col>
      <xdr:colOff>38100</xdr:colOff>
      <xdr:row>77</xdr:row>
      <xdr:rowOff>164021</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326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155148</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35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歳出決算総額の住民一人当たりにおける金額は</a:t>
          </a:r>
          <a:r>
            <a:rPr kumimoji="1" lang="en-US" altLang="ja-JP" sz="1300">
              <a:latin typeface="ＭＳ Ｐゴシック" panose="020B0600070205080204" pitchFamily="50" charset="-128"/>
              <a:ea typeface="ＭＳ Ｐゴシック" panose="020B0600070205080204" pitchFamily="50" charset="-128"/>
            </a:rPr>
            <a:t>653,675</a:t>
          </a:r>
          <a:r>
            <a:rPr kumimoji="1" lang="ja-JP" altLang="en-US" sz="1300">
              <a:latin typeface="ＭＳ Ｐゴシック" panose="020B0600070205080204" pitchFamily="50" charset="-128"/>
              <a:ea typeface="ＭＳ Ｐゴシック" panose="020B0600070205080204" pitchFamily="50" charset="-128"/>
            </a:rPr>
            <a:t>円である。人件費は、住民一人当たり</a:t>
          </a:r>
          <a:r>
            <a:rPr kumimoji="1" lang="en-US" altLang="ja-JP" sz="1300">
              <a:latin typeface="ＭＳ Ｐゴシック" panose="020B0600070205080204" pitchFamily="50" charset="-128"/>
              <a:ea typeface="ＭＳ Ｐゴシック" panose="020B0600070205080204" pitchFamily="50" charset="-128"/>
            </a:rPr>
            <a:t>84,147</a:t>
          </a:r>
          <a:r>
            <a:rPr kumimoji="1" lang="ja-JP" altLang="en-US" sz="1300">
              <a:latin typeface="ＭＳ Ｐゴシック" panose="020B0600070205080204" pitchFamily="50" charset="-128"/>
              <a:ea typeface="ＭＳ Ｐゴシック" panose="020B0600070205080204" pitchFamily="50" charset="-128"/>
            </a:rPr>
            <a:t>円となっている。増の主な要因としては、保育園補充・代替保育士雇用費の増等によるものである。</a:t>
          </a:r>
        </a:p>
        <a:p>
          <a:r>
            <a:rPr kumimoji="1" lang="ja-JP" altLang="en-US" sz="1300">
              <a:latin typeface="ＭＳ Ｐゴシック" panose="020B0600070205080204" pitchFamily="50" charset="-128"/>
              <a:ea typeface="ＭＳ Ｐゴシック" panose="020B0600070205080204" pitchFamily="50" charset="-128"/>
            </a:rPr>
            <a:t>災害復旧事業費は準用河川大田川災害復旧事業の</a:t>
          </a:r>
          <a:r>
            <a:rPr kumimoji="1" lang="en-US" altLang="ja-JP" sz="1300">
              <a:latin typeface="ＭＳ Ｐゴシック" panose="020B0600070205080204" pitchFamily="50" charset="-128"/>
              <a:ea typeface="ＭＳ Ｐゴシック" panose="020B0600070205080204" pitchFamily="50" charset="-128"/>
            </a:rPr>
            <a:t>8.6</a:t>
          </a:r>
          <a:r>
            <a:rPr kumimoji="1" lang="ja-JP" altLang="en-US" sz="1300">
              <a:latin typeface="ＭＳ Ｐゴシック" panose="020B0600070205080204" pitchFamily="50" charset="-128"/>
              <a:ea typeface="ＭＳ Ｐゴシック" panose="020B0600070205080204" pitchFamily="50" charset="-128"/>
            </a:rPr>
            <a:t>億円の皆減により大幅な減となった。</a:t>
          </a:r>
        </a:p>
        <a:p>
          <a:r>
            <a:rPr kumimoji="1" lang="ja-JP" altLang="en-US" sz="1300">
              <a:latin typeface="ＭＳ Ｐゴシック" panose="020B0600070205080204" pitchFamily="50" charset="-128"/>
              <a:ea typeface="ＭＳ Ｐゴシック" panose="020B0600070205080204" pitchFamily="50" charset="-128"/>
            </a:rPr>
            <a:t>普通建設事業費のうち新規設備は、創造活動・歴史文化交流施設整備事業、太田川駅東地区都市再構築型優良建築物等整備費補助事業及び養父森岡線街路整備事業等の整備に伴い、住民一人当たり</a:t>
          </a:r>
          <a:r>
            <a:rPr kumimoji="1" lang="en-US" altLang="ja-JP" sz="1300">
              <a:latin typeface="ＭＳ Ｐゴシック" panose="020B0600070205080204" pitchFamily="50" charset="-128"/>
              <a:ea typeface="ＭＳ Ｐゴシック" panose="020B0600070205080204" pitchFamily="50" charset="-128"/>
            </a:rPr>
            <a:t>94,837</a:t>
          </a:r>
          <a:r>
            <a:rPr kumimoji="1" lang="ja-JP" altLang="en-US" sz="1300">
              <a:latin typeface="ＭＳ Ｐゴシック" panose="020B0600070205080204" pitchFamily="50" charset="-128"/>
              <a:ea typeface="ＭＳ Ｐゴシック" panose="020B0600070205080204" pitchFamily="50" charset="-128"/>
            </a:rPr>
            <a:t>円となっている。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113,352
110,591
43.43
65,914,786
60,690,197
4,068,902
32,808,492
26,149,631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170724</xdr:rowOff>
    </xdr:from>
    <xdr:to>
      <xdr:col>24</xdr:col>
      <xdr:colOff>63500</xdr:colOff>
      <xdr:row>34</xdr:row>
      <xdr:rowOff>19957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828574"/>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21607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50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19957</xdr:rowOff>
    </xdr:from>
    <xdr:to>
      <xdr:col>19</xdr:col>
      <xdr:colOff>177800</xdr:colOff>
      <xdr:row>34</xdr:row>
      <xdr:rowOff>122283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849257"/>
          <a:ext cx="889000" cy="10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53720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60234</xdr:rowOff>
    </xdr:from>
    <xdr:to>
      <xdr:col>15</xdr:col>
      <xdr:colOff>50800</xdr:colOff>
      <xdr:row>34</xdr:row>
      <xdr:rowOff>122283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588953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89643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60234</xdr:rowOff>
    </xdr:from>
    <xdr:to>
      <xdr:col>10</xdr:col>
      <xdr:colOff>114300</xdr:colOff>
      <xdr:row>35</xdr:row>
      <xdr:rowOff>24856</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889534"/>
          <a:ext cx="889000" cy="136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122300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3101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7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119924</xdr:rowOff>
    </xdr:from>
    <xdr:to>
      <xdr:col>24</xdr:col>
      <xdr:colOff>114300</xdr:colOff>
      <xdr:row>34</xdr:row>
      <xdr:rowOff>50074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77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142801</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2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140607</xdr:rowOff>
    </xdr:from>
    <xdr:to>
      <xdr:col>20</xdr:col>
      <xdr:colOff>38100</xdr:colOff>
      <xdr:row>34</xdr:row>
      <xdr:rowOff>70757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79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87284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57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71483</xdr:rowOff>
    </xdr:from>
    <xdr:to>
      <xdr:col>15</xdr:col>
      <xdr:colOff>101600</xdr:colOff>
      <xdr:row>35</xdr:row>
      <xdr:rowOff>1633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90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18160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67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9434</xdr:rowOff>
    </xdr:from>
    <xdr:to>
      <xdr:col>10</xdr:col>
      <xdr:colOff>165100</xdr:colOff>
      <xdr:row>34</xdr:row>
      <xdr:rowOff>111034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83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127561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61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145506</xdr:rowOff>
    </xdr:from>
    <xdr:to>
      <xdr:col>6</xdr:col>
      <xdr:colOff>38100</xdr:colOff>
      <xdr:row>35</xdr:row>
      <xdr:rowOff>75656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97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92183</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75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59360</xdr:rowOff>
    </xdr:from>
    <xdr:to>
      <xdr:col>24</xdr:col>
      <xdr:colOff>62865</xdr:colOff>
      <xdr:row>58</xdr:row>
      <xdr:rowOff>128206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8803310"/>
          <a:ext cx="1270" cy="1268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132033</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07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128206</xdr:rowOff>
    </xdr:from>
    <xdr:to>
      <xdr:col>24</xdr:col>
      <xdr:colOff>152400</xdr:colOff>
      <xdr:row>58</xdr:row>
      <xdr:rowOff>128206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072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6037</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57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59360</xdr:rowOff>
    </xdr:from>
    <xdr:to>
      <xdr:col>24</xdr:col>
      <xdr:colOff>152400</xdr:colOff>
      <xdr:row>51</xdr:row>
      <xdr:rowOff>59360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880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165812</xdr:rowOff>
    </xdr:from>
    <xdr:to>
      <xdr:col>24</xdr:col>
      <xdr:colOff>63500</xdr:colOff>
      <xdr:row>58</xdr:row>
      <xdr:rowOff>117526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938462"/>
          <a:ext cx="838200" cy="12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28236</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45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5359</xdr:rowOff>
    </xdr:from>
    <xdr:to>
      <xdr:col>24</xdr:col>
      <xdr:colOff>114300</xdr:colOff>
      <xdr:row>56</xdr:row>
      <xdr:rowOff>106959</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606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117526</xdr:rowOff>
    </xdr:from>
    <xdr:to>
      <xdr:col>19</xdr:col>
      <xdr:colOff>177800</xdr:colOff>
      <xdr:row>58</xdr:row>
      <xdr:rowOff>163906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908300" y="10061626"/>
          <a:ext cx="889000" cy="4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125171</xdr:rowOff>
    </xdr:from>
    <xdr:to>
      <xdr:col>20</xdr:col>
      <xdr:colOff>38100</xdr:colOff>
      <xdr:row>57</xdr:row>
      <xdr:rowOff>55321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72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71848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50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68072</xdr:rowOff>
    </xdr:from>
    <xdr:to>
      <xdr:col>15</xdr:col>
      <xdr:colOff>50800</xdr:colOff>
      <xdr:row>58</xdr:row>
      <xdr:rowOff>163906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10012172"/>
          <a:ext cx="889000" cy="9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121539</xdr:rowOff>
    </xdr:from>
    <xdr:to>
      <xdr:col>15</xdr:col>
      <xdr:colOff>101600</xdr:colOff>
      <xdr:row>57</xdr:row>
      <xdr:rowOff>51689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7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68216</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49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169075</xdr:rowOff>
    </xdr:from>
    <xdr:to>
      <xdr:col>10</xdr:col>
      <xdr:colOff>114300</xdr:colOff>
      <xdr:row>58</xdr:row>
      <xdr:rowOff>68072</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41575"/>
          <a:ext cx="889000" cy="127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99454</xdr:rowOff>
    </xdr:from>
    <xdr:to>
      <xdr:col>10</xdr:col>
      <xdr:colOff>165100</xdr:colOff>
      <xdr:row>57</xdr:row>
      <xdr:rowOff>29604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70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46131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47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139052</xdr:rowOff>
    </xdr:from>
    <xdr:to>
      <xdr:col>6</xdr:col>
      <xdr:colOff>38100</xdr:colOff>
      <xdr:row>50</xdr:row>
      <xdr:rowOff>69202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54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85729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31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115012</xdr:rowOff>
    </xdr:from>
    <xdr:to>
      <xdr:col>24</xdr:col>
      <xdr:colOff>114300</xdr:colOff>
      <xdr:row>58</xdr:row>
      <xdr:rowOff>45162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88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93439</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866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66726</xdr:rowOff>
    </xdr:from>
    <xdr:to>
      <xdr:col>20</xdr:col>
      <xdr:colOff>38100</xdr:colOff>
      <xdr:row>58</xdr:row>
      <xdr:rowOff>168326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1001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159453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1010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113106</xdr:rowOff>
    </xdr:from>
    <xdr:to>
      <xdr:col>15</xdr:col>
      <xdr:colOff>101600</xdr:colOff>
      <xdr:row>59</xdr:row>
      <xdr:rowOff>43256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1005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34383</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10149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17272</xdr:rowOff>
    </xdr:from>
    <xdr:to>
      <xdr:col>10</xdr:col>
      <xdr:colOff>165100</xdr:colOff>
      <xdr:row>58</xdr:row>
      <xdr:rowOff>118872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96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109999</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05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118275</xdr:rowOff>
    </xdr:from>
    <xdr:to>
      <xdr:col>6</xdr:col>
      <xdr:colOff>38100</xdr:colOff>
      <xdr:row>51</xdr:row>
      <xdr:rowOff>48425</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6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39552</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783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104877</xdr:rowOff>
    </xdr:from>
    <xdr:to>
      <xdr:col>24</xdr:col>
      <xdr:colOff>62865</xdr:colOff>
      <xdr:row>78</xdr:row>
      <xdr:rowOff>57099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06377"/>
          <a:ext cx="1270" cy="132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60926</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57099</xdr:rowOff>
    </xdr:from>
    <xdr:to>
      <xdr:col>24</xdr:col>
      <xdr:colOff>152400</xdr:colOff>
      <xdr:row>78</xdr:row>
      <xdr:rowOff>57099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3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51554</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8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104877</xdr:rowOff>
    </xdr:from>
    <xdr:to>
      <xdr:col>24</xdr:col>
      <xdr:colOff>152400</xdr:colOff>
      <xdr:row>70</xdr:row>
      <xdr:rowOff>104877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0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88665</xdr:rowOff>
    </xdr:from>
    <xdr:to>
      <xdr:col>24</xdr:col>
      <xdr:colOff>63500</xdr:colOff>
      <xdr:row>75</xdr:row>
      <xdr:rowOff>23152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775965"/>
          <a:ext cx="838200" cy="10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39635</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5554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16758</xdr:rowOff>
    </xdr:from>
    <xdr:to>
      <xdr:col>24</xdr:col>
      <xdr:colOff>114300</xdr:colOff>
      <xdr:row>74</xdr:row>
      <xdr:rowOff>118358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7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23152</xdr:rowOff>
    </xdr:from>
    <xdr:to>
      <xdr:col>19</xdr:col>
      <xdr:colOff>177800</xdr:colOff>
      <xdr:row>75</xdr:row>
      <xdr:rowOff>155702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881902"/>
          <a:ext cx="889000" cy="13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106979</xdr:rowOff>
    </xdr:from>
    <xdr:to>
      <xdr:col>20</xdr:col>
      <xdr:colOff>38100</xdr:colOff>
      <xdr:row>76</xdr:row>
      <xdr:rowOff>37130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657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28255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058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9722</xdr:rowOff>
    </xdr:from>
    <xdr:to>
      <xdr:col>15</xdr:col>
      <xdr:colOff>50800</xdr:colOff>
      <xdr:row>75</xdr:row>
      <xdr:rowOff>155702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868472"/>
          <a:ext cx="889000" cy="145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107017</xdr:rowOff>
    </xdr:from>
    <xdr:to>
      <xdr:col>15</xdr:col>
      <xdr:colOff>101600</xdr:colOff>
      <xdr:row>77</xdr:row>
      <xdr:rowOff>37167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28294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29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9722</xdr:rowOff>
    </xdr:from>
    <xdr:to>
      <xdr:col>10</xdr:col>
      <xdr:colOff>114300</xdr:colOff>
      <xdr:row>78</xdr:row>
      <xdr:rowOff>47326</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868472"/>
          <a:ext cx="889000" cy="551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110274</xdr:rowOff>
    </xdr:from>
    <xdr:to>
      <xdr:col>10</xdr:col>
      <xdr:colOff>165100</xdr:colOff>
      <xdr:row>76</xdr:row>
      <xdr:rowOff>40424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6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31551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06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57925</xdr:rowOff>
    </xdr:from>
    <xdr:to>
      <xdr:col>6</xdr:col>
      <xdr:colOff>38100</xdr:colOff>
      <xdr:row>78</xdr:row>
      <xdr:rowOff>159525</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3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150652</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52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37865</xdr:rowOff>
    </xdr:from>
    <xdr:to>
      <xdr:col>24</xdr:col>
      <xdr:colOff>114300</xdr:colOff>
      <xdr:row>74</xdr:row>
      <xdr:rowOff>139465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72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16292</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703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143802</xdr:rowOff>
    </xdr:from>
    <xdr:to>
      <xdr:col>20</xdr:col>
      <xdr:colOff>38100</xdr:colOff>
      <xdr:row>75</xdr:row>
      <xdr:rowOff>73952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83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90479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606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104902</xdr:rowOff>
    </xdr:from>
    <xdr:to>
      <xdr:col>15</xdr:col>
      <xdr:colOff>101600</xdr:colOff>
      <xdr:row>76</xdr:row>
      <xdr:rowOff>35052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96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51579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73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130372</xdr:rowOff>
    </xdr:from>
    <xdr:to>
      <xdr:col>10</xdr:col>
      <xdr:colOff>165100</xdr:colOff>
      <xdr:row>75</xdr:row>
      <xdr:rowOff>60522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81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77049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592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167976</xdr:rowOff>
    </xdr:from>
    <xdr:to>
      <xdr:col>6</xdr:col>
      <xdr:colOff>38100</xdr:colOff>
      <xdr:row>78</xdr:row>
      <xdr:rowOff>98126</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36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114653</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14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8072</xdr:rowOff>
    </xdr:from>
    <xdr:to>
      <xdr:col>24</xdr:col>
      <xdr:colOff>62865</xdr:colOff>
      <xdr:row>98</xdr:row>
      <xdr:rowOff>149713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38572"/>
          <a:ext cx="1270" cy="1513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153540</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5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149713</xdr:rowOff>
    </xdr:from>
    <xdr:to>
      <xdr:col>24</xdr:col>
      <xdr:colOff>152400</xdr:colOff>
      <xdr:row>98</xdr:row>
      <xdr:rowOff>149713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51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126199</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1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8072</xdr:rowOff>
    </xdr:from>
    <xdr:to>
      <xdr:col>24</xdr:col>
      <xdr:colOff>152400</xdr:colOff>
      <xdr:row>90</xdr:row>
      <xdr:rowOff>8072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3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164709</xdr:rowOff>
    </xdr:from>
    <xdr:to>
      <xdr:col>24</xdr:col>
      <xdr:colOff>63500</xdr:colOff>
      <xdr:row>94</xdr:row>
      <xdr:rowOff>48397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5938109"/>
          <a:ext cx="838200" cy="22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118946</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235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140519</xdr:rowOff>
    </xdr:from>
    <xdr:to>
      <xdr:col>24</xdr:col>
      <xdr:colOff>114300</xdr:colOff>
      <xdr:row>95</xdr:row>
      <xdr:rowOff>70669</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25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162835</xdr:rowOff>
    </xdr:from>
    <xdr:to>
      <xdr:col>19</xdr:col>
      <xdr:colOff>177800</xdr:colOff>
      <xdr:row>92</xdr:row>
      <xdr:rowOff>164709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5936235"/>
          <a:ext cx="889000" cy="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127259</xdr:rowOff>
    </xdr:from>
    <xdr:to>
      <xdr:col>20</xdr:col>
      <xdr:colOff>38100</xdr:colOff>
      <xdr:row>95</xdr:row>
      <xdr:rowOff>57409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2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48536</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33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93432</xdr:rowOff>
    </xdr:from>
    <xdr:to>
      <xdr:col>15</xdr:col>
      <xdr:colOff>50800</xdr:colOff>
      <xdr:row>92</xdr:row>
      <xdr:rowOff>162835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5866832"/>
          <a:ext cx="889000" cy="6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101702</xdr:rowOff>
    </xdr:from>
    <xdr:to>
      <xdr:col>15</xdr:col>
      <xdr:colOff>101600</xdr:colOff>
      <xdr:row>95</xdr:row>
      <xdr:rowOff>31852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1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22979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31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93432</xdr:rowOff>
    </xdr:from>
    <xdr:to>
      <xdr:col>10</xdr:col>
      <xdr:colOff>114300</xdr:colOff>
      <xdr:row>93</xdr:row>
      <xdr:rowOff>139472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5866832"/>
          <a:ext cx="889000" cy="21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89906</xdr:rowOff>
    </xdr:from>
    <xdr:to>
      <xdr:col>10</xdr:col>
      <xdr:colOff>165100</xdr:colOff>
      <xdr:row>95</xdr:row>
      <xdr:rowOff>20056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20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29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132700</xdr:rowOff>
    </xdr:from>
    <xdr:to>
      <xdr:col>6</xdr:col>
      <xdr:colOff>38100</xdr:colOff>
      <xdr:row>97</xdr:row>
      <xdr:rowOff>62850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9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53977</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8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169047</xdr:rowOff>
    </xdr:from>
    <xdr:to>
      <xdr:col>24</xdr:col>
      <xdr:colOff>114300</xdr:colOff>
      <xdr:row>94</xdr:row>
      <xdr:rowOff>99197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11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20474</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596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113909</xdr:rowOff>
    </xdr:from>
    <xdr:to>
      <xdr:col>20</xdr:col>
      <xdr:colOff>38100</xdr:colOff>
      <xdr:row>93</xdr:row>
      <xdr:rowOff>44059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588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91</xdr:row>
      <xdr:rowOff>60586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566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112035</xdr:rowOff>
    </xdr:from>
    <xdr:to>
      <xdr:col>15</xdr:col>
      <xdr:colOff>101600</xdr:colOff>
      <xdr:row>93</xdr:row>
      <xdr:rowOff>42185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588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58712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566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42632</xdr:rowOff>
    </xdr:from>
    <xdr:to>
      <xdr:col>10</xdr:col>
      <xdr:colOff>165100</xdr:colOff>
      <xdr:row>92</xdr:row>
      <xdr:rowOff>144232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581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160759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59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88672</xdr:rowOff>
    </xdr:from>
    <xdr:to>
      <xdr:col>6</xdr:col>
      <xdr:colOff>38100</xdr:colOff>
      <xdr:row>94</xdr:row>
      <xdr:rowOff>18822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03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35349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580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15525</xdr:rowOff>
    </xdr:from>
    <xdr:to>
      <xdr:col>55</xdr:col>
      <xdr:colOff>0</xdr:colOff>
      <xdr:row>38</xdr:row>
      <xdr:rowOff>19822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30625"/>
          <a:ext cx="838200" cy="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11775</xdr:rowOff>
    </xdr:from>
    <xdr:to>
      <xdr:col>50</xdr:col>
      <xdr:colOff>114300</xdr:colOff>
      <xdr:row>38</xdr:row>
      <xdr:rowOff>19822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526875"/>
          <a:ext cx="889000" cy="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11775</xdr:rowOff>
    </xdr:from>
    <xdr:to>
      <xdr:col>45</xdr:col>
      <xdr:colOff>177800</xdr:colOff>
      <xdr:row>38</xdr:row>
      <xdr:rowOff>25583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526875"/>
          <a:ext cx="889000" cy="1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25217</xdr:rowOff>
    </xdr:from>
    <xdr:to>
      <xdr:col>41</xdr:col>
      <xdr:colOff>50800</xdr:colOff>
      <xdr:row>38</xdr:row>
      <xdr:rowOff>25583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540317"/>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136175</xdr:rowOff>
    </xdr:from>
    <xdr:to>
      <xdr:col>55</xdr:col>
      <xdr:colOff>50800</xdr:colOff>
      <xdr:row>38</xdr:row>
      <xdr:rowOff>66325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7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54252</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97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140472</xdr:rowOff>
    </xdr:from>
    <xdr:to>
      <xdr:col>50</xdr:col>
      <xdr:colOff>165100</xdr:colOff>
      <xdr:row>38</xdr:row>
      <xdr:rowOff>70622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8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61749</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6576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132425</xdr:rowOff>
    </xdr:from>
    <xdr:to>
      <xdr:col>46</xdr:col>
      <xdr:colOff>38100</xdr:colOff>
      <xdr:row>38</xdr:row>
      <xdr:rowOff>62575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47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53702</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56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146233</xdr:rowOff>
    </xdr:from>
    <xdr:to>
      <xdr:col>41</xdr:col>
      <xdr:colOff>101600</xdr:colOff>
      <xdr:row>38</xdr:row>
      <xdr:rowOff>76383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8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67510</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658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145867</xdr:rowOff>
    </xdr:from>
    <xdr:to>
      <xdr:col>36</xdr:col>
      <xdr:colOff>165100</xdr:colOff>
      <xdr:row>38</xdr:row>
      <xdr:rowOff>76017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8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67144</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658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109830</xdr:rowOff>
    </xdr:from>
    <xdr:to>
      <xdr:col>55</xdr:col>
      <xdr:colOff>0</xdr:colOff>
      <xdr:row>58</xdr:row>
      <xdr:rowOff>13132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82480"/>
          <a:ext cx="838200" cy="7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138371</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8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169113</xdr:rowOff>
    </xdr:from>
    <xdr:to>
      <xdr:col>50</xdr:col>
      <xdr:colOff>114300</xdr:colOff>
      <xdr:row>58</xdr:row>
      <xdr:rowOff>13132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941763"/>
          <a:ext cx="889000" cy="1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110291</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54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168999</xdr:rowOff>
    </xdr:from>
    <xdr:to>
      <xdr:col>45</xdr:col>
      <xdr:colOff>177800</xdr:colOff>
      <xdr:row>57</xdr:row>
      <xdr:rowOff>169113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941649"/>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106139</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53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149606</xdr:rowOff>
    </xdr:from>
    <xdr:to>
      <xdr:col>41</xdr:col>
      <xdr:colOff>50800</xdr:colOff>
      <xdr:row>57</xdr:row>
      <xdr:rowOff>168999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922256"/>
          <a:ext cx="889000" cy="1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116158</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54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156011</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58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59030</xdr:rowOff>
    </xdr:from>
    <xdr:to>
      <xdr:col>55</xdr:col>
      <xdr:colOff>50800</xdr:colOff>
      <xdr:row>57</xdr:row>
      <xdr:rowOff>160630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37457</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1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133782</xdr:rowOff>
    </xdr:from>
    <xdr:to>
      <xdr:col>50</xdr:col>
      <xdr:colOff>165100</xdr:colOff>
      <xdr:row>58</xdr:row>
      <xdr:rowOff>63932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0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55059</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9999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118313</xdr:rowOff>
    </xdr:from>
    <xdr:to>
      <xdr:col>46</xdr:col>
      <xdr:colOff>38100</xdr:colOff>
      <xdr:row>58</xdr:row>
      <xdr:rowOff>48463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9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39590</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998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118199</xdr:rowOff>
    </xdr:from>
    <xdr:to>
      <xdr:col>41</xdr:col>
      <xdr:colOff>101600</xdr:colOff>
      <xdr:row>58</xdr:row>
      <xdr:rowOff>48349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9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39476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9983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98806</xdr:rowOff>
    </xdr:from>
    <xdr:to>
      <xdr:col>36</xdr:col>
      <xdr:colOff>165100</xdr:colOff>
      <xdr:row>58</xdr:row>
      <xdr:rowOff>28956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7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20083</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996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66353</xdr:rowOff>
    </xdr:from>
    <xdr:to>
      <xdr:col>55</xdr:col>
      <xdr:colOff>0</xdr:colOff>
      <xdr:row>78</xdr:row>
      <xdr:rowOff>84510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439453"/>
          <a:ext cx="838200" cy="1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169122</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027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16614</xdr:rowOff>
    </xdr:from>
    <xdr:to>
      <xdr:col>50</xdr:col>
      <xdr:colOff>114300</xdr:colOff>
      <xdr:row>78</xdr:row>
      <xdr:rowOff>66353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389714"/>
          <a:ext cx="889000" cy="49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77836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293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16614</xdr:rowOff>
    </xdr:from>
    <xdr:to>
      <xdr:col>45</xdr:col>
      <xdr:colOff>177800</xdr:colOff>
      <xdr:row>78</xdr:row>
      <xdr:rowOff>16811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3389714"/>
          <a:ext cx="889000" cy="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27511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88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1789</xdr:rowOff>
    </xdr:from>
    <xdr:to>
      <xdr:col>41</xdr:col>
      <xdr:colOff>50800</xdr:colOff>
      <xdr:row>78</xdr:row>
      <xdr:rowOff>16811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374889"/>
          <a:ext cx="889000" cy="1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129042</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81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36328</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89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33710</xdr:rowOff>
    </xdr:from>
    <xdr:to>
      <xdr:col>55</xdr:col>
      <xdr:colOff>50800</xdr:colOff>
      <xdr:row>78</xdr:row>
      <xdr:rowOff>135310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40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120087</xdr:rowOff>
    </xdr:from>
    <xdr:ext cx="469744"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321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15553</xdr:rowOff>
    </xdr:from>
    <xdr:to>
      <xdr:col>50</xdr:col>
      <xdr:colOff>165100</xdr:colOff>
      <xdr:row>78</xdr:row>
      <xdr:rowOff>117153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38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108280</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04428" y="1348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137264</xdr:rowOff>
    </xdr:from>
    <xdr:to>
      <xdr:col>46</xdr:col>
      <xdr:colOff>38100</xdr:colOff>
      <xdr:row>78</xdr:row>
      <xdr:rowOff>67414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33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58541</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15428" y="1343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137461</xdr:rowOff>
    </xdr:from>
    <xdr:to>
      <xdr:col>41</xdr:col>
      <xdr:colOff>101600</xdr:colOff>
      <xdr:row>78</xdr:row>
      <xdr:rowOff>67611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33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58738</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626428" y="1343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122439</xdr:rowOff>
    </xdr:from>
    <xdr:to>
      <xdr:col>36</xdr:col>
      <xdr:colOff>165100</xdr:colOff>
      <xdr:row>78</xdr:row>
      <xdr:rowOff>52589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32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43716</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37428" y="13416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120089</xdr:rowOff>
    </xdr:from>
    <xdr:to>
      <xdr:col>55</xdr:col>
      <xdr:colOff>0</xdr:colOff>
      <xdr:row>91</xdr:row>
      <xdr:rowOff>135765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5550589"/>
          <a:ext cx="838200" cy="187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85239</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544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127895</xdr:rowOff>
    </xdr:from>
    <xdr:to>
      <xdr:col>50</xdr:col>
      <xdr:colOff>114300</xdr:colOff>
      <xdr:row>91</xdr:row>
      <xdr:rowOff>135765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5729845"/>
          <a:ext cx="889000" cy="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76602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70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127895</xdr:rowOff>
    </xdr:from>
    <xdr:to>
      <xdr:col>45</xdr:col>
      <xdr:colOff>177800</xdr:colOff>
      <xdr:row>94</xdr:row>
      <xdr:rowOff>42675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5729845"/>
          <a:ext cx="889000" cy="42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84717</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71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97752</xdr:rowOff>
    </xdr:from>
    <xdr:to>
      <xdr:col>41</xdr:col>
      <xdr:colOff>50800</xdr:colOff>
      <xdr:row>94</xdr:row>
      <xdr:rowOff>42675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042602"/>
          <a:ext cx="889000" cy="11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96065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72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109030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73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69289</xdr:rowOff>
    </xdr:from>
    <xdr:to>
      <xdr:col>55</xdr:col>
      <xdr:colOff>50800</xdr:colOff>
      <xdr:row>90</xdr:row>
      <xdr:rowOff>170889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549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22316</xdr:rowOff>
    </xdr:from>
    <xdr:ext cx="599010"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5452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84965</xdr:rowOff>
    </xdr:from>
    <xdr:to>
      <xdr:col>50</xdr:col>
      <xdr:colOff>165100</xdr:colOff>
      <xdr:row>92</xdr:row>
      <xdr:rowOff>15115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568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31642</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39795" y="15462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77095</xdr:rowOff>
    </xdr:from>
    <xdr:to>
      <xdr:col>46</xdr:col>
      <xdr:colOff>38100</xdr:colOff>
      <xdr:row>92</xdr:row>
      <xdr:rowOff>7245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567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90</xdr:row>
      <xdr:rowOff>23772</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50795" y="15454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163325</xdr:rowOff>
    </xdr:from>
    <xdr:to>
      <xdr:col>41</xdr:col>
      <xdr:colOff>101600</xdr:colOff>
      <xdr:row>94</xdr:row>
      <xdr:rowOff>93475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10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110002</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5883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46952</xdr:rowOff>
    </xdr:from>
    <xdr:to>
      <xdr:col>36</xdr:col>
      <xdr:colOff>165100</xdr:colOff>
      <xdr:row>93</xdr:row>
      <xdr:rowOff>148552</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599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165079</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576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149896</xdr:rowOff>
    </xdr:from>
    <xdr:to>
      <xdr:col>85</xdr:col>
      <xdr:colOff>127000</xdr:colOff>
      <xdr:row>38</xdr:row>
      <xdr:rowOff>5375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93546"/>
          <a:ext cx="838200" cy="2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88917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5375</xdr:rowOff>
    </xdr:from>
    <xdr:to>
      <xdr:col>81</xdr:col>
      <xdr:colOff>50800</xdr:colOff>
      <xdr:row>38</xdr:row>
      <xdr:rowOff>100152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20475"/>
          <a:ext cx="889000" cy="9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125051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2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27686</xdr:rowOff>
    </xdr:from>
    <xdr:to>
      <xdr:col>76</xdr:col>
      <xdr:colOff>114300</xdr:colOff>
      <xdr:row>38</xdr:row>
      <xdr:rowOff>100152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542786"/>
          <a:ext cx="889000" cy="7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1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27686</xdr:rowOff>
    </xdr:from>
    <xdr:to>
      <xdr:col>71</xdr:col>
      <xdr:colOff>177800</xdr:colOff>
      <xdr:row>38</xdr:row>
      <xdr:rowOff>77978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4278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160484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1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115587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99096</xdr:rowOff>
    </xdr:from>
    <xdr:to>
      <xdr:col>85</xdr:col>
      <xdr:colOff>177800</xdr:colOff>
      <xdr:row>38</xdr:row>
      <xdr:rowOff>29246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4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14023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57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126024</xdr:rowOff>
    </xdr:from>
    <xdr:to>
      <xdr:col>81</xdr:col>
      <xdr:colOff>101600</xdr:colOff>
      <xdr:row>38</xdr:row>
      <xdr:rowOff>56175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696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47302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6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49352</xdr:rowOff>
    </xdr:from>
    <xdr:to>
      <xdr:col>76</xdr:col>
      <xdr:colOff>165100</xdr:colOff>
      <xdr:row>38</xdr:row>
      <xdr:rowOff>150952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142079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5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148336</xdr:rowOff>
    </xdr:from>
    <xdr:to>
      <xdr:col>72</xdr:col>
      <xdr:colOff>38100</xdr:colOff>
      <xdr:row>38</xdr:row>
      <xdr:rowOff>78486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9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69613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27178</xdr:rowOff>
    </xdr:from>
    <xdr:to>
      <xdr:col>67</xdr:col>
      <xdr:colOff>101600</xdr:colOff>
      <xdr:row>38</xdr:row>
      <xdr:rowOff>128778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4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119905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3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63914</xdr:rowOff>
    </xdr:from>
    <xdr:to>
      <xdr:col>85</xdr:col>
      <xdr:colOff>127000</xdr:colOff>
      <xdr:row>57</xdr:row>
      <xdr:rowOff>88896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493664"/>
          <a:ext cx="838200" cy="36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123650</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724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28644</xdr:rowOff>
    </xdr:from>
    <xdr:to>
      <xdr:col>81</xdr:col>
      <xdr:colOff>50800</xdr:colOff>
      <xdr:row>57</xdr:row>
      <xdr:rowOff>88896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4592300" y="9801294"/>
          <a:ext cx="889000" cy="6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26320</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97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28644</xdr:rowOff>
    </xdr:from>
    <xdr:to>
      <xdr:col>76</xdr:col>
      <xdr:colOff>114300</xdr:colOff>
      <xdr:row>58</xdr:row>
      <xdr:rowOff>119094</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801294"/>
          <a:ext cx="889000" cy="26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48495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99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63315</xdr:rowOff>
    </xdr:from>
    <xdr:to>
      <xdr:col>71</xdr:col>
      <xdr:colOff>177800</xdr:colOff>
      <xdr:row>58</xdr:row>
      <xdr:rowOff>119094</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10007415"/>
          <a:ext cx="889000" cy="5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132547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73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53071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65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13114</xdr:rowOff>
    </xdr:from>
    <xdr:to>
      <xdr:col>85</xdr:col>
      <xdr:colOff>177800</xdr:colOff>
      <xdr:row>55</xdr:row>
      <xdr:rowOff>114714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44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35991</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294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38096</xdr:rowOff>
    </xdr:from>
    <xdr:to>
      <xdr:col>81</xdr:col>
      <xdr:colOff>101600</xdr:colOff>
      <xdr:row>57</xdr:row>
      <xdr:rowOff>139696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81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156223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58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149294</xdr:rowOff>
    </xdr:from>
    <xdr:to>
      <xdr:col>76</xdr:col>
      <xdr:colOff>165100</xdr:colOff>
      <xdr:row>57</xdr:row>
      <xdr:rowOff>79444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75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95971</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525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68294</xdr:rowOff>
    </xdr:from>
    <xdr:to>
      <xdr:col>72</xdr:col>
      <xdr:colOff>38100</xdr:colOff>
      <xdr:row>58</xdr:row>
      <xdr:rowOff>169894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1001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161021</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1010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12515</xdr:rowOff>
    </xdr:from>
    <xdr:to>
      <xdr:col>67</xdr:col>
      <xdr:colOff>101600</xdr:colOff>
      <xdr:row>58</xdr:row>
      <xdr:rowOff>114115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95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105242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10049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109655</xdr:rowOff>
    </xdr:from>
    <xdr:to>
      <xdr:col>85</xdr:col>
      <xdr:colOff>127000</xdr:colOff>
      <xdr:row>79</xdr:row>
      <xdr:rowOff>84837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2625505"/>
          <a:ext cx="838200" cy="1003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36828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238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109655</xdr:rowOff>
    </xdr:from>
    <xdr:to>
      <xdr:col>81</xdr:col>
      <xdr:colOff>50800</xdr:colOff>
      <xdr:row>79</xdr:row>
      <xdr:rowOff>18052</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2625505"/>
          <a:ext cx="889000" cy="93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47570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42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18052</xdr:rowOff>
    </xdr:from>
    <xdr:to>
      <xdr:col>76</xdr:col>
      <xdr:colOff>114300</xdr:colOff>
      <xdr:row>79</xdr:row>
      <xdr:rowOff>26707</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562602"/>
          <a:ext cx="889000" cy="8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61865</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26707</xdr:rowOff>
    </xdr:from>
    <xdr:to>
      <xdr:col>71</xdr:col>
      <xdr:colOff>177800</xdr:colOff>
      <xdr:row>79</xdr:row>
      <xdr:rowOff>42055</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571257"/>
          <a:ext cx="889000" cy="1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49457</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34037</xdr:rowOff>
    </xdr:from>
    <xdr:to>
      <xdr:col>85</xdr:col>
      <xdr:colOff>177800</xdr:colOff>
      <xdr:row>79</xdr:row>
      <xdr:rowOff>135637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7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120414</xdr:rowOff>
    </xdr:from>
    <xdr:ext cx="313932"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935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58855</xdr:rowOff>
    </xdr:from>
    <xdr:to>
      <xdr:col>81</xdr:col>
      <xdr:colOff>101600</xdr:colOff>
      <xdr:row>73</xdr:row>
      <xdr:rowOff>160455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257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72</xdr:row>
      <xdr:rowOff>5532</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23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138702</xdr:rowOff>
    </xdr:from>
    <xdr:to>
      <xdr:col>76</xdr:col>
      <xdr:colOff>165100</xdr:colOff>
      <xdr:row>79</xdr:row>
      <xdr:rowOff>68852</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1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59979</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03017" y="13604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147357</xdr:rowOff>
    </xdr:from>
    <xdr:to>
      <xdr:col>72</xdr:col>
      <xdr:colOff>38100</xdr:colOff>
      <xdr:row>79</xdr:row>
      <xdr:rowOff>77507</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2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68634</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14017" y="136131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162705</xdr:rowOff>
    </xdr:from>
    <xdr:to>
      <xdr:col>67</xdr:col>
      <xdr:colOff>101600</xdr:colOff>
      <xdr:row>79</xdr:row>
      <xdr:rowOff>92855</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3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83982</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25017" y="13628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23267</xdr:rowOff>
    </xdr:from>
    <xdr:to>
      <xdr:col>85</xdr:col>
      <xdr:colOff>127000</xdr:colOff>
      <xdr:row>97</xdr:row>
      <xdr:rowOff>39573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653917"/>
          <a:ext cx="838200" cy="1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139971</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084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23267</xdr:rowOff>
    </xdr:from>
    <xdr:to>
      <xdr:col>81</xdr:col>
      <xdr:colOff>50800</xdr:colOff>
      <xdr:row>97</xdr:row>
      <xdr:rowOff>42831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653917"/>
          <a:ext cx="889000" cy="1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60056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00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42831</xdr:rowOff>
    </xdr:from>
    <xdr:to>
      <xdr:col>76</xdr:col>
      <xdr:colOff>114300</xdr:colOff>
      <xdr:row>97</xdr:row>
      <xdr:rowOff>49403</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673481"/>
          <a:ext cx="889000" cy="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59199</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00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45002</xdr:rowOff>
    </xdr:from>
    <xdr:to>
      <xdr:col>71</xdr:col>
      <xdr:colOff>177800</xdr:colOff>
      <xdr:row>97</xdr:row>
      <xdr:rowOff>49403</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2814300" y="16675652"/>
          <a:ext cx="889000" cy="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60113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00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104004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160223</xdr:rowOff>
    </xdr:from>
    <xdr:to>
      <xdr:col>85</xdr:col>
      <xdr:colOff>177800</xdr:colOff>
      <xdr:row>97</xdr:row>
      <xdr:rowOff>90373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61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138650</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59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143917</xdr:rowOff>
    </xdr:from>
    <xdr:to>
      <xdr:col>81</xdr:col>
      <xdr:colOff>101600</xdr:colOff>
      <xdr:row>97</xdr:row>
      <xdr:rowOff>74067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60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65194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695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163481</xdr:rowOff>
    </xdr:from>
    <xdr:to>
      <xdr:col>76</xdr:col>
      <xdr:colOff>165100</xdr:colOff>
      <xdr:row>97</xdr:row>
      <xdr:rowOff>93631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62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84758</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715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170053</xdr:rowOff>
    </xdr:from>
    <xdr:to>
      <xdr:col>72</xdr:col>
      <xdr:colOff>38100</xdr:colOff>
      <xdr:row>97</xdr:row>
      <xdr:rowOff>100203</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62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91330</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721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165652</xdr:rowOff>
    </xdr:from>
    <xdr:to>
      <xdr:col>67</xdr:col>
      <xdr:colOff>101600</xdr:colOff>
      <xdr:row>97</xdr:row>
      <xdr:rowOff>95802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62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86929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71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25400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6540500"/>
          <a:ext cx="1269" cy="19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91457</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78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143527</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63157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95885</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5753735"/>
          <a:ext cx="838200" cy="97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8907</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240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157480</xdr:rowOff>
    </xdr:from>
    <xdr:to>
      <xdr:col>116</xdr:col>
      <xdr:colOff>114300</xdr:colOff>
      <xdr:row>39</xdr:row>
      <xdr:rowOff>87630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95885</xdr:rowOff>
    </xdr:from>
    <xdr:to>
      <xdr:col>111</xdr:col>
      <xdr:colOff>177800</xdr:colOff>
      <xdr:row>34</xdr:row>
      <xdr:rowOff>103124</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20434300" y="5753735"/>
          <a:ext cx="889000" cy="17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120904</xdr:rowOff>
    </xdr:from>
    <xdr:to>
      <xdr:col>112</xdr:col>
      <xdr:colOff>38100</xdr:colOff>
      <xdr:row>39</xdr:row>
      <xdr:rowOff>51054</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36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42181</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7287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150368</xdr:rowOff>
    </xdr:from>
    <xdr:to>
      <xdr:col>107</xdr:col>
      <xdr:colOff>50800</xdr:colOff>
      <xdr:row>34</xdr:row>
      <xdr:rowOff>103124</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5293868"/>
          <a:ext cx="889000" cy="638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127381</xdr:rowOff>
    </xdr:from>
    <xdr:to>
      <xdr:col>107</xdr:col>
      <xdr:colOff>101600</xdr:colOff>
      <xdr:row>39</xdr:row>
      <xdr:rowOff>57531</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4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48658</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7352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150368</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flipV="1">
          <a:off x="18656300" y="5293868"/>
          <a:ext cx="889000" cy="143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102235</xdr:rowOff>
    </xdr:from>
    <xdr:to>
      <xdr:col>102</xdr:col>
      <xdr:colOff>165100</xdr:colOff>
      <xdr:row>39</xdr:row>
      <xdr:rowOff>32385</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1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23512</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710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141097</xdr:rowOff>
    </xdr:from>
    <xdr:to>
      <xdr:col>98</xdr:col>
      <xdr:colOff>38100</xdr:colOff>
      <xdr:row>39</xdr:row>
      <xdr:rowOff>71247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5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87774</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4314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135907</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51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45085</xdr:rowOff>
    </xdr:from>
    <xdr:to>
      <xdr:col>112</xdr:col>
      <xdr:colOff>38100</xdr:colOff>
      <xdr:row>33</xdr:row>
      <xdr:rowOff>146685</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570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163212</xdr:rowOff>
    </xdr:from>
    <xdr:ext cx="469744"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088428" y="5478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52324</xdr:rowOff>
    </xdr:from>
    <xdr:to>
      <xdr:col>107</xdr:col>
      <xdr:colOff>101600</xdr:colOff>
      <xdr:row>34</xdr:row>
      <xdr:rowOff>153924</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588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170451</xdr:rowOff>
    </xdr:from>
    <xdr:ext cx="469744"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199428" y="5656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99568</xdr:rowOff>
    </xdr:from>
    <xdr:to>
      <xdr:col>102</xdr:col>
      <xdr:colOff>165100</xdr:colOff>
      <xdr:row>31</xdr:row>
      <xdr:rowOff>29718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524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29</xdr:row>
      <xdr:rowOff>46245</xdr:rowOff>
    </xdr:from>
    <xdr:ext cx="469744"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310428" y="501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総務費が住民一人当たり</a:t>
          </a:r>
          <a:r>
            <a:rPr kumimoji="1" lang="en-US" altLang="ja-JP" sz="1300">
              <a:latin typeface="ＭＳ Ｐゴシック" panose="020B0600070205080204" pitchFamily="50" charset="-128"/>
              <a:ea typeface="ＭＳ Ｐゴシック" panose="020B0600070205080204" pitchFamily="50" charset="-128"/>
            </a:rPr>
            <a:t>47,444</a:t>
          </a:r>
          <a:r>
            <a:rPr kumimoji="1" lang="ja-JP" altLang="en-US" sz="1300">
              <a:latin typeface="ＭＳ Ｐゴシック" panose="020B0600070205080204" pitchFamily="50" charset="-128"/>
              <a:ea typeface="ＭＳ Ｐゴシック" panose="020B0600070205080204" pitchFamily="50" charset="-128"/>
            </a:rPr>
            <a:t>円となっており、前年度に比べ増となった。これは、定額減税補足給付金給付事業の増等が主な要因である。民生費が住民一人当たり</a:t>
          </a:r>
          <a:r>
            <a:rPr kumimoji="1" lang="en-US" altLang="ja-JP" sz="1300">
              <a:latin typeface="ＭＳ Ｐゴシック" panose="020B0600070205080204" pitchFamily="50" charset="-128"/>
              <a:ea typeface="ＭＳ Ｐゴシック" panose="020B0600070205080204" pitchFamily="50" charset="-128"/>
            </a:rPr>
            <a:t>182,679</a:t>
          </a:r>
          <a:r>
            <a:rPr kumimoji="1" lang="ja-JP" altLang="en-US" sz="1300">
              <a:latin typeface="ＭＳ Ｐゴシック" panose="020B0600070205080204" pitchFamily="50" charset="-128"/>
              <a:ea typeface="ＭＳ Ｐゴシック" panose="020B0600070205080204" pitchFamily="50" charset="-128"/>
            </a:rPr>
            <a:t>円となっており、前年度に比べ増となった。これは、児童手当給付事業や障がい福祉サービス給付事業の増が主な要因である。</a:t>
          </a:r>
        </a:p>
        <a:p>
          <a:r>
            <a:rPr kumimoji="1" lang="ja-JP" altLang="en-US" sz="1300">
              <a:latin typeface="ＭＳ Ｐゴシック" panose="020B0600070205080204" pitchFamily="50" charset="-128"/>
              <a:ea typeface="ＭＳ Ｐゴシック" panose="020B0600070205080204" pitchFamily="50" charset="-128"/>
            </a:rPr>
            <a:t>教育費が住民一人当たり</a:t>
          </a:r>
          <a:r>
            <a:rPr kumimoji="1" lang="en-US" altLang="ja-JP" sz="1300">
              <a:latin typeface="ＭＳ Ｐゴシック" panose="020B0600070205080204" pitchFamily="50" charset="-128"/>
              <a:ea typeface="ＭＳ Ｐゴシック" panose="020B0600070205080204" pitchFamily="50" charset="-128"/>
            </a:rPr>
            <a:t>96,212</a:t>
          </a:r>
          <a:r>
            <a:rPr kumimoji="1" lang="ja-JP" altLang="en-US" sz="1300">
              <a:latin typeface="ＭＳ Ｐゴシック" panose="020B0600070205080204" pitchFamily="50" charset="-128"/>
              <a:ea typeface="ＭＳ Ｐゴシック" panose="020B0600070205080204" pitchFamily="50" charset="-128"/>
            </a:rPr>
            <a:t>円となっており、前年度と比べ増となった。これは、創造活動・歴史文化交流施設整備事業が主な要因である。災害復旧費が住民一人当たり</a:t>
          </a:r>
          <a:r>
            <a:rPr kumimoji="1" lang="en-US" altLang="ja-JP" sz="1300">
              <a:latin typeface="ＭＳ Ｐゴシック" panose="020B0600070205080204" pitchFamily="50" charset="-128"/>
              <a:ea typeface="ＭＳ Ｐゴシック" panose="020B0600070205080204" pitchFamily="50" charset="-128"/>
            </a:rPr>
            <a:t>86</a:t>
          </a:r>
          <a:r>
            <a:rPr kumimoji="1" lang="ja-JP" altLang="en-US" sz="1300">
              <a:latin typeface="ＭＳ Ｐゴシック" panose="020B0600070205080204" pitchFamily="50" charset="-128"/>
              <a:ea typeface="ＭＳ Ｐゴシック" panose="020B0600070205080204" pitchFamily="50" charset="-128"/>
            </a:rPr>
            <a:t>円となっており、前年度に比べ大幅減となった。これは、準用河川大田川災害復旧事業の皆減が主な要因である。</a:t>
          </a:r>
        </a:p>
        <a:p>
          <a:r>
            <a:rPr kumimoji="1" lang="ja-JP" altLang="en-US" sz="1300">
              <a:latin typeface="ＭＳ Ｐゴシック" panose="020B0600070205080204" pitchFamily="50" charset="-128"/>
              <a:ea typeface="ＭＳ Ｐゴシック" panose="020B0600070205080204" pitchFamily="50" charset="-128"/>
            </a:rPr>
            <a:t>諸支出金が住民一人当たり</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円となっており、前年度に比べ皆減となった。これは、普通財産取得事業の皆減が要因である。</a:t>
          </a:r>
        </a:p>
        <a:p>
          <a:r>
            <a:rPr kumimoji="1" lang="ja-JP" altLang="en-US" sz="1300">
              <a:latin typeface="ＭＳ Ｐゴシック" panose="020B0600070205080204" pitchFamily="50" charset="-128"/>
              <a:ea typeface="ＭＳ Ｐゴシック" panose="020B0600070205080204" pitchFamily="50" charset="-128"/>
            </a:rPr>
            <a:t>今後も各種業務の外部委託化が見込まれることから、物件費の伸びが見込まれるとともに、普通建設事業費は、都市計画道路等の整備や公共施設等の大規模修繕により高い水準で推移すると見込まれるが、事業の取捨選択を徹底することで、事業費の抑制を図るとともに、経常経費削減の努力を予算編成から徹底する等、上昇傾向に歯止めをかけるよう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愛知県東海市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年度については、大規模建設事業への取り崩し額が</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億円、災害復旧分への取崩し額が</a:t>
          </a:r>
          <a:r>
            <a:rPr kumimoji="1" lang="en-US" altLang="ja-JP" sz="1400">
              <a:latin typeface="ＭＳ ゴシック" pitchFamily="49" charset="-128"/>
              <a:ea typeface="ＭＳ ゴシック" pitchFamily="49" charset="-128"/>
            </a:rPr>
            <a:t>974</a:t>
          </a:r>
          <a:r>
            <a:rPr kumimoji="1" lang="ja-JP" altLang="en-US" sz="1400">
              <a:latin typeface="ＭＳ ゴシック" pitchFamily="49" charset="-128"/>
              <a:ea typeface="ＭＳ ゴシック" pitchFamily="49" charset="-128"/>
            </a:rPr>
            <a:t>万円に対し、決算剰余金の積立が</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億円、決算剰余金以外の積立て額が</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億円となり、実質単年度収支は赤字となっている。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愛知県東海市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連結実質赤字比率については、標準財政規模の</a:t>
          </a:r>
          <a:r>
            <a:rPr kumimoji="1" lang="en-US" altLang="ja-JP" sz="1400">
              <a:latin typeface="ＭＳ ゴシック" pitchFamily="49" charset="-128"/>
              <a:ea typeface="ＭＳ ゴシック" pitchFamily="49" charset="-128"/>
            </a:rPr>
            <a:t>7.6</a:t>
          </a:r>
          <a:r>
            <a:rPr kumimoji="1" lang="ja-JP" altLang="en-US" sz="1400">
              <a:latin typeface="ＭＳ ゴシック" pitchFamily="49" charset="-128"/>
              <a:ea typeface="ＭＳ ゴシック" pitchFamily="49" charset="-128"/>
            </a:rPr>
            <a:t>億円の増、実質収支額が一般会計では、前年度比</a:t>
          </a:r>
          <a:r>
            <a:rPr kumimoji="1" lang="en-US" altLang="ja-JP" sz="1400">
              <a:latin typeface="ＭＳ ゴシック" pitchFamily="49" charset="-128"/>
              <a:ea typeface="ＭＳ ゴシック" pitchFamily="49" charset="-128"/>
            </a:rPr>
            <a:t>6.9</a:t>
          </a:r>
          <a:r>
            <a:rPr kumimoji="1" lang="ja-JP" altLang="en-US" sz="1400">
              <a:latin typeface="ＭＳ ゴシック" pitchFamily="49" charset="-128"/>
              <a:ea typeface="ＭＳ ゴシック" pitchFamily="49" charset="-128"/>
            </a:rPr>
            <a:t>億円の増、国民健康保険事業特別会計では、</a:t>
          </a:r>
          <a:r>
            <a:rPr kumimoji="1" lang="en-US" altLang="ja-JP" sz="1400">
              <a:latin typeface="ＭＳ ゴシック" pitchFamily="49" charset="-128"/>
              <a:ea typeface="ＭＳ ゴシック" pitchFamily="49" charset="-128"/>
            </a:rPr>
            <a:t>1.6</a:t>
          </a:r>
          <a:r>
            <a:rPr kumimoji="1" lang="ja-JP" altLang="en-US" sz="1400">
              <a:latin typeface="ＭＳ ゴシック" pitchFamily="49" charset="-128"/>
              <a:ea typeface="ＭＳ ゴシック" pitchFamily="49" charset="-128"/>
            </a:rPr>
            <a:t>億円の増等となったことにより、連結実質赤字比率全体で</a:t>
          </a:r>
          <a:r>
            <a:rPr kumimoji="1" lang="en-US" altLang="ja-JP" sz="1400">
              <a:latin typeface="ＭＳ ゴシック" pitchFamily="49" charset="-128"/>
              <a:ea typeface="ＭＳ ゴシック" pitchFamily="49" charset="-128"/>
            </a:rPr>
            <a:t>2.32</a:t>
          </a:r>
          <a:r>
            <a:rPr kumimoji="1" lang="ja-JP" altLang="en-US" sz="1400">
              <a:latin typeface="ＭＳ ゴシック" pitchFamily="49" charset="-128"/>
              <a:ea typeface="ＭＳ ゴシック" pitchFamily="49" charset="-128"/>
            </a:rPr>
            <a:t>ポイントの増となった。今後も公営企業の経営健全化を進める。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愛知県東海市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実質公債比率の分子については、元利償還金が</a:t>
          </a:r>
          <a:r>
            <a:rPr kumimoji="1" lang="en-US" altLang="ja-JP" sz="1400">
              <a:latin typeface="ＭＳ ゴシック" pitchFamily="49" charset="-128"/>
              <a:ea typeface="ＭＳ ゴシック" pitchFamily="49" charset="-128"/>
            </a:rPr>
            <a:t>9,706</a:t>
          </a:r>
          <a:r>
            <a:rPr kumimoji="1" lang="ja-JP" altLang="en-US" sz="1400">
              <a:latin typeface="ＭＳ ゴシック" pitchFamily="49" charset="-128"/>
              <a:ea typeface="ＭＳ ゴシック" pitchFamily="49" charset="-128"/>
            </a:rPr>
            <a:t>万円減したこと、組合等が起こした地方債の元利償還金に対する負担金等が</a:t>
          </a:r>
          <a:r>
            <a:rPr kumimoji="1" lang="en-US" altLang="ja-JP" sz="1400">
              <a:latin typeface="ＭＳ ゴシック" pitchFamily="49" charset="-128"/>
              <a:ea typeface="ＭＳ ゴシック" pitchFamily="49" charset="-128"/>
            </a:rPr>
            <a:t>1,200</a:t>
          </a:r>
          <a:r>
            <a:rPr kumimoji="1" lang="ja-JP" altLang="en-US" sz="1400">
              <a:latin typeface="ＭＳ ゴシック" pitchFamily="49" charset="-128"/>
              <a:ea typeface="ＭＳ ゴシック" pitchFamily="49" charset="-128"/>
            </a:rPr>
            <a:t>万円減したこと等により、元利償還金等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全体としては、</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億円の減となった。</a:t>
          </a:r>
        </a:p>
        <a:p>
          <a:r>
            <a:rPr kumimoji="1" lang="ja-JP" altLang="en-US" sz="1400">
              <a:latin typeface="ＭＳ ゴシック" pitchFamily="49" charset="-128"/>
              <a:ea typeface="ＭＳ ゴシック" pitchFamily="49" charset="-128"/>
            </a:rPr>
            <a:t>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については、災害復旧費に係る基準財政需要額の減等により、</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億円減少したため、実質公債比率の分子が</a:t>
          </a:r>
          <a:r>
            <a:rPr kumimoji="1" lang="en-US" altLang="ja-JP" sz="1400">
              <a:latin typeface="ＭＳ ゴシック" pitchFamily="49" charset="-128"/>
              <a:ea typeface="ＭＳ ゴシック" pitchFamily="49" charset="-128"/>
            </a:rPr>
            <a:t>7,500</a:t>
          </a:r>
          <a:r>
            <a:rPr kumimoji="1" lang="ja-JP" altLang="en-US" sz="1400">
              <a:latin typeface="ＭＳ ゴシック" pitchFamily="49" charset="-128"/>
              <a:ea typeface="ＭＳ ゴシック" pitchFamily="49" charset="-128"/>
            </a:rPr>
            <a:t>万円増加した。今後も、借入利率の低減を図り、元利償還金の圧縮に努める。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該当なし</a:t>
          </a:r>
          <a:endParaRPr kumimoji="1" lang="en-US" altLang="ja-JP" sz="13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愛知県東海市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将来負担比率の分子のうち、一般会計等に係る地方債の現在高については、東海市創造の杜交流館の建設費に係る起債借入額の増等により前年度比で</a:t>
          </a:r>
          <a:r>
            <a:rPr kumimoji="1" lang="en-US" altLang="ja-JP" sz="1400">
              <a:latin typeface="ＭＳ ゴシック" pitchFamily="49" charset="-128"/>
              <a:ea typeface="ＭＳ ゴシック" pitchFamily="49" charset="-128"/>
            </a:rPr>
            <a:t>17.6</a:t>
          </a:r>
          <a:r>
            <a:rPr kumimoji="1" lang="ja-JP" altLang="en-US" sz="1400">
              <a:latin typeface="ＭＳ ゴシック" pitchFamily="49" charset="-128"/>
              <a:ea typeface="ＭＳ ゴシック" pitchFamily="49" charset="-128"/>
            </a:rPr>
            <a:t>億円増となり、組合等負担等見込額については、西知多医療厚生組合の一般会計における一般会計等負担等見込額の増等により、前年度比で</a:t>
          </a:r>
          <a:r>
            <a:rPr kumimoji="1" lang="en-US" altLang="ja-JP" sz="1400">
              <a:latin typeface="ＭＳ ゴシック" pitchFamily="49" charset="-128"/>
              <a:ea typeface="ＭＳ ゴシック" pitchFamily="49" charset="-128"/>
            </a:rPr>
            <a:t>14.6</a:t>
          </a:r>
          <a:r>
            <a:rPr kumimoji="1" lang="ja-JP" altLang="en-US" sz="1400">
              <a:latin typeface="ＭＳ ゴシック" pitchFamily="49" charset="-128"/>
              <a:ea typeface="ＭＳ ゴシック" pitchFamily="49" charset="-128"/>
            </a:rPr>
            <a:t>億円増となり、将来負担額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a:t>
          </a:r>
          <a:r>
            <a:rPr kumimoji="1" lang="en-US" altLang="ja-JP" sz="1400">
              <a:latin typeface="ＭＳ ゴシック" pitchFamily="49" charset="-128"/>
              <a:ea typeface="ＭＳ ゴシック" pitchFamily="49" charset="-128"/>
            </a:rPr>
            <a:t>49.5</a:t>
          </a:r>
          <a:r>
            <a:rPr kumimoji="1" lang="ja-JP" altLang="en-US" sz="1400">
              <a:latin typeface="ＭＳ ゴシック" pitchFamily="49" charset="-128"/>
              <a:ea typeface="ＭＳ ゴシック" pitchFamily="49" charset="-128"/>
            </a:rPr>
            <a:t>億円増となった。</a:t>
          </a:r>
        </a:p>
        <a:p>
          <a:r>
            <a:rPr kumimoji="1" lang="ja-JP" altLang="en-US" sz="1400">
              <a:latin typeface="ＭＳ ゴシック" pitchFamily="49" charset="-128"/>
              <a:ea typeface="ＭＳ ゴシック" pitchFamily="49" charset="-128"/>
            </a:rPr>
            <a:t>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は、充当可能基金が前年度比で</a:t>
          </a:r>
          <a:r>
            <a:rPr kumimoji="1" lang="en-US" altLang="ja-JP" sz="1400">
              <a:latin typeface="ＭＳ ゴシック" pitchFamily="49" charset="-128"/>
              <a:ea typeface="ＭＳ ゴシック" pitchFamily="49" charset="-128"/>
            </a:rPr>
            <a:t>14.5</a:t>
          </a:r>
          <a:r>
            <a:rPr kumimoji="1" lang="ja-JP" altLang="en-US" sz="1400">
              <a:latin typeface="ＭＳ ゴシック" pitchFamily="49" charset="-128"/>
              <a:ea typeface="ＭＳ ゴシック" pitchFamily="49" charset="-128"/>
            </a:rPr>
            <a:t>億円減となり、充当可能財源等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a:t>
          </a:r>
          <a:r>
            <a:rPr kumimoji="1" lang="en-US" altLang="ja-JP" sz="1400">
              <a:latin typeface="ＭＳ ゴシック" pitchFamily="49" charset="-128"/>
              <a:ea typeface="ＭＳ ゴシック" pitchFamily="49" charset="-128"/>
            </a:rPr>
            <a:t>21.9</a:t>
          </a:r>
          <a:r>
            <a:rPr kumimoji="1" lang="ja-JP" altLang="en-US" sz="1400">
              <a:latin typeface="ＭＳ ゴシック" pitchFamily="49" charset="-128"/>
              <a:ea typeface="ＭＳ ゴシック" pitchFamily="49" charset="-128"/>
            </a:rPr>
            <a:t>億円減となった。</a:t>
          </a:r>
        </a:p>
        <a:p>
          <a:r>
            <a:rPr kumimoji="1" lang="ja-JP" altLang="en-US" sz="1400">
              <a:latin typeface="ＭＳ ゴシック" pitchFamily="49" charset="-128"/>
              <a:ea typeface="ＭＳ ゴシック" pitchFamily="49" charset="-128"/>
            </a:rPr>
            <a:t>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の増及び充当可能財源等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の減により、令和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年度の将来負担比率の分子は、前年度比で、</a:t>
          </a:r>
          <a:r>
            <a:rPr kumimoji="1" lang="en-US" altLang="ja-JP" sz="1400">
              <a:latin typeface="ＭＳ ゴシック" pitchFamily="49" charset="-128"/>
              <a:ea typeface="ＭＳ ゴシック" pitchFamily="49" charset="-128"/>
            </a:rPr>
            <a:t>71.4</a:t>
          </a:r>
          <a:r>
            <a:rPr kumimoji="1" lang="ja-JP" altLang="en-US" sz="1400">
              <a:latin typeface="ＭＳ ゴシック" pitchFamily="49" charset="-128"/>
              <a:ea typeface="ＭＳ ゴシック" pitchFamily="49" charset="-128"/>
            </a:rPr>
            <a:t>億円増加した。今後は、事業内容の精査、公営企業の経営健全化等を進め、将来負担の軽減に努める。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愛知県東海市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財政調整基金は、大規模建設事業への取り崩し額が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億円、災害復旧費分への取り崩し額が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万円に対し、決算剰余金による積立が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億円、決算剰余金以外の積立て額が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億円となったことによる。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その他の特定目的基金は、一般廃棄物処理施設整備基金が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億円の取崩し、公共建築物保全基金が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億円の取崩し、鉄道駅周辺整備基金が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億円の取崩し、学校施設整備基金が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億円の積立となったことによる。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今後必要となる公共施設の大規模修繕、都市計画道路整備や学校施設整備等に係る財源として、個々の特定目的基金を取り崩すことを予定している。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公共建築物保全基金：公共建築物の大規模修繕のため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学校施設整備基金：大規模施設整備の資金に充てるため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鉄道駅周辺整備基金：養父森岡線街路整備及び新駅周辺等整備のため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地球温暖化対策基金：温室効果ガスの排出の量の削減並びに吸収作用の保全及び強化にため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公園・緑地整備基金：公園及び緑地の整備のため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公共建築物保全基金：公共建築物の大規模修繕に係る財源として、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学校施設整備基金：一般財源から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億円積み立てたことによる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鉄道駅周辺整備基金：新駅整備費用に係る財源として、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地球温暖化対策基金：温室効果ガスの排出の量の削減等の活動に係る事業の財源として、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公園・緑地整備基金：緑陽公園の整備事業のため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公共建築物保全基金：公共建築物の大規模修繕の財源として、毎年度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億円程度を基本として取り崩す予定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校の建替えができる金額（約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億円）を目標に積立し、事業の実施に応じて適宜取り崩す予定。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鉄道駅周辺整備基金：養父森岡線街路整備事業や新駅周辺等整備事業が令和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年度まで事業を実施することから、それまでの各年度に必要な　　　　　　　　　　　　一般財源分を取り崩す予定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地球温暖化対策基金：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年度の二酸化炭素の排出実質ゼロを目指して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億円を基準に適宜積立し、事業の実施に応じて適宜取り崩す予定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公園・緑地整備基金：公園・緑地の整備の進捗状況に応じて適宜取り崩す予定</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大規模建設事業として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億円を取り崩した一方、歳入増により決算剰余金として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億円、決算剰余金以外の積立てとして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％を適正規模と考え、概ね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％以内の範囲内とし今後は、大規模建設事業の実施に伴い、減少を見込んでいる。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該当なし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積立予定なし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DB7C1EC-F256-403A-B276-E91A3BCEDC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8E97E38-64D4-4EAB-9B70-C140973C14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535873E-71B3-401E-AD6C-A40B509A433C}"/>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650CB37-DC4E-4F5A-81C7-E145B53BE042}"/>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7C4A058-D06E-452B-AA1A-B26997989C35}"/>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D93E187-403E-40DE-BD5E-8F32DFCFF98E}"/>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愛知県東海市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AB3B35E-D6F3-46EE-A987-57C49BAE4A20}"/>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54BC261-2169-4D6D-BE7A-1A1B2C33CBDB}"/>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8E639AC-54BF-4D5A-9D72-C204691AA843}"/>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373505B-EEDC-4B50-A583-62EF35CF4BC8}"/>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901BBC9-3F99-4584-8103-67AC04262CA0}"/>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44F8922-A892-485B-9A02-95149FF56A13}"/>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113,352
110,591
43.43
65,914,786
60,690,197
4,068,902
32,808,492
26,149,631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47A5ED5-7139-467C-9EA2-7DADB004B073}"/>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064D3F2-1CE4-45F3-9D31-EA7EE6F854C0}"/>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0903659-E06E-4968-B1E3-3DC9CE93A7AE}"/>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B2A69EF-9A5A-482F-8000-A69812AD7605}"/>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70D482F-55B6-4FC4-A1A2-B94B3157FA3B}"/>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0A9E291-C15F-49CE-96E3-290105619B8B}"/>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B16A20F-6770-455D-8FBE-E311C42469FD}"/>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2263865-61FD-48DC-B03F-FF1B7B9A8A93}"/>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C5E9741-22C8-4C58-8B1B-B5DAF0478139}"/>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D783572-0E2D-4FF4-B326-248AA7F65929}"/>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E91EDC8-C323-41AA-A323-BD817E54CE8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1617130-F1F6-40EC-BC84-0EF6F421CDD9}"/>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259551E-7DFF-4B69-AA0F-84DEEB130634}"/>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FBC238D-E3BF-4A21-A8F4-C7D2A1E4263F}"/>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04F823A-168A-4FFD-9920-4E277B37A060}"/>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3906D5F-7C48-4FAF-B387-F6B7D09DB514}"/>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6451761-3E5A-4FE4-BABD-26B3B5CBE323}"/>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758DF91-FD18-41DD-AA1C-A78402F21374}"/>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E9320BC-90CD-46F9-9F31-74C040AE9988}"/>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4FE3238-B17C-4D49-B601-520CFF299772}"/>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76B33A7-20D5-472C-8AB3-AC4058031322}"/>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228ED44-3EB6-4582-83EF-3ED8C1DAA72E}"/>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1411E0E-EE0D-49E7-9AEB-0C8B6A5E5EB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06055F4-1721-4071-B260-D5D187FE7E86}"/>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D58C213-E47F-4AA6-84FA-AA34D7644324}"/>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A84E6DB-6F36-4DD3-823A-AD887633FDEB}"/>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10C5DE5-81C7-4174-B252-59D04DC6D13F}"/>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0839D31-3218-4A0F-B1CE-2A0E914DD76E}"/>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D8FAA2C-AC73-4857-AD0B-BB6084D90F5B}"/>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5C745A3-298A-4626-A6CC-F875866105F2}"/>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3E7AF1E-84DD-4B33-961A-A3F9FEEFA7A6}"/>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5AAA653-AD18-4502-BCA1-DBA11863699B}"/>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AC00461-4B90-42B6-8C9C-F9FA060A4FE9}"/>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A266D45-04E8-46BC-8F29-78EA31635DD8}"/>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892F200-522B-4A64-AB26-41B0B31AD547}"/>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solidFill>
                <a:schemeClr val="dk1"/>
              </a:solidFill>
              <a:effectLst/>
              <a:latin typeface="+mn-lt"/>
              <a:ea typeface="+mn-ea"/>
              <a:cs typeface="+mn-cs"/>
            </a:rPr>
            <a:t>　</a:t>
          </a:r>
          <a:r>
            <a:rPr kumimoji="1" lang="ja-JP" altLang="ja-JP" sz="1100" b="0">
              <a:solidFill>
                <a:schemeClr val="dk1"/>
              </a:solidFill>
              <a:effectLst/>
              <a:latin typeface="+mn-lt"/>
              <a:ea typeface="+mn-ea"/>
              <a:cs typeface="+mn-cs"/>
            </a:rPr>
            <a:t>有形固定資産減価償却率については、横ばいであるものの、類似団体に比べて低い水準にある。</a:t>
          </a:r>
          <a:endParaRPr lang="ja-JP" altLang="ja-JP">
            <a:effectLst/>
          </a:endParaRPr>
        </a:p>
        <a:p>
          <a:r>
            <a:rPr kumimoji="1" lang="ja-JP" altLang="ja-JP" sz="1100" b="0">
              <a:solidFill>
                <a:schemeClr val="dk1"/>
              </a:solidFill>
              <a:effectLst/>
              <a:latin typeface="+mn-lt"/>
              <a:ea typeface="+mn-ea"/>
              <a:cs typeface="+mn-cs"/>
            </a:rPr>
            <a:t>　東海市公共施設等総合管理計画及び個別施設計画に基づき、今後も施設の適正な維持管理に努める。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82B32EB-C01C-4446-A68F-7E48CA60302A}"/>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D31BF30-61BA-4430-830F-752EFAF90D49}"/>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867E8DF5-4E12-4F79-9588-5A1C16C0AD79}"/>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AD6C6E6A-49AD-4DF5-8AB3-316A4FB50392}"/>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8D0416B8-5E38-43A7-898C-056E8F3E558C}"/>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F2B9C08C-7C46-4B18-8225-5A7A32B2CEB6}"/>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65CCE3D8-5E54-4439-8B8A-B46E4B08F763}"/>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6C48C8D9-C4E8-476D-8E8C-D5E758244D2A}"/>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EF8E6AE4-576D-4BA4-B338-7DF968230257}"/>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56C1C49A-89DF-4D68-80F2-B21D36CF9090}"/>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49C87724-87C6-463D-B0B5-B6329D05C6AF}"/>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E1B5E910-43EE-439F-87F7-5A5ECE96D9DE}"/>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1728FCA-999A-42AB-A494-B40F27030A0D}"/>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7BE204F2-5E32-4002-BF3A-9DAE035F77C8}"/>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63" name="直線コネクタ 62">
          <a:extLst>
            <a:ext uri="{FF2B5EF4-FFF2-40B4-BE49-F238E27FC236}">
              <a16:creationId xmlns:a16="http://schemas.microsoft.com/office/drawing/2014/main" id="{1C432057-8796-4342-8471-3158FCBC0647}"/>
            </a:ext>
          </a:extLst>
        </xdr:cNvPr>
        <xdr:cNvCxnSpPr/>
      </xdr:nvCxnSpPr>
      <xdr:spPr>
        <a:xfrm flipV="1">
          <a:off x="4306570" y="5124323"/>
          <a:ext cx="1270" cy="1019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64" name="有形固定資産減価償却率最小値テキスト">
          <a:extLst>
            <a:ext uri="{FF2B5EF4-FFF2-40B4-BE49-F238E27FC236}">
              <a16:creationId xmlns:a16="http://schemas.microsoft.com/office/drawing/2014/main" id="{6772A01F-2EF1-4200-99BF-AEB583F39D00}"/>
            </a:ext>
          </a:extLst>
        </xdr:cNvPr>
        <xdr:cNvSpPr txBox="1"/>
      </xdr:nvSpPr>
      <xdr:spPr>
        <a:xfrm>
          <a:off x="4359275" y="6150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65" name="直線コネクタ 64">
          <a:extLst>
            <a:ext uri="{FF2B5EF4-FFF2-40B4-BE49-F238E27FC236}">
              <a16:creationId xmlns:a16="http://schemas.microsoft.com/office/drawing/2014/main" id="{8B73A046-0A15-4746-B73B-B60D22303FE9}"/>
            </a:ext>
          </a:extLst>
        </xdr:cNvPr>
        <xdr:cNvCxnSpPr/>
      </xdr:nvCxnSpPr>
      <xdr:spPr>
        <a:xfrm>
          <a:off x="4216400" y="614349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66" name="有形固定資産減価償却率最大値テキスト">
          <a:extLst>
            <a:ext uri="{FF2B5EF4-FFF2-40B4-BE49-F238E27FC236}">
              <a16:creationId xmlns:a16="http://schemas.microsoft.com/office/drawing/2014/main" id="{7D1F75D2-D769-4299-AD34-6FEA1F38D88D}"/>
            </a:ext>
          </a:extLst>
        </xdr:cNvPr>
        <xdr:cNvSpPr txBox="1"/>
      </xdr:nvSpPr>
      <xdr:spPr>
        <a:xfrm>
          <a:off x="4359275" y="4912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67" name="直線コネクタ 66">
          <a:extLst>
            <a:ext uri="{FF2B5EF4-FFF2-40B4-BE49-F238E27FC236}">
              <a16:creationId xmlns:a16="http://schemas.microsoft.com/office/drawing/2014/main" id="{10A7EE48-5173-486D-BF70-A9A9570BF4E3}"/>
            </a:ext>
          </a:extLst>
        </xdr:cNvPr>
        <xdr:cNvCxnSpPr/>
      </xdr:nvCxnSpPr>
      <xdr:spPr>
        <a:xfrm>
          <a:off x="4216400" y="512432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49420</xdr:rowOff>
    </xdr:from>
    <xdr:ext cx="405111" cy="259045"/>
    <xdr:sp macro="" textlink="">
      <xdr:nvSpPr>
        <xdr:cNvPr id="68" name="有形固定資産減価償却率平均値テキスト">
          <a:extLst>
            <a:ext uri="{FF2B5EF4-FFF2-40B4-BE49-F238E27FC236}">
              <a16:creationId xmlns:a16="http://schemas.microsoft.com/office/drawing/2014/main" id="{6B868BFE-6563-4AD4-BF2D-70A589C34275}"/>
            </a:ext>
          </a:extLst>
        </xdr:cNvPr>
        <xdr:cNvSpPr txBox="1"/>
      </xdr:nvSpPr>
      <xdr:spPr>
        <a:xfrm>
          <a:off x="4359275" y="572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69" name="フローチャート: 判断 68">
          <a:extLst>
            <a:ext uri="{FF2B5EF4-FFF2-40B4-BE49-F238E27FC236}">
              <a16:creationId xmlns:a16="http://schemas.microsoft.com/office/drawing/2014/main" id="{B43646BB-8262-4E21-B667-BE879C9EDDBE}"/>
            </a:ext>
          </a:extLst>
        </xdr:cNvPr>
        <xdr:cNvSpPr/>
      </xdr:nvSpPr>
      <xdr:spPr>
        <a:xfrm>
          <a:off x="4254500" y="57447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0" name="フローチャート: 判断 69">
          <a:extLst>
            <a:ext uri="{FF2B5EF4-FFF2-40B4-BE49-F238E27FC236}">
              <a16:creationId xmlns:a16="http://schemas.microsoft.com/office/drawing/2014/main" id="{AFB8A139-6B46-461A-B320-DE578A3F270F}"/>
            </a:ext>
          </a:extLst>
        </xdr:cNvPr>
        <xdr:cNvSpPr/>
      </xdr:nvSpPr>
      <xdr:spPr>
        <a:xfrm>
          <a:off x="3616325" y="575970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1" name="フローチャート: 判断 70">
          <a:extLst>
            <a:ext uri="{FF2B5EF4-FFF2-40B4-BE49-F238E27FC236}">
              <a16:creationId xmlns:a16="http://schemas.microsoft.com/office/drawing/2014/main" id="{2A63363F-3DF6-4F1F-9098-7934F6CED036}"/>
            </a:ext>
          </a:extLst>
        </xdr:cNvPr>
        <xdr:cNvSpPr/>
      </xdr:nvSpPr>
      <xdr:spPr>
        <a:xfrm>
          <a:off x="29305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72" name="フローチャート: 判断 71">
          <a:extLst>
            <a:ext uri="{FF2B5EF4-FFF2-40B4-BE49-F238E27FC236}">
              <a16:creationId xmlns:a16="http://schemas.microsoft.com/office/drawing/2014/main" id="{F33B70DE-1A2A-4453-93B3-4CD718399392}"/>
            </a:ext>
          </a:extLst>
        </xdr:cNvPr>
        <xdr:cNvSpPr/>
      </xdr:nvSpPr>
      <xdr:spPr>
        <a:xfrm>
          <a:off x="2244725" y="56549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993E71DA-F698-4C9C-BFDC-32EC74189297}"/>
            </a:ext>
          </a:extLst>
        </xdr:cNvPr>
        <xdr:cNvSpPr/>
      </xdr:nvSpPr>
      <xdr:spPr>
        <a:xfrm>
          <a:off x="1558925" y="56224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454444D4-5086-42FD-B02C-A8F839D7D58B}"/>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D9E7B4D4-17A6-4758-935E-ECA019C6A1B4}"/>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CD07FA7-B0E1-4EC1-9564-4AAE738AB469}"/>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61D1191-1BA0-4D46-9444-07E69C846987}"/>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AB60897-9AAB-4A23-B0D6-1F332CC78C49}"/>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69723</xdr:rowOff>
    </xdr:from>
    <xdr:to>
      <xdr:col>23</xdr:col>
      <xdr:colOff>136525</xdr:colOff>
      <xdr:row>29</xdr:row>
      <xdr:rowOff>171323</xdr:rowOff>
    </xdr:to>
    <xdr:sp macro="" textlink="">
      <xdr:nvSpPr>
        <xdr:cNvPr id="79" name="楕円 78">
          <a:extLst>
            <a:ext uri="{FF2B5EF4-FFF2-40B4-BE49-F238E27FC236}">
              <a16:creationId xmlns:a16="http://schemas.microsoft.com/office/drawing/2014/main" id="{2A8245A3-EC33-4022-8EDE-48A03FCA7D2F}"/>
            </a:ext>
          </a:extLst>
        </xdr:cNvPr>
        <xdr:cNvSpPr/>
      </xdr:nvSpPr>
      <xdr:spPr>
        <a:xfrm>
          <a:off x="4254500" y="55815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92600</xdr:rowOff>
    </xdr:from>
    <xdr:ext cx="405111" cy="259045"/>
    <xdr:sp macro="" textlink="">
      <xdr:nvSpPr>
        <xdr:cNvPr id="80" name="有形固定資産減価償却率該当値テキスト">
          <a:extLst>
            <a:ext uri="{FF2B5EF4-FFF2-40B4-BE49-F238E27FC236}">
              <a16:creationId xmlns:a16="http://schemas.microsoft.com/office/drawing/2014/main" id="{26E30146-053D-43C5-9479-20001F1A990C}"/>
            </a:ext>
          </a:extLst>
        </xdr:cNvPr>
        <xdr:cNvSpPr txBox="1"/>
      </xdr:nvSpPr>
      <xdr:spPr>
        <a:xfrm>
          <a:off x="4359275" y="5445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91313</xdr:rowOff>
    </xdr:from>
    <xdr:to>
      <xdr:col>19</xdr:col>
      <xdr:colOff>187325</xdr:colOff>
      <xdr:row>30</xdr:row>
      <xdr:rowOff>21463</xdr:rowOff>
    </xdr:to>
    <xdr:sp macro="" textlink="">
      <xdr:nvSpPr>
        <xdr:cNvPr id="81" name="楕円 80">
          <a:extLst>
            <a:ext uri="{FF2B5EF4-FFF2-40B4-BE49-F238E27FC236}">
              <a16:creationId xmlns:a16="http://schemas.microsoft.com/office/drawing/2014/main" id="{6AFE76CB-CCCD-4229-9BE6-262FCEAFF062}"/>
            </a:ext>
          </a:extLst>
        </xdr:cNvPr>
        <xdr:cNvSpPr/>
      </xdr:nvSpPr>
      <xdr:spPr>
        <a:xfrm>
          <a:off x="3616325" y="56031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120523</xdr:rowOff>
    </xdr:from>
    <xdr:to>
      <xdr:col>23</xdr:col>
      <xdr:colOff>85725</xdr:colOff>
      <xdr:row>29</xdr:row>
      <xdr:rowOff>142113</xdr:rowOff>
    </xdr:to>
    <xdr:cxnSp macro="">
      <xdr:nvCxnSpPr>
        <xdr:cNvPr id="82" name="直線コネクタ 81">
          <a:extLst>
            <a:ext uri="{FF2B5EF4-FFF2-40B4-BE49-F238E27FC236}">
              <a16:creationId xmlns:a16="http://schemas.microsoft.com/office/drawing/2014/main" id="{5CF8948C-E02E-4E0E-90D2-CF71027E02BB}"/>
            </a:ext>
          </a:extLst>
        </xdr:cNvPr>
        <xdr:cNvCxnSpPr/>
      </xdr:nvCxnSpPr>
      <xdr:spPr>
        <a:xfrm flipV="1">
          <a:off x="3673475" y="5638673"/>
          <a:ext cx="62865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69723</xdr:rowOff>
    </xdr:from>
    <xdr:to>
      <xdr:col>15</xdr:col>
      <xdr:colOff>187325</xdr:colOff>
      <xdr:row>29</xdr:row>
      <xdr:rowOff>171323</xdr:rowOff>
    </xdr:to>
    <xdr:sp macro="" textlink="">
      <xdr:nvSpPr>
        <xdr:cNvPr id="83" name="楕円 82">
          <a:extLst>
            <a:ext uri="{FF2B5EF4-FFF2-40B4-BE49-F238E27FC236}">
              <a16:creationId xmlns:a16="http://schemas.microsoft.com/office/drawing/2014/main" id="{42FABE14-90CE-4229-BD4A-0C42720C960F}"/>
            </a:ext>
          </a:extLst>
        </xdr:cNvPr>
        <xdr:cNvSpPr/>
      </xdr:nvSpPr>
      <xdr:spPr>
        <a:xfrm>
          <a:off x="2930525" y="558152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120523</xdr:rowOff>
    </xdr:from>
    <xdr:to>
      <xdr:col>19</xdr:col>
      <xdr:colOff>136525</xdr:colOff>
      <xdr:row>29</xdr:row>
      <xdr:rowOff>142113</xdr:rowOff>
    </xdr:to>
    <xdr:cxnSp macro="">
      <xdr:nvCxnSpPr>
        <xdr:cNvPr id="84" name="直線コネクタ 83">
          <a:extLst>
            <a:ext uri="{FF2B5EF4-FFF2-40B4-BE49-F238E27FC236}">
              <a16:creationId xmlns:a16="http://schemas.microsoft.com/office/drawing/2014/main" id="{A1A00DF2-9A74-479B-90FC-A45C94015563}"/>
            </a:ext>
          </a:extLst>
        </xdr:cNvPr>
        <xdr:cNvCxnSpPr/>
      </xdr:nvCxnSpPr>
      <xdr:spPr>
        <a:xfrm>
          <a:off x="2987675" y="5638673"/>
          <a:ext cx="6858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82677</xdr:rowOff>
    </xdr:from>
    <xdr:to>
      <xdr:col>11</xdr:col>
      <xdr:colOff>187325</xdr:colOff>
      <xdr:row>30</xdr:row>
      <xdr:rowOff>12827</xdr:rowOff>
    </xdr:to>
    <xdr:sp macro="" textlink="">
      <xdr:nvSpPr>
        <xdr:cNvPr id="85" name="楕円 84">
          <a:extLst>
            <a:ext uri="{FF2B5EF4-FFF2-40B4-BE49-F238E27FC236}">
              <a16:creationId xmlns:a16="http://schemas.microsoft.com/office/drawing/2014/main" id="{62B15285-32D4-4283-8751-11881630CB42}"/>
            </a:ext>
          </a:extLst>
        </xdr:cNvPr>
        <xdr:cNvSpPr/>
      </xdr:nvSpPr>
      <xdr:spPr>
        <a:xfrm>
          <a:off x="2244725" y="560082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120523</xdr:rowOff>
    </xdr:from>
    <xdr:to>
      <xdr:col>15</xdr:col>
      <xdr:colOff>136525</xdr:colOff>
      <xdr:row>29</xdr:row>
      <xdr:rowOff>133477</xdr:rowOff>
    </xdr:to>
    <xdr:cxnSp macro="">
      <xdr:nvCxnSpPr>
        <xdr:cNvPr id="86" name="直線コネクタ 85">
          <a:extLst>
            <a:ext uri="{FF2B5EF4-FFF2-40B4-BE49-F238E27FC236}">
              <a16:creationId xmlns:a16="http://schemas.microsoft.com/office/drawing/2014/main" id="{3223AE0A-4D9A-4733-8DAA-2C94109F202D}"/>
            </a:ext>
          </a:extLst>
        </xdr:cNvPr>
        <xdr:cNvCxnSpPr/>
      </xdr:nvCxnSpPr>
      <xdr:spPr>
        <a:xfrm flipV="1">
          <a:off x="2301875" y="5638673"/>
          <a:ext cx="68580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26543</xdr:rowOff>
    </xdr:from>
    <xdr:to>
      <xdr:col>7</xdr:col>
      <xdr:colOff>187325</xdr:colOff>
      <xdr:row>29</xdr:row>
      <xdr:rowOff>128143</xdr:rowOff>
    </xdr:to>
    <xdr:sp macro="" textlink="">
      <xdr:nvSpPr>
        <xdr:cNvPr id="87" name="楕円 86">
          <a:extLst>
            <a:ext uri="{FF2B5EF4-FFF2-40B4-BE49-F238E27FC236}">
              <a16:creationId xmlns:a16="http://schemas.microsoft.com/office/drawing/2014/main" id="{673E936B-FD0F-4C6F-B5C7-32995DAF36CA}"/>
            </a:ext>
          </a:extLst>
        </xdr:cNvPr>
        <xdr:cNvSpPr/>
      </xdr:nvSpPr>
      <xdr:spPr>
        <a:xfrm>
          <a:off x="1558925" y="55446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77343</xdr:rowOff>
    </xdr:from>
    <xdr:to>
      <xdr:col>11</xdr:col>
      <xdr:colOff>136525</xdr:colOff>
      <xdr:row>29</xdr:row>
      <xdr:rowOff>133477</xdr:rowOff>
    </xdr:to>
    <xdr:cxnSp macro="">
      <xdr:nvCxnSpPr>
        <xdr:cNvPr id="88" name="直線コネクタ 87">
          <a:extLst>
            <a:ext uri="{FF2B5EF4-FFF2-40B4-BE49-F238E27FC236}">
              <a16:creationId xmlns:a16="http://schemas.microsoft.com/office/drawing/2014/main" id="{1143ED7F-E23B-4765-80B4-BF3B50A7C781}"/>
            </a:ext>
          </a:extLst>
        </xdr:cNvPr>
        <xdr:cNvCxnSpPr/>
      </xdr:nvCxnSpPr>
      <xdr:spPr>
        <a:xfrm>
          <a:off x="1616075" y="5592318"/>
          <a:ext cx="6858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906</xdr:rowOff>
    </xdr:from>
    <xdr:ext cx="405111" cy="259045"/>
    <xdr:sp macro="" textlink="">
      <xdr:nvSpPr>
        <xdr:cNvPr id="89" name="n_1aveValue有形固定資産減価償却率">
          <a:extLst>
            <a:ext uri="{FF2B5EF4-FFF2-40B4-BE49-F238E27FC236}">
              <a16:creationId xmlns:a16="http://schemas.microsoft.com/office/drawing/2014/main" id="{C091CDD9-C2F4-485C-8882-2B5EFF847480}"/>
            </a:ext>
          </a:extLst>
        </xdr:cNvPr>
        <xdr:cNvSpPr txBox="1"/>
      </xdr:nvSpPr>
      <xdr:spPr>
        <a:xfrm>
          <a:off x="3474094" y="5839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90" name="n_2aveValue有形固定資産減価償却率">
          <a:extLst>
            <a:ext uri="{FF2B5EF4-FFF2-40B4-BE49-F238E27FC236}">
              <a16:creationId xmlns:a16="http://schemas.microsoft.com/office/drawing/2014/main" id="{9D8B07B9-2465-4829-9B95-AF688068D2E8}"/>
            </a:ext>
          </a:extLst>
        </xdr:cNvPr>
        <xdr:cNvSpPr txBox="1"/>
      </xdr:nvSpPr>
      <xdr:spPr>
        <a:xfrm>
          <a:off x="2797819"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64406</xdr:rowOff>
    </xdr:from>
    <xdr:ext cx="405111" cy="259045"/>
    <xdr:sp macro="" textlink="">
      <xdr:nvSpPr>
        <xdr:cNvPr id="91" name="n_3aveValue有形固定資産減価償却率">
          <a:extLst>
            <a:ext uri="{FF2B5EF4-FFF2-40B4-BE49-F238E27FC236}">
              <a16:creationId xmlns:a16="http://schemas.microsoft.com/office/drawing/2014/main" id="{90CBA844-D1B3-44A8-98F0-E8A5ECF0184B}"/>
            </a:ext>
          </a:extLst>
        </xdr:cNvPr>
        <xdr:cNvSpPr txBox="1"/>
      </xdr:nvSpPr>
      <xdr:spPr>
        <a:xfrm>
          <a:off x="2112019" y="5744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2" name="n_4aveValue有形固定資産減価償却率">
          <a:extLst>
            <a:ext uri="{FF2B5EF4-FFF2-40B4-BE49-F238E27FC236}">
              <a16:creationId xmlns:a16="http://schemas.microsoft.com/office/drawing/2014/main" id="{C510C036-5B29-491B-9E65-602071993E5D}"/>
            </a:ext>
          </a:extLst>
        </xdr:cNvPr>
        <xdr:cNvSpPr txBox="1"/>
      </xdr:nvSpPr>
      <xdr:spPr>
        <a:xfrm>
          <a:off x="1426219" y="5705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37990</xdr:rowOff>
    </xdr:from>
    <xdr:ext cx="405111" cy="259045"/>
    <xdr:sp macro="" textlink="">
      <xdr:nvSpPr>
        <xdr:cNvPr id="93" name="n_1mainValue有形固定資産減価償却率">
          <a:extLst>
            <a:ext uri="{FF2B5EF4-FFF2-40B4-BE49-F238E27FC236}">
              <a16:creationId xmlns:a16="http://schemas.microsoft.com/office/drawing/2014/main" id="{5661DC1A-792E-4345-B4D3-8CB90AFB6603}"/>
            </a:ext>
          </a:extLst>
        </xdr:cNvPr>
        <xdr:cNvSpPr txBox="1"/>
      </xdr:nvSpPr>
      <xdr:spPr>
        <a:xfrm>
          <a:off x="3474094" y="5391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16400</xdr:rowOff>
    </xdr:from>
    <xdr:ext cx="405111" cy="259045"/>
    <xdr:sp macro="" textlink="">
      <xdr:nvSpPr>
        <xdr:cNvPr id="94" name="n_2mainValue有形固定資産減価償却率">
          <a:extLst>
            <a:ext uri="{FF2B5EF4-FFF2-40B4-BE49-F238E27FC236}">
              <a16:creationId xmlns:a16="http://schemas.microsoft.com/office/drawing/2014/main" id="{4D657914-FD58-4CC7-B637-90162F2F2F0D}"/>
            </a:ext>
          </a:extLst>
        </xdr:cNvPr>
        <xdr:cNvSpPr txBox="1"/>
      </xdr:nvSpPr>
      <xdr:spPr>
        <a:xfrm>
          <a:off x="2797819" y="5369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29354</xdr:rowOff>
    </xdr:from>
    <xdr:ext cx="405111" cy="259045"/>
    <xdr:sp macro="" textlink="">
      <xdr:nvSpPr>
        <xdr:cNvPr id="95" name="n_3mainValue有形固定資産減価償却率">
          <a:extLst>
            <a:ext uri="{FF2B5EF4-FFF2-40B4-BE49-F238E27FC236}">
              <a16:creationId xmlns:a16="http://schemas.microsoft.com/office/drawing/2014/main" id="{5C697896-C447-4873-951A-C32584D06062}"/>
            </a:ext>
          </a:extLst>
        </xdr:cNvPr>
        <xdr:cNvSpPr txBox="1"/>
      </xdr:nvSpPr>
      <xdr:spPr>
        <a:xfrm>
          <a:off x="2112019" y="537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144670</xdr:rowOff>
    </xdr:from>
    <xdr:ext cx="405111" cy="259045"/>
    <xdr:sp macro="" textlink="">
      <xdr:nvSpPr>
        <xdr:cNvPr id="96" name="n_4mainValue有形固定資産減価償却率">
          <a:extLst>
            <a:ext uri="{FF2B5EF4-FFF2-40B4-BE49-F238E27FC236}">
              <a16:creationId xmlns:a16="http://schemas.microsoft.com/office/drawing/2014/main" id="{61E48813-46CF-446D-B027-776C381BB8B1}"/>
            </a:ext>
          </a:extLst>
        </xdr:cNvPr>
        <xdr:cNvSpPr txBox="1"/>
      </xdr:nvSpPr>
      <xdr:spPr>
        <a:xfrm>
          <a:off x="1426219" y="5332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69DF9E24-92F6-4004-8306-BF12CDCC4E35}"/>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8355DB96-FBDF-4984-95FE-32B201E89828}"/>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DE41A53D-C953-48C7-81EC-5F9C4E3B601C}"/>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27DDF9-26F4-42A1-A245-D5FE117C7B3A}"/>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C168662C-EC11-4BF5-ACCE-BD9D38D72FBC}"/>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78CD6E22-46D3-455C-8499-10E3CC05D3F8}"/>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1BD7A603-1A8B-49A0-962F-08388B12A155}"/>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708229E-AC37-4802-A222-0935F6321ABB}"/>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B5D43426-5D12-4599-BEF5-EBB526D43A5C}"/>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CA098202-D745-4599-99DB-25E268436BDB}"/>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B7E58F33-CD0E-42AE-9166-905D7DB6C4F8}"/>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ABA07F53-34DD-434C-99B7-DA7EF24367CD}"/>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585B621F-771F-4AA5-85FC-3024C8865752}"/>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b="0">
              <a:solidFill>
                <a:schemeClr val="dk1"/>
              </a:solidFill>
              <a:effectLst/>
              <a:latin typeface="+mn-lt"/>
              <a:ea typeface="+mn-ea"/>
              <a:cs typeface="+mn-cs"/>
            </a:rPr>
            <a:t>　</a:t>
          </a:r>
          <a:r>
            <a:rPr kumimoji="1" lang="ja-JP" altLang="ja-JP" sz="1050" b="0">
              <a:solidFill>
                <a:schemeClr val="dk1"/>
              </a:solidFill>
              <a:effectLst/>
              <a:latin typeface="+mn-lt"/>
              <a:ea typeface="+mn-ea"/>
              <a:cs typeface="+mn-cs"/>
            </a:rPr>
            <a:t>依然として、債務償還比率が類似団体平均を下回っている主な要因としては、学校施設等整備基金等の基金残高の増による充当可能基金残高の増や市税の増が考えられるが、前年よりも鉄道駅周辺整備基金等の基金残高の減により債務償還比率が増となっている。</a:t>
          </a:r>
          <a:endParaRPr lang="ja-JP" altLang="ja-JP" sz="1050">
            <a:effectLst/>
          </a:endParaRPr>
        </a:p>
        <a:p>
          <a:r>
            <a:rPr kumimoji="1" lang="ja-JP" altLang="ja-JP" sz="1050" b="0">
              <a:solidFill>
                <a:schemeClr val="dk1"/>
              </a:solidFill>
              <a:effectLst/>
              <a:latin typeface="+mn-lt"/>
              <a:ea typeface="+mn-ea"/>
              <a:cs typeface="+mn-cs"/>
            </a:rPr>
            <a:t>　しかしながら、今後も大型建設事業が予定されており、将来負担額が増加傾向にあるため、引き続き人件費や物件費等の業務支出の削減に努める必要がある。</a:t>
          </a:r>
          <a:endParaRPr lang="ja-JP" altLang="ja-JP" sz="1050">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D6720F7-4A8B-478A-85F9-AE111BA2F6E2}"/>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43478885-790A-445F-B177-4B11AB24D6E7}"/>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3F9ED064-5E31-4F97-B9F8-DE9894E5A5B7}"/>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DD4460B8-1D71-4BCC-AD96-F972F7DACFAD}"/>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EE17CD4E-C4DC-4A29-B130-1E0923F05CCA}"/>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0C8A62A9-B03D-413C-9A7A-23FE34D6F5DE}"/>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BA9018E7-2462-4F7C-8D71-1897B80C7ED0}"/>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48AB939F-65DB-4A05-841E-E15B9217BBDE}"/>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86BF2F42-051D-413B-A141-3D9011F27FC8}"/>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95D928C9-4144-45A1-9A62-20013887D1CB}"/>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747E5E7D-0E68-4AE7-ACE3-07D04597D625}"/>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2B7DDBF6-A895-41A2-86F7-8119D16DB0B7}"/>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60CF92AC-DEF5-4399-B049-4EA148E10194}"/>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03E141E4-57D7-4FCA-AA45-E39E51C82A92}"/>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16AFAE8E-21F6-44A5-A837-6F88D631F53C}"/>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F25B86A4-57BE-444A-A1AA-275E2498A071}"/>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7B9E3649-94C4-425A-A28C-4CA031BF6C6E}"/>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27" name="直線コネクタ 126">
          <a:extLst>
            <a:ext uri="{FF2B5EF4-FFF2-40B4-BE49-F238E27FC236}">
              <a16:creationId xmlns:a16="http://schemas.microsoft.com/office/drawing/2014/main" id="{7D0C71C3-DC21-47B3-9161-C678F9CE8086}"/>
            </a:ext>
          </a:extLst>
        </xdr:cNvPr>
        <xdr:cNvCxnSpPr/>
      </xdr:nvCxnSpPr>
      <xdr:spPr>
        <a:xfrm flipV="1">
          <a:off x="13326745" y="5058228"/>
          <a:ext cx="1269" cy="1313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28" name="債務償還比率最小値テキスト">
          <a:extLst>
            <a:ext uri="{FF2B5EF4-FFF2-40B4-BE49-F238E27FC236}">
              <a16:creationId xmlns:a16="http://schemas.microsoft.com/office/drawing/2014/main" id="{6B6F84A0-5909-47D9-B221-E6F8FBDE7575}"/>
            </a:ext>
          </a:extLst>
        </xdr:cNvPr>
        <xdr:cNvSpPr txBox="1"/>
      </xdr:nvSpPr>
      <xdr:spPr>
        <a:xfrm>
          <a:off x="13379450" y="6369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29" name="直線コネクタ 128">
          <a:extLst>
            <a:ext uri="{FF2B5EF4-FFF2-40B4-BE49-F238E27FC236}">
              <a16:creationId xmlns:a16="http://schemas.microsoft.com/office/drawing/2014/main" id="{1D2FF389-AECD-45C3-A737-4127066E722B}"/>
            </a:ext>
          </a:extLst>
        </xdr:cNvPr>
        <xdr:cNvCxnSpPr/>
      </xdr:nvCxnSpPr>
      <xdr:spPr>
        <a:xfrm>
          <a:off x="13255625" y="63718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772846B0-0670-4C2D-A71A-883663C5FE13}"/>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D6BEBBB4-96A2-474B-9871-9EF61E8974BA}"/>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60986</xdr:rowOff>
    </xdr:from>
    <xdr:ext cx="469744" cy="259045"/>
    <xdr:sp macro="" textlink="">
      <xdr:nvSpPr>
        <xdr:cNvPr id="132" name="債務償還比率平均値テキスト">
          <a:extLst>
            <a:ext uri="{FF2B5EF4-FFF2-40B4-BE49-F238E27FC236}">
              <a16:creationId xmlns:a16="http://schemas.microsoft.com/office/drawing/2014/main" id="{BC170564-093C-45D7-8C4B-0E077568166D}"/>
            </a:ext>
          </a:extLst>
        </xdr:cNvPr>
        <xdr:cNvSpPr txBox="1"/>
      </xdr:nvSpPr>
      <xdr:spPr>
        <a:xfrm>
          <a:off x="13379450" y="57410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33" name="フローチャート: 判断 132">
          <a:extLst>
            <a:ext uri="{FF2B5EF4-FFF2-40B4-BE49-F238E27FC236}">
              <a16:creationId xmlns:a16="http://schemas.microsoft.com/office/drawing/2014/main" id="{598D2355-32AF-4E9F-B1F0-C10E23945575}"/>
            </a:ext>
          </a:extLst>
        </xdr:cNvPr>
        <xdr:cNvSpPr/>
      </xdr:nvSpPr>
      <xdr:spPr>
        <a:xfrm>
          <a:off x="13293725" y="576263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34" name="フローチャート: 判断 133">
          <a:extLst>
            <a:ext uri="{FF2B5EF4-FFF2-40B4-BE49-F238E27FC236}">
              <a16:creationId xmlns:a16="http://schemas.microsoft.com/office/drawing/2014/main" id="{97467A46-BF27-45F0-B996-C482B627B415}"/>
            </a:ext>
          </a:extLst>
        </xdr:cNvPr>
        <xdr:cNvSpPr/>
      </xdr:nvSpPr>
      <xdr:spPr>
        <a:xfrm>
          <a:off x="12646025" y="57179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35" name="フローチャート: 判断 134">
          <a:extLst>
            <a:ext uri="{FF2B5EF4-FFF2-40B4-BE49-F238E27FC236}">
              <a16:creationId xmlns:a16="http://schemas.microsoft.com/office/drawing/2014/main" id="{F5B51E30-9A74-427A-8117-4AF16A25684B}"/>
            </a:ext>
          </a:extLst>
        </xdr:cNvPr>
        <xdr:cNvSpPr/>
      </xdr:nvSpPr>
      <xdr:spPr>
        <a:xfrm>
          <a:off x="11960225" y="57255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36" name="フローチャート: 判断 135">
          <a:extLst>
            <a:ext uri="{FF2B5EF4-FFF2-40B4-BE49-F238E27FC236}">
              <a16:creationId xmlns:a16="http://schemas.microsoft.com/office/drawing/2014/main" id="{1D06AB4C-F271-4DE5-831B-66525F31AB4A}"/>
            </a:ext>
          </a:extLst>
        </xdr:cNvPr>
        <xdr:cNvSpPr/>
      </xdr:nvSpPr>
      <xdr:spPr>
        <a:xfrm>
          <a:off x="11274425" y="56782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37" name="フローチャート: 判断 136">
          <a:extLst>
            <a:ext uri="{FF2B5EF4-FFF2-40B4-BE49-F238E27FC236}">
              <a16:creationId xmlns:a16="http://schemas.microsoft.com/office/drawing/2014/main" id="{BB5DE37D-9E6E-410E-B202-801123977344}"/>
            </a:ext>
          </a:extLst>
        </xdr:cNvPr>
        <xdr:cNvSpPr/>
      </xdr:nvSpPr>
      <xdr:spPr>
        <a:xfrm>
          <a:off x="10588625" y="58400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ADC5BD5-7A2F-4BD6-9116-594781FAF43A}"/>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44EF7687-DA2D-41A0-B688-3781A3C9B1F1}"/>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10C383E-0CF5-41FC-A039-C471F5721FAF}"/>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D7A3CA95-8F8B-4875-8FF3-A94FB0CB38CE}"/>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703B425-F358-4C16-A7BA-75937707737A}"/>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74966</xdr:rowOff>
    </xdr:from>
    <xdr:to>
      <xdr:col>76</xdr:col>
      <xdr:colOff>73025</xdr:colOff>
      <xdr:row>30</xdr:row>
      <xdr:rowOff>5116</xdr:rowOff>
    </xdr:to>
    <xdr:sp macro="" textlink="">
      <xdr:nvSpPr>
        <xdr:cNvPr id="143" name="楕円 142">
          <a:extLst>
            <a:ext uri="{FF2B5EF4-FFF2-40B4-BE49-F238E27FC236}">
              <a16:creationId xmlns:a16="http://schemas.microsoft.com/office/drawing/2014/main" id="{8C48318B-0A0C-4661-A9B3-AF6032CA70DD}"/>
            </a:ext>
          </a:extLst>
        </xdr:cNvPr>
        <xdr:cNvSpPr/>
      </xdr:nvSpPr>
      <xdr:spPr>
        <a:xfrm>
          <a:off x="13293725" y="55899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97843</xdr:rowOff>
    </xdr:from>
    <xdr:ext cx="469744" cy="259045"/>
    <xdr:sp macro="" textlink="">
      <xdr:nvSpPr>
        <xdr:cNvPr id="144" name="債務償還比率該当値テキスト">
          <a:extLst>
            <a:ext uri="{FF2B5EF4-FFF2-40B4-BE49-F238E27FC236}">
              <a16:creationId xmlns:a16="http://schemas.microsoft.com/office/drawing/2014/main" id="{1BE9C076-0EB1-45ED-8333-71DD053073E8}"/>
            </a:ext>
          </a:extLst>
        </xdr:cNvPr>
        <xdr:cNvSpPr txBox="1"/>
      </xdr:nvSpPr>
      <xdr:spPr>
        <a:xfrm>
          <a:off x="13379450" y="545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83874</xdr:rowOff>
    </xdr:from>
    <xdr:to>
      <xdr:col>72</xdr:col>
      <xdr:colOff>123825</xdr:colOff>
      <xdr:row>29</xdr:row>
      <xdr:rowOff>14024</xdr:rowOff>
    </xdr:to>
    <xdr:sp macro="" textlink="">
      <xdr:nvSpPr>
        <xdr:cNvPr id="145" name="楕円 144">
          <a:extLst>
            <a:ext uri="{FF2B5EF4-FFF2-40B4-BE49-F238E27FC236}">
              <a16:creationId xmlns:a16="http://schemas.microsoft.com/office/drawing/2014/main" id="{B99DAA07-0C7A-4738-94D5-966122ED4800}"/>
            </a:ext>
          </a:extLst>
        </xdr:cNvPr>
        <xdr:cNvSpPr/>
      </xdr:nvSpPr>
      <xdr:spPr>
        <a:xfrm>
          <a:off x="12646025" y="544009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134674</xdr:rowOff>
    </xdr:from>
    <xdr:to>
      <xdr:col>76</xdr:col>
      <xdr:colOff>22225</xdr:colOff>
      <xdr:row>29</xdr:row>
      <xdr:rowOff>125766</xdr:rowOff>
    </xdr:to>
    <xdr:cxnSp macro="">
      <xdr:nvCxnSpPr>
        <xdr:cNvPr id="146" name="直線コネクタ 145">
          <a:extLst>
            <a:ext uri="{FF2B5EF4-FFF2-40B4-BE49-F238E27FC236}">
              <a16:creationId xmlns:a16="http://schemas.microsoft.com/office/drawing/2014/main" id="{391C2090-AC1B-40F0-82D9-6020D52596D6}"/>
            </a:ext>
          </a:extLst>
        </xdr:cNvPr>
        <xdr:cNvCxnSpPr/>
      </xdr:nvCxnSpPr>
      <xdr:spPr>
        <a:xfrm>
          <a:off x="12693650" y="5487724"/>
          <a:ext cx="638175" cy="14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125476</xdr:rowOff>
    </xdr:from>
    <xdr:to>
      <xdr:col>68</xdr:col>
      <xdr:colOff>123825</xdr:colOff>
      <xdr:row>28</xdr:row>
      <xdr:rowOff>55626</xdr:rowOff>
    </xdr:to>
    <xdr:sp macro="" textlink="">
      <xdr:nvSpPr>
        <xdr:cNvPr id="147" name="楕円 146">
          <a:extLst>
            <a:ext uri="{FF2B5EF4-FFF2-40B4-BE49-F238E27FC236}">
              <a16:creationId xmlns:a16="http://schemas.microsoft.com/office/drawing/2014/main" id="{969EA5B7-69B0-4D9C-B8BA-E07B1AEAF24E}"/>
            </a:ext>
          </a:extLst>
        </xdr:cNvPr>
        <xdr:cNvSpPr/>
      </xdr:nvSpPr>
      <xdr:spPr>
        <a:xfrm>
          <a:off x="11960225" y="53134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4826</xdr:rowOff>
    </xdr:from>
    <xdr:to>
      <xdr:col>72</xdr:col>
      <xdr:colOff>73025</xdr:colOff>
      <xdr:row>28</xdr:row>
      <xdr:rowOff>134674</xdr:rowOff>
    </xdr:to>
    <xdr:cxnSp macro="">
      <xdr:nvCxnSpPr>
        <xdr:cNvPr id="148" name="直線コネクタ 147">
          <a:extLst>
            <a:ext uri="{FF2B5EF4-FFF2-40B4-BE49-F238E27FC236}">
              <a16:creationId xmlns:a16="http://schemas.microsoft.com/office/drawing/2014/main" id="{A6AACFAE-FE8C-4004-8708-56A9E072829C}"/>
            </a:ext>
          </a:extLst>
        </xdr:cNvPr>
        <xdr:cNvCxnSpPr/>
      </xdr:nvCxnSpPr>
      <xdr:spPr>
        <a:xfrm>
          <a:off x="12007850" y="5361051"/>
          <a:ext cx="685800" cy="12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54882</xdr:rowOff>
    </xdr:from>
    <xdr:to>
      <xdr:col>64</xdr:col>
      <xdr:colOff>123825</xdr:colOff>
      <xdr:row>28</xdr:row>
      <xdr:rowOff>156482</xdr:rowOff>
    </xdr:to>
    <xdr:sp macro="" textlink="">
      <xdr:nvSpPr>
        <xdr:cNvPr id="149" name="楕円 148">
          <a:extLst>
            <a:ext uri="{FF2B5EF4-FFF2-40B4-BE49-F238E27FC236}">
              <a16:creationId xmlns:a16="http://schemas.microsoft.com/office/drawing/2014/main" id="{106ED855-FACE-4D03-B8FD-7367FC2160F8}"/>
            </a:ext>
          </a:extLst>
        </xdr:cNvPr>
        <xdr:cNvSpPr/>
      </xdr:nvSpPr>
      <xdr:spPr>
        <a:xfrm>
          <a:off x="11274425" y="540793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4826</xdr:rowOff>
    </xdr:from>
    <xdr:to>
      <xdr:col>68</xdr:col>
      <xdr:colOff>73025</xdr:colOff>
      <xdr:row>28</xdr:row>
      <xdr:rowOff>105682</xdr:rowOff>
    </xdr:to>
    <xdr:cxnSp macro="">
      <xdr:nvCxnSpPr>
        <xdr:cNvPr id="150" name="直線コネクタ 149">
          <a:extLst>
            <a:ext uri="{FF2B5EF4-FFF2-40B4-BE49-F238E27FC236}">
              <a16:creationId xmlns:a16="http://schemas.microsoft.com/office/drawing/2014/main" id="{10B9EEC7-7793-4F15-87FF-7BE546109280}"/>
            </a:ext>
          </a:extLst>
        </xdr:cNvPr>
        <xdr:cNvCxnSpPr/>
      </xdr:nvCxnSpPr>
      <xdr:spPr>
        <a:xfrm flipV="1">
          <a:off x="11322050" y="5361051"/>
          <a:ext cx="685800" cy="9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43933</xdr:rowOff>
    </xdr:from>
    <xdr:to>
      <xdr:col>60</xdr:col>
      <xdr:colOff>123825</xdr:colOff>
      <xdr:row>28</xdr:row>
      <xdr:rowOff>145533</xdr:rowOff>
    </xdr:to>
    <xdr:sp macro="" textlink="">
      <xdr:nvSpPr>
        <xdr:cNvPr id="151" name="楕円 150">
          <a:extLst>
            <a:ext uri="{FF2B5EF4-FFF2-40B4-BE49-F238E27FC236}">
              <a16:creationId xmlns:a16="http://schemas.microsoft.com/office/drawing/2014/main" id="{DF998A11-16FD-4BB6-9E07-1DC6B65F416B}"/>
            </a:ext>
          </a:extLst>
        </xdr:cNvPr>
        <xdr:cNvSpPr/>
      </xdr:nvSpPr>
      <xdr:spPr>
        <a:xfrm>
          <a:off x="10588625" y="540015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94733</xdr:rowOff>
    </xdr:from>
    <xdr:to>
      <xdr:col>64</xdr:col>
      <xdr:colOff>73025</xdr:colOff>
      <xdr:row>28</xdr:row>
      <xdr:rowOff>105682</xdr:rowOff>
    </xdr:to>
    <xdr:cxnSp macro="">
      <xdr:nvCxnSpPr>
        <xdr:cNvPr id="152" name="直線コネクタ 151">
          <a:extLst>
            <a:ext uri="{FF2B5EF4-FFF2-40B4-BE49-F238E27FC236}">
              <a16:creationId xmlns:a16="http://schemas.microsoft.com/office/drawing/2014/main" id="{637E1F41-AD3B-4CDD-9A2F-FB1E1DDD1302}"/>
            </a:ext>
          </a:extLst>
        </xdr:cNvPr>
        <xdr:cNvCxnSpPr/>
      </xdr:nvCxnSpPr>
      <xdr:spPr>
        <a:xfrm>
          <a:off x="10636250" y="5447783"/>
          <a:ext cx="685800" cy="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133802</xdr:rowOff>
    </xdr:from>
    <xdr:ext cx="469744" cy="259045"/>
    <xdr:sp macro="" textlink="">
      <xdr:nvSpPr>
        <xdr:cNvPr id="153" name="n_1aveValue債務償還比率">
          <a:extLst>
            <a:ext uri="{FF2B5EF4-FFF2-40B4-BE49-F238E27FC236}">
              <a16:creationId xmlns:a16="http://schemas.microsoft.com/office/drawing/2014/main" id="{28952BFC-6989-4FBE-A25B-C22F0E90BE50}"/>
            </a:ext>
          </a:extLst>
        </xdr:cNvPr>
        <xdr:cNvSpPr txBox="1"/>
      </xdr:nvSpPr>
      <xdr:spPr>
        <a:xfrm>
          <a:off x="12465127" y="581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144597</xdr:rowOff>
    </xdr:from>
    <xdr:ext cx="469744" cy="259045"/>
    <xdr:sp macro="" textlink="">
      <xdr:nvSpPr>
        <xdr:cNvPr id="154" name="n_2aveValue債務償還比率">
          <a:extLst>
            <a:ext uri="{FF2B5EF4-FFF2-40B4-BE49-F238E27FC236}">
              <a16:creationId xmlns:a16="http://schemas.microsoft.com/office/drawing/2014/main" id="{B67490F0-EDDD-49C9-993B-3D944D6EB744}"/>
            </a:ext>
          </a:extLst>
        </xdr:cNvPr>
        <xdr:cNvSpPr txBox="1"/>
      </xdr:nvSpPr>
      <xdr:spPr>
        <a:xfrm>
          <a:off x="11788852" y="5818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87692</xdr:rowOff>
    </xdr:from>
    <xdr:ext cx="469744" cy="259045"/>
    <xdr:sp macro="" textlink="">
      <xdr:nvSpPr>
        <xdr:cNvPr id="155" name="n_3aveValue債務償還比率">
          <a:extLst>
            <a:ext uri="{FF2B5EF4-FFF2-40B4-BE49-F238E27FC236}">
              <a16:creationId xmlns:a16="http://schemas.microsoft.com/office/drawing/2014/main" id="{51998BB0-0DD6-49D4-A172-D2359531A6C6}"/>
            </a:ext>
          </a:extLst>
        </xdr:cNvPr>
        <xdr:cNvSpPr txBox="1"/>
      </xdr:nvSpPr>
      <xdr:spPr>
        <a:xfrm>
          <a:off x="11103052" y="576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81252</xdr:rowOff>
    </xdr:from>
    <xdr:ext cx="469744" cy="259045"/>
    <xdr:sp macro="" textlink="">
      <xdr:nvSpPr>
        <xdr:cNvPr id="156" name="n_4aveValue債務償還比率">
          <a:extLst>
            <a:ext uri="{FF2B5EF4-FFF2-40B4-BE49-F238E27FC236}">
              <a16:creationId xmlns:a16="http://schemas.microsoft.com/office/drawing/2014/main" id="{BE7C3087-CCF4-4316-BA2E-18E4E8EE31A0}"/>
            </a:ext>
          </a:extLst>
        </xdr:cNvPr>
        <xdr:cNvSpPr txBox="1"/>
      </xdr:nvSpPr>
      <xdr:spPr>
        <a:xfrm>
          <a:off x="10417252" y="592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30551</xdr:rowOff>
    </xdr:from>
    <xdr:ext cx="469744" cy="259045"/>
    <xdr:sp macro="" textlink="">
      <xdr:nvSpPr>
        <xdr:cNvPr id="157" name="n_1mainValue債務償還比率">
          <a:extLst>
            <a:ext uri="{FF2B5EF4-FFF2-40B4-BE49-F238E27FC236}">
              <a16:creationId xmlns:a16="http://schemas.microsoft.com/office/drawing/2014/main" id="{10F88D85-24FC-4593-B749-2C5D67701B9E}"/>
            </a:ext>
          </a:extLst>
        </xdr:cNvPr>
        <xdr:cNvSpPr txBox="1"/>
      </xdr:nvSpPr>
      <xdr:spPr>
        <a:xfrm>
          <a:off x="12465127" y="5218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72153</xdr:rowOff>
    </xdr:from>
    <xdr:ext cx="469744" cy="259045"/>
    <xdr:sp macro="" textlink="">
      <xdr:nvSpPr>
        <xdr:cNvPr id="158" name="n_2mainValue債務償還比率">
          <a:extLst>
            <a:ext uri="{FF2B5EF4-FFF2-40B4-BE49-F238E27FC236}">
              <a16:creationId xmlns:a16="http://schemas.microsoft.com/office/drawing/2014/main" id="{A686DBA2-F877-46F5-82E6-DAF1395B4B7E}"/>
            </a:ext>
          </a:extLst>
        </xdr:cNvPr>
        <xdr:cNvSpPr txBox="1"/>
      </xdr:nvSpPr>
      <xdr:spPr>
        <a:xfrm>
          <a:off x="11788852" y="5098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1559</xdr:rowOff>
    </xdr:from>
    <xdr:ext cx="469744" cy="259045"/>
    <xdr:sp macro="" textlink="">
      <xdr:nvSpPr>
        <xdr:cNvPr id="159" name="n_3mainValue債務償還比率">
          <a:extLst>
            <a:ext uri="{FF2B5EF4-FFF2-40B4-BE49-F238E27FC236}">
              <a16:creationId xmlns:a16="http://schemas.microsoft.com/office/drawing/2014/main" id="{7D6B08E0-F522-4CE5-A525-AD59DCFDF3F7}"/>
            </a:ext>
          </a:extLst>
        </xdr:cNvPr>
        <xdr:cNvSpPr txBox="1"/>
      </xdr:nvSpPr>
      <xdr:spPr>
        <a:xfrm>
          <a:off x="11103052" y="519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162060</xdr:rowOff>
    </xdr:from>
    <xdr:ext cx="469744" cy="259045"/>
    <xdr:sp macro="" textlink="">
      <xdr:nvSpPr>
        <xdr:cNvPr id="160" name="n_4mainValue債務償還比率">
          <a:extLst>
            <a:ext uri="{FF2B5EF4-FFF2-40B4-BE49-F238E27FC236}">
              <a16:creationId xmlns:a16="http://schemas.microsoft.com/office/drawing/2014/main" id="{61C02A64-7FBD-4C40-82F2-93182649A915}"/>
            </a:ext>
          </a:extLst>
        </xdr:cNvPr>
        <xdr:cNvSpPr txBox="1"/>
      </xdr:nvSpPr>
      <xdr:spPr>
        <a:xfrm>
          <a:off x="10417252" y="5188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62A89E0D-33E9-4DAE-B97A-A90CBFA0435E}"/>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651FF792-EFEB-474D-B2AA-E540A135AC63}"/>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3067F9F0-A508-43AC-BD76-7A054B03F1CC}"/>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36395E52-7543-42A3-B354-EB72B998EBF7}"/>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3C9A2EFF-6FB0-4FA7-AF32-66EDF4E4246E}"/>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B36FDE97-6DF8-42B0-BD84-894B827824EA}"/>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78681EC-3DBC-43E2-AB87-FA6D204184D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9C17BD9-5F6A-4B30-A002-3704CD57450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7515428-A361-4507-822C-7F02456B7EC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A690AFE-4E15-4795-86D7-F1CBA4A245A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3C4E476-8D1C-498D-91EC-04CE92D14E85}"/>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D67AB8-1D01-4690-B3F5-638389BFEEA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E9EEAF4-734E-45F3-B698-A1D5C7B068F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A7B5782-FDA5-4757-9391-66B2D1F8FE98}"/>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13BC602-2629-4944-84EB-37D0DECAB298}"/>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1D98752-8EB1-4770-AA15-0BDA337FC06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113,352
110,591
43.43
65,914,786
60,690,197
4,068,902
32,808,492
26,149,631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8003CB5-9299-4A20-ABEF-211202AC030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635ACF6-5BF5-4844-96EC-A57B9254032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51E129D-CE88-4F3A-8133-DA17E142482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16DD902-5C70-4CE5-AB72-E4796B35BC68}"/>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9A3FB9-4E42-47E2-83DA-3288E766B80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97BEE8B-C775-419B-A494-8F2E3F195B1E}"/>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4E4B746-9335-4281-B6E6-4608D8AF2B0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CDD52F8-3398-4B16-8F61-53A112A6FF5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9776A28-92DB-4B5B-92EA-191B44BB6B5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2A649FF-C3F0-4137-B8FD-FFA59769FEAC}"/>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2021596-4D8B-4262-9F97-C48AE1EAF4F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AC327E7-7B26-486D-81E3-0BCCA695B222}"/>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AD67BB6-3214-48CD-A583-84C6D27DB3B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A0E7444-2397-48BE-AF89-A09263F7DF45}"/>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8DA00B1-41F0-4710-8E2C-C93073BC51B0}"/>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AD268A5-83CF-41ED-88CF-CBC143BC9BAC}"/>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F1F6B8-EE19-41B2-90DE-09F25E1928FB}"/>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8D0A662-AA0E-4B05-A785-2AF6A148BF46}"/>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530349C-BF67-4B77-A85A-A25FED3F587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8F86413-D768-4D22-8366-80394BCEC5A5}"/>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D5E1E4B-65BA-4469-94B6-6F1B59660C3C}"/>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D87AD34-CA1A-426D-93B2-4EAFA085032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4BD7BF6-5D75-4BF9-B4BE-AAC0D9CF328B}"/>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47752AF-FB2F-4E33-9246-218FFEB2F45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0B9FAC4-45C7-49EE-AD63-E7FB1ACA858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03109D2-F52A-4558-989E-3607436FDC25}"/>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EB586AD-C2F2-482B-A1BE-7A77D20B1B5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24CEE7B-CA60-4AB0-B29E-40533F7AD9D6}"/>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B5C572D-2C09-4F69-A1BB-D45FE5768529}"/>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E21C2E6-D83A-4BC7-8920-F5C634B5493C}"/>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599F3B3-DEDA-49D7-A829-9BAD254B7749}"/>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A87AF06-D6A7-4631-B387-F7C495AA3081}"/>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6B8CB71-0CD7-4E10-BA1F-70E5581B56DD}"/>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63AD2E0-D9D4-4645-9413-2641FAC8A10C}"/>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E0724BB-C1B5-4866-B090-E8F9A1F87E26}"/>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E573ED9-12CC-454E-9C90-6A50EDE77457}"/>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54E0FFC-60E2-4A90-8E10-61EAB796DDE9}"/>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F66DB4A-88EC-42CD-9A08-ED72151EE797}"/>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FF71F2A-B71F-4E8C-AC10-781147DEC5AC}"/>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27857CF-8753-48A4-84AA-3707DE14499D}"/>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64F0735-7B66-4BF1-91C5-B9C35342F1DD}"/>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42492C3-622A-4394-BFF9-920A4F4F9AF9}"/>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AE80018-CEBB-44BD-8528-E7A96B9DC0CE}"/>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EB729126-36CC-4773-BD5D-24395D4492C3}"/>
            </a:ext>
          </a:extLst>
        </xdr:cNvPr>
        <xdr:cNvSpPr txBox="1"/>
      </xdr:nvSpPr>
      <xdr:spPr>
        <a:xfrm>
          <a:off x="339891"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73A6559-DB06-4F61-8001-00B733276E55}"/>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5E932812-CBE1-4F3E-974D-D4331160C4B2}"/>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7F23AA13-7A02-43E8-8342-384CC50824BD}"/>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4653B5B0-F9F9-4481-A85D-92EB42AA5E69}"/>
            </a:ext>
          </a:extLst>
        </xdr:cNvPr>
        <xdr:cNvCxnSpPr/>
      </xdr:nvCxnSpPr>
      <xdr:spPr>
        <a:xfrm flipV="1">
          <a:off x="4180840" y="5372100"/>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0E73A977-AB14-41CE-81E7-B06AA5143943}"/>
            </a:ext>
          </a:extLst>
        </xdr:cNvPr>
        <xdr:cNvSpPr txBox="1"/>
      </xdr:nvSpPr>
      <xdr:spPr>
        <a:xfrm>
          <a:off x="4219575" y="6713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B750D7AD-FA85-4CCB-AECA-03683EB9D679}"/>
            </a:ext>
          </a:extLst>
        </xdr:cNvPr>
        <xdr:cNvCxnSpPr/>
      </xdr:nvCxnSpPr>
      <xdr:spPr>
        <a:xfrm>
          <a:off x="4105275" y="6716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21422A55-FEEF-4F6B-B0F3-C082421C6E1E}"/>
            </a:ext>
          </a:extLst>
        </xdr:cNvPr>
        <xdr:cNvSpPr txBox="1"/>
      </xdr:nvSpPr>
      <xdr:spPr>
        <a:xfrm>
          <a:off x="4219575" y="51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559670FE-AF55-4B57-9340-F8E6AAAC8114}"/>
            </a:ext>
          </a:extLst>
        </xdr:cNvPr>
        <xdr:cNvCxnSpPr/>
      </xdr:nvCxnSpPr>
      <xdr:spPr>
        <a:xfrm>
          <a:off x="4105275" y="5372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87466</xdr:rowOff>
    </xdr:from>
    <xdr:ext cx="405111" cy="259045"/>
    <xdr:sp macro="" textlink="">
      <xdr:nvSpPr>
        <xdr:cNvPr id="64" name="【道路】&#10;有形固定資産減価償却率平均値テキスト">
          <a:extLst>
            <a:ext uri="{FF2B5EF4-FFF2-40B4-BE49-F238E27FC236}">
              <a16:creationId xmlns:a16="http://schemas.microsoft.com/office/drawing/2014/main" id="{93FB3425-B9F5-4219-99CE-B50DB0191C3F}"/>
            </a:ext>
          </a:extLst>
        </xdr:cNvPr>
        <xdr:cNvSpPr txBox="1"/>
      </xdr:nvSpPr>
      <xdr:spPr>
        <a:xfrm>
          <a:off x="4219575" y="5761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B6D2E3D7-A4E3-49D6-BE13-2198B6ECA0E2}"/>
            </a:ext>
          </a:extLst>
        </xdr:cNvPr>
        <xdr:cNvSpPr/>
      </xdr:nvSpPr>
      <xdr:spPr>
        <a:xfrm>
          <a:off x="4124325" y="59065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DA760617-94EF-4B9A-AD43-A7DED24FEA00}"/>
            </a:ext>
          </a:extLst>
        </xdr:cNvPr>
        <xdr:cNvSpPr/>
      </xdr:nvSpPr>
      <xdr:spPr>
        <a:xfrm>
          <a:off x="3381375" y="586758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5F4E804B-D9A1-486E-B9C9-94F2AA084DC4}"/>
            </a:ext>
          </a:extLst>
        </xdr:cNvPr>
        <xdr:cNvSpPr/>
      </xdr:nvSpPr>
      <xdr:spPr>
        <a:xfrm>
          <a:off x="2571750" y="58312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C7780AFB-D457-4846-840A-3187F4A734EC}"/>
            </a:ext>
          </a:extLst>
        </xdr:cNvPr>
        <xdr:cNvSpPr/>
      </xdr:nvSpPr>
      <xdr:spPr>
        <a:xfrm>
          <a:off x="1781175" y="5779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a:extLst>
            <a:ext uri="{FF2B5EF4-FFF2-40B4-BE49-F238E27FC236}">
              <a16:creationId xmlns:a16="http://schemas.microsoft.com/office/drawing/2014/main" id="{8609AD4A-D123-46C5-B313-30EEA9BA645F}"/>
            </a:ext>
          </a:extLst>
        </xdr:cNvPr>
        <xdr:cNvSpPr/>
      </xdr:nvSpPr>
      <xdr:spPr>
        <a:xfrm>
          <a:off x="981075" y="57268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D169E32-1DE9-42F6-8F74-1843F7E0927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71AE8F9-31A9-42DF-B842-D41B1FDBB0C0}"/>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BB279BD-3B47-4953-9ECE-0F300F044241}"/>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3DA1541-28D8-4683-8534-C24BFDA18F60}"/>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10E3E712-2EDA-48BC-A159-B858BAEDD7DD}"/>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103777</xdr:rowOff>
    </xdr:from>
    <xdr:to>
      <xdr:col>24</xdr:col>
      <xdr:colOff>114300</xdr:colOff>
      <xdr:row>37</xdr:row>
      <xdr:rowOff>33927</xdr:rowOff>
    </xdr:to>
    <xdr:sp macro="" textlink="">
      <xdr:nvSpPr>
        <xdr:cNvPr id="75" name="楕円 74">
          <a:extLst>
            <a:ext uri="{FF2B5EF4-FFF2-40B4-BE49-F238E27FC236}">
              <a16:creationId xmlns:a16="http://schemas.microsoft.com/office/drawing/2014/main" id="{DDB9BC58-B621-428B-A2A8-B5BD2B7F5F38}"/>
            </a:ext>
          </a:extLst>
        </xdr:cNvPr>
        <xdr:cNvSpPr/>
      </xdr:nvSpPr>
      <xdr:spPr>
        <a:xfrm>
          <a:off x="4124325" y="594577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82204</xdr:rowOff>
    </xdr:from>
    <xdr:ext cx="405111" cy="259045"/>
    <xdr:sp macro="" textlink="">
      <xdr:nvSpPr>
        <xdr:cNvPr id="76" name="【道路】&#10;有形固定資産減価償却率該当値テキスト">
          <a:extLst>
            <a:ext uri="{FF2B5EF4-FFF2-40B4-BE49-F238E27FC236}">
              <a16:creationId xmlns:a16="http://schemas.microsoft.com/office/drawing/2014/main" id="{2F31CE9A-06EB-4B4A-BA57-3E61522A71F5}"/>
            </a:ext>
          </a:extLst>
        </xdr:cNvPr>
        <xdr:cNvSpPr txBox="1"/>
      </xdr:nvSpPr>
      <xdr:spPr>
        <a:xfrm>
          <a:off x="4219575" y="5924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58057</xdr:rowOff>
    </xdr:from>
    <xdr:to>
      <xdr:col>20</xdr:col>
      <xdr:colOff>38100</xdr:colOff>
      <xdr:row>36</xdr:row>
      <xdr:rowOff>159657</xdr:rowOff>
    </xdr:to>
    <xdr:sp macro="" textlink="">
      <xdr:nvSpPr>
        <xdr:cNvPr id="77" name="楕円 76">
          <a:extLst>
            <a:ext uri="{FF2B5EF4-FFF2-40B4-BE49-F238E27FC236}">
              <a16:creationId xmlns:a16="http://schemas.microsoft.com/office/drawing/2014/main" id="{1B8B3D55-898A-473F-A6FA-D966F1E55AA5}"/>
            </a:ext>
          </a:extLst>
        </xdr:cNvPr>
        <xdr:cNvSpPr/>
      </xdr:nvSpPr>
      <xdr:spPr>
        <a:xfrm>
          <a:off x="3381375" y="58968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108857</xdr:rowOff>
    </xdr:from>
    <xdr:to>
      <xdr:col>24</xdr:col>
      <xdr:colOff>63500</xdr:colOff>
      <xdr:row>36</xdr:row>
      <xdr:rowOff>154577</xdr:rowOff>
    </xdr:to>
    <xdr:cxnSp macro="">
      <xdr:nvCxnSpPr>
        <xdr:cNvPr id="78" name="直線コネクタ 77">
          <a:extLst>
            <a:ext uri="{FF2B5EF4-FFF2-40B4-BE49-F238E27FC236}">
              <a16:creationId xmlns:a16="http://schemas.microsoft.com/office/drawing/2014/main" id="{5D1D7F2D-DF90-4EB5-9FF9-4B583F7D8876}"/>
            </a:ext>
          </a:extLst>
        </xdr:cNvPr>
        <xdr:cNvCxnSpPr/>
      </xdr:nvCxnSpPr>
      <xdr:spPr>
        <a:xfrm>
          <a:off x="3429000" y="5944507"/>
          <a:ext cx="7524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18869</xdr:rowOff>
    </xdr:from>
    <xdr:to>
      <xdr:col>15</xdr:col>
      <xdr:colOff>101600</xdr:colOff>
      <xdr:row>36</xdr:row>
      <xdr:rowOff>120469</xdr:rowOff>
    </xdr:to>
    <xdr:sp macro="" textlink="">
      <xdr:nvSpPr>
        <xdr:cNvPr id="79" name="楕円 78">
          <a:extLst>
            <a:ext uri="{FF2B5EF4-FFF2-40B4-BE49-F238E27FC236}">
              <a16:creationId xmlns:a16="http://schemas.microsoft.com/office/drawing/2014/main" id="{A7BD20F3-CD38-4619-A8FD-CFA1162AD230}"/>
            </a:ext>
          </a:extLst>
        </xdr:cNvPr>
        <xdr:cNvSpPr/>
      </xdr:nvSpPr>
      <xdr:spPr>
        <a:xfrm>
          <a:off x="2571750" y="585769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69669</xdr:rowOff>
    </xdr:from>
    <xdr:to>
      <xdr:col>19</xdr:col>
      <xdr:colOff>177800</xdr:colOff>
      <xdr:row>36</xdr:row>
      <xdr:rowOff>108857</xdr:rowOff>
    </xdr:to>
    <xdr:cxnSp macro="">
      <xdr:nvCxnSpPr>
        <xdr:cNvPr id="80" name="直線コネクタ 79">
          <a:extLst>
            <a:ext uri="{FF2B5EF4-FFF2-40B4-BE49-F238E27FC236}">
              <a16:creationId xmlns:a16="http://schemas.microsoft.com/office/drawing/2014/main" id="{25F9828C-9EE7-47EF-83C7-6624D6ABE165}"/>
            </a:ext>
          </a:extLst>
        </xdr:cNvPr>
        <xdr:cNvCxnSpPr/>
      </xdr:nvCxnSpPr>
      <xdr:spPr>
        <a:xfrm>
          <a:off x="2619375" y="5905319"/>
          <a:ext cx="80962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160927</xdr:rowOff>
    </xdr:from>
    <xdr:to>
      <xdr:col>10</xdr:col>
      <xdr:colOff>165100</xdr:colOff>
      <xdr:row>36</xdr:row>
      <xdr:rowOff>91077</xdr:rowOff>
    </xdr:to>
    <xdr:sp macro="" textlink="">
      <xdr:nvSpPr>
        <xdr:cNvPr id="81" name="楕円 80">
          <a:extLst>
            <a:ext uri="{FF2B5EF4-FFF2-40B4-BE49-F238E27FC236}">
              <a16:creationId xmlns:a16="http://schemas.microsoft.com/office/drawing/2014/main" id="{D008A293-FE45-4521-8C75-E1B04D1C8913}"/>
            </a:ext>
          </a:extLst>
        </xdr:cNvPr>
        <xdr:cNvSpPr/>
      </xdr:nvSpPr>
      <xdr:spPr>
        <a:xfrm>
          <a:off x="1781175" y="584100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40277</xdr:rowOff>
    </xdr:from>
    <xdr:to>
      <xdr:col>15</xdr:col>
      <xdr:colOff>50800</xdr:colOff>
      <xdr:row>36</xdr:row>
      <xdr:rowOff>69669</xdr:rowOff>
    </xdr:to>
    <xdr:cxnSp macro="">
      <xdr:nvCxnSpPr>
        <xdr:cNvPr id="82" name="直線コネクタ 81">
          <a:extLst>
            <a:ext uri="{FF2B5EF4-FFF2-40B4-BE49-F238E27FC236}">
              <a16:creationId xmlns:a16="http://schemas.microsoft.com/office/drawing/2014/main" id="{6B4E69FD-88BC-488E-A947-ACAD9E9963BD}"/>
            </a:ext>
          </a:extLst>
        </xdr:cNvPr>
        <xdr:cNvCxnSpPr/>
      </xdr:nvCxnSpPr>
      <xdr:spPr>
        <a:xfrm>
          <a:off x="1828800" y="5879102"/>
          <a:ext cx="7905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102144</xdr:rowOff>
    </xdr:from>
    <xdr:to>
      <xdr:col>6</xdr:col>
      <xdr:colOff>38100</xdr:colOff>
      <xdr:row>36</xdr:row>
      <xdr:rowOff>32294</xdr:rowOff>
    </xdr:to>
    <xdr:sp macro="" textlink="">
      <xdr:nvSpPr>
        <xdr:cNvPr id="83" name="楕円 82">
          <a:extLst>
            <a:ext uri="{FF2B5EF4-FFF2-40B4-BE49-F238E27FC236}">
              <a16:creationId xmlns:a16="http://schemas.microsoft.com/office/drawing/2014/main" id="{CC1D9D60-B2FE-4E54-975E-AF3097FC1F05}"/>
            </a:ext>
          </a:extLst>
        </xdr:cNvPr>
        <xdr:cNvSpPr/>
      </xdr:nvSpPr>
      <xdr:spPr>
        <a:xfrm>
          <a:off x="981075" y="578221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152944</xdr:rowOff>
    </xdr:from>
    <xdr:to>
      <xdr:col>10</xdr:col>
      <xdr:colOff>114300</xdr:colOff>
      <xdr:row>36</xdr:row>
      <xdr:rowOff>40277</xdr:rowOff>
    </xdr:to>
    <xdr:cxnSp macro="">
      <xdr:nvCxnSpPr>
        <xdr:cNvPr id="84" name="直線コネクタ 83">
          <a:extLst>
            <a:ext uri="{FF2B5EF4-FFF2-40B4-BE49-F238E27FC236}">
              <a16:creationId xmlns:a16="http://schemas.microsoft.com/office/drawing/2014/main" id="{CA9788C1-3074-4A08-95C7-E4A7E36ACAC1}"/>
            </a:ext>
          </a:extLst>
        </xdr:cNvPr>
        <xdr:cNvCxnSpPr/>
      </xdr:nvCxnSpPr>
      <xdr:spPr>
        <a:xfrm>
          <a:off x="1028700" y="5829844"/>
          <a:ext cx="800100" cy="4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150058</xdr:rowOff>
    </xdr:from>
    <xdr:ext cx="405111" cy="259045"/>
    <xdr:sp macro="" textlink="">
      <xdr:nvSpPr>
        <xdr:cNvPr id="85" name="n_1aveValue【道路】&#10;有形固定資産減価償却率">
          <a:extLst>
            <a:ext uri="{FF2B5EF4-FFF2-40B4-BE49-F238E27FC236}">
              <a16:creationId xmlns:a16="http://schemas.microsoft.com/office/drawing/2014/main" id="{A9DC728D-7E32-4CDE-9FB7-771C8BF8E35D}"/>
            </a:ext>
          </a:extLst>
        </xdr:cNvPr>
        <xdr:cNvSpPr txBox="1"/>
      </xdr:nvSpPr>
      <xdr:spPr>
        <a:xfrm>
          <a:off x="3239144" y="566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101073</xdr:rowOff>
    </xdr:from>
    <xdr:ext cx="405111" cy="259045"/>
    <xdr:sp macro="" textlink="">
      <xdr:nvSpPr>
        <xdr:cNvPr id="86" name="n_2aveValue【道路】&#10;有形固定資産減価償却率">
          <a:extLst>
            <a:ext uri="{FF2B5EF4-FFF2-40B4-BE49-F238E27FC236}">
              <a16:creationId xmlns:a16="http://schemas.microsoft.com/office/drawing/2014/main" id="{DB6E5DCC-D402-419F-AA4F-43A233AB6F86}"/>
            </a:ext>
          </a:extLst>
        </xdr:cNvPr>
        <xdr:cNvSpPr txBox="1"/>
      </xdr:nvSpPr>
      <xdr:spPr>
        <a:xfrm>
          <a:off x="2439044" y="5619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52087</xdr:rowOff>
    </xdr:from>
    <xdr:ext cx="405111" cy="259045"/>
    <xdr:sp macro="" textlink="">
      <xdr:nvSpPr>
        <xdr:cNvPr id="87" name="n_3aveValue【道路】&#10;有形固定資産減価償却率">
          <a:extLst>
            <a:ext uri="{FF2B5EF4-FFF2-40B4-BE49-F238E27FC236}">
              <a16:creationId xmlns:a16="http://schemas.microsoft.com/office/drawing/2014/main" id="{D5C8A7E1-0552-4029-B2CD-7AB862EC7001}"/>
            </a:ext>
          </a:extLst>
        </xdr:cNvPr>
        <xdr:cNvSpPr txBox="1"/>
      </xdr:nvSpPr>
      <xdr:spPr>
        <a:xfrm>
          <a:off x="1648469" y="5563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171285</xdr:rowOff>
    </xdr:from>
    <xdr:ext cx="405111" cy="259045"/>
    <xdr:sp macro="" textlink="">
      <xdr:nvSpPr>
        <xdr:cNvPr id="88" name="n_4aveValue【道路】&#10;有形固定資産減価償却率">
          <a:extLst>
            <a:ext uri="{FF2B5EF4-FFF2-40B4-BE49-F238E27FC236}">
              <a16:creationId xmlns:a16="http://schemas.microsoft.com/office/drawing/2014/main" id="{6D2ADCB7-B676-4656-B042-4EC49140D920}"/>
            </a:ext>
          </a:extLst>
        </xdr:cNvPr>
        <xdr:cNvSpPr txBox="1"/>
      </xdr:nvSpPr>
      <xdr:spPr>
        <a:xfrm>
          <a:off x="848369" y="5514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150784</xdr:rowOff>
    </xdr:from>
    <xdr:ext cx="405111" cy="259045"/>
    <xdr:sp macro="" textlink="">
      <xdr:nvSpPr>
        <xdr:cNvPr id="89" name="n_1mainValue【道路】&#10;有形固定資産減価償却率">
          <a:extLst>
            <a:ext uri="{FF2B5EF4-FFF2-40B4-BE49-F238E27FC236}">
              <a16:creationId xmlns:a16="http://schemas.microsoft.com/office/drawing/2014/main" id="{21D233D6-07C9-429C-A186-0CC4A3CAF637}"/>
            </a:ext>
          </a:extLst>
        </xdr:cNvPr>
        <xdr:cNvSpPr txBox="1"/>
      </xdr:nvSpPr>
      <xdr:spPr>
        <a:xfrm>
          <a:off x="3239144" y="5989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111596</xdr:rowOff>
    </xdr:from>
    <xdr:ext cx="405111" cy="259045"/>
    <xdr:sp macro="" textlink="">
      <xdr:nvSpPr>
        <xdr:cNvPr id="90" name="n_2mainValue【道路】&#10;有形固定資産減価償却率">
          <a:extLst>
            <a:ext uri="{FF2B5EF4-FFF2-40B4-BE49-F238E27FC236}">
              <a16:creationId xmlns:a16="http://schemas.microsoft.com/office/drawing/2014/main" id="{CC9F1311-2172-483C-A590-1BA8AF82678F}"/>
            </a:ext>
          </a:extLst>
        </xdr:cNvPr>
        <xdr:cNvSpPr txBox="1"/>
      </xdr:nvSpPr>
      <xdr:spPr>
        <a:xfrm>
          <a:off x="2439044" y="5950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82204</xdr:rowOff>
    </xdr:from>
    <xdr:ext cx="405111" cy="259045"/>
    <xdr:sp macro="" textlink="">
      <xdr:nvSpPr>
        <xdr:cNvPr id="91" name="n_3mainValue【道路】&#10;有形固定資産減価償却率">
          <a:extLst>
            <a:ext uri="{FF2B5EF4-FFF2-40B4-BE49-F238E27FC236}">
              <a16:creationId xmlns:a16="http://schemas.microsoft.com/office/drawing/2014/main" id="{9A20D2D1-8E93-4FA7-A157-AC2EE980A4B5}"/>
            </a:ext>
          </a:extLst>
        </xdr:cNvPr>
        <xdr:cNvSpPr txBox="1"/>
      </xdr:nvSpPr>
      <xdr:spPr>
        <a:xfrm>
          <a:off x="1648469" y="5924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23421</xdr:rowOff>
    </xdr:from>
    <xdr:ext cx="405111" cy="259045"/>
    <xdr:sp macro="" textlink="">
      <xdr:nvSpPr>
        <xdr:cNvPr id="92" name="n_4mainValue【道路】&#10;有形固定資産減価償却率">
          <a:extLst>
            <a:ext uri="{FF2B5EF4-FFF2-40B4-BE49-F238E27FC236}">
              <a16:creationId xmlns:a16="http://schemas.microsoft.com/office/drawing/2014/main" id="{A26C07EA-FA40-4D7E-8909-306B407EE4ED}"/>
            </a:ext>
          </a:extLst>
        </xdr:cNvPr>
        <xdr:cNvSpPr txBox="1"/>
      </xdr:nvSpPr>
      <xdr:spPr>
        <a:xfrm>
          <a:off x="848369" y="5865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BB2515C6-BC53-44B7-9D19-BAF99A1E5D2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D3A94C94-5AC0-4C40-9615-306FCB7FBE4A}"/>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2BC5694D-A32C-423C-B8D5-5887D1640B09}"/>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BF90D706-DDAD-4FF9-85F5-C2721FC7F68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73A02EEE-8B69-432E-B714-FEA84B2EBA0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5937EF6D-9418-41A4-9E59-14EA4850B72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99DEE3F-8BB4-4DDB-87EF-0D21BFA9A068}"/>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D0900B42-9475-439C-8091-B2938A2CCA03}"/>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AB41EF8-B73B-48BA-9CCA-FA08B8EB4C88}"/>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63CC9A38-3A99-43E9-8F7F-34722B8DFCD4}"/>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28241AF7-B415-4B5C-9769-8DB352F8CBDF}"/>
            </a:ext>
          </a:extLst>
        </xdr:cNvPr>
        <xdr:cNvSpPr txBox="1"/>
      </xdr:nvSpPr>
      <xdr:spPr>
        <a:xfrm>
          <a:off x="5527221"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FEFECAD5-DCFB-40E1-A046-DF625628CDC4}"/>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8D536A60-C483-480B-BA12-69DEB088EA7C}"/>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C7ADF970-CE22-47B5-B023-01BEC9BC7672}"/>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523CA229-2106-456D-BCC2-D0469F5D3082}"/>
            </a:ext>
          </a:extLst>
        </xdr:cNvPr>
        <xdr:cNvSpPr txBox="1"/>
      </xdr:nvSpPr>
      <xdr:spPr>
        <a:xfrm>
          <a:off x="5527221"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8DC0028A-69A1-4651-8839-7E3CF107C4F3}"/>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536A9D68-C19B-4835-B050-7370E5640EA0}"/>
            </a:ext>
          </a:extLst>
        </xdr:cNvPr>
        <xdr:cNvSpPr txBox="1"/>
      </xdr:nvSpPr>
      <xdr:spPr>
        <a:xfrm>
          <a:off x="5527221"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67850E92-0735-4EF2-A6E5-2442AE68F297}"/>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DFA71BE3-86C7-4210-8CFF-A1A272FF271F}"/>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96416CBD-ABD1-42BF-992F-76EC27446F3F}"/>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EF5B68F7-17C8-4E62-A7D8-1E788DDC5EFB}"/>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4D4B879B-FE4B-40ED-8433-40A74771E405}"/>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D817DA68-1392-40B9-BA5C-24CDC1DFDC76}"/>
            </a:ext>
          </a:extLst>
        </xdr:cNvPr>
        <xdr:cNvSpPr txBox="1"/>
      </xdr:nvSpPr>
      <xdr:spPr>
        <a:xfrm>
          <a:off x="5478976" y="52198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8920C968-0914-436B-B81D-424BF2DD7BA9}"/>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69773C60-3DFE-410A-A477-E92CD86A2A0A}"/>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143E0F8F-176C-42FC-86F6-9FB4AE35F81C}"/>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696321A0-3D11-40AB-8D51-B5B3E89CFCA5}"/>
            </a:ext>
          </a:extLst>
        </xdr:cNvPr>
        <xdr:cNvCxnSpPr/>
      </xdr:nvCxnSpPr>
      <xdr:spPr>
        <a:xfrm flipV="1">
          <a:off x="9429115" y="5364788"/>
          <a:ext cx="0" cy="1370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70DB8E7A-02D0-4687-A3CD-551DB58C7A9F}"/>
            </a:ext>
          </a:extLst>
        </xdr:cNvPr>
        <xdr:cNvSpPr txBox="1"/>
      </xdr:nvSpPr>
      <xdr:spPr>
        <a:xfrm>
          <a:off x="9467850" y="674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1C0BB5A1-8BB9-4EEF-AECE-3753F389AF5C}"/>
            </a:ext>
          </a:extLst>
        </xdr:cNvPr>
        <xdr:cNvCxnSpPr/>
      </xdr:nvCxnSpPr>
      <xdr:spPr>
        <a:xfrm>
          <a:off x="9363075" y="67357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34E2BEBC-C639-4608-9849-8E661412AF99}"/>
            </a:ext>
          </a:extLst>
        </xdr:cNvPr>
        <xdr:cNvSpPr txBox="1"/>
      </xdr:nvSpPr>
      <xdr:spPr>
        <a:xfrm>
          <a:off x="9467850" y="5162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5E387D91-539F-4A2E-8405-E9DD42BD4461}"/>
            </a:ext>
          </a:extLst>
        </xdr:cNvPr>
        <xdr:cNvCxnSpPr/>
      </xdr:nvCxnSpPr>
      <xdr:spPr>
        <a:xfrm>
          <a:off x="9363075" y="536478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120776</xdr:rowOff>
    </xdr:from>
    <xdr:ext cx="534377" cy="259045"/>
    <xdr:sp macro="" textlink="">
      <xdr:nvSpPr>
        <xdr:cNvPr id="124" name="【道路】&#10;一人当たり延長平均値テキスト">
          <a:extLst>
            <a:ext uri="{FF2B5EF4-FFF2-40B4-BE49-F238E27FC236}">
              <a16:creationId xmlns:a16="http://schemas.microsoft.com/office/drawing/2014/main" id="{EB498D62-FB15-4737-83B1-1F515AC52FD1}"/>
            </a:ext>
          </a:extLst>
        </xdr:cNvPr>
        <xdr:cNvSpPr txBox="1"/>
      </xdr:nvSpPr>
      <xdr:spPr>
        <a:xfrm>
          <a:off x="9467850" y="59627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6192281C-7C75-4A60-9DE1-2AAF6A7E32BB}"/>
            </a:ext>
          </a:extLst>
        </xdr:cNvPr>
        <xdr:cNvSpPr/>
      </xdr:nvSpPr>
      <xdr:spPr>
        <a:xfrm>
          <a:off x="9401175" y="609864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4A5DC0AB-CD44-465B-B6A5-298149EC1023}"/>
            </a:ext>
          </a:extLst>
        </xdr:cNvPr>
        <xdr:cNvSpPr/>
      </xdr:nvSpPr>
      <xdr:spPr>
        <a:xfrm>
          <a:off x="8639175" y="61262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3A8947CB-D276-4E6B-9C84-3DF664F7454A}"/>
            </a:ext>
          </a:extLst>
        </xdr:cNvPr>
        <xdr:cNvSpPr/>
      </xdr:nvSpPr>
      <xdr:spPr>
        <a:xfrm>
          <a:off x="7839075" y="614395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78D639EF-DCDF-450B-B34F-C3F3B18EBC8C}"/>
            </a:ext>
          </a:extLst>
        </xdr:cNvPr>
        <xdr:cNvSpPr/>
      </xdr:nvSpPr>
      <xdr:spPr>
        <a:xfrm>
          <a:off x="7029450" y="61510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a:extLst>
            <a:ext uri="{FF2B5EF4-FFF2-40B4-BE49-F238E27FC236}">
              <a16:creationId xmlns:a16="http://schemas.microsoft.com/office/drawing/2014/main" id="{D6B4D2C8-95B9-4EE5-8481-E459A88BF2B1}"/>
            </a:ext>
          </a:extLst>
        </xdr:cNvPr>
        <xdr:cNvSpPr/>
      </xdr:nvSpPr>
      <xdr:spPr>
        <a:xfrm>
          <a:off x="6238875" y="62494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465FC4A-1FFC-4606-874A-F6996D01FFA3}"/>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07E8176-D76C-4BAD-9F0B-36F686DA3A6A}"/>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5ABFC2B-02EF-4833-8541-EFC072922E6D}"/>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455CBD71-66D9-428E-AA52-81CD810C544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98A23724-D9E0-4EF8-A5EF-9C308942CF00}"/>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39660</xdr:rowOff>
    </xdr:from>
    <xdr:to>
      <xdr:col>55</xdr:col>
      <xdr:colOff>50800</xdr:colOff>
      <xdr:row>41</xdr:row>
      <xdr:rowOff>141260</xdr:rowOff>
    </xdr:to>
    <xdr:sp macro="" textlink="">
      <xdr:nvSpPr>
        <xdr:cNvPr id="135" name="楕円 134">
          <a:extLst>
            <a:ext uri="{FF2B5EF4-FFF2-40B4-BE49-F238E27FC236}">
              <a16:creationId xmlns:a16="http://schemas.microsoft.com/office/drawing/2014/main" id="{185236F5-DED9-47F3-8049-41F774713226}"/>
            </a:ext>
          </a:extLst>
        </xdr:cNvPr>
        <xdr:cNvSpPr/>
      </xdr:nvSpPr>
      <xdr:spPr>
        <a:xfrm>
          <a:off x="9401175" y="668811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126037</xdr:rowOff>
    </xdr:from>
    <xdr:ext cx="469744" cy="259045"/>
    <xdr:sp macro="" textlink="">
      <xdr:nvSpPr>
        <xdr:cNvPr id="136" name="【道路】&#10;一人当たり延長該当値テキスト">
          <a:extLst>
            <a:ext uri="{FF2B5EF4-FFF2-40B4-BE49-F238E27FC236}">
              <a16:creationId xmlns:a16="http://schemas.microsoft.com/office/drawing/2014/main" id="{6B1B17BA-E931-4D0B-88F6-5AD9E365D056}"/>
            </a:ext>
          </a:extLst>
        </xdr:cNvPr>
        <xdr:cNvSpPr txBox="1"/>
      </xdr:nvSpPr>
      <xdr:spPr>
        <a:xfrm>
          <a:off x="9467850" y="660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50002</xdr:rowOff>
    </xdr:from>
    <xdr:to>
      <xdr:col>50</xdr:col>
      <xdr:colOff>165100</xdr:colOff>
      <xdr:row>41</xdr:row>
      <xdr:rowOff>151602</xdr:rowOff>
    </xdr:to>
    <xdr:sp macro="" textlink="">
      <xdr:nvSpPr>
        <xdr:cNvPr id="137" name="楕円 136">
          <a:extLst>
            <a:ext uri="{FF2B5EF4-FFF2-40B4-BE49-F238E27FC236}">
              <a16:creationId xmlns:a16="http://schemas.microsoft.com/office/drawing/2014/main" id="{E61CF769-8D21-4425-8133-C19915AB355C}"/>
            </a:ext>
          </a:extLst>
        </xdr:cNvPr>
        <xdr:cNvSpPr/>
      </xdr:nvSpPr>
      <xdr:spPr>
        <a:xfrm>
          <a:off x="8639175" y="669527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90460</xdr:rowOff>
    </xdr:from>
    <xdr:to>
      <xdr:col>55</xdr:col>
      <xdr:colOff>0</xdr:colOff>
      <xdr:row>41</xdr:row>
      <xdr:rowOff>100802</xdr:rowOff>
    </xdr:to>
    <xdr:cxnSp macro="">
      <xdr:nvCxnSpPr>
        <xdr:cNvPr id="138" name="直線コネクタ 137">
          <a:extLst>
            <a:ext uri="{FF2B5EF4-FFF2-40B4-BE49-F238E27FC236}">
              <a16:creationId xmlns:a16="http://schemas.microsoft.com/office/drawing/2014/main" id="{8F315F76-B2BD-45D3-86E3-C8DB23BFDEA1}"/>
            </a:ext>
          </a:extLst>
        </xdr:cNvPr>
        <xdr:cNvCxnSpPr/>
      </xdr:nvCxnSpPr>
      <xdr:spPr>
        <a:xfrm flipV="1">
          <a:off x="8686800" y="6735735"/>
          <a:ext cx="742950" cy="16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50328</xdr:rowOff>
    </xdr:from>
    <xdr:to>
      <xdr:col>46</xdr:col>
      <xdr:colOff>38100</xdr:colOff>
      <xdr:row>41</xdr:row>
      <xdr:rowOff>151928</xdr:rowOff>
    </xdr:to>
    <xdr:sp macro="" textlink="">
      <xdr:nvSpPr>
        <xdr:cNvPr id="139" name="楕円 138">
          <a:extLst>
            <a:ext uri="{FF2B5EF4-FFF2-40B4-BE49-F238E27FC236}">
              <a16:creationId xmlns:a16="http://schemas.microsoft.com/office/drawing/2014/main" id="{D7F45C05-60C7-44B5-AA31-B469EC2ECD24}"/>
            </a:ext>
          </a:extLst>
        </xdr:cNvPr>
        <xdr:cNvSpPr/>
      </xdr:nvSpPr>
      <xdr:spPr>
        <a:xfrm>
          <a:off x="7839075" y="669560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100802</xdr:rowOff>
    </xdr:from>
    <xdr:to>
      <xdr:col>50</xdr:col>
      <xdr:colOff>114300</xdr:colOff>
      <xdr:row>41</xdr:row>
      <xdr:rowOff>101128</xdr:rowOff>
    </xdr:to>
    <xdr:cxnSp macro="">
      <xdr:nvCxnSpPr>
        <xdr:cNvPr id="140" name="直線コネクタ 139">
          <a:extLst>
            <a:ext uri="{FF2B5EF4-FFF2-40B4-BE49-F238E27FC236}">
              <a16:creationId xmlns:a16="http://schemas.microsoft.com/office/drawing/2014/main" id="{BDDCE307-07D5-4E3A-BA40-DE17B58E6D51}"/>
            </a:ext>
          </a:extLst>
        </xdr:cNvPr>
        <xdr:cNvCxnSpPr/>
      </xdr:nvCxnSpPr>
      <xdr:spPr>
        <a:xfrm flipV="1">
          <a:off x="7886700" y="6752427"/>
          <a:ext cx="8001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52941</xdr:rowOff>
    </xdr:from>
    <xdr:to>
      <xdr:col>41</xdr:col>
      <xdr:colOff>101600</xdr:colOff>
      <xdr:row>41</xdr:row>
      <xdr:rowOff>154541</xdr:rowOff>
    </xdr:to>
    <xdr:sp macro="" textlink="">
      <xdr:nvSpPr>
        <xdr:cNvPr id="141" name="楕円 140">
          <a:extLst>
            <a:ext uri="{FF2B5EF4-FFF2-40B4-BE49-F238E27FC236}">
              <a16:creationId xmlns:a16="http://schemas.microsoft.com/office/drawing/2014/main" id="{F6A2CF93-D07E-4D84-879F-799041EA3145}"/>
            </a:ext>
          </a:extLst>
        </xdr:cNvPr>
        <xdr:cNvSpPr/>
      </xdr:nvSpPr>
      <xdr:spPr>
        <a:xfrm>
          <a:off x="7029450" y="669821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101128</xdr:rowOff>
    </xdr:from>
    <xdr:to>
      <xdr:col>45</xdr:col>
      <xdr:colOff>177800</xdr:colOff>
      <xdr:row>41</xdr:row>
      <xdr:rowOff>103741</xdr:rowOff>
    </xdr:to>
    <xdr:cxnSp macro="">
      <xdr:nvCxnSpPr>
        <xdr:cNvPr id="142" name="直線コネクタ 141">
          <a:extLst>
            <a:ext uri="{FF2B5EF4-FFF2-40B4-BE49-F238E27FC236}">
              <a16:creationId xmlns:a16="http://schemas.microsoft.com/office/drawing/2014/main" id="{227FA529-D159-4D3C-A20F-63AA589BFD2A}"/>
            </a:ext>
          </a:extLst>
        </xdr:cNvPr>
        <xdr:cNvCxnSpPr/>
      </xdr:nvCxnSpPr>
      <xdr:spPr>
        <a:xfrm flipV="1">
          <a:off x="7077075" y="6752753"/>
          <a:ext cx="809625"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56207</xdr:rowOff>
    </xdr:from>
    <xdr:to>
      <xdr:col>36</xdr:col>
      <xdr:colOff>165100</xdr:colOff>
      <xdr:row>41</xdr:row>
      <xdr:rowOff>157807</xdr:rowOff>
    </xdr:to>
    <xdr:sp macro="" textlink="">
      <xdr:nvSpPr>
        <xdr:cNvPr id="143" name="楕円 142">
          <a:extLst>
            <a:ext uri="{FF2B5EF4-FFF2-40B4-BE49-F238E27FC236}">
              <a16:creationId xmlns:a16="http://schemas.microsoft.com/office/drawing/2014/main" id="{96AB56AA-45AB-47FF-BF6E-662712EF8492}"/>
            </a:ext>
          </a:extLst>
        </xdr:cNvPr>
        <xdr:cNvSpPr/>
      </xdr:nvSpPr>
      <xdr:spPr>
        <a:xfrm>
          <a:off x="6238875" y="67046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103741</xdr:rowOff>
    </xdr:from>
    <xdr:to>
      <xdr:col>41</xdr:col>
      <xdr:colOff>50800</xdr:colOff>
      <xdr:row>41</xdr:row>
      <xdr:rowOff>107007</xdr:rowOff>
    </xdr:to>
    <xdr:cxnSp macro="">
      <xdr:nvCxnSpPr>
        <xdr:cNvPr id="144" name="直線コネクタ 143">
          <a:extLst>
            <a:ext uri="{FF2B5EF4-FFF2-40B4-BE49-F238E27FC236}">
              <a16:creationId xmlns:a16="http://schemas.microsoft.com/office/drawing/2014/main" id="{6AC3F0E3-A1B4-47AE-8FB8-D61B946B3ABA}"/>
            </a:ext>
          </a:extLst>
        </xdr:cNvPr>
        <xdr:cNvCxnSpPr/>
      </xdr:nvCxnSpPr>
      <xdr:spPr>
        <a:xfrm flipV="1">
          <a:off x="6286500" y="675536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75382</xdr:rowOff>
    </xdr:from>
    <xdr:ext cx="534377" cy="259045"/>
    <xdr:sp macro="" textlink="">
      <xdr:nvSpPr>
        <xdr:cNvPr id="145" name="n_1aveValue【道路】&#10;一人当たり延長">
          <a:extLst>
            <a:ext uri="{FF2B5EF4-FFF2-40B4-BE49-F238E27FC236}">
              <a16:creationId xmlns:a16="http://schemas.microsoft.com/office/drawing/2014/main" id="{074F4FDE-D206-43CB-A84C-D16FA8480892}"/>
            </a:ext>
          </a:extLst>
        </xdr:cNvPr>
        <xdr:cNvSpPr txBox="1"/>
      </xdr:nvSpPr>
      <xdr:spPr>
        <a:xfrm>
          <a:off x="8429136" y="591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86704</xdr:rowOff>
    </xdr:from>
    <xdr:ext cx="469744" cy="259045"/>
    <xdr:sp macro="" textlink="">
      <xdr:nvSpPr>
        <xdr:cNvPr id="146" name="n_2aveValue【道路】&#10;一人当たり延長">
          <a:extLst>
            <a:ext uri="{FF2B5EF4-FFF2-40B4-BE49-F238E27FC236}">
              <a16:creationId xmlns:a16="http://schemas.microsoft.com/office/drawing/2014/main" id="{68E91CDC-0D0A-4A56-8775-59D7420145E7}"/>
            </a:ext>
          </a:extLst>
        </xdr:cNvPr>
        <xdr:cNvSpPr txBox="1"/>
      </xdr:nvSpPr>
      <xdr:spPr>
        <a:xfrm>
          <a:off x="7677227" y="592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96936</xdr:rowOff>
    </xdr:from>
    <xdr:ext cx="469744" cy="259045"/>
    <xdr:sp macro="" textlink="">
      <xdr:nvSpPr>
        <xdr:cNvPr id="147" name="n_3aveValue【道路】&#10;一人当たり延長">
          <a:extLst>
            <a:ext uri="{FF2B5EF4-FFF2-40B4-BE49-F238E27FC236}">
              <a16:creationId xmlns:a16="http://schemas.microsoft.com/office/drawing/2014/main" id="{8DEA2855-EB25-459E-A446-3398A369C948}"/>
            </a:ext>
          </a:extLst>
        </xdr:cNvPr>
        <xdr:cNvSpPr txBox="1"/>
      </xdr:nvSpPr>
      <xdr:spPr>
        <a:xfrm>
          <a:off x="6867602" y="593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30316</xdr:rowOff>
    </xdr:from>
    <xdr:ext cx="469744" cy="259045"/>
    <xdr:sp macro="" textlink="">
      <xdr:nvSpPr>
        <xdr:cNvPr id="148" name="n_4aveValue【道路】&#10;一人当たり延長">
          <a:extLst>
            <a:ext uri="{FF2B5EF4-FFF2-40B4-BE49-F238E27FC236}">
              <a16:creationId xmlns:a16="http://schemas.microsoft.com/office/drawing/2014/main" id="{567AE42E-F224-4B82-8FB0-8EF1EAC41540}"/>
            </a:ext>
          </a:extLst>
        </xdr:cNvPr>
        <xdr:cNvSpPr txBox="1"/>
      </xdr:nvSpPr>
      <xdr:spPr>
        <a:xfrm>
          <a:off x="6067502" y="602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142729</xdr:rowOff>
    </xdr:from>
    <xdr:ext cx="469744" cy="259045"/>
    <xdr:sp macro="" textlink="">
      <xdr:nvSpPr>
        <xdr:cNvPr id="149" name="n_1mainValue【道路】&#10;一人当たり延長">
          <a:extLst>
            <a:ext uri="{FF2B5EF4-FFF2-40B4-BE49-F238E27FC236}">
              <a16:creationId xmlns:a16="http://schemas.microsoft.com/office/drawing/2014/main" id="{45568340-10B5-47E0-920F-5A2792827916}"/>
            </a:ext>
          </a:extLst>
        </xdr:cNvPr>
        <xdr:cNvSpPr txBox="1"/>
      </xdr:nvSpPr>
      <xdr:spPr>
        <a:xfrm>
          <a:off x="8458277" y="6794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143055</xdr:rowOff>
    </xdr:from>
    <xdr:ext cx="469744" cy="259045"/>
    <xdr:sp macro="" textlink="">
      <xdr:nvSpPr>
        <xdr:cNvPr id="150" name="n_2mainValue【道路】&#10;一人当たり延長">
          <a:extLst>
            <a:ext uri="{FF2B5EF4-FFF2-40B4-BE49-F238E27FC236}">
              <a16:creationId xmlns:a16="http://schemas.microsoft.com/office/drawing/2014/main" id="{F23DE77B-E22B-4B31-B367-EF6DA9D0268A}"/>
            </a:ext>
          </a:extLst>
        </xdr:cNvPr>
        <xdr:cNvSpPr txBox="1"/>
      </xdr:nvSpPr>
      <xdr:spPr>
        <a:xfrm>
          <a:off x="7677227" y="678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145668</xdr:rowOff>
    </xdr:from>
    <xdr:ext cx="469744" cy="259045"/>
    <xdr:sp macro="" textlink="">
      <xdr:nvSpPr>
        <xdr:cNvPr id="151" name="n_3mainValue【道路】&#10;一人当たり延長">
          <a:extLst>
            <a:ext uri="{FF2B5EF4-FFF2-40B4-BE49-F238E27FC236}">
              <a16:creationId xmlns:a16="http://schemas.microsoft.com/office/drawing/2014/main" id="{61C0B662-AA50-433E-9DF7-24FEACE933EB}"/>
            </a:ext>
          </a:extLst>
        </xdr:cNvPr>
        <xdr:cNvSpPr txBox="1"/>
      </xdr:nvSpPr>
      <xdr:spPr>
        <a:xfrm>
          <a:off x="6867602" y="679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148934</xdr:rowOff>
    </xdr:from>
    <xdr:ext cx="469744" cy="259045"/>
    <xdr:sp macro="" textlink="">
      <xdr:nvSpPr>
        <xdr:cNvPr id="152" name="n_4mainValue【道路】&#10;一人当たり延長">
          <a:extLst>
            <a:ext uri="{FF2B5EF4-FFF2-40B4-BE49-F238E27FC236}">
              <a16:creationId xmlns:a16="http://schemas.microsoft.com/office/drawing/2014/main" id="{4B557237-2E62-40CC-8610-126B00A60CA4}"/>
            </a:ext>
          </a:extLst>
        </xdr:cNvPr>
        <xdr:cNvSpPr txBox="1"/>
      </xdr:nvSpPr>
      <xdr:spPr>
        <a:xfrm>
          <a:off x="6067502" y="6794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DD16D399-A455-4D8B-9E10-3B694118322D}"/>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38D67919-7055-4B5B-8021-AC145261B4EE}"/>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926F04FF-85C5-45D0-B8E7-F8197C6F005B}"/>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8EA3C2A1-8EDB-4228-8D17-5F097D12FF6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5DEC61A6-757D-445D-AE80-1B5B6D2D6393}"/>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F7808F5C-228C-4328-94C6-42525BDA6C8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92052A77-265F-4BCE-825C-F52FD211BB63}"/>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AA2BC32D-908C-4356-B3AD-11E382D331C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B4D5059B-0E6D-4587-9071-A425F568055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C0282506-2CA9-4E43-A92D-E839400AA59C}"/>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D4F11202-354F-4F6E-AD85-9740FDF32291}"/>
            </a:ext>
          </a:extLst>
        </xdr:cNvPr>
        <xdr:cNvSpPr txBox="1"/>
      </xdr:nvSpPr>
      <xdr:spPr>
        <a:xfrm>
          <a:off x="339891"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D4C8044E-D43E-4B4E-A4CF-9FC13E95088A}"/>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01D7BE63-E75A-48A4-9FBC-0674264400B6}"/>
            </a:ext>
          </a:extLst>
        </xdr:cNvPr>
        <xdr:cNvSpPr txBox="1"/>
      </xdr:nvSpPr>
      <xdr:spPr>
        <a:xfrm>
          <a:off x="339891"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B1A62F50-31CC-47D4-9C36-68DE16A97A31}"/>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AF26486C-F3C2-4DA6-A635-EC72A5CC55CD}"/>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42B74012-C94F-4E55-ADD1-F83653C0DE95}"/>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AA2A8D77-93ED-44CE-920A-BA3CAA33CAA2}"/>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1C138DAB-70F3-4E1C-923B-13848C537F7A}"/>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7774B3C2-7BD9-40EB-ACFA-36E20C733F3D}"/>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FFFCA42-A527-4FC3-AD63-2B4843B0212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94364799-F433-4522-8D43-090A324EA7C9}"/>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A8AF065-A1E0-43DB-820E-8D82D614274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C84AE0EB-B7B0-4A1B-AB91-3C30EB244822}"/>
            </a:ext>
          </a:extLst>
        </xdr:cNvPr>
        <xdr:cNvCxnSpPr/>
      </xdr:nvCxnSpPr>
      <xdr:spPr>
        <a:xfrm flipV="1">
          <a:off x="4180840" y="9074531"/>
          <a:ext cx="0" cy="1316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58E89D8A-C5E7-4EF0-84A5-8F4D7E5A1797}"/>
            </a:ext>
          </a:extLst>
        </xdr:cNvPr>
        <xdr:cNvSpPr txBox="1"/>
      </xdr:nvSpPr>
      <xdr:spPr>
        <a:xfrm>
          <a:off x="4219575" y="1039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E93F2FA4-727D-422D-A67B-A3FEFE8645CE}"/>
            </a:ext>
          </a:extLst>
        </xdr:cNvPr>
        <xdr:cNvCxnSpPr/>
      </xdr:nvCxnSpPr>
      <xdr:spPr>
        <a:xfrm>
          <a:off x="4105275" y="103910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D56948A9-7837-4A96-9355-5BC999D764CF}"/>
            </a:ext>
          </a:extLst>
        </xdr:cNvPr>
        <xdr:cNvSpPr txBox="1"/>
      </xdr:nvSpPr>
      <xdr:spPr>
        <a:xfrm>
          <a:off x="4219575" y="8859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A98A2F37-26A0-4BE2-9577-1D6BDF52AB56}"/>
            </a:ext>
          </a:extLst>
        </xdr:cNvPr>
        <xdr:cNvCxnSpPr/>
      </xdr:nvCxnSpPr>
      <xdr:spPr>
        <a:xfrm>
          <a:off x="4105275" y="90745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40657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81F4781A-3B1B-4FC6-A594-72C70814F102}"/>
            </a:ext>
          </a:extLst>
        </xdr:cNvPr>
        <xdr:cNvSpPr txBox="1"/>
      </xdr:nvSpPr>
      <xdr:spPr>
        <a:xfrm>
          <a:off x="4219575" y="9603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05298FB8-F630-40F7-9CB0-F467871050E5}"/>
            </a:ext>
          </a:extLst>
        </xdr:cNvPr>
        <xdr:cNvSpPr/>
      </xdr:nvSpPr>
      <xdr:spPr>
        <a:xfrm>
          <a:off x="4124325" y="97428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5A8E1958-525C-4D65-BFCE-3D69BC8484E4}"/>
            </a:ext>
          </a:extLst>
        </xdr:cNvPr>
        <xdr:cNvSpPr/>
      </xdr:nvSpPr>
      <xdr:spPr>
        <a:xfrm>
          <a:off x="3381375" y="972350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B6540406-F13E-4241-8C50-D84E19DB3A84}"/>
            </a:ext>
          </a:extLst>
        </xdr:cNvPr>
        <xdr:cNvSpPr/>
      </xdr:nvSpPr>
      <xdr:spPr>
        <a:xfrm>
          <a:off x="2571750" y="96746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1D226E6B-4166-4462-87C1-7F92B2075CDC}"/>
            </a:ext>
          </a:extLst>
        </xdr:cNvPr>
        <xdr:cNvSpPr/>
      </xdr:nvSpPr>
      <xdr:spPr>
        <a:xfrm>
          <a:off x="1781175" y="96197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159512</xdr:rowOff>
    </xdr:from>
    <xdr:to>
      <xdr:col>6</xdr:col>
      <xdr:colOff>38100</xdr:colOff>
      <xdr:row>59</xdr:row>
      <xdr:rowOff>89662</xdr:rowOff>
    </xdr:to>
    <xdr:sp macro="" textlink="">
      <xdr:nvSpPr>
        <xdr:cNvPr id="185" name="フローチャート: 判断 184">
          <a:extLst>
            <a:ext uri="{FF2B5EF4-FFF2-40B4-BE49-F238E27FC236}">
              <a16:creationId xmlns:a16="http://schemas.microsoft.com/office/drawing/2014/main" id="{F957B0CC-2B50-4406-B031-1414724014D5}"/>
            </a:ext>
          </a:extLst>
        </xdr:cNvPr>
        <xdr:cNvSpPr/>
      </xdr:nvSpPr>
      <xdr:spPr>
        <a:xfrm>
          <a:off x="981075" y="95638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BE60B08-3492-41E5-B04A-3AE465995F5D}"/>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4C2D20E-38C2-49DB-BA56-47D3BEFE11C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D265152-D31A-4609-8239-4A87C7CBB0C5}"/>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C334672-94E9-4AE1-99AB-AB19099654C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C4BFFF8-9986-4969-BF8A-0FEC77B3551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91" name="楕円 190">
          <a:extLst>
            <a:ext uri="{FF2B5EF4-FFF2-40B4-BE49-F238E27FC236}">
              <a16:creationId xmlns:a16="http://schemas.microsoft.com/office/drawing/2014/main" id="{82F3616A-AF05-42B7-9007-E10A05C6EC53}"/>
            </a:ext>
          </a:extLst>
        </xdr:cNvPr>
        <xdr:cNvSpPr/>
      </xdr:nvSpPr>
      <xdr:spPr>
        <a:xfrm>
          <a:off x="4124325" y="98082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64787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7C7702AE-998C-4C17-A1D9-52B569B45181}"/>
            </a:ext>
          </a:extLst>
        </xdr:cNvPr>
        <xdr:cNvSpPr txBox="1"/>
      </xdr:nvSpPr>
      <xdr:spPr>
        <a:xfrm>
          <a:off x="4219575"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113792</xdr:rowOff>
    </xdr:from>
    <xdr:to>
      <xdr:col>20</xdr:col>
      <xdr:colOff>38100</xdr:colOff>
      <xdr:row>61</xdr:row>
      <xdr:rowOff>43942</xdr:rowOff>
    </xdr:to>
    <xdr:sp macro="" textlink="">
      <xdr:nvSpPr>
        <xdr:cNvPr id="193" name="楕円 192">
          <a:extLst>
            <a:ext uri="{FF2B5EF4-FFF2-40B4-BE49-F238E27FC236}">
              <a16:creationId xmlns:a16="http://schemas.microsoft.com/office/drawing/2014/main" id="{695BA984-20D3-49D0-BB6F-7BA6AFC4B4AE}"/>
            </a:ext>
          </a:extLst>
        </xdr:cNvPr>
        <xdr:cNvSpPr/>
      </xdr:nvSpPr>
      <xdr:spPr>
        <a:xfrm>
          <a:off x="3381375" y="98388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137160</xdr:rowOff>
    </xdr:from>
    <xdr:to>
      <xdr:col>24</xdr:col>
      <xdr:colOff>63500</xdr:colOff>
      <xdr:row>60</xdr:row>
      <xdr:rowOff>164592</xdr:rowOff>
    </xdr:to>
    <xdr:cxnSp macro="">
      <xdr:nvCxnSpPr>
        <xdr:cNvPr id="194" name="直線コネクタ 193">
          <a:extLst>
            <a:ext uri="{FF2B5EF4-FFF2-40B4-BE49-F238E27FC236}">
              <a16:creationId xmlns:a16="http://schemas.microsoft.com/office/drawing/2014/main" id="{759C2A4F-60D1-4E56-8FC4-0C6366C88917}"/>
            </a:ext>
          </a:extLst>
        </xdr:cNvPr>
        <xdr:cNvCxnSpPr/>
      </xdr:nvCxnSpPr>
      <xdr:spPr>
        <a:xfrm flipV="1">
          <a:off x="3429000" y="9865360"/>
          <a:ext cx="752475" cy="2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127508</xdr:rowOff>
    </xdr:from>
    <xdr:to>
      <xdr:col>15</xdr:col>
      <xdr:colOff>101600</xdr:colOff>
      <xdr:row>61</xdr:row>
      <xdr:rowOff>57658</xdr:rowOff>
    </xdr:to>
    <xdr:sp macro="" textlink="">
      <xdr:nvSpPr>
        <xdr:cNvPr id="195" name="楕円 194">
          <a:extLst>
            <a:ext uri="{FF2B5EF4-FFF2-40B4-BE49-F238E27FC236}">
              <a16:creationId xmlns:a16="http://schemas.microsoft.com/office/drawing/2014/main" id="{CF93E1FD-0FDA-4782-BB56-6982253AB26D}"/>
            </a:ext>
          </a:extLst>
        </xdr:cNvPr>
        <xdr:cNvSpPr/>
      </xdr:nvSpPr>
      <xdr:spPr>
        <a:xfrm>
          <a:off x="2571750" y="98493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164592</xdr:rowOff>
    </xdr:from>
    <xdr:to>
      <xdr:col>19</xdr:col>
      <xdr:colOff>177800</xdr:colOff>
      <xdr:row>61</xdr:row>
      <xdr:rowOff>6858</xdr:rowOff>
    </xdr:to>
    <xdr:cxnSp macro="">
      <xdr:nvCxnSpPr>
        <xdr:cNvPr id="196" name="直線コネクタ 195">
          <a:extLst>
            <a:ext uri="{FF2B5EF4-FFF2-40B4-BE49-F238E27FC236}">
              <a16:creationId xmlns:a16="http://schemas.microsoft.com/office/drawing/2014/main" id="{6E6BDAA6-6C31-4D9B-91D8-DBCA7CEB538A}"/>
            </a:ext>
          </a:extLst>
        </xdr:cNvPr>
        <xdr:cNvCxnSpPr/>
      </xdr:nvCxnSpPr>
      <xdr:spPr>
        <a:xfrm flipV="1">
          <a:off x="2619375" y="9886442"/>
          <a:ext cx="809625"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90932</xdr:rowOff>
    </xdr:from>
    <xdr:to>
      <xdr:col>10</xdr:col>
      <xdr:colOff>165100</xdr:colOff>
      <xdr:row>61</xdr:row>
      <xdr:rowOff>21082</xdr:rowOff>
    </xdr:to>
    <xdr:sp macro="" textlink="">
      <xdr:nvSpPr>
        <xdr:cNvPr id="197" name="楕円 196">
          <a:extLst>
            <a:ext uri="{FF2B5EF4-FFF2-40B4-BE49-F238E27FC236}">
              <a16:creationId xmlns:a16="http://schemas.microsoft.com/office/drawing/2014/main" id="{811BEA91-8292-45CF-A58D-0997E003018C}"/>
            </a:ext>
          </a:extLst>
        </xdr:cNvPr>
        <xdr:cNvSpPr/>
      </xdr:nvSpPr>
      <xdr:spPr>
        <a:xfrm>
          <a:off x="1781175" y="98127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141732</xdr:rowOff>
    </xdr:from>
    <xdr:to>
      <xdr:col>15</xdr:col>
      <xdr:colOff>50800</xdr:colOff>
      <xdr:row>61</xdr:row>
      <xdr:rowOff>6858</xdr:rowOff>
    </xdr:to>
    <xdr:cxnSp macro="">
      <xdr:nvCxnSpPr>
        <xdr:cNvPr id="198" name="直線コネクタ 197">
          <a:extLst>
            <a:ext uri="{FF2B5EF4-FFF2-40B4-BE49-F238E27FC236}">
              <a16:creationId xmlns:a16="http://schemas.microsoft.com/office/drawing/2014/main" id="{281D476C-584C-409C-875A-FE55D3BF7CA0}"/>
            </a:ext>
          </a:extLst>
        </xdr:cNvPr>
        <xdr:cNvCxnSpPr/>
      </xdr:nvCxnSpPr>
      <xdr:spPr>
        <a:xfrm>
          <a:off x="1828800" y="9869932"/>
          <a:ext cx="790575"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9" name="楕円 198">
          <a:extLst>
            <a:ext uri="{FF2B5EF4-FFF2-40B4-BE49-F238E27FC236}">
              <a16:creationId xmlns:a16="http://schemas.microsoft.com/office/drawing/2014/main" id="{C650E4DC-706A-44D3-8C8A-4329EDC96C82}"/>
            </a:ext>
          </a:extLst>
        </xdr:cNvPr>
        <xdr:cNvSpPr/>
      </xdr:nvSpPr>
      <xdr:spPr>
        <a:xfrm>
          <a:off x="981075" y="97917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114300</xdr:rowOff>
    </xdr:from>
    <xdr:to>
      <xdr:col>10</xdr:col>
      <xdr:colOff>114300</xdr:colOff>
      <xdr:row>60</xdr:row>
      <xdr:rowOff>141732</xdr:rowOff>
    </xdr:to>
    <xdr:cxnSp macro="">
      <xdr:nvCxnSpPr>
        <xdr:cNvPr id="200" name="直線コネクタ 199">
          <a:extLst>
            <a:ext uri="{FF2B5EF4-FFF2-40B4-BE49-F238E27FC236}">
              <a16:creationId xmlns:a16="http://schemas.microsoft.com/office/drawing/2014/main" id="{3352CE71-1E08-48B2-A816-F6BACC2ABC1E}"/>
            </a:ext>
          </a:extLst>
        </xdr:cNvPr>
        <xdr:cNvCxnSpPr/>
      </xdr:nvCxnSpPr>
      <xdr:spPr>
        <a:xfrm>
          <a:off x="1028700" y="9839325"/>
          <a:ext cx="800100"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103903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26666FBE-2B15-45C1-ABC4-08DA1EC8EED5}"/>
            </a:ext>
          </a:extLst>
        </xdr:cNvPr>
        <xdr:cNvSpPr txBox="1"/>
      </xdr:nvSpPr>
      <xdr:spPr>
        <a:xfrm>
          <a:off x="3239144" y="950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58183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68A95C1D-367D-4035-BCD3-1AC0172B7CBC}"/>
            </a:ext>
          </a:extLst>
        </xdr:cNvPr>
        <xdr:cNvSpPr txBox="1"/>
      </xdr:nvSpPr>
      <xdr:spPr>
        <a:xfrm>
          <a:off x="2439044" y="945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3319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970456E8-C32A-4327-81DB-9F91DA8938D3}"/>
            </a:ext>
          </a:extLst>
        </xdr:cNvPr>
        <xdr:cNvSpPr txBox="1"/>
      </xdr:nvSpPr>
      <xdr:spPr>
        <a:xfrm>
          <a:off x="1648469" y="9407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106189</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4C54497A-8F3D-4BBE-A880-E732B7AF52F1}"/>
            </a:ext>
          </a:extLst>
        </xdr:cNvPr>
        <xdr:cNvSpPr txBox="1"/>
      </xdr:nvSpPr>
      <xdr:spPr>
        <a:xfrm>
          <a:off x="848369" y="9342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35069</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D0FDDDF4-BF03-4322-85B6-E4F92614F723}"/>
            </a:ext>
          </a:extLst>
        </xdr:cNvPr>
        <xdr:cNvSpPr txBox="1"/>
      </xdr:nvSpPr>
      <xdr:spPr>
        <a:xfrm>
          <a:off x="3239144" y="9922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48785</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AB7553D3-B889-41F9-BF36-2620119F32CF}"/>
            </a:ext>
          </a:extLst>
        </xdr:cNvPr>
        <xdr:cNvSpPr txBox="1"/>
      </xdr:nvSpPr>
      <xdr:spPr>
        <a:xfrm>
          <a:off x="2439044" y="993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12209</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80D073F3-4888-4234-B249-4483F2EA021E}"/>
            </a:ext>
          </a:extLst>
        </xdr:cNvPr>
        <xdr:cNvSpPr txBox="1"/>
      </xdr:nvSpPr>
      <xdr:spPr>
        <a:xfrm>
          <a:off x="1648469" y="9895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156227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1A84F498-54FD-4530-B048-E44F800E1AEE}"/>
            </a:ext>
          </a:extLst>
        </xdr:cNvPr>
        <xdr:cNvSpPr txBox="1"/>
      </xdr:nvSpPr>
      <xdr:spPr>
        <a:xfrm>
          <a:off x="848369" y="988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23AF05A-4628-46CC-8EB5-EFAA6D7290B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8F4CBA6-C4CF-4DA4-A756-CEBAA880AC19}"/>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DFBCAE1-304E-4725-BF2E-1EDD3615B1D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14BEE3B-657B-4C19-9B5A-FE04323274F4}"/>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F3E41813-1E79-41A3-A874-EC0374DDCEDA}"/>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F798251-86E6-46BE-B2FC-58C53C626C96}"/>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C04D1E6F-9F28-4420-9F33-FEF8C7406405}"/>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A4533E-05CB-410A-A9D7-AF78E870CA77}"/>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D3DAA01B-8026-432A-A827-970FB316BF78}"/>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72FBDE7D-2540-47C6-BE37-28B0267CF40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99C41109-B0D6-40E4-8793-D168F05EDE53}"/>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BDD09784-3D3A-4A29-A570-A38831DC7A3E}"/>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0CFB0911-7116-4331-8B26-AEC13D9CADF7}"/>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2CC37F89-909C-4A15-9EC4-E9D5B34BEDFA}"/>
            </a:ext>
          </a:extLst>
        </xdr:cNvPr>
        <xdr:cNvSpPr txBox="1"/>
      </xdr:nvSpPr>
      <xdr:spPr>
        <a:xfrm>
          <a:off x="5421206" y="100567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3B0F4DB5-BA0F-4D3D-AEE2-855CF51A6222}"/>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2B307C54-5C1F-4E5B-91A5-1AEC8F3D7B69}"/>
            </a:ext>
          </a:extLst>
        </xdr:cNvPr>
        <xdr:cNvSpPr txBox="1"/>
      </xdr:nvSpPr>
      <xdr:spPr>
        <a:xfrm>
          <a:off x="5421206" y="974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40906452-53F6-4253-ADFC-D8E0B3F32491}"/>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80C73467-4EE2-4DA0-AB08-4BDD6F2E06B9}"/>
            </a:ext>
          </a:extLst>
        </xdr:cNvPr>
        <xdr:cNvSpPr txBox="1"/>
      </xdr:nvSpPr>
      <xdr:spPr>
        <a:xfrm>
          <a:off x="5421206" y="94385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26B614B1-DB34-4790-985E-1ADF2CE46247}"/>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3F66F1BE-5B89-4AA8-97F7-47755194DBD4}"/>
            </a:ext>
          </a:extLst>
        </xdr:cNvPr>
        <xdr:cNvSpPr txBox="1"/>
      </xdr:nvSpPr>
      <xdr:spPr>
        <a:xfrm>
          <a:off x="5421206" y="91278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E7791F15-3D0A-44FD-8587-6EA894F66371}"/>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B87F212B-39E8-42FC-9B59-DA8307C7AB4B}"/>
            </a:ext>
          </a:extLst>
        </xdr:cNvPr>
        <xdr:cNvSpPr txBox="1"/>
      </xdr:nvSpPr>
      <xdr:spPr>
        <a:xfrm>
          <a:off x="5421206" y="882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6E90236E-9136-4B7D-A50C-3680CBEF6D16}"/>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88943DBB-4156-4A0B-89A5-6CF3CE129409}"/>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B684EC6E-DB8C-477B-9CC5-5C75BA1F8766}"/>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8D563BB8-E129-4005-A6DB-30CE43EA75CA}"/>
            </a:ext>
          </a:extLst>
        </xdr:cNvPr>
        <xdr:cNvCxnSpPr/>
      </xdr:nvCxnSpPr>
      <xdr:spPr>
        <a:xfrm flipV="1">
          <a:off x="9429115" y="8974065"/>
          <a:ext cx="0" cy="1443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7430A561-06C7-4156-8D08-DEA3DFE08E87}"/>
            </a:ext>
          </a:extLst>
        </xdr:cNvPr>
        <xdr:cNvSpPr txBox="1"/>
      </xdr:nvSpPr>
      <xdr:spPr>
        <a:xfrm>
          <a:off x="9467850" y="1042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8BC2A25D-66E8-4AC8-B871-C951E2257C98}"/>
            </a:ext>
          </a:extLst>
        </xdr:cNvPr>
        <xdr:cNvCxnSpPr/>
      </xdr:nvCxnSpPr>
      <xdr:spPr>
        <a:xfrm>
          <a:off x="9363075" y="1041763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E77F1598-DA71-43B5-97B7-0AC597F62840}"/>
            </a:ext>
          </a:extLst>
        </xdr:cNvPr>
        <xdr:cNvSpPr txBox="1"/>
      </xdr:nvSpPr>
      <xdr:spPr>
        <a:xfrm>
          <a:off x="9467850" y="8761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9272C700-FDEE-4A0F-8B21-17F11306016B}"/>
            </a:ext>
          </a:extLst>
        </xdr:cNvPr>
        <xdr:cNvCxnSpPr/>
      </xdr:nvCxnSpPr>
      <xdr:spPr>
        <a:xfrm>
          <a:off x="9363075" y="89740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99025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4387C06E-98B9-415C-A6F0-7E1AD0349DED}"/>
            </a:ext>
          </a:extLst>
        </xdr:cNvPr>
        <xdr:cNvSpPr txBox="1"/>
      </xdr:nvSpPr>
      <xdr:spPr>
        <a:xfrm>
          <a:off x="9467850" y="98272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4A8612B9-6AA5-42D8-8BEC-2F65F690630F}"/>
            </a:ext>
          </a:extLst>
        </xdr:cNvPr>
        <xdr:cNvSpPr/>
      </xdr:nvSpPr>
      <xdr:spPr>
        <a:xfrm>
          <a:off x="9401175" y="996309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EBEDA4DB-D875-4F7F-8C10-C3803757EAAB}"/>
            </a:ext>
          </a:extLst>
        </xdr:cNvPr>
        <xdr:cNvSpPr/>
      </xdr:nvSpPr>
      <xdr:spPr>
        <a:xfrm>
          <a:off x="8639175" y="1001241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CD731E59-380A-487F-BA20-2AE116064243}"/>
            </a:ext>
          </a:extLst>
        </xdr:cNvPr>
        <xdr:cNvSpPr/>
      </xdr:nvSpPr>
      <xdr:spPr>
        <a:xfrm>
          <a:off x="7839075" y="100000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6CF9C7DD-6894-45FD-B378-835BDF690DEF}"/>
            </a:ext>
          </a:extLst>
        </xdr:cNvPr>
        <xdr:cNvSpPr/>
      </xdr:nvSpPr>
      <xdr:spPr>
        <a:xfrm>
          <a:off x="7029450" y="1000901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4" name="フローチャート: 判断 243">
          <a:extLst>
            <a:ext uri="{FF2B5EF4-FFF2-40B4-BE49-F238E27FC236}">
              <a16:creationId xmlns:a16="http://schemas.microsoft.com/office/drawing/2014/main" id="{D7B0D156-B60B-41EA-9FFB-4109161B2441}"/>
            </a:ext>
          </a:extLst>
        </xdr:cNvPr>
        <xdr:cNvSpPr/>
      </xdr:nvSpPr>
      <xdr:spPr>
        <a:xfrm>
          <a:off x="6238875" y="1003624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8958B1E-5EE1-452A-868C-A23AA1652E9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C6CA5E8-9783-4E6C-823E-C0028312400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922B6B2-657F-4133-8FD5-70B73B9144FB}"/>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6B4C66E8-5716-4D01-A5A4-143E804E89A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EE7F221A-7943-4AFB-89AE-7F25A492E83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113747</xdr:rowOff>
    </xdr:from>
    <xdr:to>
      <xdr:col>55</xdr:col>
      <xdr:colOff>50800</xdr:colOff>
      <xdr:row>63</xdr:row>
      <xdr:rowOff>43897</xdr:rowOff>
    </xdr:to>
    <xdr:sp macro="" textlink="">
      <xdr:nvSpPr>
        <xdr:cNvPr id="250" name="楕円 249">
          <a:extLst>
            <a:ext uri="{FF2B5EF4-FFF2-40B4-BE49-F238E27FC236}">
              <a16:creationId xmlns:a16="http://schemas.microsoft.com/office/drawing/2014/main" id="{1ABB4701-69FC-4CDA-A5BC-D761E1BA1E8F}"/>
            </a:ext>
          </a:extLst>
        </xdr:cNvPr>
        <xdr:cNvSpPr/>
      </xdr:nvSpPr>
      <xdr:spPr>
        <a:xfrm>
          <a:off x="9401175" y="1016262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92174</xdr:rowOff>
    </xdr:from>
    <xdr:ext cx="534377" cy="259045"/>
    <xdr:sp macro="" textlink="">
      <xdr:nvSpPr>
        <xdr:cNvPr id="251" name="【橋りょう・トンネル】&#10;一人当たり有形固定資産（償却資産）額該当値テキスト">
          <a:extLst>
            <a:ext uri="{FF2B5EF4-FFF2-40B4-BE49-F238E27FC236}">
              <a16:creationId xmlns:a16="http://schemas.microsoft.com/office/drawing/2014/main" id="{753925A5-3415-41E9-A9DD-93E16D821E41}"/>
            </a:ext>
          </a:extLst>
        </xdr:cNvPr>
        <xdr:cNvSpPr txBox="1"/>
      </xdr:nvSpPr>
      <xdr:spPr>
        <a:xfrm>
          <a:off x="9467850" y="10141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122554</xdr:rowOff>
    </xdr:from>
    <xdr:to>
      <xdr:col>50</xdr:col>
      <xdr:colOff>165100</xdr:colOff>
      <xdr:row>63</xdr:row>
      <xdr:rowOff>52704</xdr:rowOff>
    </xdr:to>
    <xdr:sp macro="" textlink="">
      <xdr:nvSpPr>
        <xdr:cNvPr id="252" name="楕円 251">
          <a:extLst>
            <a:ext uri="{FF2B5EF4-FFF2-40B4-BE49-F238E27FC236}">
              <a16:creationId xmlns:a16="http://schemas.microsoft.com/office/drawing/2014/main" id="{15ABF738-E1D1-4124-AE60-4BBFC6617684}"/>
            </a:ext>
          </a:extLst>
        </xdr:cNvPr>
        <xdr:cNvSpPr/>
      </xdr:nvSpPr>
      <xdr:spPr>
        <a:xfrm>
          <a:off x="8639175" y="1017460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164547</xdr:rowOff>
    </xdr:from>
    <xdr:to>
      <xdr:col>55</xdr:col>
      <xdr:colOff>0</xdr:colOff>
      <xdr:row>63</xdr:row>
      <xdr:rowOff>1904</xdr:rowOff>
    </xdr:to>
    <xdr:cxnSp macro="">
      <xdr:nvCxnSpPr>
        <xdr:cNvPr id="253" name="直線コネクタ 252">
          <a:extLst>
            <a:ext uri="{FF2B5EF4-FFF2-40B4-BE49-F238E27FC236}">
              <a16:creationId xmlns:a16="http://schemas.microsoft.com/office/drawing/2014/main" id="{B04855B6-CF58-44D2-8026-B5C8E8D0485A}"/>
            </a:ext>
          </a:extLst>
        </xdr:cNvPr>
        <xdr:cNvCxnSpPr/>
      </xdr:nvCxnSpPr>
      <xdr:spPr>
        <a:xfrm flipV="1">
          <a:off x="8686800" y="10210247"/>
          <a:ext cx="742950" cy="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130878</xdr:rowOff>
    </xdr:from>
    <xdr:to>
      <xdr:col>46</xdr:col>
      <xdr:colOff>38100</xdr:colOff>
      <xdr:row>63</xdr:row>
      <xdr:rowOff>61028</xdr:rowOff>
    </xdr:to>
    <xdr:sp macro="" textlink="">
      <xdr:nvSpPr>
        <xdr:cNvPr id="254" name="楕円 253">
          <a:extLst>
            <a:ext uri="{FF2B5EF4-FFF2-40B4-BE49-F238E27FC236}">
              <a16:creationId xmlns:a16="http://schemas.microsoft.com/office/drawing/2014/main" id="{6BA79558-B136-4FC3-9C29-23D4C1449838}"/>
            </a:ext>
          </a:extLst>
        </xdr:cNvPr>
        <xdr:cNvSpPr/>
      </xdr:nvSpPr>
      <xdr:spPr>
        <a:xfrm>
          <a:off x="7839075" y="101797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1904</xdr:rowOff>
    </xdr:from>
    <xdr:to>
      <xdr:col>50</xdr:col>
      <xdr:colOff>114300</xdr:colOff>
      <xdr:row>63</xdr:row>
      <xdr:rowOff>10228</xdr:rowOff>
    </xdr:to>
    <xdr:cxnSp macro="">
      <xdr:nvCxnSpPr>
        <xdr:cNvPr id="255" name="直線コネクタ 254">
          <a:extLst>
            <a:ext uri="{FF2B5EF4-FFF2-40B4-BE49-F238E27FC236}">
              <a16:creationId xmlns:a16="http://schemas.microsoft.com/office/drawing/2014/main" id="{632B7986-C344-4F92-ABEB-DEAFE89CB763}"/>
            </a:ext>
          </a:extLst>
        </xdr:cNvPr>
        <xdr:cNvCxnSpPr/>
      </xdr:nvCxnSpPr>
      <xdr:spPr>
        <a:xfrm flipV="1">
          <a:off x="7886700" y="10212704"/>
          <a:ext cx="800100" cy="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134657</xdr:rowOff>
    </xdr:from>
    <xdr:to>
      <xdr:col>41</xdr:col>
      <xdr:colOff>101600</xdr:colOff>
      <xdr:row>63</xdr:row>
      <xdr:rowOff>64807</xdr:rowOff>
    </xdr:to>
    <xdr:sp macro="" textlink="">
      <xdr:nvSpPr>
        <xdr:cNvPr id="256" name="楕円 255">
          <a:extLst>
            <a:ext uri="{FF2B5EF4-FFF2-40B4-BE49-F238E27FC236}">
              <a16:creationId xmlns:a16="http://schemas.microsoft.com/office/drawing/2014/main" id="{F5A09201-3470-479C-96D0-0B76F83571F0}"/>
            </a:ext>
          </a:extLst>
        </xdr:cNvPr>
        <xdr:cNvSpPr/>
      </xdr:nvSpPr>
      <xdr:spPr>
        <a:xfrm>
          <a:off x="7029450" y="101835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10228</xdr:rowOff>
    </xdr:from>
    <xdr:to>
      <xdr:col>45</xdr:col>
      <xdr:colOff>177800</xdr:colOff>
      <xdr:row>63</xdr:row>
      <xdr:rowOff>14007</xdr:rowOff>
    </xdr:to>
    <xdr:cxnSp macro="">
      <xdr:nvCxnSpPr>
        <xdr:cNvPr id="257" name="直線コネクタ 256">
          <a:extLst>
            <a:ext uri="{FF2B5EF4-FFF2-40B4-BE49-F238E27FC236}">
              <a16:creationId xmlns:a16="http://schemas.microsoft.com/office/drawing/2014/main" id="{EC278F39-ECFB-4AF5-8441-BCE81A9922DE}"/>
            </a:ext>
          </a:extLst>
        </xdr:cNvPr>
        <xdr:cNvCxnSpPr/>
      </xdr:nvCxnSpPr>
      <xdr:spPr>
        <a:xfrm flipV="1">
          <a:off x="7077075" y="10217853"/>
          <a:ext cx="809625" cy="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140136</xdr:rowOff>
    </xdr:from>
    <xdr:to>
      <xdr:col>36</xdr:col>
      <xdr:colOff>165100</xdr:colOff>
      <xdr:row>63</xdr:row>
      <xdr:rowOff>70286</xdr:rowOff>
    </xdr:to>
    <xdr:sp macro="" textlink="">
      <xdr:nvSpPr>
        <xdr:cNvPr id="258" name="楕円 257">
          <a:extLst>
            <a:ext uri="{FF2B5EF4-FFF2-40B4-BE49-F238E27FC236}">
              <a16:creationId xmlns:a16="http://schemas.microsoft.com/office/drawing/2014/main" id="{B618FF8E-6F50-452A-AF3B-09B3D2A5AB2F}"/>
            </a:ext>
          </a:extLst>
        </xdr:cNvPr>
        <xdr:cNvSpPr/>
      </xdr:nvSpPr>
      <xdr:spPr>
        <a:xfrm>
          <a:off x="6238875" y="1019218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14007</xdr:rowOff>
    </xdr:from>
    <xdr:to>
      <xdr:col>41</xdr:col>
      <xdr:colOff>50800</xdr:colOff>
      <xdr:row>63</xdr:row>
      <xdr:rowOff>19486</xdr:rowOff>
    </xdr:to>
    <xdr:cxnSp macro="">
      <xdr:nvCxnSpPr>
        <xdr:cNvPr id="259" name="直線コネクタ 258">
          <a:extLst>
            <a:ext uri="{FF2B5EF4-FFF2-40B4-BE49-F238E27FC236}">
              <a16:creationId xmlns:a16="http://schemas.microsoft.com/office/drawing/2014/main" id="{ACED450C-0C64-4052-9E85-7740C7F17D06}"/>
            </a:ext>
          </a:extLst>
        </xdr:cNvPr>
        <xdr:cNvCxnSpPr/>
      </xdr:nvCxnSpPr>
      <xdr:spPr>
        <a:xfrm flipV="1">
          <a:off x="6286500" y="10221632"/>
          <a:ext cx="790575" cy="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68966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51A2DAB3-8607-4175-B605-5E6D7F822A50}"/>
            </a:ext>
          </a:extLst>
        </xdr:cNvPr>
        <xdr:cNvSpPr txBox="1"/>
      </xdr:nvSpPr>
      <xdr:spPr>
        <a:xfrm>
          <a:off x="8399995" y="9790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59744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A433B8C0-1A00-4FE2-883A-3BDF47288C25}"/>
            </a:ext>
          </a:extLst>
        </xdr:cNvPr>
        <xdr:cNvSpPr txBox="1"/>
      </xdr:nvSpPr>
      <xdr:spPr>
        <a:xfrm>
          <a:off x="7609420" y="978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65570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EC873278-5B70-46A1-B773-0890C0B41DE9}"/>
            </a:ext>
          </a:extLst>
        </xdr:cNvPr>
        <xdr:cNvSpPr txBox="1"/>
      </xdr:nvSpPr>
      <xdr:spPr>
        <a:xfrm>
          <a:off x="6818845" y="9793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95974</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B14A2B15-1B3F-4D7D-95E3-1472185DB187}"/>
            </a:ext>
          </a:extLst>
        </xdr:cNvPr>
        <xdr:cNvSpPr txBox="1"/>
      </xdr:nvSpPr>
      <xdr:spPr>
        <a:xfrm>
          <a:off x="6009220" y="9820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43831</xdr:rowOff>
    </xdr:from>
    <xdr:ext cx="534377" cy="259045"/>
    <xdr:sp macro="" textlink="">
      <xdr:nvSpPr>
        <xdr:cNvPr id="264" name="n_1mainValue【橋りょう・トンネル】&#10;一人当たり有形固定資産（償却資産）額">
          <a:extLst>
            <a:ext uri="{FF2B5EF4-FFF2-40B4-BE49-F238E27FC236}">
              <a16:creationId xmlns:a16="http://schemas.microsoft.com/office/drawing/2014/main" id="{1A2A3CC9-B4C6-4C38-9FB9-216433137A65}"/>
            </a:ext>
          </a:extLst>
        </xdr:cNvPr>
        <xdr:cNvSpPr txBox="1"/>
      </xdr:nvSpPr>
      <xdr:spPr>
        <a:xfrm>
          <a:off x="8429136" y="1025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52155</xdr:rowOff>
    </xdr:from>
    <xdr:ext cx="534377" cy="259045"/>
    <xdr:sp macro="" textlink="">
      <xdr:nvSpPr>
        <xdr:cNvPr id="265" name="n_2mainValue【橋りょう・トンネル】&#10;一人当たり有形固定資産（償却資産）額">
          <a:extLst>
            <a:ext uri="{FF2B5EF4-FFF2-40B4-BE49-F238E27FC236}">
              <a16:creationId xmlns:a16="http://schemas.microsoft.com/office/drawing/2014/main" id="{795058E2-90D4-4E03-94A5-802F7A184A40}"/>
            </a:ext>
          </a:extLst>
        </xdr:cNvPr>
        <xdr:cNvSpPr txBox="1"/>
      </xdr:nvSpPr>
      <xdr:spPr>
        <a:xfrm>
          <a:off x="7648086" y="1025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55934</xdr:rowOff>
    </xdr:from>
    <xdr:ext cx="534377" cy="259045"/>
    <xdr:sp macro="" textlink="">
      <xdr:nvSpPr>
        <xdr:cNvPr id="266" name="n_3mainValue【橋りょう・トンネル】&#10;一人当たり有形固定資産（償却資産）額">
          <a:extLst>
            <a:ext uri="{FF2B5EF4-FFF2-40B4-BE49-F238E27FC236}">
              <a16:creationId xmlns:a16="http://schemas.microsoft.com/office/drawing/2014/main" id="{265F944B-EDF8-4B34-9703-8986AD894552}"/>
            </a:ext>
          </a:extLst>
        </xdr:cNvPr>
        <xdr:cNvSpPr txBox="1"/>
      </xdr:nvSpPr>
      <xdr:spPr>
        <a:xfrm>
          <a:off x="6847986" y="10266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61413</xdr:rowOff>
    </xdr:from>
    <xdr:ext cx="534377" cy="259045"/>
    <xdr:sp macro="" textlink="">
      <xdr:nvSpPr>
        <xdr:cNvPr id="267" name="n_4mainValue【橋りょう・トンネル】&#10;一人当たり有形固定資産（償却資産）額">
          <a:extLst>
            <a:ext uri="{FF2B5EF4-FFF2-40B4-BE49-F238E27FC236}">
              <a16:creationId xmlns:a16="http://schemas.microsoft.com/office/drawing/2014/main" id="{816A88A8-C3A3-4068-AA6E-DF524B98B0A0}"/>
            </a:ext>
          </a:extLst>
        </xdr:cNvPr>
        <xdr:cNvSpPr txBox="1"/>
      </xdr:nvSpPr>
      <xdr:spPr>
        <a:xfrm>
          <a:off x="6038361" y="1027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3292EF58-5D6D-44D5-890C-5C456F7D767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44C3341C-35A9-481B-9B5F-5AB5CF3F8864}"/>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88E3AE08-0BA7-4787-84BD-2F1BFCA4732A}"/>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1AD4BD1D-A2B6-4139-B29B-63715D6EA9F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4BA1AA94-AE21-46D0-88DF-670E609A1724}"/>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24BF4D4A-8D37-4DB0-A902-862CA4AE2A56}"/>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50D0602B-6BB4-47E4-81B0-C3B15FDEACDF}"/>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6AAA7D4B-DA22-4235-810E-6E78161BC392}"/>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FA915E90-23FC-464A-A8EF-D66DCEA1F932}"/>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8B17894E-BF36-47AF-B9FB-51E98D8B4A1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F9D888DB-C9D9-4214-AC1F-71651C113AA5}"/>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D1C4E50E-BBAD-4176-A7A7-AE274E45E487}"/>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EA256CE8-01E9-45E8-A985-D83032EA73B3}"/>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D0CCD1BB-5B4B-4D05-B82F-B19B824BFC98}"/>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0E53293B-39C8-45F5-81A2-18639B4EB143}"/>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717396D7-C816-4F25-B070-E2AFA17823FC}"/>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2E48DEDA-09A4-448C-9931-2A79C20FC93A}"/>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16D2D4FB-4967-4059-92BF-05ACCF013882}"/>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1A8214B8-FECA-459B-8565-799F4C5E8696}"/>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3E9854D1-D595-47B1-A679-64843129D817}"/>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3BBF6054-00AF-4D23-A880-43BFEFD455A4}"/>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FF181505-5641-49FD-BE88-A4ECB7E24F88}"/>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FC21CAC1-77DB-4D80-8943-648E23FCE152}"/>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D10D71D5-8195-4689-BD7A-A391F5A1D9C1}"/>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C5809596-5ED5-4E52-9301-B9626DB47099}"/>
            </a:ext>
          </a:extLst>
        </xdr:cNvPr>
        <xdr:cNvCxnSpPr/>
      </xdr:nvCxnSpPr>
      <xdr:spPr>
        <a:xfrm flipV="1">
          <a:off x="4180840" y="12813664"/>
          <a:ext cx="0" cy="1023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1300E82F-3830-4BC3-B681-1551D96B68F6}"/>
            </a:ext>
          </a:extLst>
        </xdr:cNvPr>
        <xdr:cNvSpPr txBox="1"/>
      </xdr:nvSpPr>
      <xdr:spPr>
        <a:xfrm>
          <a:off x="4219575" y="1384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EE00C981-6469-463F-9C7C-113C8FCA7AFE}"/>
            </a:ext>
          </a:extLst>
        </xdr:cNvPr>
        <xdr:cNvCxnSpPr/>
      </xdr:nvCxnSpPr>
      <xdr:spPr>
        <a:xfrm>
          <a:off x="4105275" y="138372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BB255DFA-434D-46A7-9D3B-7629D6536FDD}"/>
            </a:ext>
          </a:extLst>
        </xdr:cNvPr>
        <xdr:cNvSpPr txBox="1"/>
      </xdr:nvSpPr>
      <xdr:spPr>
        <a:xfrm>
          <a:off x="4219575" y="12611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702E87A0-5751-47E7-86F9-9FC1CBAA5B34}"/>
            </a:ext>
          </a:extLst>
        </xdr:cNvPr>
        <xdr:cNvCxnSpPr/>
      </xdr:nvCxnSpPr>
      <xdr:spPr>
        <a:xfrm>
          <a:off x="4105275" y="12813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9F1AF4A9-0140-45E9-8DB2-B16902AFCD43}"/>
            </a:ext>
          </a:extLst>
        </xdr:cNvPr>
        <xdr:cNvSpPr txBox="1"/>
      </xdr:nvSpPr>
      <xdr:spPr>
        <a:xfrm>
          <a:off x="4219575" y="13337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A3517381-8EAC-4313-8505-950F520428C1}"/>
            </a:ext>
          </a:extLst>
        </xdr:cNvPr>
        <xdr:cNvSpPr/>
      </xdr:nvSpPr>
      <xdr:spPr>
        <a:xfrm>
          <a:off x="4124325" y="133623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1B29C377-696B-47C5-8007-F130A3243E24}"/>
            </a:ext>
          </a:extLst>
        </xdr:cNvPr>
        <xdr:cNvSpPr/>
      </xdr:nvSpPr>
      <xdr:spPr>
        <a:xfrm>
          <a:off x="3381375" y="135470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D42E22E6-73EE-44FE-9AAD-C5A992AC9728}"/>
            </a:ext>
          </a:extLst>
        </xdr:cNvPr>
        <xdr:cNvSpPr/>
      </xdr:nvSpPr>
      <xdr:spPr>
        <a:xfrm>
          <a:off x="2571750" y="135280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077FEBDF-784B-4EE4-97E5-E1C04D2AF30B}"/>
            </a:ext>
          </a:extLst>
        </xdr:cNvPr>
        <xdr:cNvSpPr/>
      </xdr:nvSpPr>
      <xdr:spPr>
        <a:xfrm>
          <a:off x="1781175" y="135280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2" name="フローチャート: 判断 301">
          <a:extLst>
            <a:ext uri="{FF2B5EF4-FFF2-40B4-BE49-F238E27FC236}">
              <a16:creationId xmlns:a16="http://schemas.microsoft.com/office/drawing/2014/main" id="{56C8E462-0644-4032-A779-D61914E5EF53}"/>
            </a:ext>
          </a:extLst>
        </xdr:cNvPr>
        <xdr:cNvSpPr/>
      </xdr:nvSpPr>
      <xdr:spPr>
        <a:xfrm>
          <a:off x="981075" y="13522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A424D1E-6530-4FE7-9127-CBB6ED05AC97}"/>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8856AF3-DAEF-459E-A4A5-F4AC3B28588E}"/>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54A2014-DFA7-4318-A020-1B19C8DFD4F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BFE40A37-B5FE-4A72-8217-66D2C8A41BD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76FC8149-2ECB-4893-949B-3CA059314547}"/>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114936</xdr:rowOff>
    </xdr:from>
    <xdr:to>
      <xdr:col>24</xdr:col>
      <xdr:colOff>114300</xdr:colOff>
      <xdr:row>81</xdr:row>
      <xdr:rowOff>45086</xdr:rowOff>
    </xdr:to>
    <xdr:sp macro="" textlink="">
      <xdr:nvSpPr>
        <xdr:cNvPr id="308" name="楕円 307">
          <a:extLst>
            <a:ext uri="{FF2B5EF4-FFF2-40B4-BE49-F238E27FC236}">
              <a16:creationId xmlns:a16="http://schemas.microsoft.com/office/drawing/2014/main" id="{AC226DDF-6720-4107-B34E-2A6E6E939FCC}"/>
            </a:ext>
          </a:extLst>
        </xdr:cNvPr>
        <xdr:cNvSpPr/>
      </xdr:nvSpPr>
      <xdr:spPr>
        <a:xfrm>
          <a:off x="4124325" y="130784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137813</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BF9E9C0F-0C7F-49EE-9A65-7A6845C32B76}"/>
            </a:ext>
          </a:extLst>
        </xdr:cNvPr>
        <xdr:cNvSpPr txBox="1"/>
      </xdr:nvSpPr>
      <xdr:spPr>
        <a:xfrm>
          <a:off x="4219575" y="12942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84455</xdr:rowOff>
    </xdr:from>
    <xdr:to>
      <xdr:col>20</xdr:col>
      <xdr:colOff>38100</xdr:colOff>
      <xdr:row>81</xdr:row>
      <xdr:rowOff>14605</xdr:rowOff>
    </xdr:to>
    <xdr:sp macro="" textlink="">
      <xdr:nvSpPr>
        <xdr:cNvPr id="310" name="楕円 309">
          <a:extLst>
            <a:ext uri="{FF2B5EF4-FFF2-40B4-BE49-F238E27FC236}">
              <a16:creationId xmlns:a16="http://schemas.microsoft.com/office/drawing/2014/main" id="{B7F23F40-6074-441E-AC7A-BEBAA8EC3124}"/>
            </a:ext>
          </a:extLst>
        </xdr:cNvPr>
        <xdr:cNvSpPr/>
      </xdr:nvSpPr>
      <xdr:spPr>
        <a:xfrm>
          <a:off x="3381375" y="130511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135255</xdr:rowOff>
    </xdr:from>
    <xdr:to>
      <xdr:col>24</xdr:col>
      <xdr:colOff>63500</xdr:colOff>
      <xdr:row>80</xdr:row>
      <xdr:rowOff>165736</xdr:rowOff>
    </xdr:to>
    <xdr:cxnSp macro="">
      <xdr:nvCxnSpPr>
        <xdr:cNvPr id="311" name="直線コネクタ 310">
          <a:extLst>
            <a:ext uri="{FF2B5EF4-FFF2-40B4-BE49-F238E27FC236}">
              <a16:creationId xmlns:a16="http://schemas.microsoft.com/office/drawing/2014/main" id="{C47EC145-FC26-4739-B64A-7E2C9035357F}"/>
            </a:ext>
          </a:extLst>
        </xdr:cNvPr>
        <xdr:cNvCxnSpPr/>
      </xdr:nvCxnSpPr>
      <xdr:spPr>
        <a:xfrm>
          <a:off x="3429000" y="13098780"/>
          <a:ext cx="752475" cy="2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40639</xdr:rowOff>
    </xdr:from>
    <xdr:to>
      <xdr:col>15</xdr:col>
      <xdr:colOff>101600</xdr:colOff>
      <xdr:row>80</xdr:row>
      <xdr:rowOff>142239</xdr:rowOff>
    </xdr:to>
    <xdr:sp macro="" textlink="">
      <xdr:nvSpPr>
        <xdr:cNvPr id="312" name="楕円 311">
          <a:extLst>
            <a:ext uri="{FF2B5EF4-FFF2-40B4-BE49-F238E27FC236}">
              <a16:creationId xmlns:a16="http://schemas.microsoft.com/office/drawing/2014/main" id="{94BA36D5-E0AA-4FCC-B408-1CDA084A5B66}"/>
            </a:ext>
          </a:extLst>
        </xdr:cNvPr>
        <xdr:cNvSpPr/>
      </xdr:nvSpPr>
      <xdr:spPr>
        <a:xfrm>
          <a:off x="2571750" y="130041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91439</xdr:rowOff>
    </xdr:from>
    <xdr:to>
      <xdr:col>19</xdr:col>
      <xdr:colOff>177800</xdr:colOff>
      <xdr:row>80</xdr:row>
      <xdr:rowOff>135255</xdr:rowOff>
    </xdr:to>
    <xdr:cxnSp macro="">
      <xdr:nvCxnSpPr>
        <xdr:cNvPr id="313" name="直線コネクタ 312">
          <a:extLst>
            <a:ext uri="{FF2B5EF4-FFF2-40B4-BE49-F238E27FC236}">
              <a16:creationId xmlns:a16="http://schemas.microsoft.com/office/drawing/2014/main" id="{6FAB225E-3A16-42C2-A63D-D3F394A9C0F6}"/>
            </a:ext>
          </a:extLst>
        </xdr:cNvPr>
        <xdr:cNvCxnSpPr/>
      </xdr:nvCxnSpPr>
      <xdr:spPr>
        <a:xfrm>
          <a:off x="2619375" y="13051789"/>
          <a:ext cx="809625"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120650</xdr:rowOff>
    </xdr:from>
    <xdr:to>
      <xdr:col>10</xdr:col>
      <xdr:colOff>165100</xdr:colOff>
      <xdr:row>85</xdr:row>
      <xdr:rowOff>50800</xdr:rowOff>
    </xdr:to>
    <xdr:sp macro="" textlink="">
      <xdr:nvSpPr>
        <xdr:cNvPr id="314" name="楕円 313">
          <a:extLst>
            <a:ext uri="{FF2B5EF4-FFF2-40B4-BE49-F238E27FC236}">
              <a16:creationId xmlns:a16="http://schemas.microsoft.com/office/drawing/2014/main" id="{BA31613C-1D83-4C19-A566-F6DE6280924A}"/>
            </a:ext>
          </a:extLst>
        </xdr:cNvPr>
        <xdr:cNvSpPr/>
      </xdr:nvSpPr>
      <xdr:spPr>
        <a:xfrm>
          <a:off x="1781175" y="137350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91439</xdr:rowOff>
    </xdr:from>
    <xdr:to>
      <xdr:col>15</xdr:col>
      <xdr:colOff>50800</xdr:colOff>
      <xdr:row>85</xdr:row>
      <xdr:rowOff>0</xdr:rowOff>
    </xdr:to>
    <xdr:cxnSp macro="">
      <xdr:nvCxnSpPr>
        <xdr:cNvPr id="315" name="直線コネクタ 314">
          <a:extLst>
            <a:ext uri="{FF2B5EF4-FFF2-40B4-BE49-F238E27FC236}">
              <a16:creationId xmlns:a16="http://schemas.microsoft.com/office/drawing/2014/main" id="{70C795C3-66D8-4F34-89CE-2B7613D9E32A}"/>
            </a:ext>
          </a:extLst>
        </xdr:cNvPr>
        <xdr:cNvCxnSpPr/>
      </xdr:nvCxnSpPr>
      <xdr:spPr>
        <a:xfrm flipV="1">
          <a:off x="1828800" y="13051789"/>
          <a:ext cx="790575" cy="72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132080</xdr:rowOff>
    </xdr:from>
    <xdr:to>
      <xdr:col>6</xdr:col>
      <xdr:colOff>38100</xdr:colOff>
      <xdr:row>85</xdr:row>
      <xdr:rowOff>62230</xdr:rowOff>
    </xdr:to>
    <xdr:sp macro="" textlink="">
      <xdr:nvSpPr>
        <xdr:cNvPr id="316" name="楕円 315">
          <a:extLst>
            <a:ext uri="{FF2B5EF4-FFF2-40B4-BE49-F238E27FC236}">
              <a16:creationId xmlns:a16="http://schemas.microsoft.com/office/drawing/2014/main" id="{C9F4CC2D-0312-499D-BCD5-56FF45401968}"/>
            </a:ext>
          </a:extLst>
        </xdr:cNvPr>
        <xdr:cNvSpPr/>
      </xdr:nvSpPr>
      <xdr:spPr>
        <a:xfrm>
          <a:off x="981075" y="137433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0</xdr:rowOff>
    </xdr:from>
    <xdr:to>
      <xdr:col>10</xdr:col>
      <xdr:colOff>114300</xdr:colOff>
      <xdr:row>85</xdr:row>
      <xdr:rowOff>11430</xdr:rowOff>
    </xdr:to>
    <xdr:cxnSp macro="">
      <xdr:nvCxnSpPr>
        <xdr:cNvPr id="317" name="直線コネクタ 316">
          <a:extLst>
            <a:ext uri="{FF2B5EF4-FFF2-40B4-BE49-F238E27FC236}">
              <a16:creationId xmlns:a16="http://schemas.microsoft.com/office/drawing/2014/main" id="{1363FFCE-EDDA-4DDD-9A76-921BCA7385C5}"/>
            </a:ext>
          </a:extLst>
        </xdr:cNvPr>
        <xdr:cNvCxnSpPr/>
      </xdr:nvCxnSpPr>
      <xdr:spPr>
        <a:xfrm flipV="1">
          <a:off x="1028700" y="13773150"/>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19066</xdr:rowOff>
    </xdr:from>
    <xdr:ext cx="405111" cy="259045"/>
    <xdr:sp macro="" textlink="">
      <xdr:nvSpPr>
        <xdr:cNvPr id="318" name="n_1aveValue【公営住宅】&#10;有形固定資産減価償却率">
          <a:extLst>
            <a:ext uri="{FF2B5EF4-FFF2-40B4-BE49-F238E27FC236}">
              <a16:creationId xmlns:a16="http://schemas.microsoft.com/office/drawing/2014/main" id="{38580CAC-C8BA-465F-8E2E-36155AC6E78C}"/>
            </a:ext>
          </a:extLst>
        </xdr:cNvPr>
        <xdr:cNvSpPr txBox="1"/>
      </xdr:nvSpPr>
      <xdr:spPr>
        <a:xfrm>
          <a:off x="3239144" y="13630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19" name="n_2aveValue【公営住宅】&#10;有形固定資産減価償却率">
          <a:extLst>
            <a:ext uri="{FF2B5EF4-FFF2-40B4-BE49-F238E27FC236}">
              <a16:creationId xmlns:a16="http://schemas.microsoft.com/office/drawing/2014/main" id="{CA821540-0028-4032-952A-67865EE4CC0D}"/>
            </a:ext>
          </a:extLst>
        </xdr:cNvPr>
        <xdr:cNvSpPr txBox="1"/>
      </xdr:nvSpPr>
      <xdr:spPr>
        <a:xfrm>
          <a:off x="2439044" y="1361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25416</xdr:rowOff>
    </xdr:from>
    <xdr:ext cx="405111" cy="259045"/>
    <xdr:sp macro="" textlink="">
      <xdr:nvSpPr>
        <xdr:cNvPr id="320" name="n_3aveValue【公営住宅】&#10;有形固定資産減価償却率">
          <a:extLst>
            <a:ext uri="{FF2B5EF4-FFF2-40B4-BE49-F238E27FC236}">
              <a16:creationId xmlns:a16="http://schemas.microsoft.com/office/drawing/2014/main" id="{BE9414C4-B9D4-4042-8BFA-2F7C88888782}"/>
            </a:ext>
          </a:extLst>
        </xdr:cNvPr>
        <xdr:cNvSpPr txBox="1"/>
      </xdr:nvSpPr>
      <xdr:spPr>
        <a:xfrm>
          <a:off x="1648469" y="13315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19702</xdr:rowOff>
    </xdr:from>
    <xdr:ext cx="405111" cy="259045"/>
    <xdr:sp macro="" textlink="">
      <xdr:nvSpPr>
        <xdr:cNvPr id="321" name="n_4aveValue【公営住宅】&#10;有形固定資産減価償却率">
          <a:extLst>
            <a:ext uri="{FF2B5EF4-FFF2-40B4-BE49-F238E27FC236}">
              <a16:creationId xmlns:a16="http://schemas.microsoft.com/office/drawing/2014/main" id="{6DA1E3E8-427B-4C33-B0D4-4ED8A98FD443}"/>
            </a:ext>
          </a:extLst>
        </xdr:cNvPr>
        <xdr:cNvSpPr txBox="1"/>
      </xdr:nvSpPr>
      <xdr:spPr>
        <a:xfrm>
          <a:off x="848369" y="1330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31132</xdr:rowOff>
    </xdr:from>
    <xdr:ext cx="405111" cy="259045"/>
    <xdr:sp macro="" textlink="">
      <xdr:nvSpPr>
        <xdr:cNvPr id="322" name="n_1mainValue【公営住宅】&#10;有形固定資産減価償却率">
          <a:extLst>
            <a:ext uri="{FF2B5EF4-FFF2-40B4-BE49-F238E27FC236}">
              <a16:creationId xmlns:a16="http://schemas.microsoft.com/office/drawing/2014/main" id="{A4AAF020-316F-454A-B1A1-8B4E95FFD39F}"/>
            </a:ext>
          </a:extLst>
        </xdr:cNvPr>
        <xdr:cNvSpPr txBox="1"/>
      </xdr:nvSpPr>
      <xdr:spPr>
        <a:xfrm>
          <a:off x="3239144" y="1282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158766</xdr:rowOff>
    </xdr:from>
    <xdr:ext cx="405111" cy="259045"/>
    <xdr:sp macro="" textlink="">
      <xdr:nvSpPr>
        <xdr:cNvPr id="323" name="n_2mainValue【公営住宅】&#10;有形固定資産減価償却率">
          <a:extLst>
            <a:ext uri="{FF2B5EF4-FFF2-40B4-BE49-F238E27FC236}">
              <a16:creationId xmlns:a16="http://schemas.microsoft.com/office/drawing/2014/main" id="{6F4BA2C5-EEEB-4C88-99B4-67CB4367AC49}"/>
            </a:ext>
          </a:extLst>
        </xdr:cNvPr>
        <xdr:cNvSpPr txBox="1"/>
      </xdr:nvSpPr>
      <xdr:spPr>
        <a:xfrm>
          <a:off x="2439044" y="12801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41927</xdr:rowOff>
    </xdr:from>
    <xdr:ext cx="405111" cy="259045"/>
    <xdr:sp macro="" textlink="">
      <xdr:nvSpPr>
        <xdr:cNvPr id="324" name="n_3mainValue【公営住宅】&#10;有形固定資産減価償却率">
          <a:extLst>
            <a:ext uri="{FF2B5EF4-FFF2-40B4-BE49-F238E27FC236}">
              <a16:creationId xmlns:a16="http://schemas.microsoft.com/office/drawing/2014/main" id="{3815C9D1-433B-4B16-9E40-871A8537B242}"/>
            </a:ext>
          </a:extLst>
        </xdr:cNvPr>
        <xdr:cNvSpPr txBox="1"/>
      </xdr:nvSpPr>
      <xdr:spPr>
        <a:xfrm>
          <a:off x="1648469" y="1381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53357</xdr:rowOff>
    </xdr:from>
    <xdr:ext cx="405111" cy="259045"/>
    <xdr:sp macro="" textlink="">
      <xdr:nvSpPr>
        <xdr:cNvPr id="325" name="n_4mainValue【公営住宅】&#10;有形固定資産減価償却率">
          <a:extLst>
            <a:ext uri="{FF2B5EF4-FFF2-40B4-BE49-F238E27FC236}">
              <a16:creationId xmlns:a16="http://schemas.microsoft.com/office/drawing/2014/main" id="{5579846D-D6A7-40EF-8977-462BC70D15BC}"/>
            </a:ext>
          </a:extLst>
        </xdr:cNvPr>
        <xdr:cNvSpPr txBox="1"/>
      </xdr:nvSpPr>
      <xdr:spPr>
        <a:xfrm>
          <a:off x="848369"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6E6310C7-BA48-42B1-B99E-6AEBEAC7C188}"/>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37EA12F0-A1FA-49BE-9386-FE1F41E7232D}"/>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BF580BC6-662A-405E-A83D-3A1F4110947C}"/>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3CE14DCC-8225-40A0-A9AF-ABC3940273C3}"/>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268F539B-1AD1-4293-9F58-76F7C71F0398}"/>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2854F642-54D6-471C-BF31-07B7817D5FCC}"/>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934E6BDF-340A-4B3A-B37D-069C951C71E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8593837B-E813-42D6-B7F5-C67F69FAE78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A43537AB-575B-474B-997B-0689CB566666}"/>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ED7BB273-3B86-4D3D-ABAE-4D4469AE9D19}"/>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BEEA740F-3EB1-48FC-B530-DCBF0028B22B}"/>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5AEB8C56-A5F0-41EF-8CBB-193CFB33260A}"/>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264F1885-5782-411F-8C6E-A2FE56EB68C7}"/>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DF8135BF-50CD-47F9-814D-A241BDF616B3}"/>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DE852204-65A6-4C6C-9FA3-DEF442B79DC0}"/>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4531A141-82D2-48AA-9E25-B37CA077BCDB}"/>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C40D90EB-3501-4A7E-9B83-AAEB6B7FFAE3}"/>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1573FDFB-2F4B-4080-AA74-67DA43569AAD}"/>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2A5792C7-CF97-4DEE-8AFE-288B2DA9EDF1}"/>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CBD34551-519B-465E-BB51-09FD6113006C}"/>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DF3057E7-D516-452B-8727-763CC33DB537}"/>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3A141CE2-5B71-4C09-A713-557E6222012D}"/>
            </a:ext>
          </a:extLst>
        </xdr:cNvPr>
        <xdr:cNvCxnSpPr/>
      </xdr:nvCxnSpPr>
      <xdr:spPr>
        <a:xfrm flipV="1">
          <a:off x="9429115" y="12803987"/>
          <a:ext cx="0" cy="1148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6AF8A9C7-0A10-4E58-9A0E-F2FC13E9CDAB}"/>
            </a:ext>
          </a:extLst>
        </xdr:cNvPr>
        <xdr:cNvSpPr txBox="1"/>
      </xdr:nvSpPr>
      <xdr:spPr>
        <a:xfrm>
          <a:off x="9467850" y="1395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0D027D97-8142-42BD-ACE6-19AD9B93A016}"/>
            </a:ext>
          </a:extLst>
        </xdr:cNvPr>
        <xdr:cNvCxnSpPr/>
      </xdr:nvCxnSpPr>
      <xdr:spPr>
        <a:xfrm>
          <a:off x="9363075" y="1395260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68D1AFE7-5748-406F-93B9-4E4F97D4A0C6}"/>
            </a:ext>
          </a:extLst>
        </xdr:cNvPr>
        <xdr:cNvSpPr txBox="1"/>
      </xdr:nvSpPr>
      <xdr:spPr>
        <a:xfrm>
          <a:off x="9467850" y="1259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E490809E-BB57-4876-A969-2127F3453E8B}"/>
            </a:ext>
          </a:extLst>
        </xdr:cNvPr>
        <xdr:cNvCxnSpPr/>
      </xdr:nvCxnSpPr>
      <xdr:spPr>
        <a:xfrm>
          <a:off x="9363075" y="128039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79215</xdr:rowOff>
    </xdr:from>
    <xdr:ext cx="469744" cy="259045"/>
    <xdr:sp macro="" textlink="">
      <xdr:nvSpPr>
        <xdr:cNvPr id="352" name="【公営住宅】&#10;一人当たり面積平均値テキスト">
          <a:extLst>
            <a:ext uri="{FF2B5EF4-FFF2-40B4-BE49-F238E27FC236}">
              <a16:creationId xmlns:a16="http://schemas.microsoft.com/office/drawing/2014/main" id="{92689F36-3B86-4618-AFC2-3DF50B4F861A}"/>
            </a:ext>
          </a:extLst>
        </xdr:cNvPr>
        <xdr:cNvSpPr txBox="1"/>
      </xdr:nvSpPr>
      <xdr:spPr>
        <a:xfrm>
          <a:off x="9467850" y="135285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ECF1CE17-EE26-4318-A425-C53FB9350E6D}"/>
            </a:ext>
          </a:extLst>
        </xdr:cNvPr>
        <xdr:cNvSpPr/>
      </xdr:nvSpPr>
      <xdr:spPr>
        <a:xfrm>
          <a:off x="9401175" y="13667563"/>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D9B45342-2C59-4209-B1AF-0E6F805C9BB1}"/>
            </a:ext>
          </a:extLst>
        </xdr:cNvPr>
        <xdr:cNvSpPr/>
      </xdr:nvSpPr>
      <xdr:spPr>
        <a:xfrm>
          <a:off x="8639175" y="1369405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7D6EAEFD-7758-42B5-B785-2B3228CA3844}"/>
            </a:ext>
          </a:extLst>
        </xdr:cNvPr>
        <xdr:cNvSpPr/>
      </xdr:nvSpPr>
      <xdr:spPr>
        <a:xfrm>
          <a:off x="7839075" y="1368859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4EA8EDD5-95FB-4123-A6CF-21A15C5372D2}"/>
            </a:ext>
          </a:extLst>
        </xdr:cNvPr>
        <xdr:cNvSpPr/>
      </xdr:nvSpPr>
      <xdr:spPr>
        <a:xfrm>
          <a:off x="7029450" y="1369496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7" name="フローチャート: 判断 356">
          <a:extLst>
            <a:ext uri="{FF2B5EF4-FFF2-40B4-BE49-F238E27FC236}">
              <a16:creationId xmlns:a16="http://schemas.microsoft.com/office/drawing/2014/main" id="{A3155C1C-A1BE-46CC-8675-6E8BF0F7CAFC}"/>
            </a:ext>
          </a:extLst>
        </xdr:cNvPr>
        <xdr:cNvSpPr/>
      </xdr:nvSpPr>
      <xdr:spPr>
        <a:xfrm>
          <a:off x="6238875" y="1371462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CAAE9BB-4358-4F59-86A9-87E303F5ABD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4E92890-EC6F-4C7A-82DB-7CA5EB63734A}"/>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47E86CF-8110-4958-B507-1EC4FF199685}"/>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4EA896A-7E78-4CE0-94D5-A8016C8C189B}"/>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36C1B0B-11E0-4FF3-901A-70C3538655DB}"/>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94284</xdr:rowOff>
    </xdr:from>
    <xdr:to>
      <xdr:col>55</xdr:col>
      <xdr:colOff>50800</xdr:colOff>
      <xdr:row>86</xdr:row>
      <xdr:rowOff>24434</xdr:rowOff>
    </xdr:to>
    <xdr:sp macro="" textlink="">
      <xdr:nvSpPr>
        <xdr:cNvPr id="363" name="楕円 362">
          <a:extLst>
            <a:ext uri="{FF2B5EF4-FFF2-40B4-BE49-F238E27FC236}">
              <a16:creationId xmlns:a16="http://schemas.microsoft.com/office/drawing/2014/main" id="{B8B8CDCB-B7B5-4872-9E1E-131DC33A220E}"/>
            </a:ext>
          </a:extLst>
        </xdr:cNvPr>
        <xdr:cNvSpPr/>
      </xdr:nvSpPr>
      <xdr:spPr>
        <a:xfrm>
          <a:off x="9401175" y="1386743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9211</xdr:rowOff>
    </xdr:from>
    <xdr:ext cx="469744" cy="259045"/>
    <xdr:sp macro="" textlink="">
      <xdr:nvSpPr>
        <xdr:cNvPr id="364" name="【公営住宅】&#10;一人当たり面積該当値テキスト">
          <a:extLst>
            <a:ext uri="{FF2B5EF4-FFF2-40B4-BE49-F238E27FC236}">
              <a16:creationId xmlns:a16="http://schemas.microsoft.com/office/drawing/2014/main" id="{CFFF8ECC-CF3B-43AB-9F69-11BAE9490F0D}"/>
            </a:ext>
          </a:extLst>
        </xdr:cNvPr>
        <xdr:cNvSpPr txBox="1"/>
      </xdr:nvSpPr>
      <xdr:spPr>
        <a:xfrm>
          <a:off x="9467850" y="13785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94284</xdr:rowOff>
    </xdr:from>
    <xdr:to>
      <xdr:col>50</xdr:col>
      <xdr:colOff>165100</xdr:colOff>
      <xdr:row>86</xdr:row>
      <xdr:rowOff>24434</xdr:rowOff>
    </xdr:to>
    <xdr:sp macro="" textlink="">
      <xdr:nvSpPr>
        <xdr:cNvPr id="365" name="楕円 364">
          <a:extLst>
            <a:ext uri="{FF2B5EF4-FFF2-40B4-BE49-F238E27FC236}">
              <a16:creationId xmlns:a16="http://schemas.microsoft.com/office/drawing/2014/main" id="{97042E2D-D680-40C3-BB7A-07E920077802}"/>
            </a:ext>
          </a:extLst>
        </xdr:cNvPr>
        <xdr:cNvSpPr/>
      </xdr:nvSpPr>
      <xdr:spPr>
        <a:xfrm>
          <a:off x="8639175" y="138674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145084</xdr:rowOff>
    </xdr:from>
    <xdr:to>
      <xdr:col>55</xdr:col>
      <xdr:colOff>0</xdr:colOff>
      <xdr:row>85</xdr:row>
      <xdr:rowOff>145084</xdr:rowOff>
    </xdr:to>
    <xdr:cxnSp macro="">
      <xdr:nvCxnSpPr>
        <xdr:cNvPr id="366" name="直線コネクタ 365">
          <a:extLst>
            <a:ext uri="{FF2B5EF4-FFF2-40B4-BE49-F238E27FC236}">
              <a16:creationId xmlns:a16="http://schemas.microsoft.com/office/drawing/2014/main" id="{AF6F29B8-F2AC-4DD8-B07F-1EC5373E4309}"/>
            </a:ext>
          </a:extLst>
        </xdr:cNvPr>
        <xdr:cNvCxnSpPr/>
      </xdr:nvCxnSpPr>
      <xdr:spPr>
        <a:xfrm>
          <a:off x="8686800" y="1391505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94742</xdr:rowOff>
    </xdr:from>
    <xdr:to>
      <xdr:col>46</xdr:col>
      <xdr:colOff>38100</xdr:colOff>
      <xdr:row>86</xdr:row>
      <xdr:rowOff>24892</xdr:rowOff>
    </xdr:to>
    <xdr:sp macro="" textlink="">
      <xdr:nvSpPr>
        <xdr:cNvPr id="367" name="楕円 366">
          <a:extLst>
            <a:ext uri="{FF2B5EF4-FFF2-40B4-BE49-F238E27FC236}">
              <a16:creationId xmlns:a16="http://schemas.microsoft.com/office/drawing/2014/main" id="{B207C570-EE6C-4A1B-BDE0-8CA505A31BAF}"/>
            </a:ext>
          </a:extLst>
        </xdr:cNvPr>
        <xdr:cNvSpPr/>
      </xdr:nvSpPr>
      <xdr:spPr>
        <a:xfrm>
          <a:off x="7839075" y="138678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145084</xdr:rowOff>
    </xdr:from>
    <xdr:to>
      <xdr:col>50</xdr:col>
      <xdr:colOff>114300</xdr:colOff>
      <xdr:row>85</xdr:row>
      <xdr:rowOff>145542</xdr:rowOff>
    </xdr:to>
    <xdr:cxnSp macro="">
      <xdr:nvCxnSpPr>
        <xdr:cNvPr id="368" name="直線コネクタ 367">
          <a:extLst>
            <a:ext uri="{FF2B5EF4-FFF2-40B4-BE49-F238E27FC236}">
              <a16:creationId xmlns:a16="http://schemas.microsoft.com/office/drawing/2014/main" id="{6F11FC11-90FE-48B3-BEB1-4078790ADF2C}"/>
            </a:ext>
          </a:extLst>
        </xdr:cNvPr>
        <xdr:cNvCxnSpPr/>
      </xdr:nvCxnSpPr>
      <xdr:spPr>
        <a:xfrm flipV="1">
          <a:off x="7886700" y="13915059"/>
          <a:ext cx="8001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107086</xdr:rowOff>
    </xdr:from>
    <xdr:to>
      <xdr:col>41</xdr:col>
      <xdr:colOff>101600</xdr:colOff>
      <xdr:row>86</xdr:row>
      <xdr:rowOff>37236</xdr:rowOff>
    </xdr:to>
    <xdr:sp macro="" textlink="">
      <xdr:nvSpPr>
        <xdr:cNvPr id="369" name="楕円 368">
          <a:extLst>
            <a:ext uri="{FF2B5EF4-FFF2-40B4-BE49-F238E27FC236}">
              <a16:creationId xmlns:a16="http://schemas.microsoft.com/office/drawing/2014/main" id="{6BC2070B-2EA9-4911-8334-5AEB78558C49}"/>
            </a:ext>
          </a:extLst>
        </xdr:cNvPr>
        <xdr:cNvSpPr/>
      </xdr:nvSpPr>
      <xdr:spPr>
        <a:xfrm>
          <a:off x="7029450" y="138770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145542</xdr:rowOff>
    </xdr:from>
    <xdr:to>
      <xdr:col>45</xdr:col>
      <xdr:colOff>177800</xdr:colOff>
      <xdr:row>85</xdr:row>
      <xdr:rowOff>157886</xdr:rowOff>
    </xdr:to>
    <xdr:cxnSp macro="">
      <xdr:nvCxnSpPr>
        <xdr:cNvPr id="370" name="直線コネクタ 369">
          <a:extLst>
            <a:ext uri="{FF2B5EF4-FFF2-40B4-BE49-F238E27FC236}">
              <a16:creationId xmlns:a16="http://schemas.microsoft.com/office/drawing/2014/main" id="{E074773F-FF62-432A-AD02-090117251E26}"/>
            </a:ext>
          </a:extLst>
        </xdr:cNvPr>
        <xdr:cNvCxnSpPr/>
      </xdr:nvCxnSpPr>
      <xdr:spPr>
        <a:xfrm flipV="1">
          <a:off x="7077075" y="13915517"/>
          <a:ext cx="809625" cy="1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107086</xdr:rowOff>
    </xdr:from>
    <xdr:to>
      <xdr:col>36</xdr:col>
      <xdr:colOff>165100</xdr:colOff>
      <xdr:row>86</xdr:row>
      <xdr:rowOff>37236</xdr:rowOff>
    </xdr:to>
    <xdr:sp macro="" textlink="">
      <xdr:nvSpPr>
        <xdr:cNvPr id="371" name="楕円 370">
          <a:extLst>
            <a:ext uri="{FF2B5EF4-FFF2-40B4-BE49-F238E27FC236}">
              <a16:creationId xmlns:a16="http://schemas.microsoft.com/office/drawing/2014/main" id="{19D1D4DD-F3C7-4B38-9ECB-9A03E6BF8B2C}"/>
            </a:ext>
          </a:extLst>
        </xdr:cNvPr>
        <xdr:cNvSpPr/>
      </xdr:nvSpPr>
      <xdr:spPr>
        <a:xfrm>
          <a:off x="6238875" y="138770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157886</xdr:rowOff>
    </xdr:from>
    <xdr:to>
      <xdr:col>41</xdr:col>
      <xdr:colOff>50800</xdr:colOff>
      <xdr:row>85</xdr:row>
      <xdr:rowOff>157886</xdr:rowOff>
    </xdr:to>
    <xdr:cxnSp macro="">
      <xdr:nvCxnSpPr>
        <xdr:cNvPr id="372" name="直線コネクタ 371">
          <a:extLst>
            <a:ext uri="{FF2B5EF4-FFF2-40B4-BE49-F238E27FC236}">
              <a16:creationId xmlns:a16="http://schemas.microsoft.com/office/drawing/2014/main" id="{3AEFA1B8-358E-44B8-8AC5-AA89619738D9}"/>
            </a:ext>
          </a:extLst>
        </xdr:cNvPr>
        <xdr:cNvCxnSpPr/>
      </xdr:nvCxnSpPr>
      <xdr:spPr>
        <a:xfrm>
          <a:off x="6286500" y="1393421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26331</xdr:rowOff>
    </xdr:from>
    <xdr:ext cx="469744" cy="259045"/>
    <xdr:sp macro="" textlink="">
      <xdr:nvSpPr>
        <xdr:cNvPr id="373" name="n_1aveValue【公営住宅】&#10;一人当たり面積">
          <a:extLst>
            <a:ext uri="{FF2B5EF4-FFF2-40B4-BE49-F238E27FC236}">
              <a16:creationId xmlns:a16="http://schemas.microsoft.com/office/drawing/2014/main" id="{05921643-43EC-45AB-A185-A428D88BD5A3}"/>
            </a:ext>
          </a:extLst>
        </xdr:cNvPr>
        <xdr:cNvSpPr txBox="1"/>
      </xdr:nvSpPr>
      <xdr:spPr>
        <a:xfrm>
          <a:off x="8458277" y="1347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24046</xdr:rowOff>
    </xdr:from>
    <xdr:ext cx="469744" cy="259045"/>
    <xdr:sp macro="" textlink="">
      <xdr:nvSpPr>
        <xdr:cNvPr id="374" name="n_2aveValue【公営住宅】&#10;一人当たり面積">
          <a:extLst>
            <a:ext uri="{FF2B5EF4-FFF2-40B4-BE49-F238E27FC236}">
              <a16:creationId xmlns:a16="http://schemas.microsoft.com/office/drawing/2014/main" id="{E7310819-36F4-44AB-BDEC-1B0EBD6AF301}"/>
            </a:ext>
          </a:extLst>
        </xdr:cNvPr>
        <xdr:cNvSpPr txBox="1"/>
      </xdr:nvSpPr>
      <xdr:spPr>
        <a:xfrm>
          <a:off x="7677227" y="13476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27246</xdr:rowOff>
    </xdr:from>
    <xdr:ext cx="469744" cy="259045"/>
    <xdr:sp macro="" textlink="">
      <xdr:nvSpPr>
        <xdr:cNvPr id="375" name="n_3aveValue【公営住宅】&#10;一人当たり面積">
          <a:extLst>
            <a:ext uri="{FF2B5EF4-FFF2-40B4-BE49-F238E27FC236}">
              <a16:creationId xmlns:a16="http://schemas.microsoft.com/office/drawing/2014/main" id="{5517D40B-A3CD-4209-BC02-BBF9733C58BA}"/>
            </a:ext>
          </a:extLst>
        </xdr:cNvPr>
        <xdr:cNvSpPr txBox="1"/>
      </xdr:nvSpPr>
      <xdr:spPr>
        <a:xfrm>
          <a:off x="6867602" y="13479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46905</xdr:rowOff>
    </xdr:from>
    <xdr:ext cx="469744" cy="259045"/>
    <xdr:sp macro="" textlink="">
      <xdr:nvSpPr>
        <xdr:cNvPr id="376" name="n_4aveValue【公営住宅】&#10;一人当たり面積">
          <a:extLst>
            <a:ext uri="{FF2B5EF4-FFF2-40B4-BE49-F238E27FC236}">
              <a16:creationId xmlns:a16="http://schemas.microsoft.com/office/drawing/2014/main" id="{1393C056-16F4-4241-B734-DD44BF3F6317}"/>
            </a:ext>
          </a:extLst>
        </xdr:cNvPr>
        <xdr:cNvSpPr txBox="1"/>
      </xdr:nvSpPr>
      <xdr:spPr>
        <a:xfrm>
          <a:off x="6067502" y="1349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15561</xdr:rowOff>
    </xdr:from>
    <xdr:ext cx="469744" cy="259045"/>
    <xdr:sp macro="" textlink="">
      <xdr:nvSpPr>
        <xdr:cNvPr id="377" name="n_1mainValue【公営住宅】&#10;一人当たり面積">
          <a:extLst>
            <a:ext uri="{FF2B5EF4-FFF2-40B4-BE49-F238E27FC236}">
              <a16:creationId xmlns:a16="http://schemas.microsoft.com/office/drawing/2014/main" id="{FE40ECB1-6B61-45C2-A4E0-B059DD0B35A1}"/>
            </a:ext>
          </a:extLst>
        </xdr:cNvPr>
        <xdr:cNvSpPr txBox="1"/>
      </xdr:nvSpPr>
      <xdr:spPr>
        <a:xfrm>
          <a:off x="8458277" y="13947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16019</xdr:rowOff>
    </xdr:from>
    <xdr:ext cx="469744" cy="259045"/>
    <xdr:sp macro="" textlink="">
      <xdr:nvSpPr>
        <xdr:cNvPr id="378" name="n_2mainValue【公営住宅】&#10;一人当たり面積">
          <a:extLst>
            <a:ext uri="{FF2B5EF4-FFF2-40B4-BE49-F238E27FC236}">
              <a16:creationId xmlns:a16="http://schemas.microsoft.com/office/drawing/2014/main" id="{77AB2837-AF5F-47CC-9B78-BEFF89B6FD8E}"/>
            </a:ext>
          </a:extLst>
        </xdr:cNvPr>
        <xdr:cNvSpPr txBox="1"/>
      </xdr:nvSpPr>
      <xdr:spPr>
        <a:xfrm>
          <a:off x="7677227" y="1395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28363</xdr:rowOff>
    </xdr:from>
    <xdr:ext cx="469744" cy="259045"/>
    <xdr:sp macro="" textlink="">
      <xdr:nvSpPr>
        <xdr:cNvPr id="379" name="n_3mainValue【公営住宅】&#10;一人当たり面積">
          <a:extLst>
            <a:ext uri="{FF2B5EF4-FFF2-40B4-BE49-F238E27FC236}">
              <a16:creationId xmlns:a16="http://schemas.microsoft.com/office/drawing/2014/main" id="{16E495BB-CB54-43A5-9E4B-A23BAEB8A15A}"/>
            </a:ext>
          </a:extLst>
        </xdr:cNvPr>
        <xdr:cNvSpPr txBox="1"/>
      </xdr:nvSpPr>
      <xdr:spPr>
        <a:xfrm>
          <a:off x="6867602" y="139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28363</xdr:rowOff>
    </xdr:from>
    <xdr:ext cx="469744" cy="259045"/>
    <xdr:sp macro="" textlink="">
      <xdr:nvSpPr>
        <xdr:cNvPr id="380" name="n_4mainValue【公営住宅】&#10;一人当たり面積">
          <a:extLst>
            <a:ext uri="{FF2B5EF4-FFF2-40B4-BE49-F238E27FC236}">
              <a16:creationId xmlns:a16="http://schemas.microsoft.com/office/drawing/2014/main" id="{3B9833F7-E720-44CF-960F-301BCBA47D38}"/>
            </a:ext>
          </a:extLst>
        </xdr:cNvPr>
        <xdr:cNvSpPr txBox="1"/>
      </xdr:nvSpPr>
      <xdr:spPr>
        <a:xfrm>
          <a:off x="6067502" y="139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6991FDA-6D1F-4B2E-883A-732F372D25C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2AE0E595-68D5-4CE9-8969-D8F381F78E60}"/>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1DC065F8-34EB-4A8B-A324-57295B4BA14A}"/>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F244EE96-8977-46A1-BD92-480A412D4F8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7BF96E70-4895-4F32-B1A2-6C17238F7830}"/>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8A9AFF4A-1F42-4B27-B169-30E1407FCA53}"/>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68BB01EE-3C57-4C1B-B159-2873B68DCA18}"/>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89499053-9DE4-44B4-99C3-F185E84C4F6D}"/>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C38AF314-327E-458D-81E4-0EFC075E273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58FB5963-3139-40FA-8CE8-5D010C416A65}"/>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75F08571-7B93-4150-920E-10AC4B14D106}"/>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C46EDC64-65BC-43BD-BBFC-2260F9048D2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C9280092-9EB3-49F5-B4CB-841D9FF67843}"/>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647263B8-08D5-4C6D-8AF4-6BFADBE32FC9}"/>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ACD9A81B-27F8-4319-9570-6CED4EA46F6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CC9AE6C-7216-4F21-A420-246F6823CA4F}"/>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7B1906DE-CD00-4ABD-AF1E-A3AB0C18FCE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A4B1A347-1A16-46EC-A1B2-B9D38D2AEB4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950D3503-EDE9-4E45-B6D1-482831CFF2E0}"/>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A00EC7BA-EA45-4D43-A490-8E65C8E2D40B}"/>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DACCDCF8-F798-4320-979E-FB478BD68F1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CDFFFD74-BDA2-488D-872B-2CD622AD95D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71B0AAE9-F78B-44C1-B9BE-C430B8FD6256}"/>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497141C0-68DB-404C-B7A3-C6D68DBD6AD5}"/>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180C70B1-71D3-4092-B4FA-C92650418BF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CA786C87-02C8-4FF1-936B-DF0023301F7F}"/>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408D10F-0CBC-4B8C-803F-F795DC1C6D64}"/>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408" name="直線コネクタ 407">
          <a:extLst>
            <a:ext uri="{FF2B5EF4-FFF2-40B4-BE49-F238E27FC236}">
              <a16:creationId xmlns:a16="http://schemas.microsoft.com/office/drawing/2014/main" id="{DEAF0CCD-559B-43D7-87F9-55E65B778821}"/>
            </a:ext>
          </a:extLst>
        </xdr:cNvPr>
        <xdr:cNvCxnSpPr/>
      </xdr:nvCxnSpPr>
      <xdr:spPr>
        <a:xfrm>
          <a:off x="11210925" y="6943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409" name="テキスト ボックス 408">
          <a:extLst>
            <a:ext uri="{FF2B5EF4-FFF2-40B4-BE49-F238E27FC236}">
              <a16:creationId xmlns:a16="http://schemas.microsoft.com/office/drawing/2014/main" id="{DB478DF9-FBE2-4C20-AE8F-10DD4F84C5F0}"/>
            </a:ext>
          </a:extLst>
        </xdr:cNvPr>
        <xdr:cNvSpPr txBox="1"/>
      </xdr:nvSpPr>
      <xdr:spPr>
        <a:xfrm>
          <a:off x="10845966" y="6807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410" name="直線コネクタ 409">
          <a:extLst>
            <a:ext uri="{FF2B5EF4-FFF2-40B4-BE49-F238E27FC236}">
              <a16:creationId xmlns:a16="http://schemas.microsoft.com/office/drawing/2014/main" id="{9F425386-234F-42F9-BDC1-E5265929070F}"/>
            </a:ext>
          </a:extLst>
        </xdr:cNvPr>
        <xdr:cNvCxnSpPr/>
      </xdr:nvCxnSpPr>
      <xdr:spPr>
        <a:xfrm>
          <a:off x="11210925" y="6667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411" name="テキスト ボックス 410">
          <a:extLst>
            <a:ext uri="{FF2B5EF4-FFF2-40B4-BE49-F238E27FC236}">
              <a16:creationId xmlns:a16="http://schemas.microsoft.com/office/drawing/2014/main" id="{98942A44-DB76-4BD5-8959-1D46D5020CD7}"/>
            </a:ext>
          </a:extLst>
        </xdr:cNvPr>
        <xdr:cNvSpPr txBox="1"/>
      </xdr:nvSpPr>
      <xdr:spPr>
        <a:xfrm>
          <a:off x="10845966" y="6531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412" name="直線コネクタ 411">
          <a:extLst>
            <a:ext uri="{FF2B5EF4-FFF2-40B4-BE49-F238E27FC236}">
              <a16:creationId xmlns:a16="http://schemas.microsoft.com/office/drawing/2014/main" id="{20647C25-8964-43B7-B5F3-7CD42B8DB1FC}"/>
            </a:ext>
          </a:extLst>
        </xdr:cNvPr>
        <xdr:cNvCxnSpPr/>
      </xdr:nvCxnSpPr>
      <xdr:spPr>
        <a:xfrm>
          <a:off x="11210925" y="6400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413" name="テキスト ボックス 412">
          <a:extLst>
            <a:ext uri="{FF2B5EF4-FFF2-40B4-BE49-F238E27FC236}">
              <a16:creationId xmlns:a16="http://schemas.microsoft.com/office/drawing/2014/main" id="{D129148E-9262-40EA-A818-7B1DDED3D900}"/>
            </a:ext>
          </a:extLst>
        </xdr:cNvPr>
        <xdr:cNvSpPr txBox="1"/>
      </xdr:nvSpPr>
      <xdr:spPr>
        <a:xfrm>
          <a:off x="10845966" y="6264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F2B94D0E-A8CD-4260-B4C8-2EF01298D339}"/>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8E9EE463-D618-4951-A873-F34DB59A04F3}"/>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416" name="直線コネクタ 415">
          <a:extLst>
            <a:ext uri="{FF2B5EF4-FFF2-40B4-BE49-F238E27FC236}">
              <a16:creationId xmlns:a16="http://schemas.microsoft.com/office/drawing/2014/main" id="{4D8E19AC-777D-481C-8AA5-60BCD6D6D046}"/>
            </a:ext>
          </a:extLst>
        </xdr:cNvPr>
        <xdr:cNvCxnSpPr/>
      </xdr:nvCxnSpPr>
      <xdr:spPr>
        <a:xfrm>
          <a:off x="11210925" y="5857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417" name="テキスト ボックス 416">
          <a:extLst>
            <a:ext uri="{FF2B5EF4-FFF2-40B4-BE49-F238E27FC236}">
              <a16:creationId xmlns:a16="http://schemas.microsoft.com/office/drawing/2014/main" id="{B6BBB989-43DB-4C5E-A6D1-CEB0EF894AFB}"/>
            </a:ext>
          </a:extLst>
        </xdr:cNvPr>
        <xdr:cNvSpPr txBox="1"/>
      </xdr:nvSpPr>
      <xdr:spPr>
        <a:xfrm>
          <a:off x="10845966" y="5722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418" name="直線コネクタ 417">
          <a:extLst>
            <a:ext uri="{FF2B5EF4-FFF2-40B4-BE49-F238E27FC236}">
              <a16:creationId xmlns:a16="http://schemas.microsoft.com/office/drawing/2014/main" id="{BD80F64E-188C-4085-AD4C-E3F673661E40}"/>
            </a:ext>
          </a:extLst>
        </xdr:cNvPr>
        <xdr:cNvCxnSpPr/>
      </xdr:nvCxnSpPr>
      <xdr:spPr>
        <a:xfrm>
          <a:off x="11210925" y="5591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419" name="テキスト ボックス 418">
          <a:extLst>
            <a:ext uri="{FF2B5EF4-FFF2-40B4-BE49-F238E27FC236}">
              <a16:creationId xmlns:a16="http://schemas.microsoft.com/office/drawing/2014/main" id="{23B0C952-5B67-4B4A-B5D2-4CCC295808D0}"/>
            </a:ext>
          </a:extLst>
        </xdr:cNvPr>
        <xdr:cNvSpPr txBox="1"/>
      </xdr:nvSpPr>
      <xdr:spPr>
        <a:xfrm>
          <a:off x="10845966" y="5455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420" name="直線コネクタ 419">
          <a:extLst>
            <a:ext uri="{FF2B5EF4-FFF2-40B4-BE49-F238E27FC236}">
              <a16:creationId xmlns:a16="http://schemas.microsoft.com/office/drawing/2014/main" id="{B4807896-F8D7-438C-B3D4-1F4A946BD078}"/>
            </a:ext>
          </a:extLst>
        </xdr:cNvPr>
        <xdr:cNvCxnSpPr/>
      </xdr:nvCxnSpPr>
      <xdr:spPr>
        <a:xfrm>
          <a:off x="11210925" y="5324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421" name="テキスト ボックス 420">
          <a:extLst>
            <a:ext uri="{FF2B5EF4-FFF2-40B4-BE49-F238E27FC236}">
              <a16:creationId xmlns:a16="http://schemas.microsoft.com/office/drawing/2014/main" id="{5660FC01-B9B2-4F27-BEB6-D989ABFCF3D8}"/>
            </a:ext>
          </a:extLst>
        </xdr:cNvPr>
        <xdr:cNvSpPr txBox="1"/>
      </xdr:nvSpPr>
      <xdr:spPr>
        <a:xfrm>
          <a:off x="10845966" y="5188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13201D10-9F30-44D2-89C1-FF648AF1614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23" name="テキスト ボックス 422">
          <a:extLst>
            <a:ext uri="{FF2B5EF4-FFF2-40B4-BE49-F238E27FC236}">
              <a16:creationId xmlns:a16="http://schemas.microsoft.com/office/drawing/2014/main" id="{949FFBF6-DEFE-4C33-B72A-4026D14B1D54}"/>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4" name="【認定こども園・幼稚園・保育所】&#10;有形固定資産減価償却率グラフ枠">
          <a:extLst>
            <a:ext uri="{FF2B5EF4-FFF2-40B4-BE49-F238E27FC236}">
              <a16:creationId xmlns:a16="http://schemas.microsoft.com/office/drawing/2014/main" id="{4B01562B-B5D1-4719-A8C6-2D4ACB575A3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425" name="直線コネクタ 424">
          <a:extLst>
            <a:ext uri="{FF2B5EF4-FFF2-40B4-BE49-F238E27FC236}">
              <a16:creationId xmlns:a16="http://schemas.microsoft.com/office/drawing/2014/main" id="{E70AFAE5-149F-4B7E-AC06-080259EF0F5D}"/>
            </a:ext>
          </a:extLst>
        </xdr:cNvPr>
        <xdr:cNvCxnSpPr/>
      </xdr:nvCxnSpPr>
      <xdr:spPr>
        <a:xfrm flipV="1">
          <a:off x="14696439" y="5474653"/>
          <a:ext cx="0" cy="1324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426" name="【認定こども園・幼稚園・保育所】&#10;有形固定資産減価償却率最小値テキスト">
          <a:extLst>
            <a:ext uri="{FF2B5EF4-FFF2-40B4-BE49-F238E27FC236}">
              <a16:creationId xmlns:a16="http://schemas.microsoft.com/office/drawing/2014/main" id="{4995AE11-25AC-49B9-A260-0B8E275BE350}"/>
            </a:ext>
          </a:extLst>
        </xdr:cNvPr>
        <xdr:cNvSpPr txBox="1"/>
      </xdr:nvSpPr>
      <xdr:spPr>
        <a:xfrm>
          <a:off x="14735175"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427" name="直線コネクタ 426">
          <a:extLst>
            <a:ext uri="{FF2B5EF4-FFF2-40B4-BE49-F238E27FC236}">
              <a16:creationId xmlns:a16="http://schemas.microsoft.com/office/drawing/2014/main" id="{C40A0DBA-42BE-4A6F-8BE5-D11CDDAB2970}"/>
            </a:ext>
          </a:extLst>
        </xdr:cNvPr>
        <xdr:cNvCxnSpPr/>
      </xdr:nvCxnSpPr>
      <xdr:spPr>
        <a:xfrm>
          <a:off x="14611350" y="67989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428" name="【認定こども園・幼稚園・保育所】&#10;有形固定資産減価償却率最大値テキスト">
          <a:extLst>
            <a:ext uri="{FF2B5EF4-FFF2-40B4-BE49-F238E27FC236}">
              <a16:creationId xmlns:a16="http://schemas.microsoft.com/office/drawing/2014/main" id="{5F82D448-5896-4222-9323-F9DC0E5D8874}"/>
            </a:ext>
          </a:extLst>
        </xdr:cNvPr>
        <xdr:cNvSpPr txBox="1"/>
      </xdr:nvSpPr>
      <xdr:spPr>
        <a:xfrm>
          <a:off x="14735175" y="5259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429" name="直線コネクタ 428">
          <a:extLst>
            <a:ext uri="{FF2B5EF4-FFF2-40B4-BE49-F238E27FC236}">
              <a16:creationId xmlns:a16="http://schemas.microsoft.com/office/drawing/2014/main" id="{A2A7D9AC-9758-4FD6-BA71-95251C0E4BEF}"/>
            </a:ext>
          </a:extLst>
        </xdr:cNvPr>
        <xdr:cNvCxnSpPr/>
      </xdr:nvCxnSpPr>
      <xdr:spPr>
        <a:xfrm>
          <a:off x="14611350" y="54746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38117</xdr:rowOff>
    </xdr:from>
    <xdr:ext cx="405111" cy="259045"/>
    <xdr:sp macro="" textlink="">
      <xdr:nvSpPr>
        <xdr:cNvPr id="430" name="【認定こども園・幼稚園・保育所】&#10;有形固定資産減価償却率平均値テキスト">
          <a:extLst>
            <a:ext uri="{FF2B5EF4-FFF2-40B4-BE49-F238E27FC236}">
              <a16:creationId xmlns:a16="http://schemas.microsoft.com/office/drawing/2014/main" id="{C68A940B-6F6F-4482-8EBC-B3DE05545C51}"/>
            </a:ext>
          </a:extLst>
        </xdr:cNvPr>
        <xdr:cNvSpPr txBox="1"/>
      </xdr:nvSpPr>
      <xdr:spPr>
        <a:xfrm>
          <a:off x="14735175" y="6038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431" name="フローチャート: 判断 430">
          <a:extLst>
            <a:ext uri="{FF2B5EF4-FFF2-40B4-BE49-F238E27FC236}">
              <a16:creationId xmlns:a16="http://schemas.microsoft.com/office/drawing/2014/main" id="{FAF230A6-5076-41A0-85C5-DF8CA75BC6B8}"/>
            </a:ext>
          </a:extLst>
        </xdr:cNvPr>
        <xdr:cNvSpPr/>
      </xdr:nvSpPr>
      <xdr:spPr>
        <a:xfrm>
          <a:off x="14649450" y="60604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432" name="フローチャート: 判断 431">
          <a:extLst>
            <a:ext uri="{FF2B5EF4-FFF2-40B4-BE49-F238E27FC236}">
              <a16:creationId xmlns:a16="http://schemas.microsoft.com/office/drawing/2014/main" id="{EAE17E36-9C54-41B6-BF56-775CC81853B1}"/>
            </a:ext>
          </a:extLst>
        </xdr:cNvPr>
        <xdr:cNvSpPr/>
      </xdr:nvSpPr>
      <xdr:spPr>
        <a:xfrm>
          <a:off x="13887450" y="612362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433" name="フローチャート: 判断 432">
          <a:extLst>
            <a:ext uri="{FF2B5EF4-FFF2-40B4-BE49-F238E27FC236}">
              <a16:creationId xmlns:a16="http://schemas.microsoft.com/office/drawing/2014/main" id="{5928E4A8-E144-42B1-8FBC-19D559F766A0}"/>
            </a:ext>
          </a:extLst>
        </xdr:cNvPr>
        <xdr:cNvSpPr/>
      </xdr:nvSpPr>
      <xdr:spPr>
        <a:xfrm>
          <a:off x="13096875" y="612362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34" name="フローチャート: 判断 433">
          <a:extLst>
            <a:ext uri="{FF2B5EF4-FFF2-40B4-BE49-F238E27FC236}">
              <a16:creationId xmlns:a16="http://schemas.microsoft.com/office/drawing/2014/main" id="{07DD7380-0B2F-4674-BDB7-A3E02BF52BDC}"/>
            </a:ext>
          </a:extLst>
        </xdr:cNvPr>
        <xdr:cNvSpPr/>
      </xdr:nvSpPr>
      <xdr:spPr>
        <a:xfrm>
          <a:off x="12296775" y="6069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435" name="フローチャート: 判断 434">
          <a:extLst>
            <a:ext uri="{FF2B5EF4-FFF2-40B4-BE49-F238E27FC236}">
              <a16:creationId xmlns:a16="http://schemas.microsoft.com/office/drawing/2014/main" id="{CD3642ED-ED1D-4BAA-97A6-D8675B1FC7D6}"/>
            </a:ext>
          </a:extLst>
        </xdr:cNvPr>
        <xdr:cNvSpPr/>
      </xdr:nvSpPr>
      <xdr:spPr>
        <a:xfrm>
          <a:off x="11487150" y="59817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2F58ABBC-E27A-4A50-A2DE-BA9620391551}"/>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53F5BDA-CB0D-4C3F-8428-B050663A8FA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F1BB7895-4A31-4E5F-B27D-7A0BC6F50706}"/>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3FB2CFF6-E9A5-4570-841F-8F71316DFCAE}"/>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A34CFC76-BA05-4C96-AB8D-D9F21357C0C9}"/>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102553</xdr:rowOff>
    </xdr:from>
    <xdr:to>
      <xdr:col>85</xdr:col>
      <xdr:colOff>177800</xdr:colOff>
      <xdr:row>36</xdr:row>
      <xdr:rowOff>32703</xdr:rowOff>
    </xdr:to>
    <xdr:sp macro="" textlink="">
      <xdr:nvSpPr>
        <xdr:cNvPr id="441" name="楕円 440">
          <a:extLst>
            <a:ext uri="{FF2B5EF4-FFF2-40B4-BE49-F238E27FC236}">
              <a16:creationId xmlns:a16="http://schemas.microsoft.com/office/drawing/2014/main" id="{ACCA59B4-6E9F-4CF0-BF85-EB4016ECCC7B}"/>
            </a:ext>
          </a:extLst>
        </xdr:cNvPr>
        <xdr:cNvSpPr/>
      </xdr:nvSpPr>
      <xdr:spPr>
        <a:xfrm>
          <a:off x="14649450" y="578262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125430</xdr:rowOff>
    </xdr:from>
    <xdr:ext cx="405111" cy="259045"/>
    <xdr:sp macro="" textlink="">
      <xdr:nvSpPr>
        <xdr:cNvPr id="442" name="【認定こども園・幼稚園・保育所】&#10;有形固定資産減価償却率該当値テキスト">
          <a:extLst>
            <a:ext uri="{FF2B5EF4-FFF2-40B4-BE49-F238E27FC236}">
              <a16:creationId xmlns:a16="http://schemas.microsoft.com/office/drawing/2014/main" id="{B01FE3B5-33E0-45E9-BA7A-0436CB20D138}"/>
            </a:ext>
          </a:extLst>
        </xdr:cNvPr>
        <xdr:cNvSpPr txBox="1"/>
      </xdr:nvSpPr>
      <xdr:spPr>
        <a:xfrm>
          <a:off x="14735175" y="5637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91122</xdr:rowOff>
    </xdr:from>
    <xdr:to>
      <xdr:col>81</xdr:col>
      <xdr:colOff>101600</xdr:colOff>
      <xdr:row>36</xdr:row>
      <xdr:rowOff>21272</xdr:rowOff>
    </xdr:to>
    <xdr:sp macro="" textlink="">
      <xdr:nvSpPr>
        <xdr:cNvPr id="443" name="楕円 442">
          <a:extLst>
            <a:ext uri="{FF2B5EF4-FFF2-40B4-BE49-F238E27FC236}">
              <a16:creationId xmlns:a16="http://schemas.microsoft.com/office/drawing/2014/main" id="{EA45F0F8-C5F4-4353-9C77-F8E1012A3780}"/>
            </a:ext>
          </a:extLst>
        </xdr:cNvPr>
        <xdr:cNvSpPr/>
      </xdr:nvSpPr>
      <xdr:spPr>
        <a:xfrm>
          <a:off x="13887450" y="576484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141922</xdr:rowOff>
    </xdr:from>
    <xdr:to>
      <xdr:col>85</xdr:col>
      <xdr:colOff>127000</xdr:colOff>
      <xdr:row>35</xdr:row>
      <xdr:rowOff>153353</xdr:rowOff>
    </xdr:to>
    <xdr:cxnSp macro="">
      <xdr:nvCxnSpPr>
        <xdr:cNvPr id="444" name="直線コネクタ 443">
          <a:extLst>
            <a:ext uri="{FF2B5EF4-FFF2-40B4-BE49-F238E27FC236}">
              <a16:creationId xmlns:a16="http://schemas.microsoft.com/office/drawing/2014/main" id="{021FE153-B715-4FE6-8D21-5570D8A8CE66}"/>
            </a:ext>
          </a:extLst>
        </xdr:cNvPr>
        <xdr:cNvCxnSpPr/>
      </xdr:nvCxnSpPr>
      <xdr:spPr>
        <a:xfrm>
          <a:off x="13935075" y="5821997"/>
          <a:ext cx="76200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36830</xdr:rowOff>
    </xdr:from>
    <xdr:to>
      <xdr:col>76</xdr:col>
      <xdr:colOff>165100</xdr:colOff>
      <xdr:row>36</xdr:row>
      <xdr:rowOff>138430</xdr:rowOff>
    </xdr:to>
    <xdr:sp macro="" textlink="">
      <xdr:nvSpPr>
        <xdr:cNvPr id="445" name="楕円 444">
          <a:extLst>
            <a:ext uri="{FF2B5EF4-FFF2-40B4-BE49-F238E27FC236}">
              <a16:creationId xmlns:a16="http://schemas.microsoft.com/office/drawing/2014/main" id="{2E087EF3-4D3E-4804-8A96-A9CAF990F022}"/>
            </a:ext>
          </a:extLst>
        </xdr:cNvPr>
        <xdr:cNvSpPr/>
      </xdr:nvSpPr>
      <xdr:spPr>
        <a:xfrm>
          <a:off x="13096875" y="58756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141922</xdr:rowOff>
    </xdr:from>
    <xdr:to>
      <xdr:col>81</xdr:col>
      <xdr:colOff>50800</xdr:colOff>
      <xdr:row>36</xdr:row>
      <xdr:rowOff>87630</xdr:rowOff>
    </xdr:to>
    <xdr:cxnSp macro="">
      <xdr:nvCxnSpPr>
        <xdr:cNvPr id="446" name="直線コネクタ 445">
          <a:extLst>
            <a:ext uri="{FF2B5EF4-FFF2-40B4-BE49-F238E27FC236}">
              <a16:creationId xmlns:a16="http://schemas.microsoft.com/office/drawing/2014/main" id="{E58E2BE4-F55C-4D49-ADFF-997E44751075}"/>
            </a:ext>
          </a:extLst>
        </xdr:cNvPr>
        <xdr:cNvCxnSpPr/>
      </xdr:nvCxnSpPr>
      <xdr:spPr>
        <a:xfrm flipV="1">
          <a:off x="13144500" y="5821997"/>
          <a:ext cx="790575" cy="101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159703</xdr:rowOff>
    </xdr:from>
    <xdr:to>
      <xdr:col>72</xdr:col>
      <xdr:colOff>38100</xdr:colOff>
      <xdr:row>36</xdr:row>
      <xdr:rowOff>89853</xdr:rowOff>
    </xdr:to>
    <xdr:sp macro="" textlink="">
      <xdr:nvSpPr>
        <xdr:cNvPr id="447" name="楕円 446">
          <a:extLst>
            <a:ext uri="{FF2B5EF4-FFF2-40B4-BE49-F238E27FC236}">
              <a16:creationId xmlns:a16="http://schemas.microsoft.com/office/drawing/2014/main" id="{12CDDC20-6901-4E68-B720-DE233DF16C8C}"/>
            </a:ext>
          </a:extLst>
        </xdr:cNvPr>
        <xdr:cNvSpPr/>
      </xdr:nvSpPr>
      <xdr:spPr>
        <a:xfrm>
          <a:off x="12296775" y="583977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39053</xdr:rowOff>
    </xdr:from>
    <xdr:to>
      <xdr:col>76</xdr:col>
      <xdr:colOff>114300</xdr:colOff>
      <xdr:row>36</xdr:row>
      <xdr:rowOff>87630</xdr:rowOff>
    </xdr:to>
    <xdr:cxnSp macro="">
      <xdr:nvCxnSpPr>
        <xdr:cNvPr id="448" name="直線コネクタ 447">
          <a:extLst>
            <a:ext uri="{FF2B5EF4-FFF2-40B4-BE49-F238E27FC236}">
              <a16:creationId xmlns:a16="http://schemas.microsoft.com/office/drawing/2014/main" id="{204EC482-3C05-40AB-A46E-61D15FE7EFAD}"/>
            </a:ext>
          </a:extLst>
        </xdr:cNvPr>
        <xdr:cNvCxnSpPr/>
      </xdr:nvCxnSpPr>
      <xdr:spPr>
        <a:xfrm>
          <a:off x="12344400" y="5877878"/>
          <a:ext cx="800100" cy="45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131128</xdr:rowOff>
    </xdr:from>
    <xdr:to>
      <xdr:col>67</xdr:col>
      <xdr:colOff>101600</xdr:colOff>
      <xdr:row>36</xdr:row>
      <xdr:rowOff>61278</xdr:rowOff>
    </xdr:to>
    <xdr:sp macro="" textlink="">
      <xdr:nvSpPr>
        <xdr:cNvPr id="449" name="楕円 448">
          <a:extLst>
            <a:ext uri="{FF2B5EF4-FFF2-40B4-BE49-F238E27FC236}">
              <a16:creationId xmlns:a16="http://schemas.microsoft.com/office/drawing/2014/main" id="{2FCC18B1-C144-41A1-A3E4-28CEA5CE2723}"/>
            </a:ext>
          </a:extLst>
        </xdr:cNvPr>
        <xdr:cNvSpPr/>
      </xdr:nvSpPr>
      <xdr:spPr>
        <a:xfrm>
          <a:off x="11487150" y="580802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10478</xdr:rowOff>
    </xdr:from>
    <xdr:to>
      <xdr:col>71</xdr:col>
      <xdr:colOff>177800</xdr:colOff>
      <xdr:row>36</xdr:row>
      <xdr:rowOff>39053</xdr:rowOff>
    </xdr:to>
    <xdr:cxnSp macro="">
      <xdr:nvCxnSpPr>
        <xdr:cNvPr id="450" name="直線コネクタ 449">
          <a:extLst>
            <a:ext uri="{FF2B5EF4-FFF2-40B4-BE49-F238E27FC236}">
              <a16:creationId xmlns:a16="http://schemas.microsoft.com/office/drawing/2014/main" id="{384DB3FA-00DB-46FB-9CFA-0281EE1DEC15}"/>
            </a:ext>
          </a:extLst>
        </xdr:cNvPr>
        <xdr:cNvCxnSpPr/>
      </xdr:nvCxnSpPr>
      <xdr:spPr>
        <a:xfrm>
          <a:off x="11534775" y="5846128"/>
          <a:ext cx="80962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40974</xdr:rowOff>
    </xdr:from>
    <xdr:ext cx="405111" cy="259045"/>
    <xdr:sp macro="" textlink="">
      <xdr:nvSpPr>
        <xdr:cNvPr id="451" name="n_1aveValue【認定こども園・幼稚園・保育所】&#10;有形固定資産減価償却率">
          <a:extLst>
            <a:ext uri="{FF2B5EF4-FFF2-40B4-BE49-F238E27FC236}">
              <a16:creationId xmlns:a16="http://schemas.microsoft.com/office/drawing/2014/main" id="{7BEC6C54-6AAE-47AC-B200-9E5155F20784}"/>
            </a:ext>
          </a:extLst>
        </xdr:cNvPr>
        <xdr:cNvSpPr txBox="1"/>
      </xdr:nvSpPr>
      <xdr:spPr>
        <a:xfrm>
          <a:off x="13745219" y="6203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40974</xdr:rowOff>
    </xdr:from>
    <xdr:ext cx="405111" cy="259045"/>
    <xdr:sp macro="" textlink="">
      <xdr:nvSpPr>
        <xdr:cNvPr id="452" name="n_2aveValue【認定こども園・幼稚園・保育所】&#10;有形固定資産減価償却率">
          <a:extLst>
            <a:ext uri="{FF2B5EF4-FFF2-40B4-BE49-F238E27FC236}">
              <a16:creationId xmlns:a16="http://schemas.microsoft.com/office/drawing/2014/main" id="{FD25C319-7102-4809-AACF-8143F3126FF1}"/>
            </a:ext>
          </a:extLst>
        </xdr:cNvPr>
        <xdr:cNvSpPr txBox="1"/>
      </xdr:nvSpPr>
      <xdr:spPr>
        <a:xfrm>
          <a:off x="12964169" y="6203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453" name="n_3aveValue【認定こども園・幼稚園・保育所】&#10;有形固定資産減価償却率">
          <a:extLst>
            <a:ext uri="{FF2B5EF4-FFF2-40B4-BE49-F238E27FC236}">
              <a16:creationId xmlns:a16="http://schemas.microsoft.com/office/drawing/2014/main" id="{2252300A-146C-4E20-9389-71C20471F690}"/>
            </a:ext>
          </a:extLst>
        </xdr:cNvPr>
        <xdr:cNvSpPr txBox="1"/>
      </xdr:nvSpPr>
      <xdr:spPr>
        <a:xfrm>
          <a:off x="12164069"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60977</xdr:rowOff>
    </xdr:from>
    <xdr:ext cx="405111" cy="259045"/>
    <xdr:sp macro="" textlink="">
      <xdr:nvSpPr>
        <xdr:cNvPr id="454" name="n_4aveValue【認定こども園・幼稚園・保育所】&#10;有形固定資産減価償却率">
          <a:extLst>
            <a:ext uri="{FF2B5EF4-FFF2-40B4-BE49-F238E27FC236}">
              <a16:creationId xmlns:a16="http://schemas.microsoft.com/office/drawing/2014/main" id="{33F47C3B-0B85-474A-AC14-21F956F8E6F0}"/>
            </a:ext>
          </a:extLst>
        </xdr:cNvPr>
        <xdr:cNvSpPr txBox="1"/>
      </xdr:nvSpPr>
      <xdr:spPr>
        <a:xfrm>
          <a:off x="11354444" y="606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37799</xdr:rowOff>
    </xdr:from>
    <xdr:ext cx="405111" cy="259045"/>
    <xdr:sp macro="" textlink="">
      <xdr:nvSpPr>
        <xdr:cNvPr id="455" name="n_1mainValue【認定こども園・幼稚園・保育所】&#10;有形固定資産減価償却率">
          <a:extLst>
            <a:ext uri="{FF2B5EF4-FFF2-40B4-BE49-F238E27FC236}">
              <a16:creationId xmlns:a16="http://schemas.microsoft.com/office/drawing/2014/main" id="{E91F610F-D481-4984-BE78-9FC9A62844AB}"/>
            </a:ext>
          </a:extLst>
        </xdr:cNvPr>
        <xdr:cNvSpPr txBox="1"/>
      </xdr:nvSpPr>
      <xdr:spPr>
        <a:xfrm>
          <a:off x="13745219" y="5552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154957</xdr:rowOff>
    </xdr:from>
    <xdr:ext cx="405111" cy="259045"/>
    <xdr:sp macro="" textlink="">
      <xdr:nvSpPr>
        <xdr:cNvPr id="456" name="n_2mainValue【認定こども園・幼稚園・保育所】&#10;有形固定資産減価償却率">
          <a:extLst>
            <a:ext uri="{FF2B5EF4-FFF2-40B4-BE49-F238E27FC236}">
              <a16:creationId xmlns:a16="http://schemas.microsoft.com/office/drawing/2014/main" id="{B8ED5EF0-CBE2-47A4-95D6-92389FC86603}"/>
            </a:ext>
          </a:extLst>
        </xdr:cNvPr>
        <xdr:cNvSpPr txBox="1"/>
      </xdr:nvSpPr>
      <xdr:spPr>
        <a:xfrm>
          <a:off x="12964169" y="566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106380</xdr:rowOff>
    </xdr:from>
    <xdr:ext cx="405111" cy="259045"/>
    <xdr:sp macro="" textlink="">
      <xdr:nvSpPr>
        <xdr:cNvPr id="457" name="n_3mainValue【認定こども園・幼稚園・保育所】&#10;有形固定資産減価償却率">
          <a:extLst>
            <a:ext uri="{FF2B5EF4-FFF2-40B4-BE49-F238E27FC236}">
              <a16:creationId xmlns:a16="http://schemas.microsoft.com/office/drawing/2014/main" id="{1477EA2E-DCC0-4CAA-A3BD-6A6A89686CC3}"/>
            </a:ext>
          </a:extLst>
        </xdr:cNvPr>
        <xdr:cNvSpPr txBox="1"/>
      </xdr:nvSpPr>
      <xdr:spPr>
        <a:xfrm>
          <a:off x="12164069" y="5618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77805</xdr:rowOff>
    </xdr:from>
    <xdr:ext cx="405111" cy="259045"/>
    <xdr:sp macro="" textlink="">
      <xdr:nvSpPr>
        <xdr:cNvPr id="458" name="n_4mainValue【認定こども園・幼稚園・保育所】&#10;有形固定資産減価償却率">
          <a:extLst>
            <a:ext uri="{FF2B5EF4-FFF2-40B4-BE49-F238E27FC236}">
              <a16:creationId xmlns:a16="http://schemas.microsoft.com/office/drawing/2014/main" id="{AB3D6705-65D6-4150-9454-6005073D2722}"/>
            </a:ext>
          </a:extLst>
        </xdr:cNvPr>
        <xdr:cNvSpPr txBox="1"/>
      </xdr:nvSpPr>
      <xdr:spPr>
        <a:xfrm>
          <a:off x="11354444" y="5592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a:extLst>
            <a:ext uri="{FF2B5EF4-FFF2-40B4-BE49-F238E27FC236}">
              <a16:creationId xmlns:a16="http://schemas.microsoft.com/office/drawing/2014/main" id="{A2716B2E-280E-4592-92D5-9ADF54E33B7A}"/>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a:extLst>
            <a:ext uri="{FF2B5EF4-FFF2-40B4-BE49-F238E27FC236}">
              <a16:creationId xmlns:a16="http://schemas.microsoft.com/office/drawing/2014/main" id="{BBF57356-641B-4A8C-8C38-EFCE26FAF6D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a:extLst>
            <a:ext uri="{FF2B5EF4-FFF2-40B4-BE49-F238E27FC236}">
              <a16:creationId xmlns:a16="http://schemas.microsoft.com/office/drawing/2014/main" id="{FB12FB8A-781D-4107-82A3-C433E3D391A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a:extLst>
            <a:ext uri="{FF2B5EF4-FFF2-40B4-BE49-F238E27FC236}">
              <a16:creationId xmlns:a16="http://schemas.microsoft.com/office/drawing/2014/main" id="{4F03DA36-BC97-40B7-9A9B-15B99066EE8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a:extLst>
            <a:ext uri="{FF2B5EF4-FFF2-40B4-BE49-F238E27FC236}">
              <a16:creationId xmlns:a16="http://schemas.microsoft.com/office/drawing/2014/main" id="{67E6DB7F-D2D9-4BF9-84EC-3EB0252D4929}"/>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a:extLst>
            <a:ext uri="{FF2B5EF4-FFF2-40B4-BE49-F238E27FC236}">
              <a16:creationId xmlns:a16="http://schemas.microsoft.com/office/drawing/2014/main" id="{BD362413-C108-4031-847F-B501983A8418}"/>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a:extLst>
            <a:ext uri="{FF2B5EF4-FFF2-40B4-BE49-F238E27FC236}">
              <a16:creationId xmlns:a16="http://schemas.microsoft.com/office/drawing/2014/main" id="{FB113B40-7B83-4B58-9741-176D287EA159}"/>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a:extLst>
            <a:ext uri="{FF2B5EF4-FFF2-40B4-BE49-F238E27FC236}">
              <a16:creationId xmlns:a16="http://schemas.microsoft.com/office/drawing/2014/main" id="{B148BE91-38C3-4424-A2F4-443593F88777}"/>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7" name="テキスト ボックス 466">
          <a:extLst>
            <a:ext uri="{FF2B5EF4-FFF2-40B4-BE49-F238E27FC236}">
              <a16:creationId xmlns:a16="http://schemas.microsoft.com/office/drawing/2014/main" id="{E4C9ED8D-88DB-4A2A-A003-A58A85EA68AE}"/>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8" name="直線コネクタ 467">
          <a:extLst>
            <a:ext uri="{FF2B5EF4-FFF2-40B4-BE49-F238E27FC236}">
              <a16:creationId xmlns:a16="http://schemas.microsoft.com/office/drawing/2014/main" id="{28185218-DB8C-47A3-8F23-C7FB4CDA6C2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9" name="直線コネクタ 468">
          <a:extLst>
            <a:ext uri="{FF2B5EF4-FFF2-40B4-BE49-F238E27FC236}">
              <a16:creationId xmlns:a16="http://schemas.microsoft.com/office/drawing/2014/main" id="{7A64B158-4253-4080-B5DA-1DD8072340BF}"/>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70" name="テキスト ボックス 469">
          <a:extLst>
            <a:ext uri="{FF2B5EF4-FFF2-40B4-BE49-F238E27FC236}">
              <a16:creationId xmlns:a16="http://schemas.microsoft.com/office/drawing/2014/main" id="{6B6FC421-005C-4C8E-835F-6947565D936C}"/>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1" name="直線コネクタ 470">
          <a:extLst>
            <a:ext uri="{FF2B5EF4-FFF2-40B4-BE49-F238E27FC236}">
              <a16:creationId xmlns:a16="http://schemas.microsoft.com/office/drawing/2014/main" id="{BF23C147-CC23-41E3-9831-88A193FBD96B}"/>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2" name="テキスト ボックス 471">
          <a:extLst>
            <a:ext uri="{FF2B5EF4-FFF2-40B4-BE49-F238E27FC236}">
              <a16:creationId xmlns:a16="http://schemas.microsoft.com/office/drawing/2014/main" id="{4D937D7D-36E3-4ED6-9B1F-56721E1AABA0}"/>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3" name="直線コネクタ 472">
          <a:extLst>
            <a:ext uri="{FF2B5EF4-FFF2-40B4-BE49-F238E27FC236}">
              <a16:creationId xmlns:a16="http://schemas.microsoft.com/office/drawing/2014/main" id="{A248C193-39D8-4936-BD07-958BD1A86114}"/>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4" name="テキスト ボックス 473">
          <a:extLst>
            <a:ext uri="{FF2B5EF4-FFF2-40B4-BE49-F238E27FC236}">
              <a16:creationId xmlns:a16="http://schemas.microsoft.com/office/drawing/2014/main" id="{D2336CA0-ADF4-43A9-88BA-DDCAF84019E2}"/>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5" name="直線コネクタ 474">
          <a:extLst>
            <a:ext uri="{FF2B5EF4-FFF2-40B4-BE49-F238E27FC236}">
              <a16:creationId xmlns:a16="http://schemas.microsoft.com/office/drawing/2014/main" id="{80456BBA-1F85-4F22-9158-A50EB91915EF}"/>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6" name="テキスト ボックス 475">
          <a:extLst>
            <a:ext uri="{FF2B5EF4-FFF2-40B4-BE49-F238E27FC236}">
              <a16:creationId xmlns:a16="http://schemas.microsoft.com/office/drawing/2014/main" id="{7B357021-914A-4560-9C9D-A29BC7D80AEC}"/>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7" name="直線コネクタ 476">
          <a:extLst>
            <a:ext uri="{FF2B5EF4-FFF2-40B4-BE49-F238E27FC236}">
              <a16:creationId xmlns:a16="http://schemas.microsoft.com/office/drawing/2014/main" id="{24359A4C-F016-4F30-A821-4FDDE60BCFD9}"/>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8" name="テキスト ボックス 477">
          <a:extLst>
            <a:ext uri="{FF2B5EF4-FFF2-40B4-BE49-F238E27FC236}">
              <a16:creationId xmlns:a16="http://schemas.microsoft.com/office/drawing/2014/main" id="{B5E06B1E-3522-4107-A1C7-F6AF147256D4}"/>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DC2876B0-3B42-493B-AC6D-DB06AC7E8ED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24F78BC5-3571-4EB0-831A-672F68D06AB1}"/>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82D08217-F9E9-4361-A7A5-C4CD1F110E8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482" name="直線コネクタ 481">
          <a:extLst>
            <a:ext uri="{FF2B5EF4-FFF2-40B4-BE49-F238E27FC236}">
              <a16:creationId xmlns:a16="http://schemas.microsoft.com/office/drawing/2014/main" id="{83FCB379-E9DB-4D55-BE26-D37692AABF3E}"/>
            </a:ext>
          </a:extLst>
        </xdr:cNvPr>
        <xdr:cNvCxnSpPr/>
      </xdr:nvCxnSpPr>
      <xdr:spPr>
        <a:xfrm flipV="1">
          <a:off x="19954239" y="5546090"/>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590E2427-333B-4634-A1D2-756AB5010420}"/>
            </a:ext>
          </a:extLst>
        </xdr:cNvPr>
        <xdr:cNvSpPr txBox="1"/>
      </xdr:nvSpPr>
      <xdr:spPr>
        <a:xfrm>
          <a:off x="19992975" y="678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484" name="直線コネクタ 483">
          <a:extLst>
            <a:ext uri="{FF2B5EF4-FFF2-40B4-BE49-F238E27FC236}">
              <a16:creationId xmlns:a16="http://schemas.microsoft.com/office/drawing/2014/main" id="{F71264F4-2251-4822-8FCB-AC39CFA6AA87}"/>
            </a:ext>
          </a:extLst>
        </xdr:cNvPr>
        <xdr:cNvCxnSpPr/>
      </xdr:nvCxnSpPr>
      <xdr:spPr>
        <a:xfrm>
          <a:off x="19878675" y="67748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CCC184B2-44A1-40D5-B218-15D6C95DE460}"/>
            </a:ext>
          </a:extLst>
        </xdr:cNvPr>
        <xdr:cNvSpPr txBox="1"/>
      </xdr:nvSpPr>
      <xdr:spPr>
        <a:xfrm>
          <a:off x="19992975" y="534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486" name="直線コネクタ 485">
          <a:extLst>
            <a:ext uri="{FF2B5EF4-FFF2-40B4-BE49-F238E27FC236}">
              <a16:creationId xmlns:a16="http://schemas.microsoft.com/office/drawing/2014/main" id="{30DA5E51-B280-4FF7-AC5D-E3803CECDDBE}"/>
            </a:ext>
          </a:extLst>
        </xdr:cNvPr>
        <xdr:cNvCxnSpPr/>
      </xdr:nvCxnSpPr>
      <xdr:spPr>
        <a:xfrm>
          <a:off x="19878675" y="55460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30497</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64632102-2539-4C43-8D9A-B449D6DCED02}"/>
            </a:ext>
          </a:extLst>
        </xdr:cNvPr>
        <xdr:cNvSpPr txBox="1"/>
      </xdr:nvSpPr>
      <xdr:spPr>
        <a:xfrm>
          <a:off x="19992975" y="63519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488" name="フローチャート: 判断 487">
          <a:extLst>
            <a:ext uri="{FF2B5EF4-FFF2-40B4-BE49-F238E27FC236}">
              <a16:creationId xmlns:a16="http://schemas.microsoft.com/office/drawing/2014/main" id="{604ABA80-A577-46E9-BFD8-60D28DB4461C}"/>
            </a:ext>
          </a:extLst>
        </xdr:cNvPr>
        <xdr:cNvSpPr/>
      </xdr:nvSpPr>
      <xdr:spPr>
        <a:xfrm>
          <a:off x="19897725" y="63734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489" name="フローチャート: 判断 488">
          <a:extLst>
            <a:ext uri="{FF2B5EF4-FFF2-40B4-BE49-F238E27FC236}">
              <a16:creationId xmlns:a16="http://schemas.microsoft.com/office/drawing/2014/main" id="{1C325167-34B2-4952-8C4B-0FB084CFA59E}"/>
            </a:ext>
          </a:extLst>
        </xdr:cNvPr>
        <xdr:cNvSpPr/>
      </xdr:nvSpPr>
      <xdr:spPr>
        <a:xfrm>
          <a:off x="19154775" y="63734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490" name="フローチャート: 判断 489">
          <a:extLst>
            <a:ext uri="{FF2B5EF4-FFF2-40B4-BE49-F238E27FC236}">
              <a16:creationId xmlns:a16="http://schemas.microsoft.com/office/drawing/2014/main" id="{7E5F25F6-E8F0-4E25-8BE5-AB5FCB31B0ED}"/>
            </a:ext>
          </a:extLst>
        </xdr:cNvPr>
        <xdr:cNvSpPr/>
      </xdr:nvSpPr>
      <xdr:spPr>
        <a:xfrm>
          <a:off x="18345150" y="63804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491" name="フローチャート: 判断 490">
          <a:extLst>
            <a:ext uri="{FF2B5EF4-FFF2-40B4-BE49-F238E27FC236}">
              <a16:creationId xmlns:a16="http://schemas.microsoft.com/office/drawing/2014/main" id="{CE03309D-2E49-4FFF-AD36-D2FADB5A7963}"/>
            </a:ext>
          </a:extLst>
        </xdr:cNvPr>
        <xdr:cNvSpPr/>
      </xdr:nvSpPr>
      <xdr:spPr>
        <a:xfrm>
          <a:off x="17554575" y="63842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492" name="フローチャート: 判断 491">
          <a:extLst>
            <a:ext uri="{FF2B5EF4-FFF2-40B4-BE49-F238E27FC236}">
              <a16:creationId xmlns:a16="http://schemas.microsoft.com/office/drawing/2014/main" id="{EC13E056-60A4-46FE-AA27-87911375E89C}"/>
            </a:ext>
          </a:extLst>
        </xdr:cNvPr>
        <xdr:cNvSpPr/>
      </xdr:nvSpPr>
      <xdr:spPr>
        <a:xfrm>
          <a:off x="16754475" y="63995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B5AAD432-FE55-47D7-83EF-211E3BDBF6E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76CBCC8-AAEA-49E5-A2B1-3D7507B3538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2B7D398-E614-4438-9A08-BA0897E8136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52DD4EB5-F3B2-4570-AD26-5B9AB2BDBD3A}"/>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12C8C8B5-274C-4312-8E86-2597677C691F}"/>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135890</xdr:rowOff>
    </xdr:from>
    <xdr:to>
      <xdr:col>116</xdr:col>
      <xdr:colOff>114300</xdr:colOff>
      <xdr:row>38</xdr:row>
      <xdr:rowOff>66040</xdr:rowOff>
    </xdr:to>
    <xdr:sp macro="" textlink="">
      <xdr:nvSpPr>
        <xdr:cNvPr id="498" name="楕円 497">
          <a:extLst>
            <a:ext uri="{FF2B5EF4-FFF2-40B4-BE49-F238E27FC236}">
              <a16:creationId xmlns:a16="http://schemas.microsoft.com/office/drawing/2014/main" id="{7C222674-72C3-4657-930C-1D700A2058C7}"/>
            </a:ext>
          </a:extLst>
        </xdr:cNvPr>
        <xdr:cNvSpPr/>
      </xdr:nvSpPr>
      <xdr:spPr>
        <a:xfrm>
          <a:off x="19897725" y="61366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158767</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0729B3C9-3F1A-4B3D-BBD6-148B02FC7BA5}"/>
            </a:ext>
          </a:extLst>
        </xdr:cNvPr>
        <xdr:cNvSpPr txBox="1"/>
      </xdr:nvSpPr>
      <xdr:spPr>
        <a:xfrm>
          <a:off x="19992975" y="6000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97790</xdr:rowOff>
    </xdr:from>
    <xdr:to>
      <xdr:col>112</xdr:col>
      <xdr:colOff>38100</xdr:colOff>
      <xdr:row>38</xdr:row>
      <xdr:rowOff>27940</xdr:rowOff>
    </xdr:to>
    <xdr:sp macro="" textlink="">
      <xdr:nvSpPr>
        <xdr:cNvPr id="500" name="楕円 499">
          <a:extLst>
            <a:ext uri="{FF2B5EF4-FFF2-40B4-BE49-F238E27FC236}">
              <a16:creationId xmlns:a16="http://schemas.microsoft.com/office/drawing/2014/main" id="{2AAB0410-9172-4861-9862-CF556373A972}"/>
            </a:ext>
          </a:extLst>
        </xdr:cNvPr>
        <xdr:cNvSpPr/>
      </xdr:nvSpPr>
      <xdr:spPr>
        <a:xfrm>
          <a:off x="19154775" y="60985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148590</xdr:rowOff>
    </xdr:from>
    <xdr:to>
      <xdr:col>116</xdr:col>
      <xdr:colOff>63500</xdr:colOff>
      <xdr:row>38</xdr:row>
      <xdr:rowOff>15240</xdr:rowOff>
    </xdr:to>
    <xdr:cxnSp macro="">
      <xdr:nvCxnSpPr>
        <xdr:cNvPr id="501" name="直線コネクタ 500">
          <a:extLst>
            <a:ext uri="{FF2B5EF4-FFF2-40B4-BE49-F238E27FC236}">
              <a16:creationId xmlns:a16="http://schemas.microsoft.com/office/drawing/2014/main" id="{DDCEF936-8F28-4F41-A9A6-B2C4ECF05A8D}"/>
            </a:ext>
          </a:extLst>
        </xdr:cNvPr>
        <xdr:cNvCxnSpPr/>
      </xdr:nvCxnSpPr>
      <xdr:spPr>
        <a:xfrm>
          <a:off x="19202400" y="6146165"/>
          <a:ext cx="7524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116840</xdr:rowOff>
    </xdr:from>
    <xdr:to>
      <xdr:col>107</xdr:col>
      <xdr:colOff>101600</xdr:colOff>
      <xdr:row>38</xdr:row>
      <xdr:rowOff>46990</xdr:rowOff>
    </xdr:to>
    <xdr:sp macro="" textlink="">
      <xdr:nvSpPr>
        <xdr:cNvPr id="502" name="楕円 501">
          <a:extLst>
            <a:ext uri="{FF2B5EF4-FFF2-40B4-BE49-F238E27FC236}">
              <a16:creationId xmlns:a16="http://schemas.microsoft.com/office/drawing/2014/main" id="{82E2676F-3CFD-489E-B827-811E56FF187B}"/>
            </a:ext>
          </a:extLst>
        </xdr:cNvPr>
        <xdr:cNvSpPr/>
      </xdr:nvSpPr>
      <xdr:spPr>
        <a:xfrm>
          <a:off x="18345150" y="61175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148590</xdr:rowOff>
    </xdr:from>
    <xdr:to>
      <xdr:col>111</xdr:col>
      <xdr:colOff>177800</xdr:colOff>
      <xdr:row>37</xdr:row>
      <xdr:rowOff>167640</xdr:rowOff>
    </xdr:to>
    <xdr:cxnSp macro="">
      <xdr:nvCxnSpPr>
        <xdr:cNvPr id="503" name="直線コネクタ 502">
          <a:extLst>
            <a:ext uri="{FF2B5EF4-FFF2-40B4-BE49-F238E27FC236}">
              <a16:creationId xmlns:a16="http://schemas.microsoft.com/office/drawing/2014/main" id="{775B6E6E-CE01-41A2-9008-A7173F0B8D05}"/>
            </a:ext>
          </a:extLst>
        </xdr:cNvPr>
        <xdr:cNvCxnSpPr/>
      </xdr:nvCxnSpPr>
      <xdr:spPr>
        <a:xfrm flipV="1">
          <a:off x="18392775" y="614616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120650</xdr:rowOff>
    </xdr:from>
    <xdr:to>
      <xdr:col>102</xdr:col>
      <xdr:colOff>165100</xdr:colOff>
      <xdr:row>38</xdr:row>
      <xdr:rowOff>50800</xdr:rowOff>
    </xdr:to>
    <xdr:sp macro="" textlink="">
      <xdr:nvSpPr>
        <xdr:cNvPr id="504" name="楕円 503">
          <a:extLst>
            <a:ext uri="{FF2B5EF4-FFF2-40B4-BE49-F238E27FC236}">
              <a16:creationId xmlns:a16="http://schemas.microsoft.com/office/drawing/2014/main" id="{EB0DC209-48BF-4ECE-8C41-563A800FE210}"/>
            </a:ext>
          </a:extLst>
        </xdr:cNvPr>
        <xdr:cNvSpPr/>
      </xdr:nvSpPr>
      <xdr:spPr>
        <a:xfrm>
          <a:off x="17554575" y="61245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167640</xdr:rowOff>
    </xdr:from>
    <xdr:to>
      <xdr:col>107</xdr:col>
      <xdr:colOff>50800</xdr:colOff>
      <xdr:row>38</xdr:row>
      <xdr:rowOff>0</xdr:rowOff>
    </xdr:to>
    <xdr:cxnSp macro="">
      <xdr:nvCxnSpPr>
        <xdr:cNvPr id="505" name="直線コネクタ 504">
          <a:extLst>
            <a:ext uri="{FF2B5EF4-FFF2-40B4-BE49-F238E27FC236}">
              <a16:creationId xmlns:a16="http://schemas.microsoft.com/office/drawing/2014/main" id="{F8762231-12E7-42C5-9AAE-112EECE70EDA}"/>
            </a:ext>
          </a:extLst>
        </xdr:cNvPr>
        <xdr:cNvCxnSpPr/>
      </xdr:nvCxnSpPr>
      <xdr:spPr>
        <a:xfrm flipV="1">
          <a:off x="17602200" y="616521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124460</xdr:rowOff>
    </xdr:from>
    <xdr:to>
      <xdr:col>98</xdr:col>
      <xdr:colOff>38100</xdr:colOff>
      <xdr:row>38</xdr:row>
      <xdr:rowOff>54610</xdr:rowOff>
    </xdr:to>
    <xdr:sp macro="" textlink="">
      <xdr:nvSpPr>
        <xdr:cNvPr id="506" name="楕円 505">
          <a:extLst>
            <a:ext uri="{FF2B5EF4-FFF2-40B4-BE49-F238E27FC236}">
              <a16:creationId xmlns:a16="http://schemas.microsoft.com/office/drawing/2014/main" id="{E3B568D0-4F06-4CC2-9ACE-60025E8144A8}"/>
            </a:ext>
          </a:extLst>
        </xdr:cNvPr>
        <xdr:cNvSpPr/>
      </xdr:nvSpPr>
      <xdr:spPr>
        <a:xfrm>
          <a:off x="16754475" y="61220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0</xdr:rowOff>
    </xdr:from>
    <xdr:to>
      <xdr:col>102</xdr:col>
      <xdr:colOff>114300</xdr:colOff>
      <xdr:row>38</xdr:row>
      <xdr:rowOff>3810</xdr:rowOff>
    </xdr:to>
    <xdr:cxnSp macro="">
      <xdr:nvCxnSpPr>
        <xdr:cNvPr id="507" name="直線コネクタ 506">
          <a:extLst>
            <a:ext uri="{FF2B5EF4-FFF2-40B4-BE49-F238E27FC236}">
              <a16:creationId xmlns:a16="http://schemas.microsoft.com/office/drawing/2014/main" id="{B8D4F7A0-2317-4FB1-A8F0-9F73D1D59989}"/>
            </a:ext>
          </a:extLst>
        </xdr:cNvPr>
        <xdr:cNvCxnSpPr/>
      </xdr:nvCxnSpPr>
      <xdr:spPr>
        <a:xfrm flipV="1">
          <a:off x="16802100" y="6162675"/>
          <a:ext cx="8001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144797</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CE4EDB21-1F36-4A30-AF04-B2703A2FEF37}"/>
            </a:ext>
          </a:extLst>
        </xdr:cNvPr>
        <xdr:cNvSpPr txBox="1"/>
      </xdr:nvSpPr>
      <xdr:spPr>
        <a:xfrm>
          <a:off x="18983402" y="646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148607</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6655BD8F-7A8B-4C98-8601-1356C15776A0}"/>
            </a:ext>
          </a:extLst>
        </xdr:cNvPr>
        <xdr:cNvSpPr txBox="1"/>
      </xdr:nvSpPr>
      <xdr:spPr>
        <a:xfrm>
          <a:off x="18183302" y="647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152417</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E5F227BC-0CCF-4561-9AD0-BA63EC4BA8D7}"/>
            </a:ext>
          </a:extLst>
        </xdr:cNvPr>
        <xdr:cNvSpPr txBox="1"/>
      </xdr:nvSpPr>
      <xdr:spPr>
        <a:xfrm>
          <a:off x="17383202"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167657</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6A41DF2D-C7D1-4A7B-82DE-C3049ED12EF2}"/>
            </a:ext>
          </a:extLst>
        </xdr:cNvPr>
        <xdr:cNvSpPr txBox="1"/>
      </xdr:nvSpPr>
      <xdr:spPr>
        <a:xfrm>
          <a:off x="16592627" y="64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44467</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7A24D9C0-34F5-46A8-92F8-AFEBAEB076D8}"/>
            </a:ext>
          </a:extLst>
        </xdr:cNvPr>
        <xdr:cNvSpPr txBox="1"/>
      </xdr:nvSpPr>
      <xdr:spPr>
        <a:xfrm>
          <a:off x="18983402" y="5886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63517</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81A8B130-60D6-4226-ADDF-B68ACB6300B2}"/>
            </a:ext>
          </a:extLst>
        </xdr:cNvPr>
        <xdr:cNvSpPr txBox="1"/>
      </xdr:nvSpPr>
      <xdr:spPr>
        <a:xfrm>
          <a:off x="18183302" y="590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67327</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33F6D4C3-E965-46CE-85D1-6ABD73AAA219}"/>
            </a:ext>
          </a:extLst>
        </xdr:cNvPr>
        <xdr:cNvSpPr txBox="1"/>
      </xdr:nvSpPr>
      <xdr:spPr>
        <a:xfrm>
          <a:off x="17383202" y="590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71137</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7893A3F0-A062-46E4-8F24-53C8854CD2B8}"/>
            </a:ext>
          </a:extLst>
        </xdr:cNvPr>
        <xdr:cNvSpPr txBox="1"/>
      </xdr:nvSpPr>
      <xdr:spPr>
        <a:xfrm>
          <a:off x="16592627" y="5906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B005F9E2-57BE-452E-9009-0B55FB6B5A6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5F0B60D7-4C45-41B2-8A0D-51B9AD732C34}"/>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2B463CED-7263-43C4-8A06-C2ACFF7B3B5D}"/>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02466B09-7F29-4408-960A-6A0E82595097}"/>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689438C5-FBA9-4BF4-8F3A-55615DFBD9F1}"/>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E95EAD52-E6F1-48EA-960A-C02E8A65E51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B7ED3C3A-854E-4E5A-8EEB-1B5E89490DF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8C458481-A99D-413F-AE9D-136AD57E27EE}"/>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5DCE2109-1165-4086-9812-4349E6A52126}"/>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7F9D0B11-EF79-4CC8-958D-1FB4881FEF54}"/>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423D2CAF-1A45-4B4C-AEC6-2EF214D885BD}"/>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7" name="直線コネクタ 526">
          <a:extLst>
            <a:ext uri="{FF2B5EF4-FFF2-40B4-BE49-F238E27FC236}">
              <a16:creationId xmlns:a16="http://schemas.microsoft.com/office/drawing/2014/main" id="{B9F114DA-6DED-4264-BF6B-E08335B663C4}"/>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8" name="テキスト ボックス 527">
          <a:extLst>
            <a:ext uri="{FF2B5EF4-FFF2-40B4-BE49-F238E27FC236}">
              <a16:creationId xmlns:a16="http://schemas.microsoft.com/office/drawing/2014/main" id="{C6CAC9F0-E25F-4195-A6CD-EFE1041CD70E}"/>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9" name="直線コネクタ 528">
          <a:extLst>
            <a:ext uri="{FF2B5EF4-FFF2-40B4-BE49-F238E27FC236}">
              <a16:creationId xmlns:a16="http://schemas.microsoft.com/office/drawing/2014/main" id="{B7F4008B-D816-469A-A492-0AC4290096CB}"/>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30" name="テキスト ボックス 529">
          <a:extLst>
            <a:ext uri="{FF2B5EF4-FFF2-40B4-BE49-F238E27FC236}">
              <a16:creationId xmlns:a16="http://schemas.microsoft.com/office/drawing/2014/main" id="{0E953AC4-EF9D-42FD-9F70-56CDE82E646F}"/>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1" name="直線コネクタ 530">
          <a:extLst>
            <a:ext uri="{FF2B5EF4-FFF2-40B4-BE49-F238E27FC236}">
              <a16:creationId xmlns:a16="http://schemas.microsoft.com/office/drawing/2014/main" id="{CC02F4AF-1C59-4F69-8770-1F30DF5B7B24}"/>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2" name="テキスト ボックス 531">
          <a:extLst>
            <a:ext uri="{FF2B5EF4-FFF2-40B4-BE49-F238E27FC236}">
              <a16:creationId xmlns:a16="http://schemas.microsoft.com/office/drawing/2014/main" id="{07FE0400-EAAE-4F5A-8053-44609241F7F9}"/>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3" name="直線コネクタ 532">
          <a:extLst>
            <a:ext uri="{FF2B5EF4-FFF2-40B4-BE49-F238E27FC236}">
              <a16:creationId xmlns:a16="http://schemas.microsoft.com/office/drawing/2014/main" id="{8D196AF5-E0AD-4539-9540-D42192538DC4}"/>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4" name="テキスト ボックス 533">
          <a:extLst>
            <a:ext uri="{FF2B5EF4-FFF2-40B4-BE49-F238E27FC236}">
              <a16:creationId xmlns:a16="http://schemas.microsoft.com/office/drawing/2014/main" id="{6E5DB890-59F8-48AD-BCD5-8266C5D63527}"/>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5" name="直線コネクタ 534">
          <a:extLst>
            <a:ext uri="{FF2B5EF4-FFF2-40B4-BE49-F238E27FC236}">
              <a16:creationId xmlns:a16="http://schemas.microsoft.com/office/drawing/2014/main" id="{802F20E5-27A1-4984-842B-C5AE08CCA154}"/>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6" name="テキスト ボックス 535">
          <a:extLst>
            <a:ext uri="{FF2B5EF4-FFF2-40B4-BE49-F238E27FC236}">
              <a16:creationId xmlns:a16="http://schemas.microsoft.com/office/drawing/2014/main" id="{FD2942C1-1B16-4777-9B2D-398892D38C08}"/>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7" name="直線コネクタ 536">
          <a:extLst>
            <a:ext uri="{FF2B5EF4-FFF2-40B4-BE49-F238E27FC236}">
              <a16:creationId xmlns:a16="http://schemas.microsoft.com/office/drawing/2014/main" id="{2E36F493-190B-4528-8ABA-A3F705EF39D5}"/>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8" name="テキスト ボックス 537">
          <a:extLst>
            <a:ext uri="{FF2B5EF4-FFF2-40B4-BE49-F238E27FC236}">
              <a16:creationId xmlns:a16="http://schemas.microsoft.com/office/drawing/2014/main" id="{57ADE91C-B6DA-487D-A895-C5EBA7C66122}"/>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a:extLst>
            <a:ext uri="{FF2B5EF4-FFF2-40B4-BE49-F238E27FC236}">
              <a16:creationId xmlns:a16="http://schemas.microsoft.com/office/drawing/2014/main" id="{6A5DE26F-42FB-42C6-8A3F-6D780AECC75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40" name="テキスト ボックス 539">
          <a:extLst>
            <a:ext uri="{FF2B5EF4-FFF2-40B4-BE49-F238E27FC236}">
              <a16:creationId xmlns:a16="http://schemas.microsoft.com/office/drawing/2014/main" id="{B3A6DB5E-47A3-49CD-9A1B-F0480A5A58B4}"/>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1" name="【学校施設】&#10;有形固定資産減価償却率グラフ枠">
          <a:extLst>
            <a:ext uri="{FF2B5EF4-FFF2-40B4-BE49-F238E27FC236}">
              <a16:creationId xmlns:a16="http://schemas.microsoft.com/office/drawing/2014/main" id="{218C6663-1513-473E-97B6-C1F0A43560A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542" name="直線コネクタ 541">
          <a:extLst>
            <a:ext uri="{FF2B5EF4-FFF2-40B4-BE49-F238E27FC236}">
              <a16:creationId xmlns:a16="http://schemas.microsoft.com/office/drawing/2014/main" id="{B30C7FE0-31A4-4BC5-8741-69B0288527D2}"/>
            </a:ext>
          </a:extLst>
        </xdr:cNvPr>
        <xdr:cNvCxnSpPr/>
      </xdr:nvCxnSpPr>
      <xdr:spPr>
        <a:xfrm flipV="1">
          <a:off x="14696439" y="9123135"/>
          <a:ext cx="0" cy="1327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543" name="【学校施設】&#10;有形固定資産減価償却率最小値テキスト">
          <a:extLst>
            <a:ext uri="{FF2B5EF4-FFF2-40B4-BE49-F238E27FC236}">
              <a16:creationId xmlns:a16="http://schemas.microsoft.com/office/drawing/2014/main" id="{0D6CF5CF-1E15-4A8F-A213-7AF1883ECA9B}"/>
            </a:ext>
          </a:extLst>
        </xdr:cNvPr>
        <xdr:cNvSpPr txBox="1"/>
      </xdr:nvSpPr>
      <xdr:spPr>
        <a:xfrm>
          <a:off x="14735175" y="10458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544" name="直線コネクタ 543">
          <a:extLst>
            <a:ext uri="{FF2B5EF4-FFF2-40B4-BE49-F238E27FC236}">
              <a16:creationId xmlns:a16="http://schemas.microsoft.com/office/drawing/2014/main" id="{5C3A5AB3-9E54-41C0-B44C-9583491B37B7}"/>
            </a:ext>
          </a:extLst>
        </xdr:cNvPr>
        <xdr:cNvCxnSpPr/>
      </xdr:nvCxnSpPr>
      <xdr:spPr>
        <a:xfrm>
          <a:off x="14611350" y="104511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545" name="【学校施設】&#10;有形固定資産減価償却率最大値テキスト">
          <a:extLst>
            <a:ext uri="{FF2B5EF4-FFF2-40B4-BE49-F238E27FC236}">
              <a16:creationId xmlns:a16="http://schemas.microsoft.com/office/drawing/2014/main" id="{6B5112EF-9F47-4A72-ACDA-6F2B635917BE}"/>
            </a:ext>
          </a:extLst>
        </xdr:cNvPr>
        <xdr:cNvSpPr txBox="1"/>
      </xdr:nvSpPr>
      <xdr:spPr>
        <a:xfrm>
          <a:off x="14735175" y="8917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546" name="直線コネクタ 545">
          <a:extLst>
            <a:ext uri="{FF2B5EF4-FFF2-40B4-BE49-F238E27FC236}">
              <a16:creationId xmlns:a16="http://schemas.microsoft.com/office/drawing/2014/main" id="{792D2B2B-04CB-4ABB-A333-246BD66BCF66}"/>
            </a:ext>
          </a:extLst>
        </xdr:cNvPr>
        <xdr:cNvCxnSpPr/>
      </xdr:nvCxnSpPr>
      <xdr:spPr>
        <a:xfrm>
          <a:off x="14611350" y="9123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32130</xdr:rowOff>
    </xdr:from>
    <xdr:ext cx="405111" cy="259045"/>
    <xdr:sp macro="" textlink="">
      <xdr:nvSpPr>
        <xdr:cNvPr id="547" name="【学校施設】&#10;有形固定資産減価償却率平均値テキスト">
          <a:extLst>
            <a:ext uri="{FF2B5EF4-FFF2-40B4-BE49-F238E27FC236}">
              <a16:creationId xmlns:a16="http://schemas.microsoft.com/office/drawing/2014/main" id="{CC2450B1-1D15-4E9E-88AC-6E8D38366CA2}"/>
            </a:ext>
          </a:extLst>
        </xdr:cNvPr>
        <xdr:cNvSpPr txBox="1"/>
      </xdr:nvSpPr>
      <xdr:spPr>
        <a:xfrm>
          <a:off x="14735175" y="97539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548" name="フローチャート: 判断 547">
          <a:extLst>
            <a:ext uri="{FF2B5EF4-FFF2-40B4-BE49-F238E27FC236}">
              <a16:creationId xmlns:a16="http://schemas.microsoft.com/office/drawing/2014/main" id="{89607CE1-B4C7-492C-825C-7F7437A0BAE4}"/>
            </a:ext>
          </a:extLst>
        </xdr:cNvPr>
        <xdr:cNvSpPr/>
      </xdr:nvSpPr>
      <xdr:spPr>
        <a:xfrm>
          <a:off x="14649450" y="977555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49" name="フローチャート: 判断 548">
          <a:extLst>
            <a:ext uri="{FF2B5EF4-FFF2-40B4-BE49-F238E27FC236}">
              <a16:creationId xmlns:a16="http://schemas.microsoft.com/office/drawing/2014/main" id="{80864DAE-6A76-4C04-8A62-4FC5A4024AE9}"/>
            </a:ext>
          </a:extLst>
        </xdr:cNvPr>
        <xdr:cNvSpPr/>
      </xdr:nvSpPr>
      <xdr:spPr>
        <a:xfrm>
          <a:off x="13887450" y="98308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50" name="フローチャート: 判断 549">
          <a:extLst>
            <a:ext uri="{FF2B5EF4-FFF2-40B4-BE49-F238E27FC236}">
              <a16:creationId xmlns:a16="http://schemas.microsoft.com/office/drawing/2014/main" id="{C9E79D3F-11F4-402B-B320-03B7E6670560}"/>
            </a:ext>
          </a:extLst>
        </xdr:cNvPr>
        <xdr:cNvSpPr/>
      </xdr:nvSpPr>
      <xdr:spPr>
        <a:xfrm>
          <a:off x="13096875" y="97886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551" name="フローチャート: 判断 550">
          <a:extLst>
            <a:ext uri="{FF2B5EF4-FFF2-40B4-BE49-F238E27FC236}">
              <a16:creationId xmlns:a16="http://schemas.microsoft.com/office/drawing/2014/main" id="{65073A95-1903-4B12-B046-9262F29B9172}"/>
            </a:ext>
          </a:extLst>
        </xdr:cNvPr>
        <xdr:cNvSpPr/>
      </xdr:nvSpPr>
      <xdr:spPr>
        <a:xfrm>
          <a:off x="12296775" y="97721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52" name="フローチャート: 判断 551">
          <a:extLst>
            <a:ext uri="{FF2B5EF4-FFF2-40B4-BE49-F238E27FC236}">
              <a16:creationId xmlns:a16="http://schemas.microsoft.com/office/drawing/2014/main" id="{2F610BB7-26F3-42A9-9AC2-54CBD9899752}"/>
            </a:ext>
          </a:extLst>
        </xdr:cNvPr>
        <xdr:cNvSpPr/>
      </xdr:nvSpPr>
      <xdr:spPr>
        <a:xfrm>
          <a:off x="11487150" y="972647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87780C61-CC1D-430C-A56B-6E8ECE2DE955}"/>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4953D13B-A7D3-4EEE-AF9B-80189570700B}"/>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0CDCA878-5FFB-4B09-9C15-CE1B26DA6FB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C14C9FAF-46B8-4FBF-8296-AA9D63A4BB4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CAAA195A-D0F4-43FD-BFA6-FCDDDB79181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52070</xdr:rowOff>
    </xdr:from>
    <xdr:to>
      <xdr:col>85</xdr:col>
      <xdr:colOff>177800</xdr:colOff>
      <xdr:row>59</xdr:row>
      <xdr:rowOff>153670</xdr:rowOff>
    </xdr:to>
    <xdr:sp macro="" textlink="">
      <xdr:nvSpPr>
        <xdr:cNvPr id="558" name="楕円 557">
          <a:extLst>
            <a:ext uri="{FF2B5EF4-FFF2-40B4-BE49-F238E27FC236}">
              <a16:creationId xmlns:a16="http://schemas.microsoft.com/office/drawing/2014/main" id="{6F5E4E2D-77DD-49FA-976C-258BDD60C1E3}"/>
            </a:ext>
          </a:extLst>
        </xdr:cNvPr>
        <xdr:cNvSpPr/>
      </xdr:nvSpPr>
      <xdr:spPr>
        <a:xfrm>
          <a:off x="14649450" y="96119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74947</xdr:rowOff>
    </xdr:from>
    <xdr:ext cx="405111" cy="259045"/>
    <xdr:sp macro="" textlink="">
      <xdr:nvSpPr>
        <xdr:cNvPr id="559" name="【学校施設】&#10;有形固定資産減価償却率該当値テキスト">
          <a:extLst>
            <a:ext uri="{FF2B5EF4-FFF2-40B4-BE49-F238E27FC236}">
              <a16:creationId xmlns:a16="http://schemas.microsoft.com/office/drawing/2014/main" id="{615483E6-A397-4D1D-9C24-98680688B673}"/>
            </a:ext>
          </a:extLst>
        </xdr:cNvPr>
        <xdr:cNvSpPr txBox="1"/>
      </xdr:nvSpPr>
      <xdr:spPr>
        <a:xfrm>
          <a:off x="14735175" y="947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71665</xdr:rowOff>
    </xdr:from>
    <xdr:to>
      <xdr:col>81</xdr:col>
      <xdr:colOff>101600</xdr:colOff>
      <xdr:row>60</xdr:row>
      <xdr:rowOff>1815</xdr:rowOff>
    </xdr:to>
    <xdr:sp macro="" textlink="">
      <xdr:nvSpPr>
        <xdr:cNvPr id="560" name="楕円 559">
          <a:extLst>
            <a:ext uri="{FF2B5EF4-FFF2-40B4-BE49-F238E27FC236}">
              <a16:creationId xmlns:a16="http://schemas.microsoft.com/office/drawing/2014/main" id="{5A259809-E200-478C-AA0C-71A8A11D850B}"/>
            </a:ext>
          </a:extLst>
        </xdr:cNvPr>
        <xdr:cNvSpPr/>
      </xdr:nvSpPr>
      <xdr:spPr>
        <a:xfrm>
          <a:off x="13887450" y="96315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102870</xdr:rowOff>
    </xdr:from>
    <xdr:to>
      <xdr:col>85</xdr:col>
      <xdr:colOff>127000</xdr:colOff>
      <xdr:row>59</xdr:row>
      <xdr:rowOff>122465</xdr:rowOff>
    </xdr:to>
    <xdr:cxnSp macro="">
      <xdr:nvCxnSpPr>
        <xdr:cNvPr id="561" name="直線コネクタ 560">
          <a:extLst>
            <a:ext uri="{FF2B5EF4-FFF2-40B4-BE49-F238E27FC236}">
              <a16:creationId xmlns:a16="http://schemas.microsoft.com/office/drawing/2014/main" id="{C58E18A7-40F8-4383-8E1C-5453A0E8696C}"/>
            </a:ext>
          </a:extLst>
        </xdr:cNvPr>
        <xdr:cNvCxnSpPr/>
      </xdr:nvCxnSpPr>
      <xdr:spPr>
        <a:xfrm flipV="1">
          <a:off x="13935075" y="9669145"/>
          <a:ext cx="762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62" name="楕円 561">
          <a:extLst>
            <a:ext uri="{FF2B5EF4-FFF2-40B4-BE49-F238E27FC236}">
              <a16:creationId xmlns:a16="http://schemas.microsoft.com/office/drawing/2014/main" id="{8D0DD182-B3AD-40FB-BBA2-11779F5E709F}"/>
            </a:ext>
          </a:extLst>
        </xdr:cNvPr>
        <xdr:cNvSpPr/>
      </xdr:nvSpPr>
      <xdr:spPr>
        <a:xfrm>
          <a:off x="13096875" y="96119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102870</xdr:rowOff>
    </xdr:from>
    <xdr:to>
      <xdr:col>81</xdr:col>
      <xdr:colOff>50800</xdr:colOff>
      <xdr:row>59</xdr:row>
      <xdr:rowOff>122465</xdr:rowOff>
    </xdr:to>
    <xdr:cxnSp macro="">
      <xdr:nvCxnSpPr>
        <xdr:cNvPr id="563" name="直線コネクタ 562">
          <a:extLst>
            <a:ext uri="{FF2B5EF4-FFF2-40B4-BE49-F238E27FC236}">
              <a16:creationId xmlns:a16="http://schemas.microsoft.com/office/drawing/2014/main" id="{35E0D050-BA83-4555-BB13-D03ABD74B766}"/>
            </a:ext>
          </a:extLst>
        </xdr:cNvPr>
        <xdr:cNvCxnSpPr/>
      </xdr:nvCxnSpPr>
      <xdr:spPr>
        <a:xfrm>
          <a:off x="13144500" y="9669145"/>
          <a:ext cx="790575"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71665</xdr:rowOff>
    </xdr:from>
    <xdr:to>
      <xdr:col>72</xdr:col>
      <xdr:colOff>38100</xdr:colOff>
      <xdr:row>60</xdr:row>
      <xdr:rowOff>1815</xdr:rowOff>
    </xdr:to>
    <xdr:sp macro="" textlink="">
      <xdr:nvSpPr>
        <xdr:cNvPr id="564" name="楕円 563">
          <a:extLst>
            <a:ext uri="{FF2B5EF4-FFF2-40B4-BE49-F238E27FC236}">
              <a16:creationId xmlns:a16="http://schemas.microsoft.com/office/drawing/2014/main" id="{5D6431D4-9B59-47CD-9451-FB98B21499DB}"/>
            </a:ext>
          </a:extLst>
        </xdr:cNvPr>
        <xdr:cNvSpPr/>
      </xdr:nvSpPr>
      <xdr:spPr>
        <a:xfrm>
          <a:off x="12296775" y="96315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102870</xdr:rowOff>
    </xdr:from>
    <xdr:to>
      <xdr:col>76</xdr:col>
      <xdr:colOff>114300</xdr:colOff>
      <xdr:row>59</xdr:row>
      <xdr:rowOff>122465</xdr:rowOff>
    </xdr:to>
    <xdr:cxnSp macro="">
      <xdr:nvCxnSpPr>
        <xdr:cNvPr id="565" name="直線コネクタ 564">
          <a:extLst>
            <a:ext uri="{FF2B5EF4-FFF2-40B4-BE49-F238E27FC236}">
              <a16:creationId xmlns:a16="http://schemas.microsoft.com/office/drawing/2014/main" id="{2F290FA9-6A48-4644-91E9-840EDF2DD33F}"/>
            </a:ext>
          </a:extLst>
        </xdr:cNvPr>
        <xdr:cNvCxnSpPr/>
      </xdr:nvCxnSpPr>
      <xdr:spPr>
        <a:xfrm flipV="1">
          <a:off x="12344400" y="9669145"/>
          <a:ext cx="8001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32476</xdr:rowOff>
    </xdr:from>
    <xdr:to>
      <xdr:col>67</xdr:col>
      <xdr:colOff>101600</xdr:colOff>
      <xdr:row>59</xdr:row>
      <xdr:rowOff>134076</xdr:rowOff>
    </xdr:to>
    <xdr:sp macro="" textlink="">
      <xdr:nvSpPr>
        <xdr:cNvPr id="566" name="楕円 565">
          <a:extLst>
            <a:ext uri="{FF2B5EF4-FFF2-40B4-BE49-F238E27FC236}">
              <a16:creationId xmlns:a16="http://schemas.microsoft.com/office/drawing/2014/main" id="{CE968379-732E-4CC9-A0D1-FC3606FA9F73}"/>
            </a:ext>
          </a:extLst>
        </xdr:cNvPr>
        <xdr:cNvSpPr/>
      </xdr:nvSpPr>
      <xdr:spPr>
        <a:xfrm>
          <a:off x="11487150" y="95924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83276</xdr:rowOff>
    </xdr:from>
    <xdr:to>
      <xdr:col>71</xdr:col>
      <xdr:colOff>177800</xdr:colOff>
      <xdr:row>59</xdr:row>
      <xdr:rowOff>122465</xdr:rowOff>
    </xdr:to>
    <xdr:cxnSp macro="">
      <xdr:nvCxnSpPr>
        <xdr:cNvPr id="567" name="直線コネクタ 566">
          <a:extLst>
            <a:ext uri="{FF2B5EF4-FFF2-40B4-BE49-F238E27FC236}">
              <a16:creationId xmlns:a16="http://schemas.microsoft.com/office/drawing/2014/main" id="{675E7B4E-9EAF-4E9C-A426-8E50F6D1F0F4}"/>
            </a:ext>
          </a:extLst>
        </xdr:cNvPr>
        <xdr:cNvCxnSpPr/>
      </xdr:nvCxnSpPr>
      <xdr:spPr>
        <a:xfrm>
          <a:off x="11534775" y="9649551"/>
          <a:ext cx="80962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68" name="n_1aveValue【学校施設】&#10;有形固定資産減価償却率">
          <a:extLst>
            <a:ext uri="{FF2B5EF4-FFF2-40B4-BE49-F238E27FC236}">
              <a16:creationId xmlns:a16="http://schemas.microsoft.com/office/drawing/2014/main" id="{2E132D6E-51F7-4C95-B6EF-AD3E97AE4FEA}"/>
            </a:ext>
          </a:extLst>
        </xdr:cNvPr>
        <xdr:cNvSpPr txBox="1"/>
      </xdr:nvSpPr>
      <xdr:spPr>
        <a:xfrm>
          <a:off x="13745219" y="9914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569" name="n_2aveValue【学校施設】&#10;有形固定資産減価償却率">
          <a:extLst>
            <a:ext uri="{FF2B5EF4-FFF2-40B4-BE49-F238E27FC236}">
              <a16:creationId xmlns:a16="http://schemas.microsoft.com/office/drawing/2014/main" id="{719002BD-301C-4B53-A5B8-150D442C6C1E}"/>
            </a:ext>
          </a:extLst>
        </xdr:cNvPr>
        <xdr:cNvSpPr txBox="1"/>
      </xdr:nvSpPr>
      <xdr:spPr>
        <a:xfrm>
          <a:off x="12964169" y="9887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136633</xdr:rowOff>
    </xdr:from>
    <xdr:ext cx="405111" cy="259045"/>
    <xdr:sp macro="" textlink="">
      <xdr:nvSpPr>
        <xdr:cNvPr id="570" name="n_3aveValue【学校施設】&#10;有形固定資産減価償却率">
          <a:extLst>
            <a:ext uri="{FF2B5EF4-FFF2-40B4-BE49-F238E27FC236}">
              <a16:creationId xmlns:a16="http://schemas.microsoft.com/office/drawing/2014/main" id="{3E194BB6-02CA-4441-9ACF-98EAFD9FDC93}"/>
            </a:ext>
          </a:extLst>
        </xdr:cNvPr>
        <xdr:cNvSpPr txBox="1"/>
      </xdr:nvSpPr>
      <xdr:spPr>
        <a:xfrm>
          <a:off x="12164069" y="9864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571" name="n_4aveValue【学校施設】&#10;有形固定資産減価償却率">
          <a:extLst>
            <a:ext uri="{FF2B5EF4-FFF2-40B4-BE49-F238E27FC236}">
              <a16:creationId xmlns:a16="http://schemas.microsoft.com/office/drawing/2014/main" id="{A4F1312C-0A78-453E-871A-1812C3B6AAA8}"/>
            </a:ext>
          </a:extLst>
        </xdr:cNvPr>
        <xdr:cNvSpPr txBox="1"/>
      </xdr:nvSpPr>
      <xdr:spPr>
        <a:xfrm>
          <a:off x="11354444" y="981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18342</xdr:rowOff>
    </xdr:from>
    <xdr:ext cx="405111" cy="259045"/>
    <xdr:sp macro="" textlink="">
      <xdr:nvSpPr>
        <xdr:cNvPr id="572" name="n_1mainValue【学校施設】&#10;有形固定資産減価償却率">
          <a:extLst>
            <a:ext uri="{FF2B5EF4-FFF2-40B4-BE49-F238E27FC236}">
              <a16:creationId xmlns:a16="http://schemas.microsoft.com/office/drawing/2014/main" id="{C5C92F7A-1719-4C5B-A097-A0080E535FFA}"/>
            </a:ext>
          </a:extLst>
        </xdr:cNvPr>
        <xdr:cNvSpPr txBox="1"/>
      </xdr:nvSpPr>
      <xdr:spPr>
        <a:xfrm>
          <a:off x="13745219" y="941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573" name="n_2mainValue【学校施設】&#10;有形固定資産減価償却率">
          <a:extLst>
            <a:ext uri="{FF2B5EF4-FFF2-40B4-BE49-F238E27FC236}">
              <a16:creationId xmlns:a16="http://schemas.microsoft.com/office/drawing/2014/main" id="{D6B45F81-EE5F-48D8-8054-882FC99E72FD}"/>
            </a:ext>
          </a:extLst>
        </xdr:cNvPr>
        <xdr:cNvSpPr txBox="1"/>
      </xdr:nvSpPr>
      <xdr:spPr>
        <a:xfrm>
          <a:off x="12964169" y="939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18342</xdr:rowOff>
    </xdr:from>
    <xdr:ext cx="405111" cy="259045"/>
    <xdr:sp macro="" textlink="">
      <xdr:nvSpPr>
        <xdr:cNvPr id="574" name="n_3mainValue【学校施設】&#10;有形固定資産減価償却率">
          <a:extLst>
            <a:ext uri="{FF2B5EF4-FFF2-40B4-BE49-F238E27FC236}">
              <a16:creationId xmlns:a16="http://schemas.microsoft.com/office/drawing/2014/main" id="{7D5DD17B-1543-4F5B-81AB-7135289CCF64}"/>
            </a:ext>
          </a:extLst>
        </xdr:cNvPr>
        <xdr:cNvSpPr txBox="1"/>
      </xdr:nvSpPr>
      <xdr:spPr>
        <a:xfrm>
          <a:off x="12164069" y="941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150603</xdr:rowOff>
    </xdr:from>
    <xdr:ext cx="405111" cy="259045"/>
    <xdr:sp macro="" textlink="">
      <xdr:nvSpPr>
        <xdr:cNvPr id="575" name="n_4mainValue【学校施設】&#10;有形固定資産減価償却率">
          <a:extLst>
            <a:ext uri="{FF2B5EF4-FFF2-40B4-BE49-F238E27FC236}">
              <a16:creationId xmlns:a16="http://schemas.microsoft.com/office/drawing/2014/main" id="{98694CEA-4419-42DE-BF60-2DA21D7A153A}"/>
            </a:ext>
          </a:extLst>
        </xdr:cNvPr>
        <xdr:cNvSpPr txBox="1"/>
      </xdr:nvSpPr>
      <xdr:spPr>
        <a:xfrm>
          <a:off x="11354444" y="938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6" name="正方形/長方形 575">
          <a:extLst>
            <a:ext uri="{FF2B5EF4-FFF2-40B4-BE49-F238E27FC236}">
              <a16:creationId xmlns:a16="http://schemas.microsoft.com/office/drawing/2014/main" id="{0BAB9CEC-36BA-4DE8-9F97-D47928D0BA6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7" name="正方形/長方形 576">
          <a:extLst>
            <a:ext uri="{FF2B5EF4-FFF2-40B4-BE49-F238E27FC236}">
              <a16:creationId xmlns:a16="http://schemas.microsoft.com/office/drawing/2014/main" id="{94048FC5-8388-4A63-B904-17D57CBA3212}"/>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8" name="正方形/長方形 577">
          <a:extLst>
            <a:ext uri="{FF2B5EF4-FFF2-40B4-BE49-F238E27FC236}">
              <a16:creationId xmlns:a16="http://schemas.microsoft.com/office/drawing/2014/main" id="{C9B1A07A-F476-498E-A20F-AE177F74981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9" name="正方形/長方形 578">
          <a:extLst>
            <a:ext uri="{FF2B5EF4-FFF2-40B4-BE49-F238E27FC236}">
              <a16:creationId xmlns:a16="http://schemas.microsoft.com/office/drawing/2014/main" id="{F26C740D-CA1D-46BB-B279-6DF91561D376}"/>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0" name="正方形/長方形 579">
          <a:extLst>
            <a:ext uri="{FF2B5EF4-FFF2-40B4-BE49-F238E27FC236}">
              <a16:creationId xmlns:a16="http://schemas.microsoft.com/office/drawing/2014/main" id="{A08E7179-9A10-4F51-A883-FA14C2CB98C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1" name="正方形/長方形 580">
          <a:extLst>
            <a:ext uri="{FF2B5EF4-FFF2-40B4-BE49-F238E27FC236}">
              <a16:creationId xmlns:a16="http://schemas.microsoft.com/office/drawing/2014/main" id="{F0B2C740-69EC-4C7F-A651-2CF7E86C937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2" name="正方形/長方形 581">
          <a:extLst>
            <a:ext uri="{FF2B5EF4-FFF2-40B4-BE49-F238E27FC236}">
              <a16:creationId xmlns:a16="http://schemas.microsoft.com/office/drawing/2014/main" id="{41AEF51D-4D42-4083-8A86-A94B8AAF93A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3" name="正方形/長方形 582">
          <a:extLst>
            <a:ext uri="{FF2B5EF4-FFF2-40B4-BE49-F238E27FC236}">
              <a16:creationId xmlns:a16="http://schemas.microsoft.com/office/drawing/2014/main" id="{D4E28704-0D95-4102-B661-6486D4396A5D}"/>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4" name="テキスト ボックス 583">
          <a:extLst>
            <a:ext uri="{FF2B5EF4-FFF2-40B4-BE49-F238E27FC236}">
              <a16:creationId xmlns:a16="http://schemas.microsoft.com/office/drawing/2014/main" id="{4A20E0FE-27D4-49B0-963F-392CE6810C5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5" name="直線コネクタ 584">
          <a:extLst>
            <a:ext uri="{FF2B5EF4-FFF2-40B4-BE49-F238E27FC236}">
              <a16:creationId xmlns:a16="http://schemas.microsoft.com/office/drawing/2014/main" id="{2D495930-4758-433A-AC6D-540E0D9BA73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6" name="テキスト ボックス 585">
          <a:extLst>
            <a:ext uri="{FF2B5EF4-FFF2-40B4-BE49-F238E27FC236}">
              <a16:creationId xmlns:a16="http://schemas.microsoft.com/office/drawing/2014/main" id="{6A8476F1-94BF-4227-897B-74360D7F50FE}"/>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7" name="直線コネクタ 586">
          <a:extLst>
            <a:ext uri="{FF2B5EF4-FFF2-40B4-BE49-F238E27FC236}">
              <a16:creationId xmlns:a16="http://schemas.microsoft.com/office/drawing/2014/main" id="{54BFD7F4-1BD0-4C4C-B780-CE78BEF7BAEE}"/>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8" name="テキスト ボックス 587">
          <a:extLst>
            <a:ext uri="{FF2B5EF4-FFF2-40B4-BE49-F238E27FC236}">
              <a16:creationId xmlns:a16="http://schemas.microsoft.com/office/drawing/2014/main" id="{8BCFA4E9-A511-4C3E-AE33-606D1DA1C25C}"/>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9" name="直線コネクタ 588">
          <a:extLst>
            <a:ext uri="{FF2B5EF4-FFF2-40B4-BE49-F238E27FC236}">
              <a16:creationId xmlns:a16="http://schemas.microsoft.com/office/drawing/2014/main" id="{15072AEA-66BB-47AF-B3BC-963F7CE1A5F8}"/>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90" name="テキスト ボックス 589">
          <a:extLst>
            <a:ext uri="{FF2B5EF4-FFF2-40B4-BE49-F238E27FC236}">
              <a16:creationId xmlns:a16="http://schemas.microsoft.com/office/drawing/2014/main" id="{D870ADC4-B730-49B9-B039-0E979085A6B2}"/>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1" name="直線コネクタ 590">
          <a:extLst>
            <a:ext uri="{FF2B5EF4-FFF2-40B4-BE49-F238E27FC236}">
              <a16:creationId xmlns:a16="http://schemas.microsoft.com/office/drawing/2014/main" id="{7C9D6746-2CD6-4C55-99D2-21D5282E1301}"/>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2" name="テキスト ボックス 591">
          <a:extLst>
            <a:ext uri="{FF2B5EF4-FFF2-40B4-BE49-F238E27FC236}">
              <a16:creationId xmlns:a16="http://schemas.microsoft.com/office/drawing/2014/main" id="{BA79074E-A5F9-4B4A-92E0-DA62B8A522F2}"/>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3" name="直線コネクタ 592">
          <a:extLst>
            <a:ext uri="{FF2B5EF4-FFF2-40B4-BE49-F238E27FC236}">
              <a16:creationId xmlns:a16="http://schemas.microsoft.com/office/drawing/2014/main" id="{B48CF367-DDCC-4583-97EB-9C47CBD6B2DB}"/>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4" name="テキスト ボックス 593">
          <a:extLst>
            <a:ext uri="{FF2B5EF4-FFF2-40B4-BE49-F238E27FC236}">
              <a16:creationId xmlns:a16="http://schemas.microsoft.com/office/drawing/2014/main" id="{E82E976E-ED8E-44A1-ABDC-5B0EEB8A1817}"/>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5" name="直線コネクタ 594">
          <a:extLst>
            <a:ext uri="{FF2B5EF4-FFF2-40B4-BE49-F238E27FC236}">
              <a16:creationId xmlns:a16="http://schemas.microsoft.com/office/drawing/2014/main" id="{4A6B7C3F-0DFF-4A66-9591-44BDB47AECF6}"/>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6" name="テキスト ボックス 595">
          <a:extLst>
            <a:ext uri="{FF2B5EF4-FFF2-40B4-BE49-F238E27FC236}">
              <a16:creationId xmlns:a16="http://schemas.microsoft.com/office/drawing/2014/main" id="{C58389CF-EBCB-4F42-91F2-46496126B44F}"/>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7" name="直線コネクタ 596">
          <a:extLst>
            <a:ext uri="{FF2B5EF4-FFF2-40B4-BE49-F238E27FC236}">
              <a16:creationId xmlns:a16="http://schemas.microsoft.com/office/drawing/2014/main" id="{0C31211C-9A6D-45C9-9DE3-CDBAF2873C6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8" name="テキスト ボックス 597">
          <a:extLst>
            <a:ext uri="{FF2B5EF4-FFF2-40B4-BE49-F238E27FC236}">
              <a16:creationId xmlns:a16="http://schemas.microsoft.com/office/drawing/2014/main" id="{9D98951A-83B0-44FA-860F-47FEDC6C56E3}"/>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9" name="【学校施設】&#10;一人当たり面積グラフ枠">
          <a:extLst>
            <a:ext uri="{FF2B5EF4-FFF2-40B4-BE49-F238E27FC236}">
              <a16:creationId xmlns:a16="http://schemas.microsoft.com/office/drawing/2014/main" id="{0967984B-92D4-4734-A03F-53989C5FD42B}"/>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00" name="直線コネクタ 599">
          <a:extLst>
            <a:ext uri="{FF2B5EF4-FFF2-40B4-BE49-F238E27FC236}">
              <a16:creationId xmlns:a16="http://schemas.microsoft.com/office/drawing/2014/main" id="{EFE97213-C33E-4408-948C-CC27250D390A}"/>
            </a:ext>
          </a:extLst>
        </xdr:cNvPr>
        <xdr:cNvCxnSpPr/>
      </xdr:nvCxnSpPr>
      <xdr:spPr>
        <a:xfrm flipV="1">
          <a:off x="19954239" y="919988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01" name="【学校施設】&#10;一人当たり面積最小値テキスト">
          <a:extLst>
            <a:ext uri="{FF2B5EF4-FFF2-40B4-BE49-F238E27FC236}">
              <a16:creationId xmlns:a16="http://schemas.microsoft.com/office/drawing/2014/main" id="{C00AA5C5-C38C-4B3E-89C5-EAE4D2D29F99}"/>
            </a:ext>
          </a:extLst>
        </xdr:cNvPr>
        <xdr:cNvSpPr txBox="1"/>
      </xdr:nvSpPr>
      <xdr:spPr>
        <a:xfrm>
          <a:off x="19992975" y="1047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02" name="直線コネクタ 601">
          <a:extLst>
            <a:ext uri="{FF2B5EF4-FFF2-40B4-BE49-F238E27FC236}">
              <a16:creationId xmlns:a16="http://schemas.microsoft.com/office/drawing/2014/main" id="{BCA48B3A-028E-41D0-A4B0-728FF49FAD48}"/>
            </a:ext>
          </a:extLst>
        </xdr:cNvPr>
        <xdr:cNvCxnSpPr/>
      </xdr:nvCxnSpPr>
      <xdr:spPr>
        <a:xfrm>
          <a:off x="19878675" y="104667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603" name="【学校施設】&#10;一人当たり面積最大値テキスト">
          <a:extLst>
            <a:ext uri="{FF2B5EF4-FFF2-40B4-BE49-F238E27FC236}">
              <a16:creationId xmlns:a16="http://schemas.microsoft.com/office/drawing/2014/main" id="{CF40237E-D644-467B-BF82-4C3354B27CB6}"/>
            </a:ext>
          </a:extLst>
        </xdr:cNvPr>
        <xdr:cNvSpPr txBox="1"/>
      </xdr:nvSpPr>
      <xdr:spPr>
        <a:xfrm>
          <a:off x="19992975" y="898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604" name="直線コネクタ 603">
          <a:extLst>
            <a:ext uri="{FF2B5EF4-FFF2-40B4-BE49-F238E27FC236}">
              <a16:creationId xmlns:a16="http://schemas.microsoft.com/office/drawing/2014/main" id="{D4B19F92-24E0-4D6B-B6E7-58DDD9D6B7DA}"/>
            </a:ext>
          </a:extLst>
        </xdr:cNvPr>
        <xdr:cNvCxnSpPr/>
      </xdr:nvCxnSpPr>
      <xdr:spPr>
        <a:xfrm>
          <a:off x="19878675" y="91998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135907</xdr:rowOff>
    </xdr:from>
    <xdr:ext cx="469744" cy="259045"/>
    <xdr:sp macro="" textlink="">
      <xdr:nvSpPr>
        <xdr:cNvPr id="605" name="【学校施設】&#10;一人当たり面積平均値テキスト">
          <a:extLst>
            <a:ext uri="{FF2B5EF4-FFF2-40B4-BE49-F238E27FC236}">
              <a16:creationId xmlns:a16="http://schemas.microsoft.com/office/drawing/2014/main" id="{78CAAD67-0388-4D69-ADF1-1DB41609D682}"/>
            </a:ext>
          </a:extLst>
        </xdr:cNvPr>
        <xdr:cNvSpPr txBox="1"/>
      </xdr:nvSpPr>
      <xdr:spPr>
        <a:xfrm>
          <a:off x="19992975" y="9860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606" name="フローチャート: 判断 605">
          <a:extLst>
            <a:ext uri="{FF2B5EF4-FFF2-40B4-BE49-F238E27FC236}">
              <a16:creationId xmlns:a16="http://schemas.microsoft.com/office/drawing/2014/main" id="{B4CCD66F-6EBB-4E5B-8F58-5AF98E143606}"/>
            </a:ext>
          </a:extLst>
        </xdr:cNvPr>
        <xdr:cNvSpPr/>
      </xdr:nvSpPr>
      <xdr:spPr>
        <a:xfrm>
          <a:off x="19897725" y="99999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607" name="フローチャート: 判断 606">
          <a:extLst>
            <a:ext uri="{FF2B5EF4-FFF2-40B4-BE49-F238E27FC236}">
              <a16:creationId xmlns:a16="http://schemas.microsoft.com/office/drawing/2014/main" id="{36EABBC3-F4A7-45D4-8833-B4C046990557}"/>
            </a:ext>
          </a:extLst>
        </xdr:cNvPr>
        <xdr:cNvSpPr/>
      </xdr:nvSpPr>
      <xdr:spPr>
        <a:xfrm>
          <a:off x="19154775" y="99891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608" name="フローチャート: 判断 607">
          <a:extLst>
            <a:ext uri="{FF2B5EF4-FFF2-40B4-BE49-F238E27FC236}">
              <a16:creationId xmlns:a16="http://schemas.microsoft.com/office/drawing/2014/main" id="{17A5C2CA-95CD-4968-BCF8-F1ED43144982}"/>
            </a:ext>
          </a:extLst>
        </xdr:cNvPr>
        <xdr:cNvSpPr/>
      </xdr:nvSpPr>
      <xdr:spPr>
        <a:xfrm>
          <a:off x="18345150" y="100025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609" name="フローチャート: 判断 608">
          <a:extLst>
            <a:ext uri="{FF2B5EF4-FFF2-40B4-BE49-F238E27FC236}">
              <a16:creationId xmlns:a16="http://schemas.microsoft.com/office/drawing/2014/main" id="{4B7F4328-E9D4-459E-A595-7CF64FC31500}"/>
            </a:ext>
          </a:extLst>
        </xdr:cNvPr>
        <xdr:cNvSpPr/>
      </xdr:nvSpPr>
      <xdr:spPr>
        <a:xfrm>
          <a:off x="17554575" y="100133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610" name="フローチャート: 判断 609">
          <a:extLst>
            <a:ext uri="{FF2B5EF4-FFF2-40B4-BE49-F238E27FC236}">
              <a16:creationId xmlns:a16="http://schemas.microsoft.com/office/drawing/2014/main" id="{70342C0D-F496-4CEF-8A68-9720B2C39676}"/>
            </a:ext>
          </a:extLst>
        </xdr:cNvPr>
        <xdr:cNvSpPr/>
      </xdr:nvSpPr>
      <xdr:spPr>
        <a:xfrm>
          <a:off x="16754475" y="10097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C455A33A-9D2B-4C22-B377-404BF9DD37E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59630AAC-D9BF-4A3D-A61A-869E72A7C935}"/>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D7EB5035-B872-4DC1-9723-05FD694D098B}"/>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70F0E572-E413-4B5C-A726-321E55A855F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41526511-88F9-43F1-AEF1-83521C9F5FF1}"/>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106680</xdr:rowOff>
    </xdr:from>
    <xdr:to>
      <xdr:col>116</xdr:col>
      <xdr:colOff>114300</xdr:colOff>
      <xdr:row>64</xdr:row>
      <xdr:rowOff>36830</xdr:rowOff>
    </xdr:to>
    <xdr:sp macro="" textlink="">
      <xdr:nvSpPr>
        <xdr:cNvPr id="616" name="楕円 615">
          <a:extLst>
            <a:ext uri="{FF2B5EF4-FFF2-40B4-BE49-F238E27FC236}">
              <a16:creationId xmlns:a16="http://schemas.microsoft.com/office/drawing/2014/main" id="{95ADA11C-4E03-424B-9D88-ECF4C8AD172B}"/>
            </a:ext>
          </a:extLst>
        </xdr:cNvPr>
        <xdr:cNvSpPr/>
      </xdr:nvSpPr>
      <xdr:spPr>
        <a:xfrm>
          <a:off x="19897725" y="103143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21607</xdr:rowOff>
    </xdr:from>
    <xdr:ext cx="469744" cy="259045"/>
    <xdr:sp macro="" textlink="">
      <xdr:nvSpPr>
        <xdr:cNvPr id="617" name="【学校施設】&#10;一人当たり面積該当値テキスト">
          <a:extLst>
            <a:ext uri="{FF2B5EF4-FFF2-40B4-BE49-F238E27FC236}">
              <a16:creationId xmlns:a16="http://schemas.microsoft.com/office/drawing/2014/main" id="{C7F6B19D-FB03-4217-AA72-C293F241B63B}"/>
            </a:ext>
          </a:extLst>
        </xdr:cNvPr>
        <xdr:cNvSpPr txBox="1"/>
      </xdr:nvSpPr>
      <xdr:spPr>
        <a:xfrm>
          <a:off x="19992975" y="1023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144780</xdr:rowOff>
    </xdr:from>
    <xdr:to>
      <xdr:col>112</xdr:col>
      <xdr:colOff>38100</xdr:colOff>
      <xdr:row>63</xdr:row>
      <xdr:rowOff>74930</xdr:rowOff>
    </xdr:to>
    <xdr:sp macro="" textlink="">
      <xdr:nvSpPr>
        <xdr:cNvPr id="618" name="楕円 617">
          <a:extLst>
            <a:ext uri="{FF2B5EF4-FFF2-40B4-BE49-F238E27FC236}">
              <a16:creationId xmlns:a16="http://schemas.microsoft.com/office/drawing/2014/main" id="{57DBB3DF-BCC9-4F0E-80FA-CB1EA9651AB1}"/>
            </a:ext>
          </a:extLst>
        </xdr:cNvPr>
        <xdr:cNvSpPr/>
      </xdr:nvSpPr>
      <xdr:spPr>
        <a:xfrm>
          <a:off x="19154775" y="101904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24130</xdr:rowOff>
    </xdr:from>
    <xdr:to>
      <xdr:col>116</xdr:col>
      <xdr:colOff>63500</xdr:colOff>
      <xdr:row>63</xdr:row>
      <xdr:rowOff>157480</xdr:rowOff>
    </xdr:to>
    <xdr:cxnSp macro="">
      <xdr:nvCxnSpPr>
        <xdr:cNvPr id="619" name="直線コネクタ 618">
          <a:extLst>
            <a:ext uri="{FF2B5EF4-FFF2-40B4-BE49-F238E27FC236}">
              <a16:creationId xmlns:a16="http://schemas.microsoft.com/office/drawing/2014/main" id="{5D9E5160-73C7-4BE4-83D5-3B8421367B4B}"/>
            </a:ext>
          </a:extLst>
        </xdr:cNvPr>
        <xdr:cNvCxnSpPr/>
      </xdr:nvCxnSpPr>
      <xdr:spPr>
        <a:xfrm>
          <a:off x="19202400" y="10238105"/>
          <a:ext cx="752475"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148590</xdr:rowOff>
    </xdr:from>
    <xdr:to>
      <xdr:col>107</xdr:col>
      <xdr:colOff>101600</xdr:colOff>
      <xdr:row>63</xdr:row>
      <xdr:rowOff>78740</xdr:rowOff>
    </xdr:to>
    <xdr:sp macro="" textlink="">
      <xdr:nvSpPr>
        <xdr:cNvPr id="620" name="楕円 619">
          <a:extLst>
            <a:ext uri="{FF2B5EF4-FFF2-40B4-BE49-F238E27FC236}">
              <a16:creationId xmlns:a16="http://schemas.microsoft.com/office/drawing/2014/main" id="{BC3EB748-DAE6-45D3-A445-9E1A59B928D9}"/>
            </a:ext>
          </a:extLst>
        </xdr:cNvPr>
        <xdr:cNvSpPr/>
      </xdr:nvSpPr>
      <xdr:spPr>
        <a:xfrm>
          <a:off x="18345150" y="101942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24130</xdr:rowOff>
    </xdr:from>
    <xdr:to>
      <xdr:col>111</xdr:col>
      <xdr:colOff>177800</xdr:colOff>
      <xdr:row>63</xdr:row>
      <xdr:rowOff>27940</xdr:rowOff>
    </xdr:to>
    <xdr:cxnSp macro="">
      <xdr:nvCxnSpPr>
        <xdr:cNvPr id="621" name="直線コネクタ 620">
          <a:extLst>
            <a:ext uri="{FF2B5EF4-FFF2-40B4-BE49-F238E27FC236}">
              <a16:creationId xmlns:a16="http://schemas.microsoft.com/office/drawing/2014/main" id="{55A752DD-684E-4DBA-891A-1BE1F08859BC}"/>
            </a:ext>
          </a:extLst>
        </xdr:cNvPr>
        <xdr:cNvCxnSpPr/>
      </xdr:nvCxnSpPr>
      <xdr:spPr>
        <a:xfrm flipV="1">
          <a:off x="18392775" y="10238105"/>
          <a:ext cx="80962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168910</xdr:rowOff>
    </xdr:from>
    <xdr:to>
      <xdr:col>102</xdr:col>
      <xdr:colOff>165100</xdr:colOff>
      <xdr:row>63</xdr:row>
      <xdr:rowOff>99060</xdr:rowOff>
    </xdr:to>
    <xdr:sp macro="" textlink="">
      <xdr:nvSpPr>
        <xdr:cNvPr id="622" name="楕円 621">
          <a:extLst>
            <a:ext uri="{FF2B5EF4-FFF2-40B4-BE49-F238E27FC236}">
              <a16:creationId xmlns:a16="http://schemas.microsoft.com/office/drawing/2014/main" id="{E8AD6D54-83F2-4ABA-852E-F484B9263BC9}"/>
            </a:ext>
          </a:extLst>
        </xdr:cNvPr>
        <xdr:cNvSpPr/>
      </xdr:nvSpPr>
      <xdr:spPr>
        <a:xfrm>
          <a:off x="17554575" y="102082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27940</xdr:rowOff>
    </xdr:from>
    <xdr:to>
      <xdr:col>107</xdr:col>
      <xdr:colOff>50800</xdr:colOff>
      <xdr:row>63</xdr:row>
      <xdr:rowOff>48260</xdr:rowOff>
    </xdr:to>
    <xdr:cxnSp macro="">
      <xdr:nvCxnSpPr>
        <xdr:cNvPr id="623" name="直線コネクタ 622">
          <a:extLst>
            <a:ext uri="{FF2B5EF4-FFF2-40B4-BE49-F238E27FC236}">
              <a16:creationId xmlns:a16="http://schemas.microsoft.com/office/drawing/2014/main" id="{298B3EA3-2F47-43C0-9716-94CDB674393E}"/>
            </a:ext>
          </a:extLst>
        </xdr:cNvPr>
        <xdr:cNvCxnSpPr/>
      </xdr:nvCxnSpPr>
      <xdr:spPr>
        <a:xfrm flipV="1">
          <a:off x="17602200" y="10241915"/>
          <a:ext cx="790575"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157480</xdr:rowOff>
    </xdr:from>
    <xdr:to>
      <xdr:col>98</xdr:col>
      <xdr:colOff>38100</xdr:colOff>
      <xdr:row>63</xdr:row>
      <xdr:rowOff>87630</xdr:rowOff>
    </xdr:to>
    <xdr:sp macro="" textlink="">
      <xdr:nvSpPr>
        <xdr:cNvPr id="624" name="楕円 623">
          <a:extLst>
            <a:ext uri="{FF2B5EF4-FFF2-40B4-BE49-F238E27FC236}">
              <a16:creationId xmlns:a16="http://schemas.microsoft.com/office/drawing/2014/main" id="{C25BE022-FA93-44EB-9EFE-C09CD03B6322}"/>
            </a:ext>
          </a:extLst>
        </xdr:cNvPr>
        <xdr:cNvSpPr/>
      </xdr:nvSpPr>
      <xdr:spPr>
        <a:xfrm>
          <a:off x="16754475" y="102095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36830</xdr:rowOff>
    </xdr:from>
    <xdr:to>
      <xdr:col>102</xdr:col>
      <xdr:colOff>114300</xdr:colOff>
      <xdr:row>63</xdr:row>
      <xdr:rowOff>48260</xdr:rowOff>
    </xdr:to>
    <xdr:cxnSp macro="">
      <xdr:nvCxnSpPr>
        <xdr:cNvPr id="625" name="直線コネクタ 624">
          <a:extLst>
            <a:ext uri="{FF2B5EF4-FFF2-40B4-BE49-F238E27FC236}">
              <a16:creationId xmlns:a16="http://schemas.microsoft.com/office/drawing/2014/main" id="{BC9D98C3-CD82-4BBA-AD19-62B88715BD89}"/>
            </a:ext>
          </a:extLst>
        </xdr:cNvPr>
        <xdr:cNvCxnSpPr/>
      </xdr:nvCxnSpPr>
      <xdr:spPr>
        <a:xfrm>
          <a:off x="16802100" y="10247630"/>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52087</xdr:rowOff>
    </xdr:from>
    <xdr:ext cx="469744" cy="259045"/>
    <xdr:sp macro="" textlink="">
      <xdr:nvSpPr>
        <xdr:cNvPr id="626" name="n_1aveValue【学校施設】&#10;一人当たり面積">
          <a:extLst>
            <a:ext uri="{FF2B5EF4-FFF2-40B4-BE49-F238E27FC236}">
              <a16:creationId xmlns:a16="http://schemas.microsoft.com/office/drawing/2014/main" id="{8B8C8D06-B5BD-4740-A26F-8422D55A54E5}"/>
            </a:ext>
          </a:extLst>
        </xdr:cNvPr>
        <xdr:cNvSpPr txBox="1"/>
      </xdr:nvSpPr>
      <xdr:spPr>
        <a:xfrm>
          <a:off x="18983402" y="9773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62247</xdr:rowOff>
    </xdr:from>
    <xdr:ext cx="469744" cy="259045"/>
    <xdr:sp macro="" textlink="">
      <xdr:nvSpPr>
        <xdr:cNvPr id="627" name="n_2aveValue【学校施設】&#10;一人当たり面積">
          <a:extLst>
            <a:ext uri="{FF2B5EF4-FFF2-40B4-BE49-F238E27FC236}">
              <a16:creationId xmlns:a16="http://schemas.microsoft.com/office/drawing/2014/main" id="{6DCB91FB-960E-47D0-A461-51DE368B77E4}"/>
            </a:ext>
          </a:extLst>
        </xdr:cNvPr>
        <xdr:cNvSpPr txBox="1"/>
      </xdr:nvSpPr>
      <xdr:spPr>
        <a:xfrm>
          <a:off x="18183302" y="979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76217</xdr:rowOff>
    </xdr:from>
    <xdr:ext cx="469744" cy="259045"/>
    <xdr:sp macro="" textlink="">
      <xdr:nvSpPr>
        <xdr:cNvPr id="628" name="n_3aveValue【学校施設】&#10;一人当たり面積">
          <a:extLst>
            <a:ext uri="{FF2B5EF4-FFF2-40B4-BE49-F238E27FC236}">
              <a16:creationId xmlns:a16="http://schemas.microsoft.com/office/drawing/2014/main" id="{8CF246F0-7AFD-4588-808B-B737BBA77C27}"/>
            </a:ext>
          </a:extLst>
        </xdr:cNvPr>
        <xdr:cNvSpPr txBox="1"/>
      </xdr:nvSpPr>
      <xdr:spPr>
        <a:xfrm>
          <a:off x="17383202" y="980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163847</xdr:rowOff>
    </xdr:from>
    <xdr:ext cx="469744" cy="259045"/>
    <xdr:sp macro="" textlink="">
      <xdr:nvSpPr>
        <xdr:cNvPr id="629" name="n_4aveValue【学校施設】&#10;一人当たり面積">
          <a:extLst>
            <a:ext uri="{FF2B5EF4-FFF2-40B4-BE49-F238E27FC236}">
              <a16:creationId xmlns:a16="http://schemas.microsoft.com/office/drawing/2014/main" id="{B062CB06-4E9B-438B-8F0E-405C5C2DFF14}"/>
            </a:ext>
          </a:extLst>
        </xdr:cNvPr>
        <xdr:cNvSpPr txBox="1"/>
      </xdr:nvSpPr>
      <xdr:spPr>
        <a:xfrm>
          <a:off x="16592627" y="988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66057</xdr:rowOff>
    </xdr:from>
    <xdr:ext cx="469744" cy="259045"/>
    <xdr:sp macro="" textlink="">
      <xdr:nvSpPr>
        <xdr:cNvPr id="630" name="n_1mainValue【学校施設】&#10;一人当たり面積">
          <a:extLst>
            <a:ext uri="{FF2B5EF4-FFF2-40B4-BE49-F238E27FC236}">
              <a16:creationId xmlns:a16="http://schemas.microsoft.com/office/drawing/2014/main" id="{E47EAB20-49DF-4D65-AB47-20E3E7C41ADA}"/>
            </a:ext>
          </a:extLst>
        </xdr:cNvPr>
        <xdr:cNvSpPr txBox="1"/>
      </xdr:nvSpPr>
      <xdr:spPr>
        <a:xfrm>
          <a:off x="18983402" y="1028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69867</xdr:rowOff>
    </xdr:from>
    <xdr:ext cx="469744" cy="259045"/>
    <xdr:sp macro="" textlink="">
      <xdr:nvSpPr>
        <xdr:cNvPr id="631" name="n_2mainValue【学校施設】&#10;一人当たり面積">
          <a:extLst>
            <a:ext uri="{FF2B5EF4-FFF2-40B4-BE49-F238E27FC236}">
              <a16:creationId xmlns:a16="http://schemas.microsoft.com/office/drawing/2014/main" id="{F6AF910B-9C06-4C3E-A523-7BE0B264A16C}"/>
            </a:ext>
          </a:extLst>
        </xdr:cNvPr>
        <xdr:cNvSpPr txBox="1"/>
      </xdr:nvSpPr>
      <xdr:spPr>
        <a:xfrm>
          <a:off x="18183302" y="1027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90187</xdr:rowOff>
    </xdr:from>
    <xdr:ext cx="469744" cy="259045"/>
    <xdr:sp macro="" textlink="">
      <xdr:nvSpPr>
        <xdr:cNvPr id="632" name="n_3mainValue【学校施設】&#10;一人当たり面積">
          <a:extLst>
            <a:ext uri="{FF2B5EF4-FFF2-40B4-BE49-F238E27FC236}">
              <a16:creationId xmlns:a16="http://schemas.microsoft.com/office/drawing/2014/main" id="{59252CC5-8552-42BC-8AE6-EE926A18B106}"/>
            </a:ext>
          </a:extLst>
        </xdr:cNvPr>
        <xdr:cNvSpPr txBox="1"/>
      </xdr:nvSpPr>
      <xdr:spPr>
        <a:xfrm>
          <a:off x="17383202" y="10297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78757</xdr:rowOff>
    </xdr:from>
    <xdr:ext cx="469744" cy="259045"/>
    <xdr:sp macro="" textlink="">
      <xdr:nvSpPr>
        <xdr:cNvPr id="633" name="n_4mainValue【学校施設】&#10;一人当たり面積">
          <a:extLst>
            <a:ext uri="{FF2B5EF4-FFF2-40B4-BE49-F238E27FC236}">
              <a16:creationId xmlns:a16="http://schemas.microsoft.com/office/drawing/2014/main" id="{4486760E-8A6B-4A96-BB8D-F56979EFF64C}"/>
            </a:ext>
          </a:extLst>
        </xdr:cNvPr>
        <xdr:cNvSpPr txBox="1"/>
      </xdr:nvSpPr>
      <xdr:spPr>
        <a:xfrm>
          <a:off x="16592627" y="1028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4" name="正方形/長方形 633">
          <a:extLst>
            <a:ext uri="{FF2B5EF4-FFF2-40B4-BE49-F238E27FC236}">
              <a16:creationId xmlns:a16="http://schemas.microsoft.com/office/drawing/2014/main" id="{E77AE282-53A0-491D-906D-F8067AF54C4E}"/>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5" name="正方形/長方形 634">
          <a:extLst>
            <a:ext uri="{FF2B5EF4-FFF2-40B4-BE49-F238E27FC236}">
              <a16:creationId xmlns:a16="http://schemas.microsoft.com/office/drawing/2014/main" id="{BF8C66FF-7C90-41B0-BCDC-84E079247DF0}"/>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6" name="正方形/長方形 635">
          <a:extLst>
            <a:ext uri="{FF2B5EF4-FFF2-40B4-BE49-F238E27FC236}">
              <a16:creationId xmlns:a16="http://schemas.microsoft.com/office/drawing/2014/main" id="{FF6531CC-7362-4CA9-A7A6-768C7F84DE8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7" name="正方形/長方形 636">
          <a:extLst>
            <a:ext uri="{FF2B5EF4-FFF2-40B4-BE49-F238E27FC236}">
              <a16:creationId xmlns:a16="http://schemas.microsoft.com/office/drawing/2014/main" id="{CE3591B5-BD9D-4D79-90F6-C7F861FEE25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8" name="正方形/長方形 637">
          <a:extLst>
            <a:ext uri="{FF2B5EF4-FFF2-40B4-BE49-F238E27FC236}">
              <a16:creationId xmlns:a16="http://schemas.microsoft.com/office/drawing/2014/main" id="{201AB5FA-7F8D-4424-AB2A-9E28E2C35CD1}"/>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9" name="正方形/長方形 638">
          <a:extLst>
            <a:ext uri="{FF2B5EF4-FFF2-40B4-BE49-F238E27FC236}">
              <a16:creationId xmlns:a16="http://schemas.microsoft.com/office/drawing/2014/main" id="{5EFE39C4-C236-40BA-BFFE-5EC374EDC64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40" name="正方形/長方形 639">
          <a:extLst>
            <a:ext uri="{FF2B5EF4-FFF2-40B4-BE49-F238E27FC236}">
              <a16:creationId xmlns:a16="http://schemas.microsoft.com/office/drawing/2014/main" id="{6950E6E2-8EE5-4C8F-9BA1-987D78C6300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1" name="正方形/長方形 640">
          <a:extLst>
            <a:ext uri="{FF2B5EF4-FFF2-40B4-BE49-F238E27FC236}">
              <a16:creationId xmlns:a16="http://schemas.microsoft.com/office/drawing/2014/main" id="{06A5F0C5-8C5F-433E-A37C-E2344FB6C559}"/>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2" name="テキスト ボックス 641">
          <a:extLst>
            <a:ext uri="{FF2B5EF4-FFF2-40B4-BE49-F238E27FC236}">
              <a16:creationId xmlns:a16="http://schemas.microsoft.com/office/drawing/2014/main" id="{3FEDE2AD-92FA-4530-91FB-EB6B424FE5F9}"/>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3" name="直線コネクタ 642">
          <a:extLst>
            <a:ext uri="{FF2B5EF4-FFF2-40B4-BE49-F238E27FC236}">
              <a16:creationId xmlns:a16="http://schemas.microsoft.com/office/drawing/2014/main" id="{3A19DDF7-7654-4D23-B6AE-C8CA40D40C3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4" name="テキスト ボックス 643">
          <a:extLst>
            <a:ext uri="{FF2B5EF4-FFF2-40B4-BE49-F238E27FC236}">
              <a16:creationId xmlns:a16="http://schemas.microsoft.com/office/drawing/2014/main" id="{03EBE874-8A14-4BA0-96FB-914E9ACA03A7}"/>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5" name="直線コネクタ 644">
          <a:extLst>
            <a:ext uri="{FF2B5EF4-FFF2-40B4-BE49-F238E27FC236}">
              <a16:creationId xmlns:a16="http://schemas.microsoft.com/office/drawing/2014/main" id="{9D3593E3-3904-45E7-BE23-FF0C831B47DE}"/>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6" name="テキスト ボックス 645">
          <a:extLst>
            <a:ext uri="{FF2B5EF4-FFF2-40B4-BE49-F238E27FC236}">
              <a16:creationId xmlns:a16="http://schemas.microsoft.com/office/drawing/2014/main" id="{ED1A6CA5-B044-425E-9366-565DF82BFACD}"/>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7" name="直線コネクタ 646">
          <a:extLst>
            <a:ext uri="{FF2B5EF4-FFF2-40B4-BE49-F238E27FC236}">
              <a16:creationId xmlns:a16="http://schemas.microsoft.com/office/drawing/2014/main" id="{34CB7187-08AE-471E-B783-F63BF7CDD9C5}"/>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8" name="テキスト ボックス 647">
          <a:extLst>
            <a:ext uri="{FF2B5EF4-FFF2-40B4-BE49-F238E27FC236}">
              <a16:creationId xmlns:a16="http://schemas.microsoft.com/office/drawing/2014/main" id="{D816FDFC-E971-4671-8905-8EF5D577EBB5}"/>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9" name="直線コネクタ 648">
          <a:extLst>
            <a:ext uri="{FF2B5EF4-FFF2-40B4-BE49-F238E27FC236}">
              <a16:creationId xmlns:a16="http://schemas.microsoft.com/office/drawing/2014/main" id="{A14611B9-1A84-4EAC-8BC2-3870BF1D5BF5}"/>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50" name="テキスト ボックス 649">
          <a:extLst>
            <a:ext uri="{FF2B5EF4-FFF2-40B4-BE49-F238E27FC236}">
              <a16:creationId xmlns:a16="http://schemas.microsoft.com/office/drawing/2014/main" id="{F5C8DDCF-80EB-4B96-8EE7-C2FA3F0C3651}"/>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51" name="直線コネクタ 650">
          <a:extLst>
            <a:ext uri="{FF2B5EF4-FFF2-40B4-BE49-F238E27FC236}">
              <a16:creationId xmlns:a16="http://schemas.microsoft.com/office/drawing/2014/main" id="{F6E0B56B-EEDB-4DC9-84AF-DC5D6CEF502D}"/>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52" name="テキスト ボックス 651">
          <a:extLst>
            <a:ext uri="{FF2B5EF4-FFF2-40B4-BE49-F238E27FC236}">
              <a16:creationId xmlns:a16="http://schemas.microsoft.com/office/drawing/2014/main" id="{28E1474B-9817-42A0-BDFD-0CAF6C40529F}"/>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53" name="直線コネクタ 652">
          <a:extLst>
            <a:ext uri="{FF2B5EF4-FFF2-40B4-BE49-F238E27FC236}">
              <a16:creationId xmlns:a16="http://schemas.microsoft.com/office/drawing/2014/main" id="{67AB4B14-5E3D-4697-A1D9-9C7861E82EE8}"/>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4" name="テキスト ボックス 653">
          <a:extLst>
            <a:ext uri="{FF2B5EF4-FFF2-40B4-BE49-F238E27FC236}">
              <a16:creationId xmlns:a16="http://schemas.microsoft.com/office/drawing/2014/main" id="{EB55A978-4F95-463A-85F7-B9BD3E64F58C}"/>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5" name="直線コネクタ 654">
          <a:extLst>
            <a:ext uri="{FF2B5EF4-FFF2-40B4-BE49-F238E27FC236}">
              <a16:creationId xmlns:a16="http://schemas.microsoft.com/office/drawing/2014/main" id="{0EB27EC7-A8C3-446F-914D-12474378E3F0}"/>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6" name="テキスト ボックス 655">
          <a:extLst>
            <a:ext uri="{FF2B5EF4-FFF2-40B4-BE49-F238E27FC236}">
              <a16:creationId xmlns:a16="http://schemas.microsoft.com/office/drawing/2014/main" id="{68079D52-B255-4DE6-BF1D-096D7E3447AE}"/>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7" name="直線コネクタ 656">
          <a:extLst>
            <a:ext uri="{FF2B5EF4-FFF2-40B4-BE49-F238E27FC236}">
              <a16:creationId xmlns:a16="http://schemas.microsoft.com/office/drawing/2014/main" id="{58715960-0265-4162-AE90-B56CACB0C94D}"/>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8" name="【児童館】&#10;有形固定資産減価償却率グラフ枠">
          <a:extLst>
            <a:ext uri="{FF2B5EF4-FFF2-40B4-BE49-F238E27FC236}">
              <a16:creationId xmlns:a16="http://schemas.microsoft.com/office/drawing/2014/main" id="{DA3C6F32-C3DA-46A5-883D-CED51ECD33F3}"/>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659" name="直線コネクタ 658">
          <a:extLst>
            <a:ext uri="{FF2B5EF4-FFF2-40B4-BE49-F238E27FC236}">
              <a16:creationId xmlns:a16="http://schemas.microsoft.com/office/drawing/2014/main" id="{AEE8365C-8386-4C45-BF96-24A2030977D8}"/>
            </a:ext>
          </a:extLst>
        </xdr:cNvPr>
        <xdr:cNvCxnSpPr/>
      </xdr:nvCxnSpPr>
      <xdr:spPr>
        <a:xfrm flipV="1">
          <a:off x="14696439" y="12656548"/>
          <a:ext cx="0" cy="1437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60" name="【児童館】&#10;有形固定資産減価償却率最小値テキスト">
          <a:extLst>
            <a:ext uri="{FF2B5EF4-FFF2-40B4-BE49-F238E27FC236}">
              <a16:creationId xmlns:a16="http://schemas.microsoft.com/office/drawing/2014/main" id="{5F5659AC-6A29-4CAA-91C6-0522C5F71158}"/>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61" name="直線コネクタ 660">
          <a:extLst>
            <a:ext uri="{FF2B5EF4-FFF2-40B4-BE49-F238E27FC236}">
              <a16:creationId xmlns:a16="http://schemas.microsoft.com/office/drawing/2014/main" id="{E9D008A9-37E9-4A90-88CD-D222C04B0C60}"/>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662" name="【児童館】&#10;有形固定資産減価償却率最大値テキスト">
          <a:extLst>
            <a:ext uri="{FF2B5EF4-FFF2-40B4-BE49-F238E27FC236}">
              <a16:creationId xmlns:a16="http://schemas.microsoft.com/office/drawing/2014/main" id="{F3400D93-3FCD-42E2-992D-E9B529FD3F9A}"/>
            </a:ext>
          </a:extLst>
        </xdr:cNvPr>
        <xdr:cNvSpPr txBox="1"/>
      </xdr:nvSpPr>
      <xdr:spPr>
        <a:xfrm>
          <a:off x="14735175" y="124508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663" name="直線コネクタ 662">
          <a:extLst>
            <a:ext uri="{FF2B5EF4-FFF2-40B4-BE49-F238E27FC236}">
              <a16:creationId xmlns:a16="http://schemas.microsoft.com/office/drawing/2014/main" id="{9F2BA44D-4F9D-4AD0-8A47-F5D3F2E7810A}"/>
            </a:ext>
          </a:extLst>
        </xdr:cNvPr>
        <xdr:cNvCxnSpPr/>
      </xdr:nvCxnSpPr>
      <xdr:spPr>
        <a:xfrm>
          <a:off x="14611350" y="126565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153869</xdr:rowOff>
    </xdr:from>
    <xdr:ext cx="405111" cy="259045"/>
    <xdr:sp macro="" textlink="">
      <xdr:nvSpPr>
        <xdr:cNvPr id="664" name="【児童館】&#10;有形固定資産減価償却率平均値テキスト">
          <a:extLst>
            <a:ext uri="{FF2B5EF4-FFF2-40B4-BE49-F238E27FC236}">
              <a16:creationId xmlns:a16="http://schemas.microsoft.com/office/drawing/2014/main" id="{357CF2DC-AFA0-4608-91C7-7656A45EF8E3}"/>
            </a:ext>
          </a:extLst>
        </xdr:cNvPr>
        <xdr:cNvSpPr txBox="1"/>
      </xdr:nvSpPr>
      <xdr:spPr>
        <a:xfrm>
          <a:off x="14735175" y="131173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665" name="フローチャート: 判断 664">
          <a:extLst>
            <a:ext uri="{FF2B5EF4-FFF2-40B4-BE49-F238E27FC236}">
              <a16:creationId xmlns:a16="http://schemas.microsoft.com/office/drawing/2014/main" id="{BC556C92-B12D-4020-8E05-DB8711E06FE2}"/>
            </a:ext>
          </a:extLst>
        </xdr:cNvPr>
        <xdr:cNvSpPr/>
      </xdr:nvSpPr>
      <xdr:spPr>
        <a:xfrm>
          <a:off x="14649450" y="132564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666" name="フローチャート: 判断 665">
          <a:extLst>
            <a:ext uri="{FF2B5EF4-FFF2-40B4-BE49-F238E27FC236}">
              <a16:creationId xmlns:a16="http://schemas.microsoft.com/office/drawing/2014/main" id="{D605797E-A3B8-4D07-BFA9-C4B6ED0542FF}"/>
            </a:ext>
          </a:extLst>
        </xdr:cNvPr>
        <xdr:cNvSpPr/>
      </xdr:nvSpPr>
      <xdr:spPr>
        <a:xfrm>
          <a:off x="13887450" y="132304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667" name="フローチャート: 判断 666">
          <a:extLst>
            <a:ext uri="{FF2B5EF4-FFF2-40B4-BE49-F238E27FC236}">
              <a16:creationId xmlns:a16="http://schemas.microsoft.com/office/drawing/2014/main" id="{E65AD5EA-60D5-4267-857C-D71823A2D60D}"/>
            </a:ext>
          </a:extLst>
        </xdr:cNvPr>
        <xdr:cNvSpPr/>
      </xdr:nvSpPr>
      <xdr:spPr>
        <a:xfrm>
          <a:off x="13096875" y="132025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668" name="フローチャート: 判断 667">
          <a:extLst>
            <a:ext uri="{FF2B5EF4-FFF2-40B4-BE49-F238E27FC236}">
              <a16:creationId xmlns:a16="http://schemas.microsoft.com/office/drawing/2014/main" id="{CC743AF9-AD40-40FD-89B5-8CB685EB9310}"/>
            </a:ext>
          </a:extLst>
        </xdr:cNvPr>
        <xdr:cNvSpPr/>
      </xdr:nvSpPr>
      <xdr:spPr>
        <a:xfrm>
          <a:off x="12296775" y="1321226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669" name="フローチャート: 判断 668">
          <a:extLst>
            <a:ext uri="{FF2B5EF4-FFF2-40B4-BE49-F238E27FC236}">
              <a16:creationId xmlns:a16="http://schemas.microsoft.com/office/drawing/2014/main" id="{ACA5BDF6-7267-4C5E-AD18-9E8104A31EE6}"/>
            </a:ext>
          </a:extLst>
        </xdr:cNvPr>
        <xdr:cNvSpPr/>
      </xdr:nvSpPr>
      <xdr:spPr>
        <a:xfrm>
          <a:off x="11487150" y="131748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27C1B66A-4E9B-4537-971A-5735223D57A5}"/>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9F588F93-105A-43F0-96A8-8BC4006519B5}"/>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34A06C63-475A-4DB7-99F3-F5745EBC795C}"/>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3" name="テキスト ボックス 672">
          <a:extLst>
            <a:ext uri="{FF2B5EF4-FFF2-40B4-BE49-F238E27FC236}">
              <a16:creationId xmlns:a16="http://schemas.microsoft.com/office/drawing/2014/main" id="{5EF7975D-8223-4B43-8BD5-442A1EC96EDA}"/>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4" name="テキスト ボックス 673">
          <a:extLst>
            <a:ext uri="{FF2B5EF4-FFF2-40B4-BE49-F238E27FC236}">
              <a16:creationId xmlns:a16="http://schemas.microsoft.com/office/drawing/2014/main" id="{6FA21C6E-B485-4378-B52D-A962353E5BFE}"/>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117929</xdr:rowOff>
    </xdr:from>
    <xdr:to>
      <xdr:col>85</xdr:col>
      <xdr:colOff>177800</xdr:colOff>
      <xdr:row>83</xdr:row>
      <xdr:rowOff>48079</xdr:rowOff>
    </xdr:to>
    <xdr:sp macro="" textlink="">
      <xdr:nvSpPr>
        <xdr:cNvPr id="675" name="楕円 674">
          <a:extLst>
            <a:ext uri="{FF2B5EF4-FFF2-40B4-BE49-F238E27FC236}">
              <a16:creationId xmlns:a16="http://schemas.microsoft.com/office/drawing/2014/main" id="{81EC5ED5-DC2A-4A12-ACD0-C87CCE52C60E}"/>
            </a:ext>
          </a:extLst>
        </xdr:cNvPr>
        <xdr:cNvSpPr/>
      </xdr:nvSpPr>
      <xdr:spPr>
        <a:xfrm>
          <a:off x="14649450" y="1340847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96356</xdr:rowOff>
    </xdr:from>
    <xdr:ext cx="405111" cy="259045"/>
    <xdr:sp macro="" textlink="">
      <xdr:nvSpPr>
        <xdr:cNvPr id="676" name="【児童館】&#10;有形固定資産減価償却率該当値テキスト">
          <a:extLst>
            <a:ext uri="{FF2B5EF4-FFF2-40B4-BE49-F238E27FC236}">
              <a16:creationId xmlns:a16="http://schemas.microsoft.com/office/drawing/2014/main" id="{1CBED727-B63E-4C22-AB71-246853752ECA}"/>
            </a:ext>
          </a:extLst>
        </xdr:cNvPr>
        <xdr:cNvSpPr txBox="1"/>
      </xdr:nvSpPr>
      <xdr:spPr>
        <a:xfrm>
          <a:off x="14735175" y="1338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67311</xdr:rowOff>
    </xdr:from>
    <xdr:to>
      <xdr:col>81</xdr:col>
      <xdr:colOff>101600</xdr:colOff>
      <xdr:row>82</xdr:row>
      <xdr:rowOff>168911</xdr:rowOff>
    </xdr:to>
    <xdr:sp macro="" textlink="">
      <xdr:nvSpPr>
        <xdr:cNvPr id="677" name="楕円 676">
          <a:extLst>
            <a:ext uri="{FF2B5EF4-FFF2-40B4-BE49-F238E27FC236}">
              <a16:creationId xmlns:a16="http://schemas.microsoft.com/office/drawing/2014/main" id="{E077AADA-10B4-4AA0-9A99-CCE001A30977}"/>
            </a:ext>
          </a:extLst>
        </xdr:cNvPr>
        <xdr:cNvSpPr/>
      </xdr:nvSpPr>
      <xdr:spPr>
        <a:xfrm>
          <a:off x="13887450" y="133515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118111</xdr:rowOff>
    </xdr:from>
    <xdr:to>
      <xdr:col>85</xdr:col>
      <xdr:colOff>127000</xdr:colOff>
      <xdr:row>82</xdr:row>
      <xdr:rowOff>168729</xdr:rowOff>
    </xdr:to>
    <xdr:cxnSp macro="">
      <xdr:nvCxnSpPr>
        <xdr:cNvPr id="678" name="直線コネクタ 677">
          <a:extLst>
            <a:ext uri="{FF2B5EF4-FFF2-40B4-BE49-F238E27FC236}">
              <a16:creationId xmlns:a16="http://schemas.microsoft.com/office/drawing/2014/main" id="{A30455E5-6E64-4A15-9932-E14B596E3C9A}"/>
            </a:ext>
          </a:extLst>
        </xdr:cNvPr>
        <xdr:cNvCxnSpPr/>
      </xdr:nvCxnSpPr>
      <xdr:spPr>
        <a:xfrm>
          <a:off x="13935075" y="13408661"/>
          <a:ext cx="762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60779</xdr:rowOff>
    </xdr:from>
    <xdr:to>
      <xdr:col>76</xdr:col>
      <xdr:colOff>165100</xdr:colOff>
      <xdr:row>82</xdr:row>
      <xdr:rowOff>162379</xdr:rowOff>
    </xdr:to>
    <xdr:sp macro="" textlink="">
      <xdr:nvSpPr>
        <xdr:cNvPr id="679" name="楕円 678">
          <a:extLst>
            <a:ext uri="{FF2B5EF4-FFF2-40B4-BE49-F238E27FC236}">
              <a16:creationId xmlns:a16="http://schemas.microsoft.com/office/drawing/2014/main" id="{AC4BEC9B-F101-46BB-8CDA-486E6C31A553}"/>
            </a:ext>
          </a:extLst>
        </xdr:cNvPr>
        <xdr:cNvSpPr/>
      </xdr:nvSpPr>
      <xdr:spPr>
        <a:xfrm>
          <a:off x="13096875" y="133513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111579</xdr:rowOff>
    </xdr:from>
    <xdr:to>
      <xdr:col>81</xdr:col>
      <xdr:colOff>50800</xdr:colOff>
      <xdr:row>82</xdr:row>
      <xdr:rowOff>118111</xdr:rowOff>
    </xdr:to>
    <xdr:cxnSp macro="">
      <xdr:nvCxnSpPr>
        <xdr:cNvPr id="680" name="直線コネクタ 679">
          <a:extLst>
            <a:ext uri="{FF2B5EF4-FFF2-40B4-BE49-F238E27FC236}">
              <a16:creationId xmlns:a16="http://schemas.microsoft.com/office/drawing/2014/main" id="{FA26FBEF-9A2C-4F46-8B07-8228189E9A1D}"/>
            </a:ext>
          </a:extLst>
        </xdr:cNvPr>
        <xdr:cNvCxnSpPr/>
      </xdr:nvCxnSpPr>
      <xdr:spPr>
        <a:xfrm>
          <a:off x="13144500" y="13398954"/>
          <a:ext cx="790575"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42818</xdr:rowOff>
    </xdr:from>
    <xdr:to>
      <xdr:col>72</xdr:col>
      <xdr:colOff>38100</xdr:colOff>
      <xdr:row>82</xdr:row>
      <xdr:rowOff>144418</xdr:rowOff>
    </xdr:to>
    <xdr:sp macro="" textlink="">
      <xdr:nvSpPr>
        <xdr:cNvPr id="681" name="楕円 680">
          <a:extLst>
            <a:ext uri="{FF2B5EF4-FFF2-40B4-BE49-F238E27FC236}">
              <a16:creationId xmlns:a16="http://schemas.microsoft.com/office/drawing/2014/main" id="{0E02EF1E-C073-4784-B026-0E176918CA3F}"/>
            </a:ext>
          </a:extLst>
        </xdr:cNvPr>
        <xdr:cNvSpPr/>
      </xdr:nvSpPr>
      <xdr:spPr>
        <a:xfrm>
          <a:off x="12296775" y="133333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93618</xdr:rowOff>
    </xdr:from>
    <xdr:to>
      <xdr:col>76</xdr:col>
      <xdr:colOff>114300</xdr:colOff>
      <xdr:row>82</xdr:row>
      <xdr:rowOff>111579</xdr:rowOff>
    </xdr:to>
    <xdr:cxnSp macro="">
      <xdr:nvCxnSpPr>
        <xdr:cNvPr id="682" name="直線コネクタ 681">
          <a:extLst>
            <a:ext uri="{FF2B5EF4-FFF2-40B4-BE49-F238E27FC236}">
              <a16:creationId xmlns:a16="http://schemas.microsoft.com/office/drawing/2014/main" id="{77A5E335-4536-4E54-AAA3-2DB1C59D417F}"/>
            </a:ext>
          </a:extLst>
        </xdr:cNvPr>
        <xdr:cNvCxnSpPr/>
      </xdr:nvCxnSpPr>
      <xdr:spPr>
        <a:xfrm>
          <a:off x="12344400" y="13380993"/>
          <a:ext cx="8001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34652</xdr:rowOff>
    </xdr:from>
    <xdr:to>
      <xdr:col>67</xdr:col>
      <xdr:colOff>101600</xdr:colOff>
      <xdr:row>82</xdr:row>
      <xdr:rowOff>136252</xdr:rowOff>
    </xdr:to>
    <xdr:sp macro="" textlink="">
      <xdr:nvSpPr>
        <xdr:cNvPr id="683" name="楕円 682">
          <a:extLst>
            <a:ext uri="{FF2B5EF4-FFF2-40B4-BE49-F238E27FC236}">
              <a16:creationId xmlns:a16="http://schemas.microsoft.com/office/drawing/2014/main" id="{2B0B42B6-B95B-41C9-BBDF-F4AA67C82BF3}"/>
            </a:ext>
          </a:extLst>
        </xdr:cNvPr>
        <xdr:cNvSpPr/>
      </xdr:nvSpPr>
      <xdr:spPr>
        <a:xfrm>
          <a:off x="11487150" y="1331885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85452</xdr:rowOff>
    </xdr:from>
    <xdr:to>
      <xdr:col>71</xdr:col>
      <xdr:colOff>177800</xdr:colOff>
      <xdr:row>82</xdr:row>
      <xdr:rowOff>93618</xdr:rowOff>
    </xdr:to>
    <xdr:cxnSp macro="">
      <xdr:nvCxnSpPr>
        <xdr:cNvPr id="684" name="直線コネクタ 683">
          <a:extLst>
            <a:ext uri="{FF2B5EF4-FFF2-40B4-BE49-F238E27FC236}">
              <a16:creationId xmlns:a16="http://schemas.microsoft.com/office/drawing/2014/main" id="{133C76A4-C234-407E-8E94-9374B4373F8F}"/>
            </a:ext>
          </a:extLst>
        </xdr:cNvPr>
        <xdr:cNvCxnSpPr/>
      </xdr:nvCxnSpPr>
      <xdr:spPr>
        <a:xfrm>
          <a:off x="11534775" y="13376002"/>
          <a:ext cx="809625" cy="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54808</xdr:rowOff>
    </xdr:from>
    <xdr:ext cx="405111" cy="259045"/>
    <xdr:sp macro="" textlink="">
      <xdr:nvSpPr>
        <xdr:cNvPr id="685" name="n_1aveValue【児童館】&#10;有形固定資産減価償却率">
          <a:extLst>
            <a:ext uri="{FF2B5EF4-FFF2-40B4-BE49-F238E27FC236}">
              <a16:creationId xmlns:a16="http://schemas.microsoft.com/office/drawing/2014/main" id="{0BF256FA-7104-4C46-95B8-E1FD7E1E9166}"/>
            </a:ext>
          </a:extLst>
        </xdr:cNvPr>
        <xdr:cNvSpPr txBox="1"/>
      </xdr:nvSpPr>
      <xdr:spPr>
        <a:xfrm>
          <a:off x="13745219" y="1301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23784</xdr:rowOff>
    </xdr:from>
    <xdr:ext cx="405111" cy="259045"/>
    <xdr:sp macro="" textlink="">
      <xdr:nvSpPr>
        <xdr:cNvPr id="686" name="n_2aveValue【児童館】&#10;有形固定資産減価償却率">
          <a:extLst>
            <a:ext uri="{FF2B5EF4-FFF2-40B4-BE49-F238E27FC236}">
              <a16:creationId xmlns:a16="http://schemas.microsoft.com/office/drawing/2014/main" id="{E1A87D64-246E-4EC7-B939-494F3102D1FC}"/>
            </a:ext>
          </a:extLst>
        </xdr:cNvPr>
        <xdr:cNvSpPr txBox="1"/>
      </xdr:nvSpPr>
      <xdr:spPr>
        <a:xfrm>
          <a:off x="12964169" y="12990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30315</xdr:rowOff>
    </xdr:from>
    <xdr:ext cx="405111" cy="259045"/>
    <xdr:sp macro="" textlink="">
      <xdr:nvSpPr>
        <xdr:cNvPr id="687" name="n_3aveValue【児童館】&#10;有形固定資産減価償却率">
          <a:extLst>
            <a:ext uri="{FF2B5EF4-FFF2-40B4-BE49-F238E27FC236}">
              <a16:creationId xmlns:a16="http://schemas.microsoft.com/office/drawing/2014/main" id="{0188C996-9AD0-4127-98F3-9C2FBEC8E877}"/>
            </a:ext>
          </a:extLst>
        </xdr:cNvPr>
        <xdr:cNvSpPr txBox="1"/>
      </xdr:nvSpPr>
      <xdr:spPr>
        <a:xfrm>
          <a:off x="12164069" y="12990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170741</xdr:rowOff>
    </xdr:from>
    <xdr:ext cx="405111" cy="259045"/>
    <xdr:sp macro="" textlink="">
      <xdr:nvSpPr>
        <xdr:cNvPr id="688" name="n_4aveValue【児童館】&#10;有形固定資産減価償却率">
          <a:extLst>
            <a:ext uri="{FF2B5EF4-FFF2-40B4-BE49-F238E27FC236}">
              <a16:creationId xmlns:a16="http://schemas.microsoft.com/office/drawing/2014/main" id="{7630B0EB-75F9-4C3A-B17D-B0323251AE5B}"/>
            </a:ext>
          </a:extLst>
        </xdr:cNvPr>
        <xdr:cNvSpPr txBox="1"/>
      </xdr:nvSpPr>
      <xdr:spPr>
        <a:xfrm>
          <a:off x="11354444" y="1296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160038</xdr:rowOff>
    </xdr:from>
    <xdr:ext cx="405111" cy="259045"/>
    <xdr:sp macro="" textlink="">
      <xdr:nvSpPr>
        <xdr:cNvPr id="689" name="n_1mainValue【児童館】&#10;有形固定資産減価償却率">
          <a:extLst>
            <a:ext uri="{FF2B5EF4-FFF2-40B4-BE49-F238E27FC236}">
              <a16:creationId xmlns:a16="http://schemas.microsoft.com/office/drawing/2014/main" id="{DC60CC80-47C8-4AC8-9708-ACC93DB488A3}"/>
            </a:ext>
          </a:extLst>
        </xdr:cNvPr>
        <xdr:cNvSpPr txBox="1"/>
      </xdr:nvSpPr>
      <xdr:spPr>
        <a:xfrm>
          <a:off x="13745219" y="13450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153506</xdr:rowOff>
    </xdr:from>
    <xdr:ext cx="405111" cy="259045"/>
    <xdr:sp macro="" textlink="">
      <xdr:nvSpPr>
        <xdr:cNvPr id="690" name="n_2mainValue【児童館】&#10;有形固定資産減価償却率">
          <a:extLst>
            <a:ext uri="{FF2B5EF4-FFF2-40B4-BE49-F238E27FC236}">
              <a16:creationId xmlns:a16="http://schemas.microsoft.com/office/drawing/2014/main" id="{6DA492A1-BF0D-41DD-8F8B-C52C7ACDD214}"/>
            </a:ext>
          </a:extLst>
        </xdr:cNvPr>
        <xdr:cNvSpPr txBox="1"/>
      </xdr:nvSpPr>
      <xdr:spPr>
        <a:xfrm>
          <a:off x="12964169" y="1344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135545</xdr:rowOff>
    </xdr:from>
    <xdr:ext cx="405111" cy="259045"/>
    <xdr:sp macro="" textlink="">
      <xdr:nvSpPr>
        <xdr:cNvPr id="691" name="n_3mainValue【児童館】&#10;有形固定資産減価償却率">
          <a:extLst>
            <a:ext uri="{FF2B5EF4-FFF2-40B4-BE49-F238E27FC236}">
              <a16:creationId xmlns:a16="http://schemas.microsoft.com/office/drawing/2014/main" id="{57EA8DF3-BC5E-421F-8823-C317B50DC996}"/>
            </a:ext>
          </a:extLst>
        </xdr:cNvPr>
        <xdr:cNvSpPr txBox="1"/>
      </xdr:nvSpPr>
      <xdr:spPr>
        <a:xfrm>
          <a:off x="12164069" y="13422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127379</xdr:rowOff>
    </xdr:from>
    <xdr:ext cx="405111" cy="259045"/>
    <xdr:sp macro="" textlink="">
      <xdr:nvSpPr>
        <xdr:cNvPr id="692" name="n_4mainValue【児童館】&#10;有形固定資産減価償却率">
          <a:extLst>
            <a:ext uri="{FF2B5EF4-FFF2-40B4-BE49-F238E27FC236}">
              <a16:creationId xmlns:a16="http://schemas.microsoft.com/office/drawing/2014/main" id="{EA48F830-963F-4CAD-AEA9-576421C8FAF0}"/>
            </a:ext>
          </a:extLst>
        </xdr:cNvPr>
        <xdr:cNvSpPr txBox="1"/>
      </xdr:nvSpPr>
      <xdr:spPr>
        <a:xfrm>
          <a:off x="11354444" y="13411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3" name="正方形/長方形 692">
          <a:extLst>
            <a:ext uri="{FF2B5EF4-FFF2-40B4-BE49-F238E27FC236}">
              <a16:creationId xmlns:a16="http://schemas.microsoft.com/office/drawing/2014/main" id="{7780B033-6C67-4BD1-87A7-4B0806CE3DF5}"/>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4" name="正方形/長方形 693">
          <a:extLst>
            <a:ext uri="{FF2B5EF4-FFF2-40B4-BE49-F238E27FC236}">
              <a16:creationId xmlns:a16="http://schemas.microsoft.com/office/drawing/2014/main" id="{D5BB275F-7AEC-47B2-8813-B017C9F2A1BE}"/>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5" name="正方形/長方形 694">
          <a:extLst>
            <a:ext uri="{FF2B5EF4-FFF2-40B4-BE49-F238E27FC236}">
              <a16:creationId xmlns:a16="http://schemas.microsoft.com/office/drawing/2014/main" id="{F644F30F-8DAD-42ED-96D3-684D1B7064BF}"/>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6" name="正方形/長方形 695">
          <a:extLst>
            <a:ext uri="{FF2B5EF4-FFF2-40B4-BE49-F238E27FC236}">
              <a16:creationId xmlns:a16="http://schemas.microsoft.com/office/drawing/2014/main" id="{3F501B9C-7BEF-47FF-B02C-76464696E65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7" name="正方形/長方形 696">
          <a:extLst>
            <a:ext uri="{FF2B5EF4-FFF2-40B4-BE49-F238E27FC236}">
              <a16:creationId xmlns:a16="http://schemas.microsoft.com/office/drawing/2014/main" id="{9E04E5D0-BFA4-4DBD-883D-221EEE35AA6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8" name="正方形/長方形 697">
          <a:extLst>
            <a:ext uri="{FF2B5EF4-FFF2-40B4-BE49-F238E27FC236}">
              <a16:creationId xmlns:a16="http://schemas.microsoft.com/office/drawing/2014/main" id="{0B25C0FD-59D6-43D1-936A-7D40EBD2F6A0}"/>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9" name="正方形/長方形 698">
          <a:extLst>
            <a:ext uri="{FF2B5EF4-FFF2-40B4-BE49-F238E27FC236}">
              <a16:creationId xmlns:a16="http://schemas.microsoft.com/office/drawing/2014/main" id="{F8EC87CC-79AC-4CA3-AFFB-A3BEDD73EFE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00" name="正方形/長方形 699">
          <a:extLst>
            <a:ext uri="{FF2B5EF4-FFF2-40B4-BE49-F238E27FC236}">
              <a16:creationId xmlns:a16="http://schemas.microsoft.com/office/drawing/2014/main" id="{1FE1BAB2-63D2-49F3-BC1E-B9A5405C82FD}"/>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01" name="テキスト ボックス 700">
          <a:extLst>
            <a:ext uri="{FF2B5EF4-FFF2-40B4-BE49-F238E27FC236}">
              <a16:creationId xmlns:a16="http://schemas.microsoft.com/office/drawing/2014/main" id="{33E687C0-4BFF-49A3-B36C-D932B5581003}"/>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2" name="直線コネクタ 701">
          <a:extLst>
            <a:ext uri="{FF2B5EF4-FFF2-40B4-BE49-F238E27FC236}">
              <a16:creationId xmlns:a16="http://schemas.microsoft.com/office/drawing/2014/main" id="{A80CCAD3-1784-42E9-B19D-EAA78F199661}"/>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03" name="直線コネクタ 702">
          <a:extLst>
            <a:ext uri="{FF2B5EF4-FFF2-40B4-BE49-F238E27FC236}">
              <a16:creationId xmlns:a16="http://schemas.microsoft.com/office/drawing/2014/main" id="{8A092066-D107-428A-AB14-5E5C30B4AD3B}"/>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04" name="テキスト ボックス 703">
          <a:extLst>
            <a:ext uri="{FF2B5EF4-FFF2-40B4-BE49-F238E27FC236}">
              <a16:creationId xmlns:a16="http://schemas.microsoft.com/office/drawing/2014/main" id="{37CFD7B8-F468-440D-8EA7-E3701955EDBB}"/>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05" name="直線コネクタ 704">
          <a:extLst>
            <a:ext uri="{FF2B5EF4-FFF2-40B4-BE49-F238E27FC236}">
              <a16:creationId xmlns:a16="http://schemas.microsoft.com/office/drawing/2014/main" id="{9C421388-86D3-4F4F-986F-C4EE60AEC3AF}"/>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6" name="テキスト ボックス 705">
          <a:extLst>
            <a:ext uri="{FF2B5EF4-FFF2-40B4-BE49-F238E27FC236}">
              <a16:creationId xmlns:a16="http://schemas.microsoft.com/office/drawing/2014/main" id="{894BB178-DEF9-4A7B-93DF-69068344EC8A}"/>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7" name="直線コネクタ 706">
          <a:extLst>
            <a:ext uri="{FF2B5EF4-FFF2-40B4-BE49-F238E27FC236}">
              <a16:creationId xmlns:a16="http://schemas.microsoft.com/office/drawing/2014/main" id="{1045C9FC-761D-464F-9190-B3785A9A9492}"/>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8" name="テキスト ボックス 707">
          <a:extLst>
            <a:ext uri="{FF2B5EF4-FFF2-40B4-BE49-F238E27FC236}">
              <a16:creationId xmlns:a16="http://schemas.microsoft.com/office/drawing/2014/main" id="{7150425B-795B-403F-9F15-8101A33E69B6}"/>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9" name="直線コネクタ 708">
          <a:extLst>
            <a:ext uri="{FF2B5EF4-FFF2-40B4-BE49-F238E27FC236}">
              <a16:creationId xmlns:a16="http://schemas.microsoft.com/office/drawing/2014/main" id="{E8D88CD5-8E3A-4639-A59F-41F779CA9BF0}"/>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10" name="テキスト ボックス 709">
          <a:extLst>
            <a:ext uri="{FF2B5EF4-FFF2-40B4-BE49-F238E27FC236}">
              <a16:creationId xmlns:a16="http://schemas.microsoft.com/office/drawing/2014/main" id="{6E4EC780-17B6-4CAE-BB61-B48F5838FF26}"/>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797EB2CE-EFF5-4B1D-A4DC-D21AA0BDF1D9}"/>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C3B16F98-785F-4F55-A839-4D23918FDEB7}"/>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児童館】&#10;一人当たり面積グラフ枠">
          <a:extLst>
            <a:ext uri="{FF2B5EF4-FFF2-40B4-BE49-F238E27FC236}">
              <a16:creationId xmlns:a16="http://schemas.microsoft.com/office/drawing/2014/main" id="{A14CA73C-0688-47CF-96ED-3F4C2BDF82F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714" name="直線コネクタ 713">
          <a:extLst>
            <a:ext uri="{FF2B5EF4-FFF2-40B4-BE49-F238E27FC236}">
              <a16:creationId xmlns:a16="http://schemas.microsoft.com/office/drawing/2014/main" id="{46A42FD6-D435-4779-9F4D-88B0A85A1CE6}"/>
            </a:ext>
          </a:extLst>
        </xdr:cNvPr>
        <xdr:cNvCxnSpPr/>
      </xdr:nvCxnSpPr>
      <xdr:spPr>
        <a:xfrm flipV="1">
          <a:off x="19954239" y="12573000"/>
          <a:ext cx="0" cy="1360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715" name="【児童館】&#10;一人当たり面積最小値テキスト">
          <a:extLst>
            <a:ext uri="{FF2B5EF4-FFF2-40B4-BE49-F238E27FC236}">
              <a16:creationId xmlns:a16="http://schemas.microsoft.com/office/drawing/2014/main" id="{EAABE17B-9C0D-4CC2-A05F-5F56BC50093D}"/>
            </a:ext>
          </a:extLst>
        </xdr:cNvPr>
        <xdr:cNvSpPr txBox="1"/>
      </xdr:nvSpPr>
      <xdr:spPr>
        <a:xfrm>
          <a:off x="19992975"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716" name="直線コネクタ 715">
          <a:extLst>
            <a:ext uri="{FF2B5EF4-FFF2-40B4-BE49-F238E27FC236}">
              <a16:creationId xmlns:a16="http://schemas.microsoft.com/office/drawing/2014/main" id="{403C4F90-9A86-42AB-A107-274EDB0D2D92}"/>
            </a:ext>
          </a:extLst>
        </xdr:cNvPr>
        <xdr:cNvCxnSpPr/>
      </xdr:nvCxnSpPr>
      <xdr:spPr>
        <a:xfrm>
          <a:off x="19878675" y="13933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17" name="【児童館】&#10;一人当たり面積最大値テキスト">
          <a:extLst>
            <a:ext uri="{FF2B5EF4-FFF2-40B4-BE49-F238E27FC236}">
              <a16:creationId xmlns:a16="http://schemas.microsoft.com/office/drawing/2014/main" id="{D86AD2BC-28AB-4D40-A38B-F42D41B55487}"/>
            </a:ext>
          </a:extLst>
        </xdr:cNvPr>
        <xdr:cNvSpPr txBox="1"/>
      </xdr:nvSpPr>
      <xdr:spPr>
        <a:xfrm>
          <a:off x="19992975" y="1236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18" name="直線コネクタ 717">
          <a:extLst>
            <a:ext uri="{FF2B5EF4-FFF2-40B4-BE49-F238E27FC236}">
              <a16:creationId xmlns:a16="http://schemas.microsoft.com/office/drawing/2014/main" id="{57FE851D-7280-4ED6-BA20-42FC1446336E}"/>
            </a:ext>
          </a:extLst>
        </xdr:cNvPr>
        <xdr:cNvCxnSpPr/>
      </xdr:nvCxnSpPr>
      <xdr:spPr>
        <a:xfrm>
          <a:off x="19878675" y="1257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19" name="【児童館】&#10;一人当たり面積平均値テキスト">
          <a:extLst>
            <a:ext uri="{FF2B5EF4-FFF2-40B4-BE49-F238E27FC236}">
              <a16:creationId xmlns:a16="http://schemas.microsoft.com/office/drawing/2014/main" id="{D8D17CB5-1344-41B4-8230-1A9D9AE24AAE}"/>
            </a:ext>
          </a:extLst>
        </xdr:cNvPr>
        <xdr:cNvSpPr txBox="1"/>
      </xdr:nvSpPr>
      <xdr:spPr>
        <a:xfrm>
          <a:off x="19992975" y="13475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20" name="フローチャート: 判断 719">
          <a:extLst>
            <a:ext uri="{FF2B5EF4-FFF2-40B4-BE49-F238E27FC236}">
              <a16:creationId xmlns:a16="http://schemas.microsoft.com/office/drawing/2014/main" id="{4C918580-C5A3-4212-9DF9-A3B47790DCCF}"/>
            </a:ext>
          </a:extLst>
        </xdr:cNvPr>
        <xdr:cNvSpPr/>
      </xdr:nvSpPr>
      <xdr:spPr>
        <a:xfrm>
          <a:off x="19897725"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21" name="フローチャート: 判断 720">
          <a:extLst>
            <a:ext uri="{FF2B5EF4-FFF2-40B4-BE49-F238E27FC236}">
              <a16:creationId xmlns:a16="http://schemas.microsoft.com/office/drawing/2014/main" id="{5ADC6D2C-222C-4B3E-BB78-C06F2E2015EE}"/>
            </a:ext>
          </a:extLst>
        </xdr:cNvPr>
        <xdr:cNvSpPr/>
      </xdr:nvSpPr>
      <xdr:spPr>
        <a:xfrm>
          <a:off x="191547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22" name="フローチャート: 判断 721">
          <a:extLst>
            <a:ext uri="{FF2B5EF4-FFF2-40B4-BE49-F238E27FC236}">
              <a16:creationId xmlns:a16="http://schemas.microsoft.com/office/drawing/2014/main" id="{35DFE60C-2D8F-4051-A0E6-AEA595C1DFA7}"/>
            </a:ext>
          </a:extLst>
        </xdr:cNvPr>
        <xdr:cNvSpPr/>
      </xdr:nvSpPr>
      <xdr:spPr>
        <a:xfrm>
          <a:off x="18345150"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23" name="フローチャート: 判断 722">
          <a:extLst>
            <a:ext uri="{FF2B5EF4-FFF2-40B4-BE49-F238E27FC236}">
              <a16:creationId xmlns:a16="http://schemas.microsoft.com/office/drawing/2014/main" id="{0503D301-FF1D-47E9-800E-219D1120A037}"/>
            </a:ext>
          </a:extLst>
        </xdr:cNvPr>
        <xdr:cNvSpPr/>
      </xdr:nvSpPr>
      <xdr:spPr>
        <a:xfrm>
          <a:off x="17554575" y="135362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24" name="フローチャート: 判断 723">
          <a:extLst>
            <a:ext uri="{FF2B5EF4-FFF2-40B4-BE49-F238E27FC236}">
              <a16:creationId xmlns:a16="http://schemas.microsoft.com/office/drawing/2014/main" id="{0FE0261A-1A68-4B30-A686-667395BE7133}"/>
            </a:ext>
          </a:extLst>
        </xdr:cNvPr>
        <xdr:cNvSpPr/>
      </xdr:nvSpPr>
      <xdr:spPr>
        <a:xfrm>
          <a:off x="167544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5E4D40F8-9BE8-419A-ACF2-6D15ACFAEC24}"/>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B50DDE81-A439-49E1-9732-7A96BC74B970}"/>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3870256F-A6C7-4A3D-BE3A-27B38143D3FB}"/>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06570923-299C-499C-9343-98BE0DE8C824}"/>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B9CBB1C9-9E47-46CD-BCE7-E0DD3162DA7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10161</xdr:rowOff>
    </xdr:from>
    <xdr:to>
      <xdr:col>116</xdr:col>
      <xdr:colOff>114300</xdr:colOff>
      <xdr:row>80</xdr:row>
      <xdr:rowOff>111761</xdr:rowOff>
    </xdr:to>
    <xdr:sp macro="" textlink="">
      <xdr:nvSpPr>
        <xdr:cNvPr id="730" name="楕円 729">
          <a:extLst>
            <a:ext uri="{FF2B5EF4-FFF2-40B4-BE49-F238E27FC236}">
              <a16:creationId xmlns:a16="http://schemas.microsoft.com/office/drawing/2014/main" id="{B8F2BED5-3F0F-41CE-843D-C2512F592860}"/>
            </a:ext>
          </a:extLst>
        </xdr:cNvPr>
        <xdr:cNvSpPr/>
      </xdr:nvSpPr>
      <xdr:spPr>
        <a:xfrm>
          <a:off x="19897725" y="129705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33038</xdr:rowOff>
    </xdr:from>
    <xdr:ext cx="469744" cy="259045"/>
    <xdr:sp macro="" textlink="">
      <xdr:nvSpPr>
        <xdr:cNvPr id="731" name="【児童館】&#10;一人当たり面積該当値テキスト">
          <a:extLst>
            <a:ext uri="{FF2B5EF4-FFF2-40B4-BE49-F238E27FC236}">
              <a16:creationId xmlns:a16="http://schemas.microsoft.com/office/drawing/2014/main" id="{BED14D1B-D413-40D9-B36A-B9290D8DEB3C}"/>
            </a:ext>
          </a:extLst>
        </xdr:cNvPr>
        <xdr:cNvSpPr txBox="1"/>
      </xdr:nvSpPr>
      <xdr:spPr>
        <a:xfrm>
          <a:off x="19992975" y="1283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78739</xdr:rowOff>
    </xdr:from>
    <xdr:to>
      <xdr:col>112</xdr:col>
      <xdr:colOff>38100</xdr:colOff>
      <xdr:row>81</xdr:row>
      <xdr:rowOff>8889</xdr:rowOff>
    </xdr:to>
    <xdr:sp macro="" textlink="">
      <xdr:nvSpPr>
        <xdr:cNvPr id="732" name="楕円 731">
          <a:extLst>
            <a:ext uri="{FF2B5EF4-FFF2-40B4-BE49-F238E27FC236}">
              <a16:creationId xmlns:a16="http://schemas.microsoft.com/office/drawing/2014/main" id="{770FB6B3-C796-4219-BCB8-43C16F450410}"/>
            </a:ext>
          </a:extLst>
        </xdr:cNvPr>
        <xdr:cNvSpPr/>
      </xdr:nvSpPr>
      <xdr:spPr>
        <a:xfrm>
          <a:off x="19154775" y="130422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60961</xdr:rowOff>
    </xdr:from>
    <xdr:to>
      <xdr:col>116</xdr:col>
      <xdr:colOff>63500</xdr:colOff>
      <xdr:row>80</xdr:row>
      <xdr:rowOff>129539</xdr:rowOff>
    </xdr:to>
    <xdr:cxnSp macro="">
      <xdr:nvCxnSpPr>
        <xdr:cNvPr id="733" name="直線コネクタ 732">
          <a:extLst>
            <a:ext uri="{FF2B5EF4-FFF2-40B4-BE49-F238E27FC236}">
              <a16:creationId xmlns:a16="http://schemas.microsoft.com/office/drawing/2014/main" id="{BD12BC3A-C69B-43C9-9AD6-7FE867E2A2E0}"/>
            </a:ext>
          </a:extLst>
        </xdr:cNvPr>
        <xdr:cNvCxnSpPr/>
      </xdr:nvCxnSpPr>
      <xdr:spPr>
        <a:xfrm flipV="1">
          <a:off x="19202400" y="13027661"/>
          <a:ext cx="752475" cy="6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10161</xdr:rowOff>
    </xdr:from>
    <xdr:to>
      <xdr:col>107</xdr:col>
      <xdr:colOff>101600</xdr:colOff>
      <xdr:row>80</xdr:row>
      <xdr:rowOff>111761</xdr:rowOff>
    </xdr:to>
    <xdr:sp macro="" textlink="">
      <xdr:nvSpPr>
        <xdr:cNvPr id="734" name="楕円 733">
          <a:extLst>
            <a:ext uri="{FF2B5EF4-FFF2-40B4-BE49-F238E27FC236}">
              <a16:creationId xmlns:a16="http://schemas.microsoft.com/office/drawing/2014/main" id="{9DADEB79-C20E-4D82-BB23-548C505F1EB2}"/>
            </a:ext>
          </a:extLst>
        </xdr:cNvPr>
        <xdr:cNvSpPr/>
      </xdr:nvSpPr>
      <xdr:spPr>
        <a:xfrm>
          <a:off x="18345150" y="129705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60961</xdr:rowOff>
    </xdr:from>
    <xdr:to>
      <xdr:col>111</xdr:col>
      <xdr:colOff>177800</xdr:colOff>
      <xdr:row>80</xdr:row>
      <xdr:rowOff>129539</xdr:rowOff>
    </xdr:to>
    <xdr:cxnSp macro="">
      <xdr:nvCxnSpPr>
        <xdr:cNvPr id="735" name="直線コネクタ 734">
          <a:extLst>
            <a:ext uri="{FF2B5EF4-FFF2-40B4-BE49-F238E27FC236}">
              <a16:creationId xmlns:a16="http://schemas.microsoft.com/office/drawing/2014/main" id="{89F677D3-62AF-41DD-A47D-A347F1E3E375}"/>
            </a:ext>
          </a:extLst>
        </xdr:cNvPr>
        <xdr:cNvCxnSpPr/>
      </xdr:nvCxnSpPr>
      <xdr:spPr>
        <a:xfrm>
          <a:off x="18392775" y="13027661"/>
          <a:ext cx="809625" cy="6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10161</xdr:rowOff>
    </xdr:from>
    <xdr:to>
      <xdr:col>102</xdr:col>
      <xdr:colOff>165100</xdr:colOff>
      <xdr:row>80</xdr:row>
      <xdr:rowOff>111761</xdr:rowOff>
    </xdr:to>
    <xdr:sp macro="" textlink="">
      <xdr:nvSpPr>
        <xdr:cNvPr id="736" name="楕円 735">
          <a:extLst>
            <a:ext uri="{FF2B5EF4-FFF2-40B4-BE49-F238E27FC236}">
              <a16:creationId xmlns:a16="http://schemas.microsoft.com/office/drawing/2014/main" id="{53C3B269-28C8-45D0-AAAE-84C75EF24338}"/>
            </a:ext>
          </a:extLst>
        </xdr:cNvPr>
        <xdr:cNvSpPr/>
      </xdr:nvSpPr>
      <xdr:spPr>
        <a:xfrm>
          <a:off x="17554575" y="1297051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60961</xdr:rowOff>
    </xdr:from>
    <xdr:to>
      <xdr:col>107</xdr:col>
      <xdr:colOff>50800</xdr:colOff>
      <xdr:row>80</xdr:row>
      <xdr:rowOff>60961</xdr:rowOff>
    </xdr:to>
    <xdr:cxnSp macro="">
      <xdr:nvCxnSpPr>
        <xdr:cNvPr id="737" name="直線コネクタ 736">
          <a:extLst>
            <a:ext uri="{FF2B5EF4-FFF2-40B4-BE49-F238E27FC236}">
              <a16:creationId xmlns:a16="http://schemas.microsoft.com/office/drawing/2014/main" id="{51B9AD7B-AE16-48FE-95EB-4CD10B4AEA1A}"/>
            </a:ext>
          </a:extLst>
        </xdr:cNvPr>
        <xdr:cNvCxnSpPr/>
      </xdr:nvCxnSpPr>
      <xdr:spPr>
        <a:xfrm>
          <a:off x="17602200" y="1302766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10161</xdr:rowOff>
    </xdr:from>
    <xdr:to>
      <xdr:col>98</xdr:col>
      <xdr:colOff>38100</xdr:colOff>
      <xdr:row>80</xdr:row>
      <xdr:rowOff>111761</xdr:rowOff>
    </xdr:to>
    <xdr:sp macro="" textlink="">
      <xdr:nvSpPr>
        <xdr:cNvPr id="738" name="楕円 737">
          <a:extLst>
            <a:ext uri="{FF2B5EF4-FFF2-40B4-BE49-F238E27FC236}">
              <a16:creationId xmlns:a16="http://schemas.microsoft.com/office/drawing/2014/main" id="{F14C7434-9C9F-4CA5-B8D8-0115AF2B9B54}"/>
            </a:ext>
          </a:extLst>
        </xdr:cNvPr>
        <xdr:cNvSpPr/>
      </xdr:nvSpPr>
      <xdr:spPr>
        <a:xfrm>
          <a:off x="16754475" y="129705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60961</xdr:rowOff>
    </xdr:from>
    <xdr:to>
      <xdr:col>102</xdr:col>
      <xdr:colOff>114300</xdr:colOff>
      <xdr:row>80</xdr:row>
      <xdr:rowOff>60961</xdr:rowOff>
    </xdr:to>
    <xdr:cxnSp macro="">
      <xdr:nvCxnSpPr>
        <xdr:cNvPr id="739" name="直線コネクタ 738">
          <a:extLst>
            <a:ext uri="{FF2B5EF4-FFF2-40B4-BE49-F238E27FC236}">
              <a16:creationId xmlns:a16="http://schemas.microsoft.com/office/drawing/2014/main" id="{FB02220A-C525-4BDD-87E6-24EF6F0D8417}"/>
            </a:ext>
          </a:extLst>
        </xdr:cNvPr>
        <xdr:cNvCxnSpPr/>
      </xdr:nvCxnSpPr>
      <xdr:spPr>
        <a:xfrm>
          <a:off x="16802100" y="1302766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40" name="n_1aveValue【児童館】&#10;一人当たり面積">
          <a:extLst>
            <a:ext uri="{FF2B5EF4-FFF2-40B4-BE49-F238E27FC236}">
              <a16:creationId xmlns:a16="http://schemas.microsoft.com/office/drawing/2014/main" id="{9618E39E-538B-4D73-8DD7-3C256E72D0A6}"/>
            </a:ext>
          </a:extLst>
        </xdr:cNvPr>
        <xdr:cNvSpPr txBox="1"/>
      </xdr:nvSpPr>
      <xdr:spPr>
        <a:xfrm>
          <a:off x="18983402"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41" name="n_2aveValue【児童館】&#10;一人当たり面積">
          <a:extLst>
            <a:ext uri="{FF2B5EF4-FFF2-40B4-BE49-F238E27FC236}">
              <a16:creationId xmlns:a16="http://schemas.microsoft.com/office/drawing/2014/main" id="{CB16FCF8-08FE-4C46-8D86-892C2692C654}"/>
            </a:ext>
          </a:extLst>
        </xdr:cNvPr>
        <xdr:cNvSpPr txBox="1"/>
      </xdr:nvSpPr>
      <xdr:spPr>
        <a:xfrm>
          <a:off x="18183302"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42" name="n_3aveValue【児童館】&#10;一人当たり面積">
          <a:extLst>
            <a:ext uri="{FF2B5EF4-FFF2-40B4-BE49-F238E27FC236}">
              <a16:creationId xmlns:a16="http://schemas.microsoft.com/office/drawing/2014/main" id="{8AA4BC38-19BD-4D38-9084-B9A9AAF7A5E6}"/>
            </a:ext>
          </a:extLst>
        </xdr:cNvPr>
        <xdr:cNvSpPr txBox="1"/>
      </xdr:nvSpPr>
      <xdr:spPr>
        <a:xfrm>
          <a:off x="17383202" y="1361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743" name="n_4aveValue【児童館】&#10;一人当たり面積">
          <a:extLst>
            <a:ext uri="{FF2B5EF4-FFF2-40B4-BE49-F238E27FC236}">
              <a16:creationId xmlns:a16="http://schemas.microsoft.com/office/drawing/2014/main" id="{0C6CEF7C-C621-469E-8341-5401517686F6}"/>
            </a:ext>
          </a:extLst>
        </xdr:cNvPr>
        <xdr:cNvSpPr txBox="1"/>
      </xdr:nvSpPr>
      <xdr:spPr>
        <a:xfrm>
          <a:off x="16592627"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25416</xdr:rowOff>
    </xdr:from>
    <xdr:ext cx="469744" cy="259045"/>
    <xdr:sp macro="" textlink="">
      <xdr:nvSpPr>
        <xdr:cNvPr id="744" name="n_1mainValue【児童館】&#10;一人当たり面積">
          <a:extLst>
            <a:ext uri="{FF2B5EF4-FFF2-40B4-BE49-F238E27FC236}">
              <a16:creationId xmlns:a16="http://schemas.microsoft.com/office/drawing/2014/main" id="{07066B1A-56FA-4BDC-A560-3ECE66E9B842}"/>
            </a:ext>
          </a:extLst>
        </xdr:cNvPr>
        <xdr:cNvSpPr txBox="1"/>
      </xdr:nvSpPr>
      <xdr:spPr>
        <a:xfrm>
          <a:off x="18983402" y="1283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128288</xdr:rowOff>
    </xdr:from>
    <xdr:ext cx="469744" cy="259045"/>
    <xdr:sp macro="" textlink="">
      <xdr:nvSpPr>
        <xdr:cNvPr id="745" name="n_2mainValue【児童館】&#10;一人当たり面積">
          <a:extLst>
            <a:ext uri="{FF2B5EF4-FFF2-40B4-BE49-F238E27FC236}">
              <a16:creationId xmlns:a16="http://schemas.microsoft.com/office/drawing/2014/main" id="{AC8501DA-F60A-4C5E-863C-357DBDFC8665}"/>
            </a:ext>
          </a:extLst>
        </xdr:cNvPr>
        <xdr:cNvSpPr txBox="1"/>
      </xdr:nvSpPr>
      <xdr:spPr>
        <a:xfrm>
          <a:off x="18183302" y="1276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128288</xdr:rowOff>
    </xdr:from>
    <xdr:ext cx="469744" cy="259045"/>
    <xdr:sp macro="" textlink="">
      <xdr:nvSpPr>
        <xdr:cNvPr id="746" name="n_3mainValue【児童館】&#10;一人当たり面積">
          <a:extLst>
            <a:ext uri="{FF2B5EF4-FFF2-40B4-BE49-F238E27FC236}">
              <a16:creationId xmlns:a16="http://schemas.microsoft.com/office/drawing/2014/main" id="{D407257B-05ED-43B7-9C36-4DE2B878F2AF}"/>
            </a:ext>
          </a:extLst>
        </xdr:cNvPr>
        <xdr:cNvSpPr txBox="1"/>
      </xdr:nvSpPr>
      <xdr:spPr>
        <a:xfrm>
          <a:off x="17383202" y="1276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128288</xdr:rowOff>
    </xdr:from>
    <xdr:ext cx="469744" cy="259045"/>
    <xdr:sp macro="" textlink="">
      <xdr:nvSpPr>
        <xdr:cNvPr id="747" name="n_4mainValue【児童館】&#10;一人当たり面積">
          <a:extLst>
            <a:ext uri="{FF2B5EF4-FFF2-40B4-BE49-F238E27FC236}">
              <a16:creationId xmlns:a16="http://schemas.microsoft.com/office/drawing/2014/main" id="{8B163A75-C32A-44A1-9A1B-70F8ADADAEF6}"/>
            </a:ext>
          </a:extLst>
        </xdr:cNvPr>
        <xdr:cNvSpPr txBox="1"/>
      </xdr:nvSpPr>
      <xdr:spPr>
        <a:xfrm>
          <a:off x="16592627" y="1276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D6A99857-F0DE-4E11-A0D3-40E641B05D5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3806FDFD-33C6-4C1B-9FCA-67D7D8A3662B}"/>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505ADF22-D141-40B3-8B66-B12BBA95A72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68A7B21B-08BF-44BE-948C-E139BB345DDA}"/>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3517A8E6-1972-41B8-941C-568D419785BC}"/>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D61E4F37-B502-400F-BABA-F52C368FEA5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23707A4E-5191-433B-A926-3C9F5916D82C}"/>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DB67AFFA-3C66-4F2C-A014-F4937E4F0F8B}"/>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449D26BF-08EA-4743-87F0-9B15821343FE}"/>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EA50FEDA-4278-49EC-B584-F54D1A2CF1BB}"/>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758" name="テキスト ボックス 757">
          <a:extLst>
            <a:ext uri="{FF2B5EF4-FFF2-40B4-BE49-F238E27FC236}">
              <a16:creationId xmlns:a16="http://schemas.microsoft.com/office/drawing/2014/main" id="{D8B0D354-DC02-4F46-9B39-B9A534F65299}"/>
            </a:ext>
          </a:extLst>
        </xdr:cNvPr>
        <xdr:cNvSpPr txBox="1"/>
      </xdr:nvSpPr>
      <xdr:spPr>
        <a:xfrm>
          <a:off x="10845966" y="18047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9" name="直線コネクタ 758">
          <a:extLst>
            <a:ext uri="{FF2B5EF4-FFF2-40B4-BE49-F238E27FC236}">
              <a16:creationId xmlns:a16="http://schemas.microsoft.com/office/drawing/2014/main" id="{EA061DCC-697A-4209-99FB-4307DDB77241}"/>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760" name="テキスト ボックス 759">
          <a:extLst>
            <a:ext uri="{FF2B5EF4-FFF2-40B4-BE49-F238E27FC236}">
              <a16:creationId xmlns:a16="http://schemas.microsoft.com/office/drawing/2014/main" id="{F410FAF7-17DF-40CE-A8D8-8F5C6A47426C}"/>
            </a:ext>
          </a:extLst>
        </xdr:cNvPr>
        <xdr:cNvSpPr txBox="1"/>
      </xdr:nvSpPr>
      <xdr:spPr>
        <a:xfrm>
          <a:off x="10845966" y="1772713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1" name="直線コネクタ 760">
          <a:extLst>
            <a:ext uri="{FF2B5EF4-FFF2-40B4-BE49-F238E27FC236}">
              <a16:creationId xmlns:a16="http://schemas.microsoft.com/office/drawing/2014/main" id="{0A40597C-BCBE-4D3A-8C29-D7475FDC0915}"/>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2" name="テキスト ボックス 761">
          <a:extLst>
            <a:ext uri="{FF2B5EF4-FFF2-40B4-BE49-F238E27FC236}">
              <a16:creationId xmlns:a16="http://schemas.microsoft.com/office/drawing/2014/main" id="{D248CF35-62A7-4D2A-8360-87F4370A6F86}"/>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3" name="直線コネクタ 762">
          <a:extLst>
            <a:ext uri="{FF2B5EF4-FFF2-40B4-BE49-F238E27FC236}">
              <a16:creationId xmlns:a16="http://schemas.microsoft.com/office/drawing/2014/main" id="{209DBB20-5023-4B65-A5D9-614C9DFEBDDC}"/>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4" name="テキスト ボックス 763">
          <a:extLst>
            <a:ext uri="{FF2B5EF4-FFF2-40B4-BE49-F238E27FC236}">
              <a16:creationId xmlns:a16="http://schemas.microsoft.com/office/drawing/2014/main" id="{FE7FDCC8-65CE-4185-84D8-9B6F089A177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5" name="直線コネクタ 764">
          <a:extLst>
            <a:ext uri="{FF2B5EF4-FFF2-40B4-BE49-F238E27FC236}">
              <a16:creationId xmlns:a16="http://schemas.microsoft.com/office/drawing/2014/main" id="{5B17BEEF-DF02-45A8-A82D-F77E358B90D6}"/>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6" name="テキスト ボックス 765">
          <a:extLst>
            <a:ext uri="{FF2B5EF4-FFF2-40B4-BE49-F238E27FC236}">
              <a16:creationId xmlns:a16="http://schemas.microsoft.com/office/drawing/2014/main" id="{D5B42654-141C-41C7-B37A-F68A2B9EFC7A}"/>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7" name="直線コネクタ 766">
          <a:extLst>
            <a:ext uri="{FF2B5EF4-FFF2-40B4-BE49-F238E27FC236}">
              <a16:creationId xmlns:a16="http://schemas.microsoft.com/office/drawing/2014/main" id="{57009C7E-6B65-40F2-B1A6-2BD37ADA1896}"/>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8" name="テキスト ボックス 767">
          <a:extLst>
            <a:ext uri="{FF2B5EF4-FFF2-40B4-BE49-F238E27FC236}">
              <a16:creationId xmlns:a16="http://schemas.microsoft.com/office/drawing/2014/main" id="{DDAB9A53-EB28-499D-A0ED-FBF59DDEBD6F}"/>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9" name="直線コネクタ 768">
          <a:extLst>
            <a:ext uri="{FF2B5EF4-FFF2-40B4-BE49-F238E27FC236}">
              <a16:creationId xmlns:a16="http://schemas.microsoft.com/office/drawing/2014/main" id="{E066B20C-A7AA-479E-9CE2-3EED7106573F}"/>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70" name="テキスト ボックス 769">
          <a:extLst>
            <a:ext uri="{FF2B5EF4-FFF2-40B4-BE49-F238E27FC236}">
              <a16:creationId xmlns:a16="http://schemas.microsoft.com/office/drawing/2014/main" id="{17E191C9-E02B-4EE7-BA6F-47E2FEC6A824}"/>
            </a:ext>
          </a:extLst>
        </xdr:cNvPr>
        <xdr:cNvSpPr txBox="1"/>
      </xdr:nvSpPr>
      <xdr:spPr>
        <a:xfrm>
          <a:off x="10845966" y="160879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96E968B8-ACA6-4DF9-87B0-2ED505F6A99C}"/>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72" name="テキスト ボックス 771">
          <a:extLst>
            <a:ext uri="{FF2B5EF4-FFF2-40B4-BE49-F238E27FC236}">
              <a16:creationId xmlns:a16="http://schemas.microsoft.com/office/drawing/2014/main" id="{229ABB02-E17A-4A42-9689-5B522F0766EF}"/>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3" name="【公民館】&#10;有形固定資産減価償却率グラフ枠">
          <a:extLst>
            <a:ext uri="{FF2B5EF4-FFF2-40B4-BE49-F238E27FC236}">
              <a16:creationId xmlns:a16="http://schemas.microsoft.com/office/drawing/2014/main" id="{12F7844E-1D65-4283-A9A7-E8C7A6C76D90}"/>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774" name="直線コネクタ 773">
          <a:extLst>
            <a:ext uri="{FF2B5EF4-FFF2-40B4-BE49-F238E27FC236}">
              <a16:creationId xmlns:a16="http://schemas.microsoft.com/office/drawing/2014/main" id="{AFA71FA8-1A46-4F64-90C7-F723FEDA98C2}"/>
            </a:ext>
          </a:extLst>
        </xdr:cNvPr>
        <xdr:cNvCxnSpPr/>
      </xdr:nvCxnSpPr>
      <xdr:spPr>
        <a:xfrm flipV="1">
          <a:off x="14696439" y="16429174"/>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775" name="【公民館】&#10;有形固定資産減価償却率最小値テキスト">
          <a:extLst>
            <a:ext uri="{FF2B5EF4-FFF2-40B4-BE49-F238E27FC236}">
              <a16:creationId xmlns:a16="http://schemas.microsoft.com/office/drawing/2014/main" id="{24C5748E-A3DB-4ECE-83E1-AA3C96BF773D}"/>
            </a:ext>
          </a:extLst>
        </xdr:cNvPr>
        <xdr:cNvSpPr txBox="1"/>
      </xdr:nvSpPr>
      <xdr:spPr>
        <a:xfrm>
          <a:off x="14735175" y="17837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776" name="直線コネクタ 775">
          <a:extLst>
            <a:ext uri="{FF2B5EF4-FFF2-40B4-BE49-F238E27FC236}">
              <a16:creationId xmlns:a16="http://schemas.microsoft.com/office/drawing/2014/main" id="{2730EB30-071E-40B5-B8C8-09D73D39DDFD}"/>
            </a:ext>
          </a:extLst>
        </xdr:cNvPr>
        <xdr:cNvCxnSpPr/>
      </xdr:nvCxnSpPr>
      <xdr:spPr>
        <a:xfrm>
          <a:off x="14611350" y="178399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777" name="【公民館】&#10;有形固定資産減価償却率最大値テキスト">
          <a:extLst>
            <a:ext uri="{FF2B5EF4-FFF2-40B4-BE49-F238E27FC236}">
              <a16:creationId xmlns:a16="http://schemas.microsoft.com/office/drawing/2014/main" id="{5FB345B9-F402-495D-BC70-8E67243C9271}"/>
            </a:ext>
          </a:extLst>
        </xdr:cNvPr>
        <xdr:cNvSpPr txBox="1"/>
      </xdr:nvSpPr>
      <xdr:spPr>
        <a:xfrm>
          <a:off x="14735175" y="16204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778" name="直線コネクタ 777">
          <a:extLst>
            <a:ext uri="{FF2B5EF4-FFF2-40B4-BE49-F238E27FC236}">
              <a16:creationId xmlns:a16="http://schemas.microsoft.com/office/drawing/2014/main" id="{6E8E0F77-D4EF-4AF4-AC43-1F630C43BDE1}"/>
            </a:ext>
          </a:extLst>
        </xdr:cNvPr>
        <xdr:cNvCxnSpPr/>
      </xdr:nvCxnSpPr>
      <xdr:spPr>
        <a:xfrm>
          <a:off x="14611350" y="164291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98896</xdr:rowOff>
    </xdr:from>
    <xdr:ext cx="405111" cy="259045"/>
    <xdr:sp macro="" textlink="">
      <xdr:nvSpPr>
        <xdr:cNvPr id="779" name="【公民館】&#10;有形固定資産減価償却率平均値テキスト">
          <a:extLst>
            <a:ext uri="{FF2B5EF4-FFF2-40B4-BE49-F238E27FC236}">
              <a16:creationId xmlns:a16="http://schemas.microsoft.com/office/drawing/2014/main" id="{F3DDBB9E-1B51-4927-8C48-4105BB9C5769}"/>
            </a:ext>
          </a:extLst>
        </xdr:cNvPr>
        <xdr:cNvSpPr txBox="1"/>
      </xdr:nvSpPr>
      <xdr:spPr>
        <a:xfrm>
          <a:off x="14735175" y="170756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780" name="フローチャート: 判断 779">
          <a:extLst>
            <a:ext uri="{FF2B5EF4-FFF2-40B4-BE49-F238E27FC236}">
              <a16:creationId xmlns:a16="http://schemas.microsoft.com/office/drawing/2014/main" id="{6D05E0BE-9679-4E3F-8D6F-79C182B414B7}"/>
            </a:ext>
          </a:extLst>
        </xdr:cNvPr>
        <xdr:cNvSpPr/>
      </xdr:nvSpPr>
      <xdr:spPr>
        <a:xfrm>
          <a:off x="14649450" y="172210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781" name="フローチャート: 判断 780">
          <a:extLst>
            <a:ext uri="{FF2B5EF4-FFF2-40B4-BE49-F238E27FC236}">
              <a16:creationId xmlns:a16="http://schemas.microsoft.com/office/drawing/2014/main" id="{50E9FA1D-4C10-40AB-88E1-6E5AAC8DB97F}"/>
            </a:ext>
          </a:extLst>
        </xdr:cNvPr>
        <xdr:cNvSpPr/>
      </xdr:nvSpPr>
      <xdr:spPr>
        <a:xfrm>
          <a:off x="13887450" y="172864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782" name="フローチャート: 判断 781">
          <a:extLst>
            <a:ext uri="{FF2B5EF4-FFF2-40B4-BE49-F238E27FC236}">
              <a16:creationId xmlns:a16="http://schemas.microsoft.com/office/drawing/2014/main" id="{86154004-3DCE-4EE3-9807-30EE3FB7E3A6}"/>
            </a:ext>
          </a:extLst>
        </xdr:cNvPr>
        <xdr:cNvSpPr/>
      </xdr:nvSpPr>
      <xdr:spPr>
        <a:xfrm>
          <a:off x="13096875" y="172503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783" name="フローチャート: 判断 782">
          <a:extLst>
            <a:ext uri="{FF2B5EF4-FFF2-40B4-BE49-F238E27FC236}">
              <a16:creationId xmlns:a16="http://schemas.microsoft.com/office/drawing/2014/main" id="{8B421CBE-1FB7-4907-AF34-CC5049901141}"/>
            </a:ext>
          </a:extLst>
        </xdr:cNvPr>
        <xdr:cNvSpPr/>
      </xdr:nvSpPr>
      <xdr:spPr>
        <a:xfrm>
          <a:off x="12296775" y="171917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784" name="フローチャート: 判断 783">
          <a:extLst>
            <a:ext uri="{FF2B5EF4-FFF2-40B4-BE49-F238E27FC236}">
              <a16:creationId xmlns:a16="http://schemas.microsoft.com/office/drawing/2014/main" id="{CC4DCF14-91F9-4BB1-824B-D7A9F81A5906}"/>
            </a:ext>
          </a:extLst>
        </xdr:cNvPr>
        <xdr:cNvSpPr/>
      </xdr:nvSpPr>
      <xdr:spPr>
        <a:xfrm>
          <a:off x="11487150" y="17181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1DB0CA7B-9BA6-4DF7-95FA-48CF7AE62697}"/>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EC020481-E810-4C5C-B34B-5409FDAFACF8}"/>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C8CE9AD1-D362-42C0-849C-DD6A98025CA4}"/>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CBDCBFCF-2D8D-4421-9CCF-6A28751D488C}"/>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79368FC5-3871-4C97-9D94-D94775DD8413}"/>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44994</xdr:rowOff>
    </xdr:from>
    <xdr:to>
      <xdr:col>85</xdr:col>
      <xdr:colOff>177800</xdr:colOff>
      <xdr:row>106</xdr:row>
      <xdr:rowOff>146594</xdr:rowOff>
    </xdr:to>
    <xdr:sp macro="" textlink="">
      <xdr:nvSpPr>
        <xdr:cNvPr id="790" name="楕円 789">
          <a:extLst>
            <a:ext uri="{FF2B5EF4-FFF2-40B4-BE49-F238E27FC236}">
              <a16:creationId xmlns:a16="http://schemas.microsoft.com/office/drawing/2014/main" id="{85DB7394-45C3-437D-A62B-DF5F1A3D1F72}"/>
            </a:ext>
          </a:extLst>
        </xdr:cNvPr>
        <xdr:cNvSpPr/>
      </xdr:nvSpPr>
      <xdr:spPr>
        <a:xfrm>
          <a:off x="14649450" y="173646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23421</xdr:rowOff>
    </xdr:from>
    <xdr:ext cx="405111" cy="259045"/>
    <xdr:sp macro="" textlink="">
      <xdr:nvSpPr>
        <xdr:cNvPr id="791" name="【公民館】&#10;有形固定資産減価償却率該当値テキスト">
          <a:extLst>
            <a:ext uri="{FF2B5EF4-FFF2-40B4-BE49-F238E27FC236}">
              <a16:creationId xmlns:a16="http://schemas.microsoft.com/office/drawing/2014/main" id="{46BEE065-5E78-4EAC-8C98-62B3EC9C421D}"/>
            </a:ext>
          </a:extLst>
        </xdr:cNvPr>
        <xdr:cNvSpPr txBox="1"/>
      </xdr:nvSpPr>
      <xdr:spPr>
        <a:xfrm>
          <a:off x="14735175" y="17343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164193</xdr:rowOff>
    </xdr:from>
    <xdr:to>
      <xdr:col>81</xdr:col>
      <xdr:colOff>101600</xdr:colOff>
      <xdr:row>106</xdr:row>
      <xdr:rowOff>94343</xdr:rowOff>
    </xdr:to>
    <xdr:sp macro="" textlink="">
      <xdr:nvSpPr>
        <xdr:cNvPr id="792" name="楕円 791">
          <a:extLst>
            <a:ext uri="{FF2B5EF4-FFF2-40B4-BE49-F238E27FC236}">
              <a16:creationId xmlns:a16="http://schemas.microsoft.com/office/drawing/2014/main" id="{3F2BFF0C-186A-4A73-B03F-4050B39B856F}"/>
            </a:ext>
          </a:extLst>
        </xdr:cNvPr>
        <xdr:cNvSpPr/>
      </xdr:nvSpPr>
      <xdr:spPr>
        <a:xfrm>
          <a:off x="13887450" y="173060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43543</xdr:rowOff>
    </xdr:from>
    <xdr:to>
      <xdr:col>85</xdr:col>
      <xdr:colOff>127000</xdr:colOff>
      <xdr:row>106</xdr:row>
      <xdr:rowOff>95794</xdr:rowOff>
    </xdr:to>
    <xdr:cxnSp macro="">
      <xdr:nvCxnSpPr>
        <xdr:cNvPr id="793" name="直線コネクタ 792">
          <a:extLst>
            <a:ext uri="{FF2B5EF4-FFF2-40B4-BE49-F238E27FC236}">
              <a16:creationId xmlns:a16="http://schemas.microsoft.com/office/drawing/2014/main" id="{E7E3AF7B-4E79-45A6-BF17-55AAAACB57FC}"/>
            </a:ext>
          </a:extLst>
        </xdr:cNvPr>
        <xdr:cNvCxnSpPr/>
      </xdr:nvCxnSpPr>
      <xdr:spPr>
        <a:xfrm>
          <a:off x="13935075" y="17363168"/>
          <a:ext cx="762000"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136434</xdr:rowOff>
    </xdr:from>
    <xdr:to>
      <xdr:col>76</xdr:col>
      <xdr:colOff>165100</xdr:colOff>
      <xdr:row>107</xdr:row>
      <xdr:rowOff>66584</xdr:rowOff>
    </xdr:to>
    <xdr:sp macro="" textlink="">
      <xdr:nvSpPr>
        <xdr:cNvPr id="794" name="楕円 793">
          <a:extLst>
            <a:ext uri="{FF2B5EF4-FFF2-40B4-BE49-F238E27FC236}">
              <a16:creationId xmlns:a16="http://schemas.microsoft.com/office/drawing/2014/main" id="{EE80417B-9ACE-426B-A408-0640A04B48E7}"/>
            </a:ext>
          </a:extLst>
        </xdr:cNvPr>
        <xdr:cNvSpPr/>
      </xdr:nvSpPr>
      <xdr:spPr>
        <a:xfrm>
          <a:off x="13096875" y="174528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43543</xdr:rowOff>
    </xdr:from>
    <xdr:to>
      <xdr:col>81</xdr:col>
      <xdr:colOff>50800</xdr:colOff>
      <xdr:row>107</xdr:row>
      <xdr:rowOff>15784</xdr:rowOff>
    </xdr:to>
    <xdr:cxnSp macro="">
      <xdr:nvCxnSpPr>
        <xdr:cNvPr id="795" name="直線コネクタ 794">
          <a:extLst>
            <a:ext uri="{FF2B5EF4-FFF2-40B4-BE49-F238E27FC236}">
              <a16:creationId xmlns:a16="http://schemas.microsoft.com/office/drawing/2014/main" id="{68677FE8-4304-406A-A13D-29B35D79DDF9}"/>
            </a:ext>
          </a:extLst>
        </xdr:cNvPr>
        <xdr:cNvCxnSpPr/>
      </xdr:nvCxnSpPr>
      <xdr:spPr>
        <a:xfrm flipV="1">
          <a:off x="13144500" y="17363168"/>
          <a:ext cx="790575" cy="13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107043</xdr:rowOff>
    </xdr:from>
    <xdr:to>
      <xdr:col>72</xdr:col>
      <xdr:colOff>38100</xdr:colOff>
      <xdr:row>107</xdr:row>
      <xdr:rowOff>37193</xdr:rowOff>
    </xdr:to>
    <xdr:sp macro="" textlink="">
      <xdr:nvSpPr>
        <xdr:cNvPr id="796" name="楕円 795">
          <a:extLst>
            <a:ext uri="{FF2B5EF4-FFF2-40B4-BE49-F238E27FC236}">
              <a16:creationId xmlns:a16="http://schemas.microsoft.com/office/drawing/2014/main" id="{D0E06A7C-45A3-42B0-B09F-C53E966B5DF1}"/>
            </a:ext>
          </a:extLst>
        </xdr:cNvPr>
        <xdr:cNvSpPr/>
      </xdr:nvSpPr>
      <xdr:spPr>
        <a:xfrm>
          <a:off x="12296775" y="174203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157843</xdr:rowOff>
    </xdr:from>
    <xdr:to>
      <xdr:col>76</xdr:col>
      <xdr:colOff>114300</xdr:colOff>
      <xdr:row>107</xdr:row>
      <xdr:rowOff>15784</xdr:rowOff>
    </xdr:to>
    <xdr:cxnSp macro="">
      <xdr:nvCxnSpPr>
        <xdr:cNvPr id="797" name="直線コネクタ 796">
          <a:extLst>
            <a:ext uri="{FF2B5EF4-FFF2-40B4-BE49-F238E27FC236}">
              <a16:creationId xmlns:a16="http://schemas.microsoft.com/office/drawing/2014/main" id="{0A782652-C680-4861-904B-D7471D838898}"/>
            </a:ext>
          </a:extLst>
        </xdr:cNvPr>
        <xdr:cNvCxnSpPr/>
      </xdr:nvCxnSpPr>
      <xdr:spPr>
        <a:xfrm>
          <a:off x="12344400" y="17477468"/>
          <a:ext cx="800100" cy="2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54792</xdr:rowOff>
    </xdr:from>
    <xdr:to>
      <xdr:col>67</xdr:col>
      <xdr:colOff>101600</xdr:colOff>
      <xdr:row>106</xdr:row>
      <xdr:rowOff>156392</xdr:rowOff>
    </xdr:to>
    <xdr:sp macro="" textlink="">
      <xdr:nvSpPr>
        <xdr:cNvPr id="798" name="楕円 797">
          <a:extLst>
            <a:ext uri="{FF2B5EF4-FFF2-40B4-BE49-F238E27FC236}">
              <a16:creationId xmlns:a16="http://schemas.microsoft.com/office/drawing/2014/main" id="{EE295D90-91E0-431B-BEC7-BBBEBB00E79D}"/>
            </a:ext>
          </a:extLst>
        </xdr:cNvPr>
        <xdr:cNvSpPr/>
      </xdr:nvSpPr>
      <xdr:spPr>
        <a:xfrm>
          <a:off x="11487150" y="173712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105592</xdr:rowOff>
    </xdr:from>
    <xdr:to>
      <xdr:col>71</xdr:col>
      <xdr:colOff>177800</xdr:colOff>
      <xdr:row>106</xdr:row>
      <xdr:rowOff>157843</xdr:rowOff>
    </xdr:to>
    <xdr:cxnSp macro="">
      <xdr:nvCxnSpPr>
        <xdr:cNvPr id="799" name="直線コネクタ 798">
          <a:extLst>
            <a:ext uri="{FF2B5EF4-FFF2-40B4-BE49-F238E27FC236}">
              <a16:creationId xmlns:a16="http://schemas.microsoft.com/office/drawing/2014/main" id="{221DFA51-DDC2-4F62-8C17-EF5565A5EC71}"/>
            </a:ext>
          </a:extLst>
        </xdr:cNvPr>
        <xdr:cNvCxnSpPr/>
      </xdr:nvCxnSpPr>
      <xdr:spPr>
        <a:xfrm>
          <a:off x="11534775" y="17418867"/>
          <a:ext cx="809625"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91276</xdr:rowOff>
    </xdr:from>
    <xdr:ext cx="405111" cy="259045"/>
    <xdr:sp macro="" textlink="">
      <xdr:nvSpPr>
        <xdr:cNvPr id="800" name="n_1aveValue【公民館】&#10;有形固定資産減価償却率">
          <a:extLst>
            <a:ext uri="{FF2B5EF4-FFF2-40B4-BE49-F238E27FC236}">
              <a16:creationId xmlns:a16="http://schemas.microsoft.com/office/drawing/2014/main" id="{16E03E7D-01E6-42C2-8876-956A2FD61546}"/>
            </a:ext>
          </a:extLst>
        </xdr:cNvPr>
        <xdr:cNvSpPr txBox="1"/>
      </xdr:nvSpPr>
      <xdr:spPr>
        <a:xfrm>
          <a:off x="13745219" y="17061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48821</xdr:rowOff>
    </xdr:from>
    <xdr:ext cx="405111" cy="259045"/>
    <xdr:sp macro="" textlink="">
      <xdr:nvSpPr>
        <xdr:cNvPr id="801" name="n_2aveValue【公民館】&#10;有形固定資産減価償却率">
          <a:extLst>
            <a:ext uri="{FF2B5EF4-FFF2-40B4-BE49-F238E27FC236}">
              <a16:creationId xmlns:a16="http://schemas.microsoft.com/office/drawing/2014/main" id="{86C9E062-12AB-4E8C-A3DD-F4B9FAEC3DFE}"/>
            </a:ext>
          </a:extLst>
        </xdr:cNvPr>
        <xdr:cNvSpPr txBox="1"/>
      </xdr:nvSpPr>
      <xdr:spPr>
        <a:xfrm>
          <a:off x="12964169" y="170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168020</xdr:rowOff>
    </xdr:from>
    <xdr:ext cx="405111" cy="259045"/>
    <xdr:sp macro="" textlink="">
      <xdr:nvSpPr>
        <xdr:cNvPr id="802" name="n_3aveValue【公民館】&#10;有形固定資産減価償却率">
          <a:extLst>
            <a:ext uri="{FF2B5EF4-FFF2-40B4-BE49-F238E27FC236}">
              <a16:creationId xmlns:a16="http://schemas.microsoft.com/office/drawing/2014/main" id="{E220F976-1C8C-491A-A517-5B23C95914E9}"/>
            </a:ext>
          </a:extLst>
        </xdr:cNvPr>
        <xdr:cNvSpPr txBox="1"/>
      </xdr:nvSpPr>
      <xdr:spPr>
        <a:xfrm>
          <a:off x="12164069" y="1696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154957</xdr:rowOff>
    </xdr:from>
    <xdr:ext cx="405111" cy="259045"/>
    <xdr:sp macro="" textlink="">
      <xdr:nvSpPr>
        <xdr:cNvPr id="803" name="n_4aveValue【公民館】&#10;有形固定資産減価償却率">
          <a:extLst>
            <a:ext uri="{FF2B5EF4-FFF2-40B4-BE49-F238E27FC236}">
              <a16:creationId xmlns:a16="http://schemas.microsoft.com/office/drawing/2014/main" id="{9B1B8021-9B2B-44B3-BC64-A82D2E439314}"/>
            </a:ext>
          </a:extLst>
        </xdr:cNvPr>
        <xdr:cNvSpPr txBox="1"/>
      </xdr:nvSpPr>
      <xdr:spPr>
        <a:xfrm>
          <a:off x="11354444" y="1695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85470</xdr:rowOff>
    </xdr:from>
    <xdr:ext cx="405111" cy="259045"/>
    <xdr:sp macro="" textlink="">
      <xdr:nvSpPr>
        <xdr:cNvPr id="804" name="n_1mainValue【公民館】&#10;有形固定資産減価償却率">
          <a:extLst>
            <a:ext uri="{FF2B5EF4-FFF2-40B4-BE49-F238E27FC236}">
              <a16:creationId xmlns:a16="http://schemas.microsoft.com/office/drawing/2014/main" id="{7F06E663-BD89-45AB-8967-FD3C636D817B}"/>
            </a:ext>
          </a:extLst>
        </xdr:cNvPr>
        <xdr:cNvSpPr txBox="1"/>
      </xdr:nvSpPr>
      <xdr:spPr>
        <a:xfrm>
          <a:off x="13745219" y="17405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57711</xdr:rowOff>
    </xdr:from>
    <xdr:ext cx="405111" cy="259045"/>
    <xdr:sp macro="" textlink="">
      <xdr:nvSpPr>
        <xdr:cNvPr id="805" name="n_2mainValue【公民館】&#10;有形固定資産減価償却率">
          <a:extLst>
            <a:ext uri="{FF2B5EF4-FFF2-40B4-BE49-F238E27FC236}">
              <a16:creationId xmlns:a16="http://schemas.microsoft.com/office/drawing/2014/main" id="{D2C009F3-798E-4A78-816D-F03ECE0BE386}"/>
            </a:ext>
          </a:extLst>
        </xdr:cNvPr>
        <xdr:cNvSpPr txBox="1"/>
      </xdr:nvSpPr>
      <xdr:spPr>
        <a:xfrm>
          <a:off x="12964169" y="17545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28320</xdr:rowOff>
    </xdr:from>
    <xdr:ext cx="405111" cy="259045"/>
    <xdr:sp macro="" textlink="">
      <xdr:nvSpPr>
        <xdr:cNvPr id="806" name="n_3mainValue【公民館】&#10;有形固定資産減価償却率">
          <a:extLst>
            <a:ext uri="{FF2B5EF4-FFF2-40B4-BE49-F238E27FC236}">
              <a16:creationId xmlns:a16="http://schemas.microsoft.com/office/drawing/2014/main" id="{58E068A1-D178-409B-B9F7-9B7EA9BAADD3}"/>
            </a:ext>
          </a:extLst>
        </xdr:cNvPr>
        <xdr:cNvSpPr txBox="1"/>
      </xdr:nvSpPr>
      <xdr:spPr>
        <a:xfrm>
          <a:off x="12164069" y="17519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147519</xdr:rowOff>
    </xdr:from>
    <xdr:ext cx="405111" cy="259045"/>
    <xdr:sp macro="" textlink="">
      <xdr:nvSpPr>
        <xdr:cNvPr id="807" name="n_4mainValue【公民館】&#10;有形固定資産減価償却率">
          <a:extLst>
            <a:ext uri="{FF2B5EF4-FFF2-40B4-BE49-F238E27FC236}">
              <a16:creationId xmlns:a16="http://schemas.microsoft.com/office/drawing/2014/main" id="{49B5ADBF-171E-436F-BDEA-42B5B8194D51}"/>
            </a:ext>
          </a:extLst>
        </xdr:cNvPr>
        <xdr:cNvSpPr txBox="1"/>
      </xdr:nvSpPr>
      <xdr:spPr>
        <a:xfrm>
          <a:off x="11354444" y="17460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8" name="正方形/長方形 807">
          <a:extLst>
            <a:ext uri="{FF2B5EF4-FFF2-40B4-BE49-F238E27FC236}">
              <a16:creationId xmlns:a16="http://schemas.microsoft.com/office/drawing/2014/main" id="{B1AF018C-74F7-4B2E-AF0D-AB0B05BAD405}"/>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9" name="正方形/長方形 808">
          <a:extLst>
            <a:ext uri="{FF2B5EF4-FFF2-40B4-BE49-F238E27FC236}">
              <a16:creationId xmlns:a16="http://schemas.microsoft.com/office/drawing/2014/main" id="{82D983B2-E032-4214-8564-AC08B695AAE9}"/>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0" name="正方形/長方形 809">
          <a:extLst>
            <a:ext uri="{FF2B5EF4-FFF2-40B4-BE49-F238E27FC236}">
              <a16:creationId xmlns:a16="http://schemas.microsoft.com/office/drawing/2014/main" id="{2D9FA24A-26E1-4F85-BC39-BE91404F5FF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1" name="正方形/長方形 810">
          <a:extLst>
            <a:ext uri="{FF2B5EF4-FFF2-40B4-BE49-F238E27FC236}">
              <a16:creationId xmlns:a16="http://schemas.microsoft.com/office/drawing/2014/main" id="{A3AEB7F8-7CC1-47A7-A6A4-42F3926B1254}"/>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2" name="正方形/長方形 811">
          <a:extLst>
            <a:ext uri="{FF2B5EF4-FFF2-40B4-BE49-F238E27FC236}">
              <a16:creationId xmlns:a16="http://schemas.microsoft.com/office/drawing/2014/main" id="{0F17D560-43DE-4782-9591-F868F06AB88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3" name="正方形/長方形 812">
          <a:extLst>
            <a:ext uri="{FF2B5EF4-FFF2-40B4-BE49-F238E27FC236}">
              <a16:creationId xmlns:a16="http://schemas.microsoft.com/office/drawing/2014/main" id="{14082B99-A783-4FC1-8169-F62C8A84BFD5}"/>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4" name="正方形/長方形 813">
          <a:extLst>
            <a:ext uri="{FF2B5EF4-FFF2-40B4-BE49-F238E27FC236}">
              <a16:creationId xmlns:a16="http://schemas.microsoft.com/office/drawing/2014/main" id="{8E873210-2A26-4BB0-A3DD-070745DD639C}"/>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5" name="正方形/長方形 814">
          <a:extLst>
            <a:ext uri="{FF2B5EF4-FFF2-40B4-BE49-F238E27FC236}">
              <a16:creationId xmlns:a16="http://schemas.microsoft.com/office/drawing/2014/main" id="{53893B26-3CD3-474E-B750-F26884106152}"/>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6" name="テキスト ボックス 815">
          <a:extLst>
            <a:ext uri="{FF2B5EF4-FFF2-40B4-BE49-F238E27FC236}">
              <a16:creationId xmlns:a16="http://schemas.microsoft.com/office/drawing/2014/main" id="{961FEFD0-9800-4C3B-A692-D8BD582336E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7" name="直線コネクタ 816">
          <a:extLst>
            <a:ext uri="{FF2B5EF4-FFF2-40B4-BE49-F238E27FC236}">
              <a16:creationId xmlns:a16="http://schemas.microsoft.com/office/drawing/2014/main" id="{487C2483-60AC-42A4-9A84-D75F2BDD661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8" name="直線コネクタ 817">
          <a:extLst>
            <a:ext uri="{FF2B5EF4-FFF2-40B4-BE49-F238E27FC236}">
              <a16:creationId xmlns:a16="http://schemas.microsoft.com/office/drawing/2014/main" id="{C4EF69DE-D6E5-4842-8F8E-BBA50976AEE0}"/>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9" name="テキスト ボックス 818">
          <a:extLst>
            <a:ext uri="{FF2B5EF4-FFF2-40B4-BE49-F238E27FC236}">
              <a16:creationId xmlns:a16="http://schemas.microsoft.com/office/drawing/2014/main" id="{5A0F4234-6638-4A9A-8307-F8C7904C0804}"/>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20" name="直線コネクタ 819">
          <a:extLst>
            <a:ext uri="{FF2B5EF4-FFF2-40B4-BE49-F238E27FC236}">
              <a16:creationId xmlns:a16="http://schemas.microsoft.com/office/drawing/2014/main" id="{A7EFA40C-641D-4226-8ADC-674F0860FAD8}"/>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21" name="テキスト ボックス 820">
          <a:extLst>
            <a:ext uri="{FF2B5EF4-FFF2-40B4-BE49-F238E27FC236}">
              <a16:creationId xmlns:a16="http://schemas.microsoft.com/office/drawing/2014/main" id="{13840BCF-79BE-4E80-B208-F3CA62641683}"/>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22" name="直線コネクタ 821">
          <a:extLst>
            <a:ext uri="{FF2B5EF4-FFF2-40B4-BE49-F238E27FC236}">
              <a16:creationId xmlns:a16="http://schemas.microsoft.com/office/drawing/2014/main" id="{37B9B1D2-C380-4E6E-9015-EEDDE5FE2DA9}"/>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23" name="テキスト ボックス 822">
          <a:extLst>
            <a:ext uri="{FF2B5EF4-FFF2-40B4-BE49-F238E27FC236}">
              <a16:creationId xmlns:a16="http://schemas.microsoft.com/office/drawing/2014/main" id="{B9262226-5A50-45C6-AE57-9AADDD6A3088}"/>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24" name="直線コネクタ 823">
          <a:extLst>
            <a:ext uri="{FF2B5EF4-FFF2-40B4-BE49-F238E27FC236}">
              <a16:creationId xmlns:a16="http://schemas.microsoft.com/office/drawing/2014/main" id="{966D3E17-6E35-490B-A540-F503B8C57DF3}"/>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25" name="テキスト ボックス 824">
          <a:extLst>
            <a:ext uri="{FF2B5EF4-FFF2-40B4-BE49-F238E27FC236}">
              <a16:creationId xmlns:a16="http://schemas.microsoft.com/office/drawing/2014/main" id="{A5C0333B-1419-4A9C-96CE-53943B5EEAFF}"/>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6" name="直線コネクタ 825">
          <a:extLst>
            <a:ext uri="{FF2B5EF4-FFF2-40B4-BE49-F238E27FC236}">
              <a16:creationId xmlns:a16="http://schemas.microsoft.com/office/drawing/2014/main" id="{9AB190F7-8BE7-4B0A-AD10-114B4E280CF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7" name="テキスト ボックス 826">
          <a:extLst>
            <a:ext uri="{FF2B5EF4-FFF2-40B4-BE49-F238E27FC236}">
              <a16:creationId xmlns:a16="http://schemas.microsoft.com/office/drawing/2014/main" id="{66F30AD0-E202-4119-8AF9-3FC10930EAC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8" name="【公民館】&#10;一人当たり面積グラフ枠">
          <a:extLst>
            <a:ext uri="{FF2B5EF4-FFF2-40B4-BE49-F238E27FC236}">
              <a16:creationId xmlns:a16="http://schemas.microsoft.com/office/drawing/2014/main" id="{BD701DD7-C1A9-4930-932B-459405AF0A7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829" name="直線コネクタ 828">
          <a:extLst>
            <a:ext uri="{FF2B5EF4-FFF2-40B4-BE49-F238E27FC236}">
              <a16:creationId xmlns:a16="http://schemas.microsoft.com/office/drawing/2014/main" id="{E7E3BE46-3564-4D4A-931E-54F22431A395}"/>
            </a:ext>
          </a:extLst>
        </xdr:cNvPr>
        <xdr:cNvCxnSpPr/>
      </xdr:nvCxnSpPr>
      <xdr:spPr>
        <a:xfrm flipV="1">
          <a:off x="19954239" y="16604869"/>
          <a:ext cx="0" cy="1118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30" name="【公民館】&#10;一人当たり面積最小値テキスト">
          <a:extLst>
            <a:ext uri="{FF2B5EF4-FFF2-40B4-BE49-F238E27FC236}">
              <a16:creationId xmlns:a16="http://schemas.microsoft.com/office/drawing/2014/main" id="{DD7D5DB7-CAEB-488E-B009-EE4986156B3F}"/>
            </a:ext>
          </a:extLst>
        </xdr:cNvPr>
        <xdr:cNvSpPr txBox="1"/>
      </xdr:nvSpPr>
      <xdr:spPr>
        <a:xfrm>
          <a:off x="19992975" y="1772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31" name="直線コネクタ 830">
          <a:extLst>
            <a:ext uri="{FF2B5EF4-FFF2-40B4-BE49-F238E27FC236}">
              <a16:creationId xmlns:a16="http://schemas.microsoft.com/office/drawing/2014/main" id="{6EE8CF12-7D7E-452B-8E80-4F882F77FC09}"/>
            </a:ext>
          </a:extLst>
        </xdr:cNvPr>
        <xdr:cNvCxnSpPr/>
      </xdr:nvCxnSpPr>
      <xdr:spPr>
        <a:xfrm>
          <a:off x="19878675" y="177232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832" name="【公民館】&#10;一人当たり面積最大値テキスト">
          <a:extLst>
            <a:ext uri="{FF2B5EF4-FFF2-40B4-BE49-F238E27FC236}">
              <a16:creationId xmlns:a16="http://schemas.microsoft.com/office/drawing/2014/main" id="{B56EF335-EA33-4C8F-8E31-DA1B0A3F9476}"/>
            </a:ext>
          </a:extLst>
        </xdr:cNvPr>
        <xdr:cNvSpPr txBox="1"/>
      </xdr:nvSpPr>
      <xdr:spPr>
        <a:xfrm>
          <a:off x="19992975" y="1637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833" name="直線コネクタ 832">
          <a:extLst>
            <a:ext uri="{FF2B5EF4-FFF2-40B4-BE49-F238E27FC236}">
              <a16:creationId xmlns:a16="http://schemas.microsoft.com/office/drawing/2014/main" id="{6F983E97-4317-4FA9-B4C0-CB8D941924EC}"/>
            </a:ext>
          </a:extLst>
        </xdr:cNvPr>
        <xdr:cNvCxnSpPr/>
      </xdr:nvCxnSpPr>
      <xdr:spPr>
        <a:xfrm>
          <a:off x="19878675" y="166048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164864</xdr:rowOff>
    </xdr:from>
    <xdr:ext cx="469744" cy="259045"/>
    <xdr:sp macro="" textlink="">
      <xdr:nvSpPr>
        <xdr:cNvPr id="834" name="【公民館】&#10;一人当たり面積平均値テキスト">
          <a:extLst>
            <a:ext uri="{FF2B5EF4-FFF2-40B4-BE49-F238E27FC236}">
              <a16:creationId xmlns:a16="http://schemas.microsoft.com/office/drawing/2014/main" id="{B3173075-D4CF-4715-9701-8995E2459AAC}"/>
            </a:ext>
          </a:extLst>
        </xdr:cNvPr>
        <xdr:cNvSpPr txBox="1"/>
      </xdr:nvSpPr>
      <xdr:spPr>
        <a:xfrm>
          <a:off x="19992975" y="17135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835" name="フローチャート: 判断 834">
          <a:extLst>
            <a:ext uri="{FF2B5EF4-FFF2-40B4-BE49-F238E27FC236}">
              <a16:creationId xmlns:a16="http://schemas.microsoft.com/office/drawing/2014/main" id="{DC5B5C62-11C3-4AFB-B24F-39750A21B6DE}"/>
            </a:ext>
          </a:extLst>
        </xdr:cNvPr>
        <xdr:cNvSpPr/>
      </xdr:nvSpPr>
      <xdr:spPr>
        <a:xfrm>
          <a:off x="19897725" y="172901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36" name="フローチャート: 判断 835">
          <a:extLst>
            <a:ext uri="{FF2B5EF4-FFF2-40B4-BE49-F238E27FC236}">
              <a16:creationId xmlns:a16="http://schemas.microsoft.com/office/drawing/2014/main" id="{1ACA7587-C019-4765-9185-05777B0C182B}"/>
            </a:ext>
          </a:extLst>
        </xdr:cNvPr>
        <xdr:cNvSpPr/>
      </xdr:nvSpPr>
      <xdr:spPr>
        <a:xfrm>
          <a:off x="19154775" y="172518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837" name="フローチャート: 判断 836">
          <a:extLst>
            <a:ext uri="{FF2B5EF4-FFF2-40B4-BE49-F238E27FC236}">
              <a16:creationId xmlns:a16="http://schemas.microsoft.com/office/drawing/2014/main" id="{ADD348AC-B0E1-4AA3-9F98-9BB779B1A260}"/>
            </a:ext>
          </a:extLst>
        </xdr:cNvPr>
        <xdr:cNvSpPr/>
      </xdr:nvSpPr>
      <xdr:spPr>
        <a:xfrm>
          <a:off x="18345150" y="172595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838" name="フローチャート: 判断 837">
          <a:extLst>
            <a:ext uri="{FF2B5EF4-FFF2-40B4-BE49-F238E27FC236}">
              <a16:creationId xmlns:a16="http://schemas.microsoft.com/office/drawing/2014/main" id="{2182F355-00A1-4AE0-8E9B-51D8B4514B7E}"/>
            </a:ext>
          </a:extLst>
        </xdr:cNvPr>
        <xdr:cNvSpPr/>
      </xdr:nvSpPr>
      <xdr:spPr>
        <a:xfrm>
          <a:off x="17554575" y="172700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39" name="フローチャート: 判断 838">
          <a:extLst>
            <a:ext uri="{FF2B5EF4-FFF2-40B4-BE49-F238E27FC236}">
              <a16:creationId xmlns:a16="http://schemas.microsoft.com/office/drawing/2014/main" id="{7C93D59F-A2A1-4063-908C-8531109EB15E}"/>
            </a:ext>
          </a:extLst>
        </xdr:cNvPr>
        <xdr:cNvSpPr/>
      </xdr:nvSpPr>
      <xdr:spPr>
        <a:xfrm>
          <a:off x="16754475" y="173372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81444DDF-1046-4AAD-9B9E-32F05324BFE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D917DC44-6D52-427A-9CAC-67A2A3FC6B6E}"/>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9C0585A4-ACC0-4C0F-9E5B-1A155B59EA4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024CD49D-4451-45CC-A016-8E1B3089875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490C7145-8490-4ABD-AAEC-800A8D3B3C30}"/>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845" name="楕円 844">
          <a:extLst>
            <a:ext uri="{FF2B5EF4-FFF2-40B4-BE49-F238E27FC236}">
              <a16:creationId xmlns:a16="http://schemas.microsoft.com/office/drawing/2014/main" id="{4FDDF6F1-FB09-4609-A14B-C8F54EE87496}"/>
            </a:ext>
          </a:extLst>
        </xdr:cNvPr>
        <xdr:cNvSpPr/>
      </xdr:nvSpPr>
      <xdr:spPr>
        <a:xfrm>
          <a:off x="19897725" y="174593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118127</xdr:rowOff>
    </xdr:from>
    <xdr:ext cx="469744" cy="259045"/>
    <xdr:sp macro="" textlink="">
      <xdr:nvSpPr>
        <xdr:cNvPr id="846" name="【公民館】&#10;一人当たり面積該当値テキスト">
          <a:extLst>
            <a:ext uri="{FF2B5EF4-FFF2-40B4-BE49-F238E27FC236}">
              <a16:creationId xmlns:a16="http://schemas.microsoft.com/office/drawing/2014/main" id="{723B35E3-2290-4B6F-AF92-B49097C240B9}"/>
            </a:ext>
          </a:extLst>
        </xdr:cNvPr>
        <xdr:cNvSpPr txBox="1"/>
      </xdr:nvSpPr>
      <xdr:spPr>
        <a:xfrm>
          <a:off x="19992975" y="1743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139700</xdr:rowOff>
    </xdr:from>
    <xdr:to>
      <xdr:col>112</xdr:col>
      <xdr:colOff>38100</xdr:colOff>
      <xdr:row>107</xdr:row>
      <xdr:rowOff>69850</xdr:rowOff>
    </xdr:to>
    <xdr:sp macro="" textlink="">
      <xdr:nvSpPr>
        <xdr:cNvPr id="847" name="楕円 846">
          <a:extLst>
            <a:ext uri="{FF2B5EF4-FFF2-40B4-BE49-F238E27FC236}">
              <a16:creationId xmlns:a16="http://schemas.microsoft.com/office/drawing/2014/main" id="{3D79DC94-6999-477F-9390-98E2229375DE}"/>
            </a:ext>
          </a:extLst>
        </xdr:cNvPr>
        <xdr:cNvSpPr/>
      </xdr:nvSpPr>
      <xdr:spPr>
        <a:xfrm>
          <a:off x="19154775" y="17459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19050</xdr:rowOff>
    </xdr:from>
    <xdr:to>
      <xdr:col>116</xdr:col>
      <xdr:colOff>63500</xdr:colOff>
      <xdr:row>107</xdr:row>
      <xdr:rowOff>19050</xdr:rowOff>
    </xdr:to>
    <xdr:cxnSp macro="">
      <xdr:nvCxnSpPr>
        <xdr:cNvPr id="848" name="直線コネクタ 847">
          <a:extLst>
            <a:ext uri="{FF2B5EF4-FFF2-40B4-BE49-F238E27FC236}">
              <a16:creationId xmlns:a16="http://schemas.microsoft.com/office/drawing/2014/main" id="{DCE462F7-E959-4FB7-A61D-69C21AF28C2A}"/>
            </a:ext>
          </a:extLst>
        </xdr:cNvPr>
        <xdr:cNvCxnSpPr/>
      </xdr:nvCxnSpPr>
      <xdr:spPr>
        <a:xfrm>
          <a:off x="19202400" y="175069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164846</xdr:rowOff>
    </xdr:from>
    <xdr:to>
      <xdr:col>107</xdr:col>
      <xdr:colOff>101600</xdr:colOff>
      <xdr:row>106</xdr:row>
      <xdr:rowOff>94996</xdr:rowOff>
    </xdr:to>
    <xdr:sp macro="" textlink="">
      <xdr:nvSpPr>
        <xdr:cNvPr id="849" name="楕円 848">
          <a:extLst>
            <a:ext uri="{FF2B5EF4-FFF2-40B4-BE49-F238E27FC236}">
              <a16:creationId xmlns:a16="http://schemas.microsoft.com/office/drawing/2014/main" id="{E6BA8400-3286-4EE2-9F32-78087B151FD5}"/>
            </a:ext>
          </a:extLst>
        </xdr:cNvPr>
        <xdr:cNvSpPr/>
      </xdr:nvSpPr>
      <xdr:spPr>
        <a:xfrm>
          <a:off x="18345150" y="1730667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44196</xdr:rowOff>
    </xdr:from>
    <xdr:to>
      <xdr:col>111</xdr:col>
      <xdr:colOff>177800</xdr:colOff>
      <xdr:row>107</xdr:row>
      <xdr:rowOff>19050</xdr:rowOff>
    </xdr:to>
    <xdr:cxnSp macro="">
      <xdr:nvCxnSpPr>
        <xdr:cNvPr id="850" name="直線コネクタ 849">
          <a:extLst>
            <a:ext uri="{FF2B5EF4-FFF2-40B4-BE49-F238E27FC236}">
              <a16:creationId xmlns:a16="http://schemas.microsoft.com/office/drawing/2014/main" id="{EF0EC49F-E01A-4D51-ADA1-8FF52F6712CF}"/>
            </a:ext>
          </a:extLst>
        </xdr:cNvPr>
        <xdr:cNvCxnSpPr/>
      </xdr:nvCxnSpPr>
      <xdr:spPr>
        <a:xfrm>
          <a:off x="18392775" y="17363821"/>
          <a:ext cx="809625" cy="143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164846</xdr:rowOff>
    </xdr:from>
    <xdr:to>
      <xdr:col>102</xdr:col>
      <xdr:colOff>165100</xdr:colOff>
      <xdr:row>106</xdr:row>
      <xdr:rowOff>94996</xdr:rowOff>
    </xdr:to>
    <xdr:sp macro="" textlink="">
      <xdr:nvSpPr>
        <xdr:cNvPr id="851" name="楕円 850">
          <a:extLst>
            <a:ext uri="{FF2B5EF4-FFF2-40B4-BE49-F238E27FC236}">
              <a16:creationId xmlns:a16="http://schemas.microsoft.com/office/drawing/2014/main" id="{463EA539-F3EB-45E7-B2F2-2735A4D2DFCC}"/>
            </a:ext>
          </a:extLst>
        </xdr:cNvPr>
        <xdr:cNvSpPr/>
      </xdr:nvSpPr>
      <xdr:spPr>
        <a:xfrm>
          <a:off x="17554575" y="1730667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44196</xdr:rowOff>
    </xdr:from>
    <xdr:to>
      <xdr:col>107</xdr:col>
      <xdr:colOff>50800</xdr:colOff>
      <xdr:row>106</xdr:row>
      <xdr:rowOff>44196</xdr:rowOff>
    </xdr:to>
    <xdr:cxnSp macro="">
      <xdr:nvCxnSpPr>
        <xdr:cNvPr id="852" name="直線コネクタ 851">
          <a:extLst>
            <a:ext uri="{FF2B5EF4-FFF2-40B4-BE49-F238E27FC236}">
              <a16:creationId xmlns:a16="http://schemas.microsoft.com/office/drawing/2014/main" id="{559647BA-3094-42C0-AF80-4A11259D268C}"/>
            </a:ext>
          </a:extLst>
        </xdr:cNvPr>
        <xdr:cNvCxnSpPr/>
      </xdr:nvCxnSpPr>
      <xdr:spPr>
        <a:xfrm>
          <a:off x="17602200" y="1736382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169418</xdr:rowOff>
    </xdr:from>
    <xdr:to>
      <xdr:col>98</xdr:col>
      <xdr:colOff>38100</xdr:colOff>
      <xdr:row>106</xdr:row>
      <xdr:rowOff>99568</xdr:rowOff>
    </xdr:to>
    <xdr:sp macro="" textlink="">
      <xdr:nvSpPr>
        <xdr:cNvPr id="853" name="楕円 852">
          <a:extLst>
            <a:ext uri="{FF2B5EF4-FFF2-40B4-BE49-F238E27FC236}">
              <a16:creationId xmlns:a16="http://schemas.microsoft.com/office/drawing/2014/main" id="{744C1474-BD82-4E57-875E-A98AD6B0586B}"/>
            </a:ext>
          </a:extLst>
        </xdr:cNvPr>
        <xdr:cNvSpPr/>
      </xdr:nvSpPr>
      <xdr:spPr>
        <a:xfrm>
          <a:off x="16754475" y="173144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44196</xdr:rowOff>
    </xdr:from>
    <xdr:to>
      <xdr:col>102</xdr:col>
      <xdr:colOff>114300</xdr:colOff>
      <xdr:row>106</xdr:row>
      <xdr:rowOff>48768</xdr:rowOff>
    </xdr:to>
    <xdr:cxnSp macro="">
      <xdr:nvCxnSpPr>
        <xdr:cNvPr id="854" name="直線コネクタ 853">
          <a:extLst>
            <a:ext uri="{FF2B5EF4-FFF2-40B4-BE49-F238E27FC236}">
              <a16:creationId xmlns:a16="http://schemas.microsoft.com/office/drawing/2014/main" id="{E6B7D157-9703-4779-B0A2-A9C702852CE5}"/>
            </a:ext>
          </a:extLst>
        </xdr:cNvPr>
        <xdr:cNvCxnSpPr/>
      </xdr:nvCxnSpPr>
      <xdr:spPr>
        <a:xfrm flipV="1">
          <a:off x="16802100" y="1736382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55" name="n_1aveValue【公民館】&#10;一人当たり面積">
          <a:extLst>
            <a:ext uri="{FF2B5EF4-FFF2-40B4-BE49-F238E27FC236}">
              <a16:creationId xmlns:a16="http://schemas.microsoft.com/office/drawing/2014/main" id="{44886CA5-841E-48DA-8954-E7C1DD0CC83D}"/>
            </a:ext>
          </a:extLst>
        </xdr:cNvPr>
        <xdr:cNvSpPr txBox="1"/>
      </xdr:nvSpPr>
      <xdr:spPr>
        <a:xfrm>
          <a:off x="18983402" y="1703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61231</xdr:rowOff>
    </xdr:from>
    <xdr:ext cx="469744" cy="259045"/>
    <xdr:sp macro="" textlink="">
      <xdr:nvSpPr>
        <xdr:cNvPr id="856" name="n_2aveValue【公民館】&#10;一人当たり面積">
          <a:extLst>
            <a:ext uri="{FF2B5EF4-FFF2-40B4-BE49-F238E27FC236}">
              <a16:creationId xmlns:a16="http://schemas.microsoft.com/office/drawing/2014/main" id="{40B96A99-5F1E-47A5-8047-E0C26460D2B6}"/>
            </a:ext>
          </a:extLst>
        </xdr:cNvPr>
        <xdr:cNvSpPr txBox="1"/>
      </xdr:nvSpPr>
      <xdr:spPr>
        <a:xfrm>
          <a:off x="18183302" y="1703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macro="" textlink="">
      <xdr:nvSpPr>
        <xdr:cNvPr id="857" name="n_3aveValue【公民館】&#10;一人当たり面積">
          <a:extLst>
            <a:ext uri="{FF2B5EF4-FFF2-40B4-BE49-F238E27FC236}">
              <a16:creationId xmlns:a16="http://schemas.microsoft.com/office/drawing/2014/main" id="{EA582C35-82E4-409C-94AB-7FD085E5F0E9}"/>
            </a:ext>
          </a:extLst>
        </xdr:cNvPr>
        <xdr:cNvSpPr txBox="1"/>
      </xdr:nvSpPr>
      <xdr:spPr>
        <a:xfrm>
          <a:off x="17383202" y="1704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113555</xdr:rowOff>
    </xdr:from>
    <xdr:ext cx="469744" cy="259045"/>
    <xdr:sp macro="" textlink="">
      <xdr:nvSpPr>
        <xdr:cNvPr id="858" name="n_4aveValue【公民館】&#10;一人当たり面積">
          <a:extLst>
            <a:ext uri="{FF2B5EF4-FFF2-40B4-BE49-F238E27FC236}">
              <a16:creationId xmlns:a16="http://schemas.microsoft.com/office/drawing/2014/main" id="{92E49C44-69B4-4D15-A258-4B0197A67A62}"/>
            </a:ext>
          </a:extLst>
        </xdr:cNvPr>
        <xdr:cNvSpPr txBox="1"/>
      </xdr:nvSpPr>
      <xdr:spPr>
        <a:xfrm>
          <a:off x="16592627" y="1743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60977</xdr:rowOff>
    </xdr:from>
    <xdr:ext cx="469744" cy="259045"/>
    <xdr:sp macro="" textlink="">
      <xdr:nvSpPr>
        <xdr:cNvPr id="859" name="n_1mainValue【公民館】&#10;一人当たり面積">
          <a:extLst>
            <a:ext uri="{FF2B5EF4-FFF2-40B4-BE49-F238E27FC236}">
              <a16:creationId xmlns:a16="http://schemas.microsoft.com/office/drawing/2014/main" id="{DF0EEEE3-A1D7-4219-BD5F-EB58C302B89C}"/>
            </a:ext>
          </a:extLst>
        </xdr:cNvPr>
        <xdr:cNvSpPr txBox="1"/>
      </xdr:nvSpPr>
      <xdr:spPr>
        <a:xfrm>
          <a:off x="18983402" y="1755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86123</xdr:rowOff>
    </xdr:from>
    <xdr:ext cx="469744" cy="259045"/>
    <xdr:sp macro="" textlink="">
      <xdr:nvSpPr>
        <xdr:cNvPr id="860" name="n_2mainValue【公民館】&#10;一人当たり面積">
          <a:extLst>
            <a:ext uri="{FF2B5EF4-FFF2-40B4-BE49-F238E27FC236}">
              <a16:creationId xmlns:a16="http://schemas.microsoft.com/office/drawing/2014/main" id="{41BF91A7-D8A5-46A3-8F35-0492552D03C8}"/>
            </a:ext>
          </a:extLst>
        </xdr:cNvPr>
        <xdr:cNvSpPr txBox="1"/>
      </xdr:nvSpPr>
      <xdr:spPr>
        <a:xfrm>
          <a:off x="18183302" y="1739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86123</xdr:rowOff>
    </xdr:from>
    <xdr:ext cx="469744" cy="259045"/>
    <xdr:sp macro="" textlink="">
      <xdr:nvSpPr>
        <xdr:cNvPr id="861" name="n_3mainValue【公民館】&#10;一人当たり面積">
          <a:extLst>
            <a:ext uri="{FF2B5EF4-FFF2-40B4-BE49-F238E27FC236}">
              <a16:creationId xmlns:a16="http://schemas.microsoft.com/office/drawing/2014/main" id="{687B2AD0-E5B9-4D35-8D62-2477BFD4488C}"/>
            </a:ext>
          </a:extLst>
        </xdr:cNvPr>
        <xdr:cNvSpPr txBox="1"/>
      </xdr:nvSpPr>
      <xdr:spPr>
        <a:xfrm>
          <a:off x="17383202" y="1739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116095</xdr:rowOff>
    </xdr:from>
    <xdr:ext cx="469744" cy="259045"/>
    <xdr:sp macro="" textlink="">
      <xdr:nvSpPr>
        <xdr:cNvPr id="862" name="n_4mainValue【公民館】&#10;一人当たり面積">
          <a:extLst>
            <a:ext uri="{FF2B5EF4-FFF2-40B4-BE49-F238E27FC236}">
              <a16:creationId xmlns:a16="http://schemas.microsoft.com/office/drawing/2014/main" id="{ABFCCA35-7442-4DE8-A053-2E2D9CFBC21E}"/>
            </a:ext>
          </a:extLst>
        </xdr:cNvPr>
        <xdr:cNvSpPr txBox="1"/>
      </xdr:nvSpPr>
      <xdr:spPr>
        <a:xfrm>
          <a:off x="16592627" y="1708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3" name="正方形/長方形 862">
          <a:extLst>
            <a:ext uri="{FF2B5EF4-FFF2-40B4-BE49-F238E27FC236}">
              <a16:creationId xmlns:a16="http://schemas.microsoft.com/office/drawing/2014/main" id="{A53A04DE-099B-4B6F-B67A-CDEAFDC8614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4" name="正方形/長方形 863">
          <a:extLst>
            <a:ext uri="{FF2B5EF4-FFF2-40B4-BE49-F238E27FC236}">
              <a16:creationId xmlns:a16="http://schemas.microsoft.com/office/drawing/2014/main" id="{118D3C76-AF66-4C28-812A-5CA7C9B1115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5" name="テキスト ボックス 864">
          <a:extLst>
            <a:ext uri="{FF2B5EF4-FFF2-40B4-BE49-F238E27FC236}">
              <a16:creationId xmlns:a16="http://schemas.microsoft.com/office/drawing/2014/main" id="{D133B2D4-1D83-4E27-BF0F-90C45C4EF5F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特に有形固定資産減価償却率が高くなっている施設は、児童館、橋りょう・トンネルである。児童館は、児童館長寿命化計画に基づき、修繕を行い、橋りょう・トンネルは、道路・橋長寿命化計画等に基づき、点検、診断、補修を行い、今後も施設の適正な維持管理に努める。</a:t>
          </a:r>
          <a:endParaRPr lang="ja-JP" altLang="ja-JP" sz="1400">
            <a:effectLst/>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有形固定資産減価償却率が低くなっている施設は、公営住宅であり、令和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年度に新しい市営住宅を建設したためである。公営住宅等長寿命化計画に基づき、建替え工事を行うなど、計画的に修繕、改善、建替え等を行うこととしている。</a:t>
          </a:r>
          <a:endParaRPr lang="ja-JP" altLang="ja-JP" sz="1400">
            <a:effectLst/>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上記以外の施設についても、計画等に基づき、長寿命化を図り、適正な維持管理に努める。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042B1F-CB9C-4E6B-A2D9-E5448714527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A388070-5E0C-4386-A54F-4366C39A650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C1DE603-931E-423A-B3AD-D80813E3750B}"/>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8C520F2-C77C-423B-87DE-B78656B8AC4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0AF276A-0C6D-48D0-926F-3E6357F9333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3CD7898-D5C5-4035-955B-F112FC4A68A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7DADF24-56C8-4BDC-BC0F-152E0E4F4C0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1599AFA-8825-40A0-B3C6-F2888F97EA32}"/>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B36561F-C171-46D7-A452-855F8D671F4B}"/>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A53D9BC-95B6-4F84-BA21-755271ADD5B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113,352
110,591
43.43
65,914,786
60,690,197
4,068,902
32,808,492
26,149,631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5D1DEA-A323-452C-8BEB-E091D7F3285C}"/>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C1E3C4C-9256-4F96-B7C5-E8936A379525}"/>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DE1313F-D781-40F6-894E-ABB441F009B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3B4612F-8844-40EE-90A4-B56646FD4F5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8A7D97D-2A95-41DF-A009-E8EB03415CC2}"/>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7D021A9-AB95-4DBB-B2FD-7253D2F35E42}"/>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852D63-C6CA-4F3E-8860-9B3580CC6CD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5ACC732-2828-4C6D-8FAB-DDA5AE938D7C}"/>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6127F01-4C59-4766-AB6B-4E2A9EDA11EF}"/>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EA82303-BC61-4424-883A-576F8527BF5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9D54382-E36F-43D5-A449-39C3A6C1AF15}"/>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ABB4275-033E-4B85-81E5-1178C7829F0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0375342-D2DE-4168-8AE8-2E55781AE6D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047E4E2-EC57-43C9-91B0-9457220EA807}"/>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2399AD6-8947-4427-A735-3D51570E49B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71AD4AC-747A-471A-8BD8-AA4035A70CD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6143FC-0B2A-4AEC-8ACF-E54F6A8CD03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B621747-ADE4-4DB8-9C60-C4A448BB6270}"/>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66F3FD7-9D5B-44EB-9991-5E4A6F96873D}"/>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456BE30-C7A5-414A-8A24-E8D8FFD06423}"/>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44DDEC9-2911-4A4F-82BC-18E1F47EAE95}"/>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7178113-4CB5-49CD-8ED8-203D4EE2B4BE}"/>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A162241-47AE-4760-8558-025F376152AC}"/>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BEF0407-D545-42EA-8029-EB2BAC4B6D5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E5778EA-E562-45A2-AA7D-682E8C968C0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5629A84-DF6D-4407-A66F-DA136D86E98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437A9FF-89F0-4AE7-AD42-7040598DBF1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376C01B-A24A-4CAF-B953-2EC7DC3AE68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7980119-D684-4E6A-9EE7-AF649CCF34B0}"/>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3EB22EF-B664-4812-8AD4-2EF696A5F715}"/>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686519B-D3BB-4C26-B8A4-A796FC85FC2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14BC3C7-CE70-433C-9E44-96E0A9362FB4}"/>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C6D0857-BE40-4044-ACCF-F36B907CD7E2}"/>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0F3EF54-F4A9-4586-AC03-1ADA0A8AF2E4}"/>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24DEE33-0203-43B1-8684-196EBA47D2E0}"/>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0D39668-F217-4840-928A-54C5DFD141AD}"/>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C9B5A9A-E0C7-48C9-9113-2EB9E213E189}"/>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CCB46F3-53CA-41BE-942F-3B7074EBA3F8}"/>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4ECC683-833F-45C6-9FD8-B605FF67B27B}"/>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2FC369D-DBAB-45FA-9578-D37C835E1792}"/>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AAF83C6-05AB-4BDA-9861-A231A9CDC898}"/>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C732E2-B57D-4E54-A07D-4BDECE4DB25A}"/>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072325D-081B-4E29-9519-FDC7382481E4}"/>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62EAE92-6F70-4D91-8438-E016432FC952}"/>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B37796E-6DA4-4DEC-916A-34E0C55F629F}"/>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6B0DE36-D517-4340-8FB8-C74D8CAA154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A36B30E-374C-4332-BCD4-56820099B715}"/>
            </a:ext>
          </a:extLst>
        </xdr:cNvPr>
        <xdr:cNvCxnSpPr/>
      </xdr:nvCxnSpPr>
      <xdr:spPr>
        <a:xfrm flipV="1">
          <a:off x="4180840" y="5486400"/>
          <a:ext cx="0" cy="1416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3B3BFDB-0191-4C5C-95F4-E2A0B8A74049}"/>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4053EEA6-5CEC-4859-998A-EB70CE50096D}"/>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8F71820B-9B2A-4FBF-9651-378533C89C82}"/>
            </a:ext>
          </a:extLst>
        </xdr:cNvPr>
        <xdr:cNvSpPr txBox="1"/>
      </xdr:nvSpPr>
      <xdr:spPr>
        <a:xfrm>
          <a:off x="4219575" y="5274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9C37379A-8652-4A52-9E94-DBC0D2E587F8}"/>
            </a:ext>
          </a:extLst>
        </xdr:cNvPr>
        <xdr:cNvCxnSpPr/>
      </xdr:nvCxnSpPr>
      <xdr:spPr>
        <a:xfrm>
          <a:off x="4105275" y="5486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116494</xdr:rowOff>
    </xdr:from>
    <xdr:ext cx="405111" cy="259045"/>
    <xdr:sp macro="" textlink="">
      <xdr:nvSpPr>
        <xdr:cNvPr id="63" name="【図書館】&#10;有形固定資産減価償却率平均値テキスト">
          <a:extLst>
            <a:ext uri="{FF2B5EF4-FFF2-40B4-BE49-F238E27FC236}">
              <a16:creationId xmlns:a16="http://schemas.microsoft.com/office/drawing/2014/main" id="{BE001A99-66B5-4705-8D73-1CC2AA182A14}"/>
            </a:ext>
          </a:extLst>
        </xdr:cNvPr>
        <xdr:cNvSpPr txBox="1"/>
      </xdr:nvSpPr>
      <xdr:spPr>
        <a:xfrm>
          <a:off x="4219575" y="61172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129E47E0-88EF-486D-A689-E79571611F16}"/>
            </a:ext>
          </a:extLst>
        </xdr:cNvPr>
        <xdr:cNvSpPr/>
      </xdr:nvSpPr>
      <xdr:spPr>
        <a:xfrm>
          <a:off x="4124325" y="6141992"/>
          <a:ext cx="104775"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D5275B4C-1BC0-48B9-9899-0312E7569D5A}"/>
            </a:ext>
          </a:extLst>
        </xdr:cNvPr>
        <xdr:cNvSpPr/>
      </xdr:nvSpPr>
      <xdr:spPr>
        <a:xfrm>
          <a:off x="3381375" y="6125664"/>
          <a:ext cx="85725" cy="857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F5B63250-79D3-457A-8D30-C891785C982F}"/>
            </a:ext>
          </a:extLst>
        </xdr:cNvPr>
        <xdr:cNvSpPr/>
      </xdr:nvSpPr>
      <xdr:spPr>
        <a:xfrm>
          <a:off x="2571750" y="60882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772B4204-D086-438A-B3BC-03E548A0AF81}"/>
            </a:ext>
          </a:extLst>
        </xdr:cNvPr>
        <xdr:cNvSpPr/>
      </xdr:nvSpPr>
      <xdr:spPr>
        <a:xfrm>
          <a:off x="1781175" y="60668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C40A6D4A-8FF2-4065-8331-DD9E71850C1B}"/>
            </a:ext>
          </a:extLst>
        </xdr:cNvPr>
        <xdr:cNvSpPr/>
      </xdr:nvSpPr>
      <xdr:spPr>
        <a:xfrm>
          <a:off x="981075" y="60784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0A5A5E2-2012-4690-B2A7-674C43E6232B}"/>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CF0A675-84DC-4EC6-AD68-EAA2D77E845D}"/>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3AFCB99-C48A-4679-8809-684D31A3FED8}"/>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0040915-A603-461B-B21D-A2CE10F3CE1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F85DD7C-887C-4FEE-A41E-C468D66A34C9}"/>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74" name="楕円 73">
          <a:extLst>
            <a:ext uri="{FF2B5EF4-FFF2-40B4-BE49-F238E27FC236}">
              <a16:creationId xmlns:a16="http://schemas.microsoft.com/office/drawing/2014/main" id="{81071C26-8283-4688-AD79-F25EE032F905}"/>
            </a:ext>
          </a:extLst>
        </xdr:cNvPr>
        <xdr:cNvSpPr/>
      </xdr:nvSpPr>
      <xdr:spPr>
        <a:xfrm>
          <a:off x="4124325" y="612239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141350</xdr:rowOff>
    </xdr:from>
    <xdr:ext cx="405111" cy="259045"/>
    <xdr:sp macro="" textlink="">
      <xdr:nvSpPr>
        <xdr:cNvPr id="75" name="【図書館】&#10;有形固定資産減価償却率該当値テキスト">
          <a:extLst>
            <a:ext uri="{FF2B5EF4-FFF2-40B4-BE49-F238E27FC236}">
              <a16:creationId xmlns:a16="http://schemas.microsoft.com/office/drawing/2014/main" id="{5B71B31F-69BD-44DE-AE1F-A540272A74C1}"/>
            </a:ext>
          </a:extLst>
        </xdr:cNvPr>
        <xdr:cNvSpPr txBox="1"/>
      </xdr:nvSpPr>
      <xdr:spPr>
        <a:xfrm>
          <a:off x="4219575" y="5983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110308</xdr:rowOff>
    </xdr:from>
    <xdr:to>
      <xdr:col>20</xdr:col>
      <xdr:colOff>38100</xdr:colOff>
      <xdr:row>38</xdr:row>
      <xdr:rowOff>40458</xdr:rowOff>
    </xdr:to>
    <xdr:sp macro="" textlink="">
      <xdr:nvSpPr>
        <xdr:cNvPr id="76" name="楕円 75">
          <a:extLst>
            <a:ext uri="{FF2B5EF4-FFF2-40B4-BE49-F238E27FC236}">
              <a16:creationId xmlns:a16="http://schemas.microsoft.com/office/drawing/2014/main" id="{07186C9B-DADC-46C6-9545-51D02C8EC7AE}"/>
            </a:ext>
          </a:extLst>
        </xdr:cNvPr>
        <xdr:cNvSpPr/>
      </xdr:nvSpPr>
      <xdr:spPr>
        <a:xfrm>
          <a:off x="3381375" y="61078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161109</xdr:rowOff>
    </xdr:from>
    <xdr:to>
      <xdr:col>24</xdr:col>
      <xdr:colOff>63500</xdr:colOff>
      <xdr:row>37</xdr:row>
      <xdr:rowOff>169273</xdr:rowOff>
    </xdr:to>
    <xdr:cxnSp macro="">
      <xdr:nvCxnSpPr>
        <xdr:cNvPr id="77" name="直線コネクタ 76">
          <a:extLst>
            <a:ext uri="{FF2B5EF4-FFF2-40B4-BE49-F238E27FC236}">
              <a16:creationId xmlns:a16="http://schemas.microsoft.com/office/drawing/2014/main" id="{536FEBCF-7886-4DA8-B865-EC5D42C5B6F8}"/>
            </a:ext>
          </a:extLst>
        </xdr:cNvPr>
        <xdr:cNvCxnSpPr/>
      </xdr:nvCxnSpPr>
      <xdr:spPr>
        <a:xfrm>
          <a:off x="3429000" y="616503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69487</xdr:rowOff>
    </xdr:from>
    <xdr:to>
      <xdr:col>15</xdr:col>
      <xdr:colOff>101600</xdr:colOff>
      <xdr:row>37</xdr:row>
      <xdr:rowOff>171087</xdr:rowOff>
    </xdr:to>
    <xdr:sp macro="" textlink="">
      <xdr:nvSpPr>
        <xdr:cNvPr id="78" name="楕円 77">
          <a:extLst>
            <a:ext uri="{FF2B5EF4-FFF2-40B4-BE49-F238E27FC236}">
              <a16:creationId xmlns:a16="http://schemas.microsoft.com/office/drawing/2014/main" id="{72E828C0-4049-4D4C-A357-0AEEA51DD760}"/>
            </a:ext>
          </a:extLst>
        </xdr:cNvPr>
        <xdr:cNvSpPr/>
      </xdr:nvSpPr>
      <xdr:spPr>
        <a:xfrm>
          <a:off x="2571750" y="60670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120287</xdr:rowOff>
    </xdr:from>
    <xdr:to>
      <xdr:col>19</xdr:col>
      <xdr:colOff>177800</xdr:colOff>
      <xdr:row>37</xdr:row>
      <xdr:rowOff>161109</xdr:rowOff>
    </xdr:to>
    <xdr:cxnSp macro="">
      <xdr:nvCxnSpPr>
        <xdr:cNvPr id="79" name="直線コネクタ 78">
          <a:extLst>
            <a:ext uri="{FF2B5EF4-FFF2-40B4-BE49-F238E27FC236}">
              <a16:creationId xmlns:a16="http://schemas.microsoft.com/office/drawing/2014/main" id="{1C02F6BA-CD81-4881-9FF5-EF95D07254AE}"/>
            </a:ext>
          </a:extLst>
        </xdr:cNvPr>
        <xdr:cNvCxnSpPr/>
      </xdr:nvCxnSpPr>
      <xdr:spPr>
        <a:xfrm>
          <a:off x="2619375" y="6124212"/>
          <a:ext cx="809625"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142966</xdr:rowOff>
    </xdr:from>
    <xdr:to>
      <xdr:col>10</xdr:col>
      <xdr:colOff>165100</xdr:colOff>
      <xdr:row>38</xdr:row>
      <xdr:rowOff>73116</xdr:rowOff>
    </xdr:to>
    <xdr:sp macro="" textlink="">
      <xdr:nvSpPr>
        <xdr:cNvPr id="80" name="楕円 79">
          <a:extLst>
            <a:ext uri="{FF2B5EF4-FFF2-40B4-BE49-F238E27FC236}">
              <a16:creationId xmlns:a16="http://schemas.microsoft.com/office/drawing/2014/main" id="{E9668243-AAD0-4F72-A29B-5B371643F96A}"/>
            </a:ext>
          </a:extLst>
        </xdr:cNvPr>
        <xdr:cNvSpPr/>
      </xdr:nvSpPr>
      <xdr:spPr>
        <a:xfrm>
          <a:off x="1781175" y="61405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120287</xdr:rowOff>
    </xdr:from>
    <xdr:to>
      <xdr:col>15</xdr:col>
      <xdr:colOff>50800</xdr:colOff>
      <xdr:row>38</xdr:row>
      <xdr:rowOff>22316</xdr:rowOff>
    </xdr:to>
    <xdr:cxnSp macro="">
      <xdr:nvCxnSpPr>
        <xdr:cNvPr id="81" name="直線コネクタ 80">
          <a:extLst>
            <a:ext uri="{FF2B5EF4-FFF2-40B4-BE49-F238E27FC236}">
              <a16:creationId xmlns:a16="http://schemas.microsoft.com/office/drawing/2014/main" id="{A51A65DC-BFAA-4FC8-B0B7-3D17114C4C3B}"/>
            </a:ext>
          </a:extLst>
        </xdr:cNvPr>
        <xdr:cNvCxnSpPr/>
      </xdr:nvCxnSpPr>
      <xdr:spPr>
        <a:xfrm flipV="1">
          <a:off x="1828800" y="6124212"/>
          <a:ext cx="790575" cy="6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107043</xdr:rowOff>
    </xdr:from>
    <xdr:to>
      <xdr:col>6</xdr:col>
      <xdr:colOff>38100</xdr:colOff>
      <xdr:row>38</xdr:row>
      <xdr:rowOff>37193</xdr:rowOff>
    </xdr:to>
    <xdr:sp macro="" textlink="">
      <xdr:nvSpPr>
        <xdr:cNvPr id="82" name="楕円 81">
          <a:extLst>
            <a:ext uri="{FF2B5EF4-FFF2-40B4-BE49-F238E27FC236}">
              <a16:creationId xmlns:a16="http://schemas.microsoft.com/office/drawing/2014/main" id="{7A58EF78-D3EA-463D-BAFC-A7B9FD2B7794}"/>
            </a:ext>
          </a:extLst>
        </xdr:cNvPr>
        <xdr:cNvSpPr/>
      </xdr:nvSpPr>
      <xdr:spPr>
        <a:xfrm>
          <a:off x="981075" y="61046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157843</xdr:rowOff>
    </xdr:from>
    <xdr:to>
      <xdr:col>10</xdr:col>
      <xdr:colOff>114300</xdr:colOff>
      <xdr:row>38</xdr:row>
      <xdr:rowOff>22316</xdr:rowOff>
    </xdr:to>
    <xdr:cxnSp macro="">
      <xdr:nvCxnSpPr>
        <xdr:cNvPr id="83" name="直線コネクタ 82">
          <a:extLst>
            <a:ext uri="{FF2B5EF4-FFF2-40B4-BE49-F238E27FC236}">
              <a16:creationId xmlns:a16="http://schemas.microsoft.com/office/drawing/2014/main" id="{1FF07C32-85B9-4FF7-A42A-CFF92E1B4EB6}"/>
            </a:ext>
          </a:extLst>
        </xdr:cNvPr>
        <xdr:cNvCxnSpPr/>
      </xdr:nvCxnSpPr>
      <xdr:spPr>
        <a:xfrm>
          <a:off x="1028700" y="6161768"/>
          <a:ext cx="800100"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43015</xdr:rowOff>
    </xdr:from>
    <xdr:ext cx="405111" cy="259045"/>
    <xdr:sp macro="" textlink="">
      <xdr:nvSpPr>
        <xdr:cNvPr id="84" name="n_1aveValue【図書館】&#10;有形固定資産減価償却率">
          <a:extLst>
            <a:ext uri="{FF2B5EF4-FFF2-40B4-BE49-F238E27FC236}">
              <a16:creationId xmlns:a16="http://schemas.microsoft.com/office/drawing/2014/main" id="{5B2DCB3C-17B5-4B39-B836-9B513FC4A03A}"/>
            </a:ext>
          </a:extLst>
        </xdr:cNvPr>
        <xdr:cNvSpPr txBox="1"/>
      </xdr:nvSpPr>
      <xdr:spPr>
        <a:xfrm>
          <a:off x="3239144" y="6208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11992</xdr:rowOff>
    </xdr:from>
    <xdr:ext cx="405111" cy="259045"/>
    <xdr:sp macro="" textlink="">
      <xdr:nvSpPr>
        <xdr:cNvPr id="85" name="n_2aveValue【図書館】&#10;有形固定資産減価償却率">
          <a:extLst>
            <a:ext uri="{FF2B5EF4-FFF2-40B4-BE49-F238E27FC236}">
              <a16:creationId xmlns:a16="http://schemas.microsoft.com/office/drawing/2014/main" id="{F23DE766-4C49-4503-BA2D-6195DF3BCC92}"/>
            </a:ext>
          </a:extLst>
        </xdr:cNvPr>
        <xdr:cNvSpPr txBox="1"/>
      </xdr:nvSpPr>
      <xdr:spPr>
        <a:xfrm>
          <a:off x="2439044" y="6171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9633</xdr:rowOff>
    </xdr:from>
    <xdr:ext cx="405111" cy="259045"/>
    <xdr:sp macro="" textlink="">
      <xdr:nvSpPr>
        <xdr:cNvPr id="86" name="n_3aveValue【図書館】&#10;有形固定資産減価償却率">
          <a:extLst>
            <a:ext uri="{FF2B5EF4-FFF2-40B4-BE49-F238E27FC236}">
              <a16:creationId xmlns:a16="http://schemas.microsoft.com/office/drawing/2014/main" id="{7E0C8D42-2741-47E7-8AA8-D0C84742EFF0}"/>
            </a:ext>
          </a:extLst>
        </xdr:cNvPr>
        <xdr:cNvSpPr txBox="1"/>
      </xdr:nvSpPr>
      <xdr:spPr>
        <a:xfrm>
          <a:off x="1648469" y="5845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A1A4ADDC-901F-4314-AFA1-47B84B6E14DD}"/>
            </a:ext>
          </a:extLst>
        </xdr:cNvPr>
        <xdr:cNvSpPr txBox="1"/>
      </xdr:nvSpPr>
      <xdr:spPr>
        <a:xfrm>
          <a:off x="848369" y="5866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56985</xdr:rowOff>
    </xdr:from>
    <xdr:ext cx="405111" cy="259045"/>
    <xdr:sp macro="" textlink="">
      <xdr:nvSpPr>
        <xdr:cNvPr id="88" name="n_1mainValue【図書館】&#10;有形固定資産減価償却率">
          <a:extLst>
            <a:ext uri="{FF2B5EF4-FFF2-40B4-BE49-F238E27FC236}">
              <a16:creationId xmlns:a16="http://schemas.microsoft.com/office/drawing/2014/main" id="{A94F0407-2192-4C0D-AE24-082823056193}"/>
            </a:ext>
          </a:extLst>
        </xdr:cNvPr>
        <xdr:cNvSpPr txBox="1"/>
      </xdr:nvSpPr>
      <xdr:spPr>
        <a:xfrm>
          <a:off x="3239144" y="5895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16164</xdr:rowOff>
    </xdr:from>
    <xdr:ext cx="405111" cy="259045"/>
    <xdr:sp macro="" textlink="">
      <xdr:nvSpPr>
        <xdr:cNvPr id="89" name="n_2mainValue【図書館】&#10;有形固定資産減価償却率">
          <a:extLst>
            <a:ext uri="{FF2B5EF4-FFF2-40B4-BE49-F238E27FC236}">
              <a16:creationId xmlns:a16="http://schemas.microsoft.com/office/drawing/2014/main" id="{8751B314-4413-457C-A3B3-D46E7474AC4D}"/>
            </a:ext>
          </a:extLst>
        </xdr:cNvPr>
        <xdr:cNvSpPr txBox="1"/>
      </xdr:nvSpPr>
      <xdr:spPr>
        <a:xfrm>
          <a:off x="2439044" y="5854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64243</xdr:rowOff>
    </xdr:from>
    <xdr:ext cx="405111" cy="259045"/>
    <xdr:sp macro="" textlink="">
      <xdr:nvSpPr>
        <xdr:cNvPr id="90" name="n_3mainValue【図書館】&#10;有形固定資産減価償却率">
          <a:extLst>
            <a:ext uri="{FF2B5EF4-FFF2-40B4-BE49-F238E27FC236}">
              <a16:creationId xmlns:a16="http://schemas.microsoft.com/office/drawing/2014/main" id="{357397E4-6DFB-42F6-98F9-D8079E1726BE}"/>
            </a:ext>
          </a:extLst>
        </xdr:cNvPr>
        <xdr:cNvSpPr txBox="1"/>
      </xdr:nvSpPr>
      <xdr:spPr>
        <a:xfrm>
          <a:off x="1648469" y="6230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28320</xdr:rowOff>
    </xdr:from>
    <xdr:ext cx="405111" cy="259045"/>
    <xdr:sp macro="" textlink="">
      <xdr:nvSpPr>
        <xdr:cNvPr id="91" name="n_4mainValue【図書館】&#10;有形固定資産減価償却率">
          <a:extLst>
            <a:ext uri="{FF2B5EF4-FFF2-40B4-BE49-F238E27FC236}">
              <a16:creationId xmlns:a16="http://schemas.microsoft.com/office/drawing/2014/main" id="{2587CD19-CA98-4F5A-9B2E-FF1169BFB979}"/>
            </a:ext>
          </a:extLst>
        </xdr:cNvPr>
        <xdr:cNvSpPr txBox="1"/>
      </xdr:nvSpPr>
      <xdr:spPr>
        <a:xfrm>
          <a:off x="848369" y="6194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E1E1E70-5C31-4663-8DDD-91C3138F71E5}"/>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DE2C6DB-B89E-4CF1-8D2D-BDD5FA0A660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7925885-9049-41A8-9A43-8442EDC7B5E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FA6DE2E-8A4A-4688-A75E-67442563E7ED}"/>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E2BCBEC-A14E-43D0-BDBB-0E4CF9999005}"/>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30C8663-564F-44B7-BD81-3E8E9305BA8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8CA73F9-BE85-4AB7-9581-F387976FE33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1DE3344-66D5-4D69-89E2-B5F9D1B6CC5F}"/>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FFA512E-2E46-487E-A32F-98E66A9EC0CA}"/>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C889218-83DC-49E8-BC84-BE287DE72108}"/>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13E0E13-C1FE-4013-B5D9-26165B251AB3}"/>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D882A01-6ED4-4FAF-9FD9-DD88B110DA06}"/>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61BAF46D-33DB-4A63-A6D6-F826F06C2BF2}"/>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386A329-BA07-4A12-A15A-141B9DF47AED}"/>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AC9EA6D-E1A3-4558-A3FD-95C16169338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895D351-6A1B-4999-BA39-0C2B38414ED1}"/>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136ECA31-8444-4CA2-8DF4-66C6FA0B42A7}"/>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6E9CAEA-35B6-4EFD-AC5A-C5666372E305}"/>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4E0B244-13CE-4C88-90D6-65FC9EC1676F}"/>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7920D0B-8941-47FF-9389-1548EAAE56AD}"/>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99BEBDC3-7C28-4E09-85F3-2B040C661032}"/>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A3C0D8D1-2D4A-412A-8592-4E242CAB6D62}"/>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4477E9E2-B038-4BAD-922E-0C382CBE3FD2}"/>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2495BE6F-2AD4-4E64-A774-88EED95A128F}"/>
            </a:ext>
          </a:extLst>
        </xdr:cNvPr>
        <xdr:cNvCxnSpPr/>
      </xdr:nvCxnSpPr>
      <xdr:spPr>
        <a:xfrm flipV="1">
          <a:off x="9429115" y="5476875"/>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F6FFCE34-6124-43D6-9F8E-7BF5FEC0B38C}"/>
            </a:ext>
          </a:extLst>
        </xdr:cNvPr>
        <xdr:cNvSpPr txBox="1"/>
      </xdr:nvSpPr>
      <xdr:spPr>
        <a:xfrm>
          <a:off x="9467850"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BAC21231-9F79-4C0D-89EB-C65790C0A538}"/>
            </a:ext>
          </a:extLst>
        </xdr:cNvPr>
        <xdr:cNvCxnSpPr/>
      </xdr:nvCxnSpPr>
      <xdr:spPr>
        <a:xfrm>
          <a:off x="9363075" y="67437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E77BB6DC-1682-439A-85BE-2D41FAF1E404}"/>
            </a:ext>
          </a:extLst>
        </xdr:cNvPr>
        <xdr:cNvSpPr txBox="1"/>
      </xdr:nvSpPr>
      <xdr:spPr>
        <a:xfrm>
          <a:off x="9467850" y="52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A9AEFDEF-A3C1-4FC1-9B73-2D04C0CA17DB}"/>
            </a:ext>
          </a:extLst>
        </xdr:cNvPr>
        <xdr:cNvCxnSpPr/>
      </xdr:nvCxnSpPr>
      <xdr:spPr>
        <a:xfrm>
          <a:off x="9363075" y="54768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149877</xdr:rowOff>
    </xdr:from>
    <xdr:ext cx="469744" cy="259045"/>
    <xdr:sp macro="" textlink="">
      <xdr:nvSpPr>
        <xdr:cNvPr id="120" name="【図書館】&#10;一人当たり面積平均値テキスト">
          <a:extLst>
            <a:ext uri="{FF2B5EF4-FFF2-40B4-BE49-F238E27FC236}">
              <a16:creationId xmlns:a16="http://schemas.microsoft.com/office/drawing/2014/main" id="{9888BCF5-CC9D-443F-BAEF-FA383D533266}"/>
            </a:ext>
          </a:extLst>
        </xdr:cNvPr>
        <xdr:cNvSpPr txBox="1"/>
      </xdr:nvSpPr>
      <xdr:spPr>
        <a:xfrm>
          <a:off x="9467850" y="6150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4C8254D7-5991-4C7C-9597-77F7601A1A42}"/>
            </a:ext>
          </a:extLst>
        </xdr:cNvPr>
        <xdr:cNvSpPr/>
      </xdr:nvSpPr>
      <xdr:spPr>
        <a:xfrm>
          <a:off x="9401175" y="62865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A4E03C55-6BED-422D-A368-4064A759FAC5}"/>
            </a:ext>
          </a:extLst>
        </xdr:cNvPr>
        <xdr:cNvSpPr/>
      </xdr:nvSpPr>
      <xdr:spPr>
        <a:xfrm>
          <a:off x="8639175" y="6248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92B6FF97-E0D0-4C03-BA84-08CFBE1DE263}"/>
            </a:ext>
          </a:extLst>
        </xdr:cNvPr>
        <xdr:cNvSpPr/>
      </xdr:nvSpPr>
      <xdr:spPr>
        <a:xfrm>
          <a:off x="7839075" y="62674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E2DB31CC-25FC-4295-9B07-36DF59A96911}"/>
            </a:ext>
          </a:extLst>
        </xdr:cNvPr>
        <xdr:cNvSpPr/>
      </xdr:nvSpPr>
      <xdr:spPr>
        <a:xfrm>
          <a:off x="7029450" y="62674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C254B9CB-F875-4E40-8D9F-44D597796791}"/>
            </a:ext>
          </a:extLst>
        </xdr:cNvPr>
        <xdr:cNvSpPr/>
      </xdr:nvSpPr>
      <xdr:spPr>
        <a:xfrm>
          <a:off x="6238875" y="63055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77EE066-87EE-47D5-9724-3E32C269CD2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393F79E-324F-4263-A0B4-D62C8C3F1B48}"/>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F12A837-5219-4617-82E4-6EF8AA7D306F}"/>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AE87752-A9AB-42D1-B579-544DF0743727}"/>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E850ED8-923F-43AC-B7B3-73ED49FD5139}"/>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19050</xdr:rowOff>
    </xdr:from>
    <xdr:to>
      <xdr:col>55</xdr:col>
      <xdr:colOff>50800</xdr:colOff>
      <xdr:row>39</xdr:row>
      <xdr:rowOff>120650</xdr:rowOff>
    </xdr:to>
    <xdr:sp macro="" textlink="">
      <xdr:nvSpPr>
        <xdr:cNvPr id="131" name="楕円 130">
          <a:extLst>
            <a:ext uri="{FF2B5EF4-FFF2-40B4-BE49-F238E27FC236}">
              <a16:creationId xmlns:a16="http://schemas.microsoft.com/office/drawing/2014/main" id="{359F8994-B236-41AF-B98E-0071F844BE81}"/>
            </a:ext>
          </a:extLst>
        </xdr:cNvPr>
        <xdr:cNvSpPr/>
      </xdr:nvSpPr>
      <xdr:spPr>
        <a:xfrm>
          <a:off x="9401175" y="634365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168927</xdr:rowOff>
    </xdr:from>
    <xdr:ext cx="469744" cy="259045"/>
    <xdr:sp macro="" textlink="">
      <xdr:nvSpPr>
        <xdr:cNvPr id="132" name="【図書館】&#10;一人当たり面積該当値テキスト">
          <a:extLst>
            <a:ext uri="{FF2B5EF4-FFF2-40B4-BE49-F238E27FC236}">
              <a16:creationId xmlns:a16="http://schemas.microsoft.com/office/drawing/2014/main" id="{62CC65C4-900D-4C6F-8B61-75DDC72B71C8}"/>
            </a:ext>
          </a:extLst>
        </xdr:cNvPr>
        <xdr:cNvSpPr txBox="1"/>
      </xdr:nvSpPr>
      <xdr:spPr>
        <a:xfrm>
          <a:off x="9467850" y="632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19050</xdr:rowOff>
    </xdr:from>
    <xdr:to>
      <xdr:col>50</xdr:col>
      <xdr:colOff>165100</xdr:colOff>
      <xdr:row>39</xdr:row>
      <xdr:rowOff>120650</xdr:rowOff>
    </xdr:to>
    <xdr:sp macro="" textlink="">
      <xdr:nvSpPr>
        <xdr:cNvPr id="133" name="楕円 132">
          <a:extLst>
            <a:ext uri="{FF2B5EF4-FFF2-40B4-BE49-F238E27FC236}">
              <a16:creationId xmlns:a16="http://schemas.microsoft.com/office/drawing/2014/main" id="{D4280687-F952-4D05-905E-B5346A5C0A3A}"/>
            </a:ext>
          </a:extLst>
        </xdr:cNvPr>
        <xdr:cNvSpPr/>
      </xdr:nvSpPr>
      <xdr:spPr>
        <a:xfrm>
          <a:off x="8639175" y="63436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69850</xdr:rowOff>
    </xdr:from>
    <xdr:to>
      <xdr:col>55</xdr:col>
      <xdr:colOff>0</xdr:colOff>
      <xdr:row>39</xdr:row>
      <xdr:rowOff>69850</xdr:rowOff>
    </xdr:to>
    <xdr:cxnSp macro="">
      <xdr:nvCxnSpPr>
        <xdr:cNvPr id="134" name="直線コネクタ 133">
          <a:extLst>
            <a:ext uri="{FF2B5EF4-FFF2-40B4-BE49-F238E27FC236}">
              <a16:creationId xmlns:a16="http://schemas.microsoft.com/office/drawing/2014/main" id="{5B4CAD3E-1724-42C1-B325-F215F5B4B842}"/>
            </a:ext>
          </a:extLst>
        </xdr:cNvPr>
        <xdr:cNvCxnSpPr/>
      </xdr:nvCxnSpPr>
      <xdr:spPr>
        <a:xfrm>
          <a:off x="8686800" y="63912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19050</xdr:rowOff>
    </xdr:from>
    <xdr:to>
      <xdr:col>46</xdr:col>
      <xdr:colOff>38100</xdr:colOff>
      <xdr:row>39</xdr:row>
      <xdr:rowOff>120650</xdr:rowOff>
    </xdr:to>
    <xdr:sp macro="" textlink="">
      <xdr:nvSpPr>
        <xdr:cNvPr id="135" name="楕円 134">
          <a:extLst>
            <a:ext uri="{FF2B5EF4-FFF2-40B4-BE49-F238E27FC236}">
              <a16:creationId xmlns:a16="http://schemas.microsoft.com/office/drawing/2014/main" id="{D29BB245-90D4-4527-95CD-BDF289D7BB88}"/>
            </a:ext>
          </a:extLst>
        </xdr:cNvPr>
        <xdr:cNvSpPr/>
      </xdr:nvSpPr>
      <xdr:spPr>
        <a:xfrm>
          <a:off x="7839075" y="63436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69850</xdr:rowOff>
    </xdr:from>
    <xdr:to>
      <xdr:col>50</xdr:col>
      <xdr:colOff>114300</xdr:colOff>
      <xdr:row>39</xdr:row>
      <xdr:rowOff>69850</xdr:rowOff>
    </xdr:to>
    <xdr:cxnSp macro="">
      <xdr:nvCxnSpPr>
        <xdr:cNvPr id="136" name="直線コネクタ 135">
          <a:extLst>
            <a:ext uri="{FF2B5EF4-FFF2-40B4-BE49-F238E27FC236}">
              <a16:creationId xmlns:a16="http://schemas.microsoft.com/office/drawing/2014/main" id="{EB06D61E-30CE-46CF-9C23-A355D7306874}"/>
            </a:ext>
          </a:extLst>
        </xdr:cNvPr>
        <xdr:cNvCxnSpPr/>
      </xdr:nvCxnSpPr>
      <xdr:spPr>
        <a:xfrm>
          <a:off x="7886700" y="63912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19050</xdr:rowOff>
    </xdr:from>
    <xdr:to>
      <xdr:col>41</xdr:col>
      <xdr:colOff>101600</xdr:colOff>
      <xdr:row>39</xdr:row>
      <xdr:rowOff>120650</xdr:rowOff>
    </xdr:to>
    <xdr:sp macro="" textlink="">
      <xdr:nvSpPr>
        <xdr:cNvPr id="137" name="楕円 136">
          <a:extLst>
            <a:ext uri="{FF2B5EF4-FFF2-40B4-BE49-F238E27FC236}">
              <a16:creationId xmlns:a16="http://schemas.microsoft.com/office/drawing/2014/main" id="{BD7E0CE7-2524-45F9-839A-BB0808EC31C3}"/>
            </a:ext>
          </a:extLst>
        </xdr:cNvPr>
        <xdr:cNvSpPr/>
      </xdr:nvSpPr>
      <xdr:spPr>
        <a:xfrm>
          <a:off x="7029450" y="63436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69850</xdr:rowOff>
    </xdr:from>
    <xdr:to>
      <xdr:col>45</xdr:col>
      <xdr:colOff>177800</xdr:colOff>
      <xdr:row>39</xdr:row>
      <xdr:rowOff>69850</xdr:rowOff>
    </xdr:to>
    <xdr:cxnSp macro="">
      <xdr:nvCxnSpPr>
        <xdr:cNvPr id="138" name="直線コネクタ 137">
          <a:extLst>
            <a:ext uri="{FF2B5EF4-FFF2-40B4-BE49-F238E27FC236}">
              <a16:creationId xmlns:a16="http://schemas.microsoft.com/office/drawing/2014/main" id="{625AD896-9C03-4543-B7EE-600A7B4E5F52}"/>
            </a:ext>
          </a:extLst>
        </xdr:cNvPr>
        <xdr:cNvCxnSpPr/>
      </xdr:nvCxnSpPr>
      <xdr:spPr>
        <a:xfrm>
          <a:off x="7077075" y="63912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19050</xdr:rowOff>
    </xdr:from>
    <xdr:to>
      <xdr:col>36</xdr:col>
      <xdr:colOff>165100</xdr:colOff>
      <xdr:row>39</xdr:row>
      <xdr:rowOff>120650</xdr:rowOff>
    </xdr:to>
    <xdr:sp macro="" textlink="">
      <xdr:nvSpPr>
        <xdr:cNvPr id="139" name="楕円 138">
          <a:extLst>
            <a:ext uri="{FF2B5EF4-FFF2-40B4-BE49-F238E27FC236}">
              <a16:creationId xmlns:a16="http://schemas.microsoft.com/office/drawing/2014/main" id="{A2A8FA36-61B8-4C77-BCC2-CBAAE9BE5306}"/>
            </a:ext>
          </a:extLst>
        </xdr:cNvPr>
        <xdr:cNvSpPr/>
      </xdr:nvSpPr>
      <xdr:spPr>
        <a:xfrm>
          <a:off x="6238875" y="63436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69850</xdr:rowOff>
    </xdr:from>
    <xdr:to>
      <xdr:col>41</xdr:col>
      <xdr:colOff>50800</xdr:colOff>
      <xdr:row>39</xdr:row>
      <xdr:rowOff>69850</xdr:rowOff>
    </xdr:to>
    <xdr:cxnSp macro="">
      <xdr:nvCxnSpPr>
        <xdr:cNvPr id="140" name="直線コネクタ 139">
          <a:extLst>
            <a:ext uri="{FF2B5EF4-FFF2-40B4-BE49-F238E27FC236}">
              <a16:creationId xmlns:a16="http://schemas.microsoft.com/office/drawing/2014/main" id="{88199609-F107-43BF-B4AF-DA425E7377A7}"/>
            </a:ext>
          </a:extLst>
        </xdr:cNvPr>
        <xdr:cNvCxnSpPr/>
      </xdr:nvCxnSpPr>
      <xdr:spPr>
        <a:xfrm>
          <a:off x="6286500" y="63912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35577</xdr:rowOff>
    </xdr:from>
    <xdr:ext cx="469744" cy="259045"/>
    <xdr:sp macro="" textlink="">
      <xdr:nvSpPr>
        <xdr:cNvPr id="141" name="n_1aveValue【図書館】&#10;一人当たり面積">
          <a:extLst>
            <a:ext uri="{FF2B5EF4-FFF2-40B4-BE49-F238E27FC236}">
              <a16:creationId xmlns:a16="http://schemas.microsoft.com/office/drawing/2014/main" id="{320EA277-D0B4-4CFB-B94C-A4B618717E0B}"/>
            </a:ext>
          </a:extLst>
        </xdr:cNvPr>
        <xdr:cNvSpPr txBox="1"/>
      </xdr:nvSpPr>
      <xdr:spPr>
        <a:xfrm>
          <a:off x="8458277" y="603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48277</xdr:rowOff>
    </xdr:from>
    <xdr:ext cx="469744" cy="259045"/>
    <xdr:sp macro="" textlink="">
      <xdr:nvSpPr>
        <xdr:cNvPr id="142" name="n_2aveValue【図書館】&#10;一人当たり面積">
          <a:extLst>
            <a:ext uri="{FF2B5EF4-FFF2-40B4-BE49-F238E27FC236}">
              <a16:creationId xmlns:a16="http://schemas.microsoft.com/office/drawing/2014/main" id="{51F70412-1B65-4E12-AFB6-B168BA5A4612}"/>
            </a:ext>
          </a:extLst>
        </xdr:cNvPr>
        <xdr:cNvSpPr txBox="1"/>
      </xdr:nvSpPr>
      <xdr:spPr>
        <a:xfrm>
          <a:off x="7677227" y="604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48277</xdr:rowOff>
    </xdr:from>
    <xdr:ext cx="469744" cy="259045"/>
    <xdr:sp macro="" textlink="">
      <xdr:nvSpPr>
        <xdr:cNvPr id="143" name="n_3aveValue【図書館】&#10;一人当たり面積">
          <a:extLst>
            <a:ext uri="{FF2B5EF4-FFF2-40B4-BE49-F238E27FC236}">
              <a16:creationId xmlns:a16="http://schemas.microsoft.com/office/drawing/2014/main" id="{F552F1EF-D8F7-4698-A029-4DFAC519F6D2}"/>
            </a:ext>
          </a:extLst>
        </xdr:cNvPr>
        <xdr:cNvSpPr txBox="1"/>
      </xdr:nvSpPr>
      <xdr:spPr>
        <a:xfrm>
          <a:off x="6867602" y="604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4" name="n_4aveValue【図書館】&#10;一人当たり面積">
          <a:extLst>
            <a:ext uri="{FF2B5EF4-FFF2-40B4-BE49-F238E27FC236}">
              <a16:creationId xmlns:a16="http://schemas.microsoft.com/office/drawing/2014/main" id="{58D1C718-DFB0-4290-89E9-A5E02EE6328B}"/>
            </a:ext>
          </a:extLst>
        </xdr:cNvPr>
        <xdr:cNvSpPr txBox="1"/>
      </xdr:nvSpPr>
      <xdr:spPr>
        <a:xfrm>
          <a:off x="6067502"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111777</xdr:rowOff>
    </xdr:from>
    <xdr:ext cx="469744" cy="259045"/>
    <xdr:sp macro="" textlink="">
      <xdr:nvSpPr>
        <xdr:cNvPr id="145" name="n_1mainValue【図書館】&#10;一人当たり面積">
          <a:extLst>
            <a:ext uri="{FF2B5EF4-FFF2-40B4-BE49-F238E27FC236}">
              <a16:creationId xmlns:a16="http://schemas.microsoft.com/office/drawing/2014/main" id="{FFC47DAA-E1F6-4801-8075-DC7F890D4BE1}"/>
            </a:ext>
          </a:extLst>
        </xdr:cNvPr>
        <xdr:cNvSpPr txBox="1"/>
      </xdr:nvSpPr>
      <xdr:spPr>
        <a:xfrm>
          <a:off x="8458277"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111777</xdr:rowOff>
    </xdr:from>
    <xdr:ext cx="469744" cy="259045"/>
    <xdr:sp macro="" textlink="">
      <xdr:nvSpPr>
        <xdr:cNvPr id="146" name="n_2mainValue【図書館】&#10;一人当たり面積">
          <a:extLst>
            <a:ext uri="{FF2B5EF4-FFF2-40B4-BE49-F238E27FC236}">
              <a16:creationId xmlns:a16="http://schemas.microsoft.com/office/drawing/2014/main" id="{15755746-0BA8-4423-9C9D-1423CD18EA13}"/>
            </a:ext>
          </a:extLst>
        </xdr:cNvPr>
        <xdr:cNvSpPr txBox="1"/>
      </xdr:nvSpPr>
      <xdr:spPr>
        <a:xfrm>
          <a:off x="7677227"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111777</xdr:rowOff>
    </xdr:from>
    <xdr:ext cx="469744" cy="259045"/>
    <xdr:sp macro="" textlink="">
      <xdr:nvSpPr>
        <xdr:cNvPr id="147" name="n_3mainValue【図書館】&#10;一人当たり面積">
          <a:extLst>
            <a:ext uri="{FF2B5EF4-FFF2-40B4-BE49-F238E27FC236}">
              <a16:creationId xmlns:a16="http://schemas.microsoft.com/office/drawing/2014/main" id="{469571DF-4F60-4995-87F0-6213C06175A5}"/>
            </a:ext>
          </a:extLst>
        </xdr:cNvPr>
        <xdr:cNvSpPr txBox="1"/>
      </xdr:nvSpPr>
      <xdr:spPr>
        <a:xfrm>
          <a:off x="6867602"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111777</xdr:rowOff>
    </xdr:from>
    <xdr:ext cx="469744" cy="259045"/>
    <xdr:sp macro="" textlink="">
      <xdr:nvSpPr>
        <xdr:cNvPr id="148" name="n_4mainValue【図書館】&#10;一人当たり面積">
          <a:extLst>
            <a:ext uri="{FF2B5EF4-FFF2-40B4-BE49-F238E27FC236}">
              <a16:creationId xmlns:a16="http://schemas.microsoft.com/office/drawing/2014/main" id="{2050D7EC-8B89-4983-A555-AB167C04A98B}"/>
            </a:ext>
          </a:extLst>
        </xdr:cNvPr>
        <xdr:cNvSpPr txBox="1"/>
      </xdr:nvSpPr>
      <xdr:spPr>
        <a:xfrm>
          <a:off x="6067502"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B47E284B-7CC6-45B7-8D36-1CDA7E71137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C5E72276-3193-4761-A39E-371A397BF57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F9F94F0D-00C8-405B-9AAE-AFFAB4A0B45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5F8B772-A929-42F8-9AA7-FE25896DFB2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95D558FA-5F50-4DFB-83B9-65E6CE04C77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E8678E4-5B75-488C-938E-911C617BF77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8E7278E-4264-4A07-AB31-4CB513A2627C}"/>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6C6C480-9FEF-4BC6-AE9E-7CCFB8878A5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E807A54-FA20-4A28-9552-E9B3B67EF6C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C204C97-21AC-4659-81DE-4E4F45CF373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DDBE4E9-BE24-4632-9113-CAEA8334E3C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67914F2E-EE57-4ABC-9963-7E9B34C0CC28}"/>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D575FF74-33D4-4142-9828-CE52E1C8AE12}"/>
            </a:ext>
          </a:extLst>
        </xdr:cNvPr>
        <xdr:cNvSpPr txBox="1"/>
      </xdr:nvSpPr>
      <xdr:spPr>
        <a:xfrm>
          <a:off x="2789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1D77C6C7-6278-4B89-B477-A60B175E0C20}"/>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252C4963-F76E-4E90-8A1E-66E59E988493}"/>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79F7F1F5-29C7-42D1-BC46-9F284204D697}"/>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7FF9B574-2086-4A4C-AAFF-07D0D5F760AA}"/>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EE4FBB90-547F-42A6-B790-840554452DF4}"/>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374ED946-F10D-461A-A296-A910A14E4575}"/>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BEDC4F6A-DC40-4795-9EB5-50CDB038FD0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47A78713-3C17-4254-AFEE-39E2F2A59A8C}"/>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2FB8D86-29BA-4F09-B85A-6A40D460A7E4}"/>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5B24B108-CBD4-4AE1-87DE-3B3D899533B0}"/>
            </a:ext>
          </a:extLst>
        </xdr:cNvPr>
        <xdr:cNvCxnSpPr/>
      </xdr:nvCxnSpPr>
      <xdr:spPr>
        <a:xfrm flipV="1">
          <a:off x="4180840" y="8962517"/>
          <a:ext cx="0" cy="1258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F7771574-9E9A-4540-AE14-800F008F3104}"/>
            </a:ext>
          </a:extLst>
        </xdr:cNvPr>
        <xdr:cNvSpPr txBox="1"/>
      </xdr:nvSpPr>
      <xdr:spPr>
        <a:xfrm>
          <a:off x="4219575" y="10218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EAF85E1B-1089-4A4F-AB13-229E324FBC9F}"/>
            </a:ext>
          </a:extLst>
        </xdr:cNvPr>
        <xdr:cNvCxnSpPr/>
      </xdr:nvCxnSpPr>
      <xdr:spPr>
        <a:xfrm>
          <a:off x="4105275" y="102208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99874D9B-8C39-4DBF-BCCD-10BF0E0CBF6A}"/>
            </a:ext>
          </a:extLst>
        </xdr:cNvPr>
        <xdr:cNvSpPr txBox="1"/>
      </xdr:nvSpPr>
      <xdr:spPr>
        <a:xfrm>
          <a:off x="4219575" y="8750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D3714FD3-F5A5-47D7-975E-89D3E6AADDA7}"/>
            </a:ext>
          </a:extLst>
        </xdr:cNvPr>
        <xdr:cNvCxnSpPr/>
      </xdr:nvCxnSpPr>
      <xdr:spPr>
        <a:xfrm>
          <a:off x="4105275" y="89625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93235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58DF7983-B58C-41AF-B593-AA2B319861E2}"/>
            </a:ext>
          </a:extLst>
        </xdr:cNvPr>
        <xdr:cNvSpPr txBox="1"/>
      </xdr:nvSpPr>
      <xdr:spPr>
        <a:xfrm>
          <a:off x="4219575" y="94944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63EEA1B1-9D9F-4764-B8A7-256DFE31D1E4}"/>
            </a:ext>
          </a:extLst>
        </xdr:cNvPr>
        <xdr:cNvSpPr/>
      </xdr:nvSpPr>
      <xdr:spPr>
        <a:xfrm>
          <a:off x="4124325" y="963028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5B77F9C2-A837-416E-B030-A602837F51B8}"/>
            </a:ext>
          </a:extLst>
        </xdr:cNvPr>
        <xdr:cNvSpPr/>
      </xdr:nvSpPr>
      <xdr:spPr>
        <a:xfrm>
          <a:off x="3381375" y="957313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0C2017B8-A422-4EDF-93E3-87860DB46411}"/>
            </a:ext>
          </a:extLst>
        </xdr:cNvPr>
        <xdr:cNvSpPr/>
      </xdr:nvSpPr>
      <xdr:spPr>
        <a:xfrm>
          <a:off x="2571750" y="95437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F72DEC63-2E08-4C50-85D4-9A06AECEB933}"/>
            </a:ext>
          </a:extLst>
        </xdr:cNvPr>
        <xdr:cNvSpPr/>
      </xdr:nvSpPr>
      <xdr:spPr>
        <a:xfrm>
          <a:off x="1781175" y="950493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a:extLst>
            <a:ext uri="{FF2B5EF4-FFF2-40B4-BE49-F238E27FC236}">
              <a16:creationId xmlns:a16="http://schemas.microsoft.com/office/drawing/2014/main" id="{21EC7C3D-6D0A-4001-BED9-9621E757D0FB}"/>
            </a:ext>
          </a:extLst>
        </xdr:cNvPr>
        <xdr:cNvSpPr/>
      </xdr:nvSpPr>
      <xdr:spPr>
        <a:xfrm>
          <a:off x="981075" y="952271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A17F45A-D2C6-4CD9-9461-D84E2FC74C23}"/>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7D0321B-95F5-4AB4-B55E-F076BF5277E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E55BAF7-6D36-4E59-B8E6-3D749581C0BE}"/>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385B3F4-5A44-4E34-9CE8-02F7DF67B159}"/>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434E3A9-5DB4-47F7-B26F-491440BF76E8}"/>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79502</xdr:rowOff>
    </xdr:from>
    <xdr:to>
      <xdr:col>24</xdr:col>
      <xdr:colOff>114300</xdr:colOff>
      <xdr:row>60</xdr:row>
      <xdr:rowOff>9652</xdr:rowOff>
    </xdr:to>
    <xdr:sp macro="" textlink="">
      <xdr:nvSpPr>
        <xdr:cNvPr id="187" name="楕円 186">
          <a:extLst>
            <a:ext uri="{FF2B5EF4-FFF2-40B4-BE49-F238E27FC236}">
              <a16:creationId xmlns:a16="http://schemas.microsoft.com/office/drawing/2014/main" id="{1836A565-A6D6-4F6C-BF39-66AB88088CB5}"/>
            </a:ext>
          </a:extLst>
        </xdr:cNvPr>
        <xdr:cNvSpPr/>
      </xdr:nvSpPr>
      <xdr:spPr>
        <a:xfrm>
          <a:off x="4124325" y="964577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57929</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6AECACE3-38D1-449E-AAEA-2571E6F179C6}"/>
            </a:ext>
          </a:extLst>
        </xdr:cNvPr>
        <xdr:cNvSpPr txBox="1"/>
      </xdr:nvSpPr>
      <xdr:spPr>
        <a:xfrm>
          <a:off x="4219575" y="9621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33782</xdr:rowOff>
    </xdr:from>
    <xdr:to>
      <xdr:col>20</xdr:col>
      <xdr:colOff>38100</xdr:colOff>
      <xdr:row>59</xdr:row>
      <xdr:rowOff>135382</xdr:rowOff>
    </xdr:to>
    <xdr:sp macro="" textlink="">
      <xdr:nvSpPr>
        <xdr:cNvPr id="189" name="楕円 188">
          <a:extLst>
            <a:ext uri="{FF2B5EF4-FFF2-40B4-BE49-F238E27FC236}">
              <a16:creationId xmlns:a16="http://schemas.microsoft.com/office/drawing/2014/main" id="{F214AD16-A8F2-47C2-8897-60975B5223FD}"/>
            </a:ext>
          </a:extLst>
        </xdr:cNvPr>
        <xdr:cNvSpPr/>
      </xdr:nvSpPr>
      <xdr:spPr>
        <a:xfrm>
          <a:off x="3381375" y="95937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84582</xdr:rowOff>
    </xdr:from>
    <xdr:to>
      <xdr:col>24</xdr:col>
      <xdr:colOff>63500</xdr:colOff>
      <xdr:row>59</xdr:row>
      <xdr:rowOff>130302</xdr:rowOff>
    </xdr:to>
    <xdr:cxnSp macro="">
      <xdr:nvCxnSpPr>
        <xdr:cNvPr id="190" name="直線コネクタ 189">
          <a:extLst>
            <a:ext uri="{FF2B5EF4-FFF2-40B4-BE49-F238E27FC236}">
              <a16:creationId xmlns:a16="http://schemas.microsoft.com/office/drawing/2014/main" id="{8773114F-8D22-4246-A2A8-8D789CE51155}"/>
            </a:ext>
          </a:extLst>
        </xdr:cNvPr>
        <xdr:cNvCxnSpPr/>
      </xdr:nvCxnSpPr>
      <xdr:spPr>
        <a:xfrm>
          <a:off x="3429000" y="9650857"/>
          <a:ext cx="75247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97790</xdr:rowOff>
    </xdr:from>
    <xdr:to>
      <xdr:col>15</xdr:col>
      <xdr:colOff>101600</xdr:colOff>
      <xdr:row>60</xdr:row>
      <xdr:rowOff>27940</xdr:rowOff>
    </xdr:to>
    <xdr:sp macro="" textlink="">
      <xdr:nvSpPr>
        <xdr:cNvPr id="191" name="楕円 190">
          <a:extLst>
            <a:ext uri="{FF2B5EF4-FFF2-40B4-BE49-F238E27FC236}">
              <a16:creationId xmlns:a16="http://schemas.microsoft.com/office/drawing/2014/main" id="{98C8C743-302B-4256-8F3E-F9EA2005DAD1}"/>
            </a:ext>
          </a:extLst>
        </xdr:cNvPr>
        <xdr:cNvSpPr/>
      </xdr:nvSpPr>
      <xdr:spPr>
        <a:xfrm>
          <a:off x="2571750" y="96608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84582</xdr:rowOff>
    </xdr:from>
    <xdr:to>
      <xdr:col>19</xdr:col>
      <xdr:colOff>177800</xdr:colOff>
      <xdr:row>59</xdr:row>
      <xdr:rowOff>148590</xdr:rowOff>
    </xdr:to>
    <xdr:cxnSp macro="">
      <xdr:nvCxnSpPr>
        <xdr:cNvPr id="192" name="直線コネクタ 191">
          <a:extLst>
            <a:ext uri="{FF2B5EF4-FFF2-40B4-BE49-F238E27FC236}">
              <a16:creationId xmlns:a16="http://schemas.microsoft.com/office/drawing/2014/main" id="{AB7011C6-AEFB-4F96-8310-6E23AE410564}"/>
            </a:ext>
          </a:extLst>
        </xdr:cNvPr>
        <xdr:cNvCxnSpPr/>
      </xdr:nvCxnSpPr>
      <xdr:spPr>
        <a:xfrm flipV="1">
          <a:off x="2619375" y="9650857"/>
          <a:ext cx="809625"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145796</xdr:rowOff>
    </xdr:from>
    <xdr:to>
      <xdr:col>10</xdr:col>
      <xdr:colOff>165100</xdr:colOff>
      <xdr:row>60</xdr:row>
      <xdr:rowOff>75946</xdr:rowOff>
    </xdr:to>
    <xdr:sp macro="" textlink="">
      <xdr:nvSpPr>
        <xdr:cNvPr id="193" name="楕円 192">
          <a:extLst>
            <a:ext uri="{FF2B5EF4-FFF2-40B4-BE49-F238E27FC236}">
              <a16:creationId xmlns:a16="http://schemas.microsoft.com/office/drawing/2014/main" id="{AA5A54E7-C93B-41F8-A922-A891DD28355A}"/>
            </a:ext>
          </a:extLst>
        </xdr:cNvPr>
        <xdr:cNvSpPr/>
      </xdr:nvSpPr>
      <xdr:spPr>
        <a:xfrm>
          <a:off x="1781175" y="97057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148590</xdr:rowOff>
    </xdr:from>
    <xdr:to>
      <xdr:col>15</xdr:col>
      <xdr:colOff>50800</xdr:colOff>
      <xdr:row>60</xdr:row>
      <xdr:rowOff>25146</xdr:rowOff>
    </xdr:to>
    <xdr:cxnSp macro="">
      <xdr:nvCxnSpPr>
        <xdr:cNvPr id="194" name="直線コネクタ 193">
          <a:extLst>
            <a:ext uri="{FF2B5EF4-FFF2-40B4-BE49-F238E27FC236}">
              <a16:creationId xmlns:a16="http://schemas.microsoft.com/office/drawing/2014/main" id="{B00EE17D-D110-4ABC-8408-A4F7B17125E0}"/>
            </a:ext>
          </a:extLst>
        </xdr:cNvPr>
        <xdr:cNvCxnSpPr/>
      </xdr:nvCxnSpPr>
      <xdr:spPr>
        <a:xfrm flipV="1">
          <a:off x="1828800" y="9708515"/>
          <a:ext cx="790575" cy="44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93218</xdr:rowOff>
    </xdr:from>
    <xdr:to>
      <xdr:col>6</xdr:col>
      <xdr:colOff>38100</xdr:colOff>
      <xdr:row>60</xdr:row>
      <xdr:rowOff>23368</xdr:rowOff>
    </xdr:to>
    <xdr:sp macro="" textlink="">
      <xdr:nvSpPr>
        <xdr:cNvPr id="195" name="楕円 194">
          <a:extLst>
            <a:ext uri="{FF2B5EF4-FFF2-40B4-BE49-F238E27FC236}">
              <a16:creationId xmlns:a16="http://schemas.microsoft.com/office/drawing/2014/main" id="{F935198B-DE7A-4CDC-B6D7-5B7E6FD7E06D}"/>
            </a:ext>
          </a:extLst>
        </xdr:cNvPr>
        <xdr:cNvSpPr/>
      </xdr:nvSpPr>
      <xdr:spPr>
        <a:xfrm>
          <a:off x="981075" y="96563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144018</xdr:rowOff>
    </xdr:from>
    <xdr:to>
      <xdr:col>10</xdr:col>
      <xdr:colOff>114300</xdr:colOff>
      <xdr:row>60</xdr:row>
      <xdr:rowOff>25146</xdr:rowOff>
    </xdr:to>
    <xdr:cxnSp macro="">
      <xdr:nvCxnSpPr>
        <xdr:cNvPr id="196" name="直線コネクタ 195">
          <a:extLst>
            <a:ext uri="{FF2B5EF4-FFF2-40B4-BE49-F238E27FC236}">
              <a16:creationId xmlns:a16="http://schemas.microsoft.com/office/drawing/2014/main" id="{04CF938A-1518-4C6F-AA68-D3816B8F0821}"/>
            </a:ext>
          </a:extLst>
        </xdr:cNvPr>
        <xdr:cNvCxnSpPr/>
      </xdr:nvCxnSpPr>
      <xdr:spPr>
        <a:xfrm>
          <a:off x="1028700" y="9703943"/>
          <a:ext cx="800100"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131335</xdr:rowOff>
    </xdr:from>
    <xdr:ext cx="405111" cy="259045"/>
    <xdr:sp macro="" textlink="">
      <xdr:nvSpPr>
        <xdr:cNvPr id="197" name="n_1aveValue【体育館・プール】&#10;有形固定資産減価償却率">
          <a:extLst>
            <a:ext uri="{FF2B5EF4-FFF2-40B4-BE49-F238E27FC236}">
              <a16:creationId xmlns:a16="http://schemas.microsoft.com/office/drawing/2014/main" id="{5EB28872-76D2-43D7-B349-2557BD1175EC}"/>
            </a:ext>
          </a:extLst>
        </xdr:cNvPr>
        <xdr:cNvSpPr txBox="1"/>
      </xdr:nvSpPr>
      <xdr:spPr>
        <a:xfrm>
          <a:off x="3239144" y="937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92473</xdr:rowOff>
    </xdr:from>
    <xdr:ext cx="405111" cy="259045"/>
    <xdr:sp macro="" textlink="">
      <xdr:nvSpPr>
        <xdr:cNvPr id="198" name="n_2aveValue【体育館・プール】&#10;有形固定資産減価償却率">
          <a:extLst>
            <a:ext uri="{FF2B5EF4-FFF2-40B4-BE49-F238E27FC236}">
              <a16:creationId xmlns:a16="http://schemas.microsoft.com/office/drawing/2014/main" id="{6B62405D-AA52-4F6F-8376-54A4897B3BDF}"/>
            </a:ext>
          </a:extLst>
        </xdr:cNvPr>
        <xdr:cNvSpPr txBox="1"/>
      </xdr:nvSpPr>
      <xdr:spPr>
        <a:xfrm>
          <a:off x="2439044" y="9331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53611</xdr:rowOff>
    </xdr:from>
    <xdr:ext cx="405111" cy="259045"/>
    <xdr:sp macro="" textlink="">
      <xdr:nvSpPr>
        <xdr:cNvPr id="199" name="n_3aveValue【体育館・プール】&#10;有形固定資産減価償却率">
          <a:extLst>
            <a:ext uri="{FF2B5EF4-FFF2-40B4-BE49-F238E27FC236}">
              <a16:creationId xmlns:a16="http://schemas.microsoft.com/office/drawing/2014/main" id="{7E09D0AC-F47F-4BA3-B14B-250E4B572817}"/>
            </a:ext>
          </a:extLst>
        </xdr:cNvPr>
        <xdr:cNvSpPr txBox="1"/>
      </xdr:nvSpPr>
      <xdr:spPr>
        <a:xfrm>
          <a:off x="1648469" y="9289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65041</xdr:rowOff>
    </xdr:from>
    <xdr:ext cx="405111" cy="259045"/>
    <xdr:sp macro="" textlink="">
      <xdr:nvSpPr>
        <xdr:cNvPr id="200" name="n_4aveValue【体育館・プール】&#10;有形固定資産減価償却率">
          <a:extLst>
            <a:ext uri="{FF2B5EF4-FFF2-40B4-BE49-F238E27FC236}">
              <a16:creationId xmlns:a16="http://schemas.microsoft.com/office/drawing/2014/main" id="{31C1ACDA-7EFB-47FD-880D-2F545582C03C}"/>
            </a:ext>
          </a:extLst>
        </xdr:cNvPr>
        <xdr:cNvSpPr txBox="1"/>
      </xdr:nvSpPr>
      <xdr:spPr>
        <a:xfrm>
          <a:off x="848369" y="930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126509</xdr:rowOff>
    </xdr:from>
    <xdr:ext cx="405111" cy="259045"/>
    <xdr:sp macro="" textlink="">
      <xdr:nvSpPr>
        <xdr:cNvPr id="201" name="n_1mainValue【体育館・プール】&#10;有形固定資産減価償却率">
          <a:extLst>
            <a:ext uri="{FF2B5EF4-FFF2-40B4-BE49-F238E27FC236}">
              <a16:creationId xmlns:a16="http://schemas.microsoft.com/office/drawing/2014/main" id="{F2127F9F-DF09-48A2-BE7C-D384780DA1DF}"/>
            </a:ext>
          </a:extLst>
        </xdr:cNvPr>
        <xdr:cNvSpPr txBox="1"/>
      </xdr:nvSpPr>
      <xdr:spPr>
        <a:xfrm>
          <a:off x="3239144" y="968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19067</xdr:rowOff>
    </xdr:from>
    <xdr:ext cx="405111" cy="259045"/>
    <xdr:sp macro="" textlink="">
      <xdr:nvSpPr>
        <xdr:cNvPr id="202" name="n_2mainValue【体育館・プール】&#10;有形固定資産減価償却率">
          <a:extLst>
            <a:ext uri="{FF2B5EF4-FFF2-40B4-BE49-F238E27FC236}">
              <a16:creationId xmlns:a16="http://schemas.microsoft.com/office/drawing/2014/main" id="{FBB54AF4-328C-4755-9071-13F68F965232}"/>
            </a:ext>
          </a:extLst>
        </xdr:cNvPr>
        <xdr:cNvSpPr txBox="1"/>
      </xdr:nvSpPr>
      <xdr:spPr>
        <a:xfrm>
          <a:off x="2439044" y="974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67073</xdr:rowOff>
    </xdr:from>
    <xdr:ext cx="405111" cy="259045"/>
    <xdr:sp macro="" textlink="">
      <xdr:nvSpPr>
        <xdr:cNvPr id="203" name="n_3mainValue【体育館・プール】&#10;有形固定資産減価償却率">
          <a:extLst>
            <a:ext uri="{FF2B5EF4-FFF2-40B4-BE49-F238E27FC236}">
              <a16:creationId xmlns:a16="http://schemas.microsoft.com/office/drawing/2014/main" id="{655E2DBE-DBE2-45C0-A63B-423F85B276E5}"/>
            </a:ext>
          </a:extLst>
        </xdr:cNvPr>
        <xdr:cNvSpPr txBox="1"/>
      </xdr:nvSpPr>
      <xdr:spPr>
        <a:xfrm>
          <a:off x="1648469" y="978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14495</xdr:rowOff>
    </xdr:from>
    <xdr:ext cx="405111" cy="259045"/>
    <xdr:sp macro="" textlink="">
      <xdr:nvSpPr>
        <xdr:cNvPr id="204" name="n_4mainValue【体育館・プール】&#10;有形固定資産減価償却率">
          <a:extLst>
            <a:ext uri="{FF2B5EF4-FFF2-40B4-BE49-F238E27FC236}">
              <a16:creationId xmlns:a16="http://schemas.microsoft.com/office/drawing/2014/main" id="{9603B256-F4CF-45ED-94CA-7672D34F9AF3}"/>
            </a:ext>
          </a:extLst>
        </xdr:cNvPr>
        <xdr:cNvSpPr txBox="1"/>
      </xdr:nvSpPr>
      <xdr:spPr>
        <a:xfrm>
          <a:off x="848369" y="973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8AD6652-9747-4487-8DF0-5B7A01FFBC5C}"/>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2BBF73A-F454-4025-AE13-D4440D76041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4F3D0AD-01E1-4CFC-98D4-9D465D7AC9CF}"/>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0AA9CBF-D35F-42DA-B17D-F3B3ABE4D771}"/>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0F22554-7C99-4B44-83FB-9CB7A41DC06B}"/>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890E553-738B-4A48-AF38-478728F2C68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AEC4543-84B7-4090-BB51-3A9F16D5F14D}"/>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259301F-1EA4-48F1-BBB9-F8C19787F7F2}"/>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44AD09B-4514-4EB9-901A-F473D0114F72}"/>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ADE82D1-A5F2-4808-BC89-739E69A825EC}"/>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59B05D48-AFFA-4ED8-A0DD-4255852CB8FB}"/>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E61E8B35-93F0-496C-902A-4B220960F1E3}"/>
            </a:ext>
          </a:extLst>
        </xdr:cNvPr>
        <xdr:cNvSpPr txBox="1"/>
      </xdr:nvSpPr>
      <xdr:spPr>
        <a:xfrm>
          <a:off x="5527221"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90D66D38-CFF2-4FA0-8005-1AB568A02DDF}"/>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6F30C8F9-8870-427F-8263-93E7EAD12229}"/>
            </a:ext>
          </a:extLst>
        </xdr:cNvPr>
        <xdr:cNvSpPr txBox="1"/>
      </xdr:nvSpPr>
      <xdr:spPr>
        <a:xfrm>
          <a:off x="5527221"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A14ACBE7-59A2-43E0-9EA8-5D4051C08023}"/>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EE1F3FF0-4652-4F81-8C39-26E04C0B1EF2}"/>
            </a:ext>
          </a:extLst>
        </xdr:cNvPr>
        <xdr:cNvSpPr txBox="1"/>
      </xdr:nvSpPr>
      <xdr:spPr>
        <a:xfrm>
          <a:off x="5527221"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6288C7FF-5C28-4340-8FF9-DD8AD9A85347}"/>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AC66ACC0-58A8-48E4-AB80-C188F502B2CB}"/>
            </a:ext>
          </a:extLst>
        </xdr:cNvPr>
        <xdr:cNvSpPr txBox="1"/>
      </xdr:nvSpPr>
      <xdr:spPr>
        <a:xfrm>
          <a:off x="5527221"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3B3AC6F1-A7F6-4FFB-8C75-01730212001F}"/>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93E77D57-3FDC-433E-8159-4C7A97B23047}"/>
            </a:ext>
          </a:extLst>
        </xdr:cNvPr>
        <xdr:cNvSpPr txBox="1"/>
      </xdr:nvSpPr>
      <xdr:spPr>
        <a:xfrm>
          <a:off x="5527221"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CED7694F-BFF5-4B70-BBAA-C6EF6C6521AC}"/>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3AEA236E-2020-4117-B499-CF45FFED6BBE}"/>
            </a:ext>
          </a:extLst>
        </xdr:cNvPr>
        <xdr:cNvSpPr txBox="1"/>
      </xdr:nvSpPr>
      <xdr:spPr>
        <a:xfrm>
          <a:off x="5527221"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CAB454E-74E6-4169-B70D-2A7B0D9411A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B5700A4-85A6-42E0-9638-E97FB6578887}"/>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34F5BDBC-EEF4-48CF-BA98-7FB9EE0F9E7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1C3727DE-6399-482D-B147-39BD304A64E8}"/>
            </a:ext>
          </a:extLst>
        </xdr:cNvPr>
        <xdr:cNvCxnSpPr/>
      </xdr:nvCxnSpPr>
      <xdr:spPr>
        <a:xfrm flipV="1">
          <a:off x="9429115" y="9077325"/>
          <a:ext cx="0" cy="124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CE05A5CF-75CF-4FF8-8531-CAB77AE3A756}"/>
            </a:ext>
          </a:extLst>
        </xdr:cNvPr>
        <xdr:cNvSpPr txBox="1"/>
      </xdr:nvSpPr>
      <xdr:spPr>
        <a:xfrm>
          <a:off x="9467850" y="10333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AD3C7892-48A4-488A-962A-4C11B02B77C1}"/>
            </a:ext>
          </a:extLst>
        </xdr:cNvPr>
        <xdr:cNvCxnSpPr/>
      </xdr:nvCxnSpPr>
      <xdr:spPr>
        <a:xfrm>
          <a:off x="9363075" y="1032673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6744D44A-94A5-4B2E-A27F-1C26D6F022CF}"/>
            </a:ext>
          </a:extLst>
        </xdr:cNvPr>
        <xdr:cNvSpPr txBox="1"/>
      </xdr:nvSpPr>
      <xdr:spPr>
        <a:xfrm>
          <a:off x="9467850" y="887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18E9A4CA-9D20-466C-826B-CB451983BE3D}"/>
            </a:ext>
          </a:extLst>
        </xdr:cNvPr>
        <xdr:cNvCxnSpPr/>
      </xdr:nvCxnSpPr>
      <xdr:spPr>
        <a:xfrm>
          <a:off x="9363075" y="90773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104339</xdr:rowOff>
    </xdr:from>
    <xdr:ext cx="469744" cy="259045"/>
    <xdr:sp macro="" textlink="">
      <xdr:nvSpPr>
        <xdr:cNvPr id="235" name="【体育館・プール】&#10;一人当たり面積平均値テキスト">
          <a:extLst>
            <a:ext uri="{FF2B5EF4-FFF2-40B4-BE49-F238E27FC236}">
              <a16:creationId xmlns:a16="http://schemas.microsoft.com/office/drawing/2014/main" id="{CFBF80BD-2CA8-45FC-BA36-D585109D0373}"/>
            </a:ext>
          </a:extLst>
        </xdr:cNvPr>
        <xdr:cNvSpPr txBox="1"/>
      </xdr:nvSpPr>
      <xdr:spPr>
        <a:xfrm>
          <a:off x="9467850" y="98325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3DEDAC50-B856-4478-8377-8B40BD15A6E8}"/>
            </a:ext>
          </a:extLst>
        </xdr:cNvPr>
        <xdr:cNvSpPr/>
      </xdr:nvSpPr>
      <xdr:spPr>
        <a:xfrm>
          <a:off x="9401175" y="9971587"/>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8F87C117-C39E-49D6-8E8A-733C286B7BE2}"/>
            </a:ext>
          </a:extLst>
        </xdr:cNvPr>
        <xdr:cNvSpPr/>
      </xdr:nvSpPr>
      <xdr:spPr>
        <a:xfrm>
          <a:off x="8639175" y="99521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60C6B58D-029B-4090-B07C-297A960337C7}"/>
            </a:ext>
          </a:extLst>
        </xdr:cNvPr>
        <xdr:cNvSpPr/>
      </xdr:nvSpPr>
      <xdr:spPr>
        <a:xfrm>
          <a:off x="7839075" y="99521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540F4234-067F-445E-B9FA-55B781CD76F2}"/>
            </a:ext>
          </a:extLst>
        </xdr:cNvPr>
        <xdr:cNvSpPr/>
      </xdr:nvSpPr>
      <xdr:spPr>
        <a:xfrm>
          <a:off x="7029450" y="997485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a:extLst>
            <a:ext uri="{FF2B5EF4-FFF2-40B4-BE49-F238E27FC236}">
              <a16:creationId xmlns:a16="http://schemas.microsoft.com/office/drawing/2014/main" id="{2BA5F41A-DD9C-424F-AC70-426AA18DE525}"/>
            </a:ext>
          </a:extLst>
        </xdr:cNvPr>
        <xdr:cNvSpPr/>
      </xdr:nvSpPr>
      <xdr:spPr>
        <a:xfrm>
          <a:off x="6238875" y="1001095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F28C1A4-6B07-432D-A9DF-B3D99F3C697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1AD678A-95E0-4AD9-9AFA-19158BB9B07D}"/>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0B0724C-3764-4FB4-BA15-F98C9444699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392B68E-E175-461E-84F1-51191014E0D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703D0C0-232F-4206-A230-ECA516CC2AB3}"/>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24312</xdr:rowOff>
    </xdr:from>
    <xdr:to>
      <xdr:col>55</xdr:col>
      <xdr:colOff>50800</xdr:colOff>
      <xdr:row>62</xdr:row>
      <xdr:rowOff>125912</xdr:rowOff>
    </xdr:to>
    <xdr:sp macro="" textlink="">
      <xdr:nvSpPr>
        <xdr:cNvPr id="246" name="楕円 245">
          <a:extLst>
            <a:ext uri="{FF2B5EF4-FFF2-40B4-BE49-F238E27FC236}">
              <a16:creationId xmlns:a16="http://schemas.microsoft.com/office/drawing/2014/main" id="{3A5D2702-F590-4DD5-BA6B-4A87F168DD4A}"/>
            </a:ext>
          </a:extLst>
        </xdr:cNvPr>
        <xdr:cNvSpPr/>
      </xdr:nvSpPr>
      <xdr:spPr>
        <a:xfrm>
          <a:off x="9401175" y="1007636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2739</xdr:rowOff>
    </xdr:from>
    <xdr:ext cx="469744" cy="259045"/>
    <xdr:sp macro="" textlink="">
      <xdr:nvSpPr>
        <xdr:cNvPr id="247" name="【体育館・プール】&#10;一人当たり面積該当値テキスト">
          <a:extLst>
            <a:ext uri="{FF2B5EF4-FFF2-40B4-BE49-F238E27FC236}">
              <a16:creationId xmlns:a16="http://schemas.microsoft.com/office/drawing/2014/main" id="{7C263137-A570-407E-8054-E5B5B90BE739}"/>
            </a:ext>
          </a:extLst>
        </xdr:cNvPr>
        <xdr:cNvSpPr txBox="1"/>
      </xdr:nvSpPr>
      <xdr:spPr>
        <a:xfrm>
          <a:off x="9467850" y="1005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24312</xdr:rowOff>
    </xdr:from>
    <xdr:to>
      <xdr:col>50</xdr:col>
      <xdr:colOff>165100</xdr:colOff>
      <xdr:row>62</xdr:row>
      <xdr:rowOff>125912</xdr:rowOff>
    </xdr:to>
    <xdr:sp macro="" textlink="">
      <xdr:nvSpPr>
        <xdr:cNvPr id="248" name="楕円 247">
          <a:extLst>
            <a:ext uri="{FF2B5EF4-FFF2-40B4-BE49-F238E27FC236}">
              <a16:creationId xmlns:a16="http://schemas.microsoft.com/office/drawing/2014/main" id="{135D0617-3CC0-4D32-8300-4F8CB7136D2D}"/>
            </a:ext>
          </a:extLst>
        </xdr:cNvPr>
        <xdr:cNvSpPr/>
      </xdr:nvSpPr>
      <xdr:spPr>
        <a:xfrm>
          <a:off x="8639175" y="100763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75112</xdr:rowOff>
    </xdr:from>
    <xdr:to>
      <xdr:col>55</xdr:col>
      <xdr:colOff>0</xdr:colOff>
      <xdr:row>62</xdr:row>
      <xdr:rowOff>75112</xdr:rowOff>
    </xdr:to>
    <xdr:cxnSp macro="">
      <xdr:nvCxnSpPr>
        <xdr:cNvPr id="249" name="直線コネクタ 248">
          <a:extLst>
            <a:ext uri="{FF2B5EF4-FFF2-40B4-BE49-F238E27FC236}">
              <a16:creationId xmlns:a16="http://schemas.microsoft.com/office/drawing/2014/main" id="{736CD249-1611-4AFF-877B-6E6BB122A47A}"/>
            </a:ext>
          </a:extLst>
        </xdr:cNvPr>
        <xdr:cNvCxnSpPr/>
      </xdr:nvCxnSpPr>
      <xdr:spPr>
        <a:xfrm>
          <a:off x="8686800" y="1012398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24312</xdr:rowOff>
    </xdr:from>
    <xdr:to>
      <xdr:col>46</xdr:col>
      <xdr:colOff>38100</xdr:colOff>
      <xdr:row>62</xdr:row>
      <xdr:rowOff>125912</xdr:rowOff>
    </xdr:to>
    <xdr:sp macro="" textlink="">
      <xdr:nvSpPr>
        <xdr:cNvPr id="250" name="楕円 249">
          <a:extLst>
            <a:ext uri="{FF2B5EF4-FFF2-40B4-BE49-F238E27FC236}">
              <a16:creationId xmlns:a16="http://schemas.microsoft.com/office/drawing/2014/main" id="{CA289688-9D8E-41B2-885E-54E6F03F7AC2}"/>
            </a:ext>
          </a:extLst>
        </xdr:cNvPr>
        <xdr:cNvSpPr/>
      </xdr:nvSpPr>
      <xdr:spPr>
        <a:xfrm>
          <a:off x="7839075" y="100763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75112</xdr:rowOff>
    </xdr:from>
    <xdr:to>
      <xdr:col>50</xdr:col>
      <xdr:colOff>114300</xdr:colOff>
      <xdr:row>62</xdr:row>
      <xdr:rowOff>75112</xdr:rowOff>
    </xdr:to>
    <xdr:cxnSp macro="">
      <xdr:nvCxnSpPr>
        <xdr:cNvPr id="251" name="直線コネクタ 250">
          <a:extLst>
            <a:ext uri="{FF2B5EF4-FFF2-40B4-BE49-F238E27FC236}">
              <a16:creationId xmlns:a16="http://schemas.microsoft.com/office/drawing/2014/main" id="{04A7C292-D95F-4768-9F7D-CC4634272E9D}"/>
            </a:ext>
          </a:extLst>
        </xdr:cNvPr>
        <xdr:cNvCxnSpPr/>
      </xdr:nvCxnSpPr>
      <xdr:spPr>
        <a:xfrm>
          <a:off x="7886700" y="1012398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24312</xdr:rowOff>
    </xdr:from>
    <xdr:to>
      <xdr:col>41</xdr:col>
      <xdr:colOff>101600</xdr:colOff>
      <xdr:row>62</xdr:row>
      <xdr:rowOff>125912</xdr:rowOff>
    </xdr:to>
    <xdr:sp macro="" textlink="">
      <xdr:nvSpPr>
        <xdr:cNvPr id="252" name="楕円 251">
          <a:extLst>
            <a:ext uri="{FF2B5EF4-FFF2-40B4-BE49-F238E27FC236}">
              <a16:creationId xmlns:a16="http://schemas.microsoft.com/office/drawing/2014/main" id="{9D830A23-496C-4F5D-B827-D4550CFD0E58}"/>
            </a:ext>
          </a:extLst>
        </xdr:cNvPr>
        <xdr:cNvSpPr/>
      </xdr:nvSpPr>
      <xdr:spPr>
        <a:xfrm>
          <a:off x="7029450" y="100763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75112</xdr:rowOff>
    </xdr:from>
    <xdr:to>
      <xdr:col>45</xdr:col>
      <xdr:colOff>177800</xdr:colOff>
      <xdr:row>62</xdr:row>
      <xdr:rowOff>75112</xdr:rowOff>
    </xdr:to>
    <xdr:cxnSp macro="">
      <xdr:nvCxnSpPr>
        <xdr:cNvPr id="253" name="直線コネクタ 252">
          <a:extLst>
            <a:ext uri="{FF2B5EF4-FFF2-40B4-BE49-F238E27FC236}">
              <a16:creationId xmlns:a16="http://schemas.microsoft.com/office/drawing/2014/main" id="{58F3BE4E-EB3B-4A29-B4F9-3E32CC505F87}"/>
            </a:ext>
          </a:extLst>
        </xdr:cNvPr>
        <xdr:cNvCxnSpPr/>
      </xdr:nvCxnSpPr>
      <xdr:spPr>
        <a:xfrm>
          <a:off x="7077075" y="1012398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27577</xdr:rowOff>
    </xdr:from>
    <xdr:to>
      <xdr:col>36</xdr:col>
      <xdr:colOff>165100</xdr:colOff>
      <xdr:row>62</xdr:row>
      <xdr:rowOff>129177</xdr:rowOff>
    </xdr:to>
    <xdr:sp macro="" textlink="">
      <xdr:nvSpPr>
        <xdr:cNvPr id="254" name="楕円 253">
          <a:extLst>
            <a:ext uri="{FF2B5EF4-FFF2-40B4-BE49-F238E27FC236}">
              <a16:creationId xmlns:a16="http://schemas.microsoft.com/office/drawing/2014/main" id="{3804B6FC-B3FD-4BA8-8F23-44EA54078FB9}"/>
            </a:ext>
          </a:extLst>
        </xdr:cNvPr>
        <xdr:cNvSpPr/>
      </xdr:nvSpPr>
      <xdr:spPr>
        <a:xfrm>
          <a:off x="6238875" y="100796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75112</xdr:rowOff>
    </xdr:from>
    <xdr:to>
      <xdr:col>41</xdr:col>
      <xdr:colOff>50800</xdr:colOff>
      <xdr:row>62</xdr:row>
      <xdr:rowOff>78377</xdr:rowOff>
    </xdr:to>
    <xdr:cxnSp macro="">
      <xdr:nvCxnSpPr>
        <xdr:cNvPr id="255" name="直線コネクタ 254">
          <a:extLst>
            <a:ext uri="{FF2B5EF4-FFF2-40B4-BE49-F238E27FC236}">
              <a16:creationId xmlns:a16="http://schemas.microsoft.com/office/drawing/2014/main" id="{52165C2C-382A-4B05-91ED-ADC890039AEF}"/>
            </a:ext>
          </a:extLst>
        </xdr:cNvPr>
        <xdr:cNvCxnSpPr/>
      </xdr:nvCxnSpPr>
      <xdr:spPr>
        <a:xfrm flipV="1">
          <a:off x="6286500" y="10123987"/>
          <a:ext cx="7905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15076</xdr:rowOff>
    </xdr:from>
    <xdr:ext cx="469744" cy="259045"/>
    <xdr:sp macro="" textlink="">
      <xdr:nvSpPr>
        <xdr:cNvPr id="256" name="n_1aveValue【体育館・プール】&#10;一人当たり面積">
          <a:extLst>
            <a:ext uri="{FF2B5EF4-FFF2-40B4-BE49-F238E27FC236}">
              <a16:creationId xmlns:a16="http://schemas.microsoft.com/office/drawing/2014/main" id="{76B2BCFB-62DF-4D33-87B3-906A98026560}"/>
            </a:ext>
          </a:extLst>
        </xdr:cNvPr>
        <xdr:cNvSpPr txBox="1"/>
      </xdr:nvSpPr>
      <xdr:spPr>
        <a:xfrm>
          <a:off x="8458277" y="973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15076</xdr:rowOff>
    </xdr:from>
    <xdr:ext cx="469744" cy="259045"/>
    <xdr:sp macro="" textlink="">
      <xdr:nvSpPr>
        <xdr:cNvPr id="257" name="n_2aveValue【体育館・プール】&#10;一人当たり面積">
          <a:extLst>
            <a:ext uri="{FF2B5EF4-FFF2-40B4-BE49-F238E27FC236}">
              <a16:creationId xmlns:a16="http://schemas.microsoft.com/office/drawing/2014/main" id="{AE3C5DDE-B9E4-4B2A-BF00-ABF9DBEE46CA}"/>
            </a:ext>
          </a:extLst>
        </xdr:cNvPr>
        <xdr:cNvSpPr txBox="1"/>
      </xdr:nvSpPr>
      <xdr:spPr>
        <a:xfrm>
          <a:off x="7677227" y="973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31404</xdr:rowOff>
    </xdr:from>
    <xdr:ext cx="469744" cy="259045"/>
    <xdr:sp macro="" textlink="">
      <xdr:nvSpPr>
        <xdr:cNvPr id="258" name="n_3aveValue【体育館・プール】&#10;一人当たり面積">
          <a:extLst>
            <a:ext uri="{FF2B5EF4-FFF2-40B4-BE49-F238E27FC236}">
              <a16:creationId xmlns:a16="http://schemas.microsoft.com/office/drawing/2014/main" id="{029F7B24-ECB7-4973-A39F-CD897CED153E}"/>
            </a:ext>
          </a:extLst>
        </xdr:cNvPr>
        <xdr:cNvSpPr txBox="1"/>
      </xdr:nvSpPr>
      <xdr:spPr>
        <a:xfrm>
          <a:off x="6867602" y="9753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73858</xdr:rowOff>
    </xdr:from>
    <xdr:ext cx="469744" cy="259045"/>
    <xdr:sp macro="" textlink="">
      <xdr:nvSpPr>
        <xdr:cNvPr id="259" name="n_4aveValue【体育館・プール】&#10;一人当たり面積">
          <a:extLst>
            <a:ext uri="{FF2B5EF4-FFF2-40B4-BE49-F238E27FC236}">
              <a16:creationId xmlns:a16="http://schemas.microsoft.com/office/drawing/2014/main" id="{19C89737-86C9-477C-A7FA-91BBC70F7936}"/>
            </a:ext>
          </a:extLst>
        </xdr:cNvPr>
        <xdr:cNvSpPr txBox="1"/>
      </xdr:nvSpPr>
      <xdr:spPr>
        <a:xfrm>
          <a:off x="6067502" y="9798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117039</xdr:rowOff>
    </xdr:from>
    <xdr:ext cx="469744" cy="259045"/>
    <xdr:sp macro="" textlink="">
      <xdr:nvSpPr>
        <xdr:cNvPr id="260" name="n_1mainValue【体育館・プール】&#10;一人当たり面積">
          <a:extLst>
            <a:ext uri="{FF2B5EF4-FFF2-40B4-BE49-F238E27FC236}">
              <a16:creationId xmlns:a16="http://schemas.microsoft.com/office/drawing/2014/main" id="{92A4AB27-3A3B-499F-A495-0102E77FC701}"/>
            </a:ext>
          </a:extLst>
        </xdr:cNvPr>
        <xdr:cNvSpPr txBox="1"/>
      </xdr:nvSpPr>
      <xdr:spPr>
        <a:xfrm>
          <a:off x="8458277" y="1016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117039</xdr:rowOff>
    </xdr:from>
    <xdr:ext cx="469744" cy="259045"/>
    <xdr:sp macro="" textlink="">
      <xdr:nvSpPr>
        <xdr:cNvPr id="261" name="n_2mainValue【体育館・プール】&#10;一人当たり面積">
          <a:extLst>
            <a:ext uri="{FF2B5EF4-FFF2-40B4-BE49-F238E27FC236}">
              <a16:creationId xmlns:a16="http://schemas.microsoft.com/office/drawing/2014/main" id="{FF5D297E-F766-4585-838B-703EACFBC761}"/>
            </a:ext>
          </a:extLst>
        </xdr:cNvPr>
        <xdr:cNvSpPr txBox="1"/>
      </xdr:nvSpPr>
      <xdr:spPr>
        <a:xfrm>
          <a:off x="7677227" y="1016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117039</xdr:rowOff>
    </xdr:from>
    <xdr:ext cx="469744" cy="259045"/>
    <xdr:sp macro="" textlink="">
      <xdr:nvSpPr>
        <xdr:cNvPr id="262" name="n_3mainValue【体育館・プール】&#10;一人当たり面積">
          <a:extLst>
            <a:ext uri="{FF2B5EF4-FFF2-40B4-BE49-F238E27FC236}">
              <a16:creationId xmlns:a16="http://schemas.microsoft.com/office/drawing/2014/main" id="{10E6F805-A93D-4E6F-BC56-A4B85BE681FA}"/>
            </a:ext>
          </a:extLst>
        </xdr:cNvPr>
        <xdr:cNvSpPr txBox="1"/>
      </xdr:nvSpPr>
      <xdr:spPr>
        <a:xfrm>
          <a:off x="6867602" y="1016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120304</xdr:rowOff>
    </xdr:from>
    <xdr:ext cx="469744" cy="259045"/>
    <xdr:sp macro="" textlink="">
      <xdr:nvSpPr>
        <xdr:cNvPr id="263" name="n_4mainValue【体育館・プール】&#10;一人当たり面積">
          <a:extLst>
            <a:ext uri="{FF2B5EF4-FFF2-40B4-BE49-F238E27FC236}">
              <a16:creationId xmlns:a16="http://schemas.microsoft.com/office/drawing/2014/main" id="{7FFA582B-737A-4A32-BC45-79624F36DAD1}"/>
            </a:ext>
          </a:extLst>
        </xdr:cNvPr>
        <xdr:cNvSpPr txBox="1"/>
      </xdr:nvSpPr>
      <xdr:spPr>
        <a:xfrm>
          <a:off x="6067502" y="1017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E45FFC5-FB4F-47C3-87EC-C49919ADEA8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539CEC0-1A8B-4A70-8FCA-FA0AA5CF9CA4}"/>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8DE8ECA-2E66-4F1D-B42A-8DD6E312F395}"/>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CDE0451-ACCA-4A80-9983-F9504B57A15A}"/>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6059ABD-443C-4E70-8020-4BE1DBDC967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2F2705E-BCD1-440B-A282-61ECBC48EB9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017D84A-953B-41F2-85E2-0EB47363FB1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9E975A0-C7BF-496D-9360-EED59890D030}"/>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3A34D7A6-769B-43C5-8951-DA2A2CB2432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5198DBC1-D39B-4BA3-B5E4-BA6B0AC1C068}"/>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B3F4902D-FB8D-4399-BAE0-E30967643A79}"/>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7341A581-7522-4ADA-B72A-24C3BD5ED835}"/>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57C2B4E4-F7DA-4527-B61B-133BE7067E6C}"/>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8AFB94C9-99FB-4DFA-B9D6-EEEEDF45265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8CB27BE-DAF7-49A8-B9E4-C802610A5B6F}"/>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B2D03603-A488-4584-8A11-551314F24754}"/>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ACE79E21-9670-4F26-AB9C-99EBC43E953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C70D8924-84E6-4EC3-B717-02D04E0A0AE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A5B51C3C-6952-4E77-B089-2E6E5394465B}"/>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24F8CBE1-A260-453E-8875-0D9CB446460A}"/>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FA4A7540-8C99-4F97-8317-0812973E46C2}"/>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CEAD50C5-8017-4F86-AE7C-D4225F2D2AF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92C383E8-B6FC-4EEF-AE84-B44A5CA22FCA}"/>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AF89FA11-07EB-4398-A8D6-A1B22B88CA4E}"/>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4B5945C5-5C62-4EA2-BB56-21802F227AC5}"/>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B64977C8-DE7A-4071-B02C-C6A5428E1E50}"/>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83DEFDB9-AB7D-4C58-A5F8-6A2BFEFC97C9}"/>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B01A0B07-5F62-489A-B128-5E7CD8C0A5AB}"/>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937967DF-E8F7-4BE0-824F-1B07C47632EC}"/>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13B08F0B-A010-4AD9-BDCF-F7159F71C5F1}"/>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75D3B3BB-284B-4740-8377-EFAE26C066CE}"/>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CE871ED4-4716-410A-B2E3-63245D939EE0}"/>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0F64BF3B-4B11-454A-8405-B89186E31BD8}"/>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EDAAE929-FCDB-4575-BA88-76AA8B55621E}"/>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C053FD91-ECBC-410C-8880-B72868D30CE3}"/>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3D0FDD0F-21E0-4D4A-914A-226D8B7749CF}"/>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99B1BB71-8059-4B29-BD25-3718B3737505}"/>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1517FCF4-47DF-432B-BC24-A34AC64B690E}"/>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098F5518-20D6-4113-BED4-59023D994C61}"/>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6FEA00A1-1B9E-481B-95AA-F23C36F0CB5C}"/>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1730E7A0-895D-42C6-AEEF-848135A04D83}"/>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2721</xdr:rowOff>
    </xdr:from>
    <xdr:to>
      <xdr:col>24</xdr:col>
      <xdr:colOff>62865</xdr:colOff>
      <xdr:row>108</xdr:row>
      <xdr:rowOff>81099</xdr:rowOff>
    </xdr:to>
    <xdr:cxnSp macro="">
      <xdr:nvCxnSpPr>
        <xdr:cNvPr id="305" name="直線コネクタ 304">
          <a:extLst>
            <a:ext uri="{FF2B5EF4-FFF2-40B4-BE49-F238E27FC236}">
              <a16:creationId xmlns:a16="http://schemas.microsoft.com/office/drawing/2014/main" id="{1F6D4F04-894C-4EDF-9CB6-3228EE1759DA}"/>
            </a:ext>
          </a:extLst>
        </xdr:cNvPr>
        <xdr:cNvCxnSpPr/>
      </xdr:nvCxnSpPr>
      <xdr:spPr>
        <a:xfrm flipV="1">
          <a:off x="4180840" y="16461921"/>
          <a:ext cx="0" cy="1281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84926</xdr:rowOff>
    </xdr:from>
    <xdr:ext cx="405111" cy="259045"/>
    <xdr:sp macro="" textlink="">
      <xdr:nvSpPr>
        <xdr:cNvPr id="306" name="【市民会館】&#10;有形固定資産減価償却率最小値テキスト">
          <a:extLst>
            <a:ext uri="{FF2B5EF4-FFF2-40B4-BE49-F238E27FC236}">
              <a16:creationId xmlns:a16="http://schemas.microsoft.com/office/drawing/2014/main" id="{C928C7CF-1BAA-4211-B6FA-8C37C9324FB5}"/>
            </a:ext>
          </a:extLst>
        </xdr:cNvPr>
        <xdr:cNvSpPr txBox="1"/>
      </xdr:nvSpPr>
      <xdr:spPr>
        <a:xfrm>
          <a:off x="4219575" y="17747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81099</xdr:rowOff>
    </xdr:from>
    <xdr:to>
      <xdr:col>24</xdr:col>
      <xdr:colOff>152400</xdr:colOff>
      <xdr:row>108</xdr:row>
      <xdr:rowOff>81099</xdr:rowOff>
    </xdr:to>
    <xdr:cxnSp macro="">
      <xdr:nvCxnSpPr>
        <xdr:cNvPr id="307" name="直線コネクタ 306">
          <a:extLst>
            <a:ext uri="{FF2B5EF4-FFF2-40B4-BE49-F238E27FC236}">
              <a16:creationId xmlns:a16="http://schemas.microsoft.com/office/drawing/2014/main" id="{3CD9E9E5-EE9B-4D6F-93C7-F9E048250CA7}"/>
            </a:ext>
          </a:extLst>
        </xdr:cNvPr>
        <xdr:cNvCxnSpPr/>
      </xdr:nvCxnSpPr>
      <xdr:spPr>
        <a:xfrm>
          <a:off x="4105275" y="177436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120848</xdr:rowOff>
    </xdr:from>
    <xdr:ext cx="405111" cy="259045"/>
    <xdr:sp macro="" textlink="">
      <xdr:nvSpPr>
        <xdr:cNvPr id="308" name="【市民会館】&#10;有形固定資産減価償却率最大値テキスト">
          <a:extLst>
            <a:ext uri="{FF2B5EF4-FFF2-40B4-BE49-F238E27FC236}">
              <a16:creationId xmlns:a16="http://schemas.microsoft.com/office/drawing/2014/main" id="{13311CA2-C25A-47FB-9952-43F574579244}"/>
            </a:ext>
          </a:extLst>
        </xdr:cNvPr>
        <xdr:cNvSpPr txBox="1"/>
      </xdr:nvSpPr>
      <xdr:spPr>
        <a:xfrm>
          <a:off x="4219575" y="16240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2721</xdr:rowOff>
    </xdr:from>
    <xdr:to>
      <xdr:col>24</xdr:col>
      <xdr:colOff>152400</xdr:colOff>
      <xdr:row>101</xdr:row>
      <xdr:rowOff>2721</xdr:rowOff>
    </xdr:to>
    <xdr:cxnSp macro="">
      <xdr:nvCxnSpPr>
        <xdr:cNvPr id="309" name="直線コネクタ 308">
          <a:extLst>
            <a:ext uri="{FF2B5EF4-FFF2-40B4-BE49-F238E27FC236}">
              <a16:creationId xmlns:a16="http://schemas.microsoft.com/office/drawing/2014/main" id="{0F575FC8-E968-4426-85FD-E266FACE59A9}"/>
            </a:ext>
          </a:extLst>
        </xdr:cNvPr>
        <xdr:cNvCxnSpPr/>
      </xdr:nvCxnSpPr>
      <xdr:spPr>
        <a:xfrm>
          <a:off x="4105275" y="164619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33219</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A8ADD0F2-36CE-4BB8-B59A-0E19D97DF9FC}"/>
            </a:ext>
          </a:extLst>
        </xdr:cNvPr>
        <xdr:cNvSpPr txBox="1"/>
      </xdr:nvSpPr>
      <xdr:spPr>
        <a:xfrm>
          <a:off x="4219575" y="17003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54792</xdr:rowOff>
    </xdr:from>
    <xdr:to>
      <xdr:col>24</xdr:col>
      <xdr:colOff>114300</xdr:colOff>
      <xdr:row>104</xdr:row>
      <xdr:rowOff>156392</xdr:rowOff>
    </xdr:to>
    <xdr:sp macro="" textlink="">
      <xdr:nvSpPr>
        <xdr:cNvPr id="311" name="フローチャート: 判断 310">
          <a:extLst>
            <a:ext uri="{FF2B5EF4-FFF2-40B4-BE49-F238E27FC236}">
              <a16:creationId xmlns:a16="http://schemas.microsoft.com/office/drawing/2014/main" id="{E21F24B6-3CD3-49A7-9272-65C8B795D520}"/>
            </a:ext>
          </a:extLst>
        </xdr:cNvPr>
        <xdr:cNvSpPr/>
      </xdr:nvSpPr>
      <xdr:spPr>
        <a:xfrm>
          <a:off x="4124325" y="170283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146231</xdr:rowOff>
    </xdr:from>
    <xdr:to>
      <xdr:col>20</xdr:col>
      <xdr:colOff>38100</xdr:colOff>
      <xdr:row>105</xdr:row>
      <xdr:rowOff>76381</xdr:rowOff>
    </xdr:to>
    <xdr:sp macro="" textlink="">
      <xdr:nvSpPr>
        <xdr:cNvPr id="312" name="フローチャート: 判断 311">
          <a:extLst>
            <a:ext uri="{FF2B5EF4-FFF2-40B4-BE49-F238E27FC236}">
              <a16:creationId xmlns:a16="http://schemas.microsoft.com/office/drawing/2014/main" id="{3A0EC989-ADBB-4048-914E-CCCCBCBE480C}"/>
            </a:ext>
          </a:extLst>
        </xdr:cNvPr>
        <xdr:cNvSpPr/>
      </xdr:nvSpPr>
      <xdr:spPr>
        <a:xfrm>
          <a:off x="3381375" y="171166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113574</xdr:rowOff>
    </xdr:from>
    <xdr:to>
      <xdr:col>15</xdr:col>
      <xdr:colOff>101600</xdr:colOff>
      <xdr:row>105</xdr:row>
      <xdr:rowOff>43724</xdr:rowOff>
    </xdr:to>
    <xdr:sp macro="" textlink="">
      <xdr:nvSpPr>
        <xdr:cNvPr id="313" name="フローチャート: 判断 312">
          <a:extLst>
            <a:ext uri="{FF2B5EF4-FFF2-40B4-BE49-F238E27FC236}">
              <a16:creationId xmlns:a16="http://schemas.microsoft.com/office/drawing/2014/main" id="{C338BC10-7E19-4AAA-BB8D-925E70DDE0B5}"/>
            </a:ext>
          </a:extLst>
        </xdr:cNvPr>
        <xdr:cNvSpPr/>
      </xdr:nvSpPr>
      <xdr:spPr>
        <a:xfrm>
          <a:off x="2571750" y="170871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80918</xdr:rowOff>
    </xdr:from>
    <xdr:to>
      <xdr:col>10</xdr:col>
      <xdr:colOff>165100</xdr:colOff>
      <xdr:row>105</xdr:row>
      <xdr:rowOff>11068</xdr:rowOff>
    </xdr:to>
    <xdr:sp macro="" textlink="">
      <xdr:nvSpPr>
        <xdr:cNvPr id="314" name="フローチャート: 判断 313">
          <a:extLst>
            <a:ext uri="{FF2B5EF4-FFF2-40B4-BE49-F238E27FC236}">
              <a16:creationId xmlns:a16="http://schemas.microsoft.com/office/drawing/2014/main" id="{9ED9B860-9DBE-47A8-B5E7-41198076C456}"/>
            </a:ext>
          </a:extLst>
        </xdr:cNvPr>
        <xdr:cNvSpPr/>
      </xdr:nvSpPr>
      <xdr:spPr>
        <a:xfrm>
          <a:off x="1781175" y="1705764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58057</xdr:rowOff>
    </xdr:from>
    <xdr:to>
      <xdr:col>6</xdr:col>
      <xdr:colOff>38100</xdr:colOff>
      <xdr:row>104</xdr:row>
      <xdr:rowOff>159657</xdr:rowOff>
    </xdr:to>
    <xdr:sp macro="" textlink="">
      <xdr:nvSpPr>
        <xdr:cNvPr id="315" name="フローチャート: 判断 314">
          <a:extLst>
            <a:ext uri="{FF2B5EF4-FFF2-40B4-BE49-F238E27FC236}">
              <a16:creationId xmlns:a16="http://schemas.microsoft.com/office/drawing/2014/main" id="{8650CC2D-1F16-430F-940C-5EA35C53CC67}"/>
            </a:ext>
          </a:extLst>
        </xdr:cNvPr>
        <xdr:cNvSpPr/>
      </xdr:nvSpPr>
      <xdr:spPr>
        <a:xfrm>
          <a:off x="981075" y="170316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A64D3DB7-D275-4B01-B5EF-59B4762EF624}"/>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1B60FEAE-9F78-4619-8402-CD2A4E814565}"/>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EEECA0F5-89DE-4A2E-AD6A-C8C8F9ECA4B6}"/>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B0F41963-16B0-4875-AB8B-39004E36BE08}"/>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EA4EC843-4053-4B09-89DE-82868349EBCB}"/>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131536</xdr:rowOff>
    </xdr:from>
    <xdr:to>
      <xdr:col>24</xdr:col>
      <xdr:colOff>114300</xdr:colOff>
      <xdr:row>101</xdr:row>
      <xdr:rowOff>61686</xdr:rowOff>
    </xdr:to>
    <xdr:sp macro="" textlink="">
      <xdr:nvSpPr>
        <xdr:cNvPr id="321" name="楕円 320">
          <a:extLst>
            <a:ext uri="{FF2B5EF4-FFF2-40B4-BE49-F238E27FC236}">
              <a16:creationId xmlns:a16="http://schemas.microsoft.com/office/drawing/2014/main" id="{875D3148-ED43-4503-8F76-893214E92B49}"/>
            </a:ext>
          </a:extLst>
        </xdr:cNvPr>
        <xdr:cNvSpPr/>
      </xdr:nvSpPr>
      <xdr:spPr>
        <a:xfrm>
          <a:off x="4124325" y="164192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76399</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A78A8008-695B-4765-89C0-FADEE5FB96E2}"/>
            </a:ext>
          </a:extLst>
        </xdr:cNvPr>
        <xdr:cNvSpPr txBox="1"/>
      </xdr:nvSpPr>
      <xdr:spPr>
        <a:xfrm>
          <a:off x="4219575" y="16364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25400</xdr:rowOff>
    </xdr:from>
    <xdr:to>
      <xdr:col>20</xdr:col>
      <xdr:colOff>38100</xdr:colOff>
      <xdr:row>101</xdr:row>
      <xdr:rowOff>127000</xdr:rowOff>
    </xdr:to>
    <xdr:sp macro="" textlink="">
      <xdr:nvSpPr>
        <xdr:cNvPr id="323" name="楕円 322">
          <a:extLst>
            <a:ext uri="{FF2B5EF4-FFF2-40B4-BE49-F238E27FC236}">
              <a16:creationId xmlns:a16="http://schemas.microsoft.com/office/drawing/2014/main" id="{694D3160-A693-43EF-A80C-A70742B7724B}"/>
            </a:ext>
          </a:extLst>
        </xdr:cNvPr>
        <xdr:cNvSpPr/>
      </xdr:nvSpPr>
      <xdr:spPr>
        <a:xfrm>
          <a:off x="3381375" y="164877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10886</xdr:rowOff>
    </xdr:from>
    <xdr:to>
      <xdr:col>24</xdr:col>
      <xdr:colOff>63500</xdr:colOff>
      <xdr:row>101</xdr:row>
      <xdr:rowOff>76200</xdr:rowOff>
    </xdr:to>
    <xdr:cxnSp macro="">
      <xdr:nvCxnSpPr>
        <xdr:cNvPr id="324" name="直線コネクタ 323">
          <a:extLst>
            <a:ext uri="{FF2B5EF4-FFF2-40B4-BE49-F238E27FC236}">
              <a16:creationId xmlns:a16="http://schemas.microsoft.com/office/drawing/2014/main" id="{843E6205-8888-4A67-8CC4-18FFE6AD5C71}"/>
            </a:ext>
          </a:extLst>
        </xdr:cNvPr>
        <xdr:cNvCxnSpPr/>
      </xdr:nvCxnSpPr>
      <xdr:spPr>
        <a:xfrm flipV="1">
          <a:off x="3429000" y="16466911"/>
          <a:ext cx="752475"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165826</xdr:rowOff>
    </xdr:from>
    <xdr:to>
      <xdr:col>15</xdr:col>
      <xdr:colOff>101600</xdr:colOff>
      <xdr:row>101</xdr:row>
      <xdr:rowOff>95976</xdr:rowOff>
    </xdr:to>
    <xdr:sp macro="" textlink="">
      <xdr:nvSpPr>
        <xdr:cNvPr id="325" name="楕円 324">
          <a:extLst>
            <a:ext uri="{FF2B5EF4-FFF2-40B4-BE49-F238E27FC236}">
              <a16:creationId xmlns:a16="http://schemas.microsoft.com/office/drawing/2014/main" id="{09A507FF-394F-4168-8142-290D0721C11C}"/>
            </a:ext>
          </a:extLst>
        </xdr:cNvPr>
        <xdr:cNvSpPr/>
      </xdr:nvSpPr>
      <xdr:spPr>
        <a:xfrm>
          <a:off x="2571750" y="164504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45176</xdr:rowOff>
    </xdr:from>
    <xdr:to>
      <xdr:col>19</xdr:col>
      <xdr:colOff>177800</xdr:colOff>
      <xdr:row>101</xdr:row>
      <xdr:rowOff>76200</xdr:rowOff>
    </xdr:to>
    <xdr:cxnSp macro="">
      <xdr:nvCxnSpPr>
        <xdr:cNvPr id="326" name="直線コネクタ 325">
          <a:extLst>
            <a:ext uri="{FF2B5EF4-FFF2-40B4-BE49-F238E27FC236}">
              <a16:creationId xmlns:a16="http://schemas.microsoft.com/office/drawing/2014/main" id="{A2F7ACAB-2709-489E-9BA0-F16BD58F0DFF}"/>
            </a:ext>
          </a:extLst>
        </xdr:cNvPr>
        <xdr:cNvCxnSpPr/>
      </xdr:nvCxnSpPr>
      <xdr:spPr>
        <a:xfrm>
          <a:off x="2619375" y="16507551"/>
          <a:ext cx="809625"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131536</xdr:rowOff>
    </xdr:from>
    <xdr:to>
      <xdr:col>10</xdr:col>
      <xdr:colOff>165100</xdr:colOff>
      <xdr:row>101</xdr:row>
      <xdr:rowOff>61686</xdr:rowOff>
    </xdr:to>
    <xdr:sp macro="" textlink="">
      <xdr:nvSpPr>
        <xdr:cNvPr id="327" name="楕円 326">
          <a:extLst>
            <a:ext uri="{FF2B5EF4-FFF2-40B4-BE49-F238E27FC236}">
              <a16:creationId xmlns:a16="http://schemas.microsoft.com/office/drawing/2014/main" id="{6CE10D8A-C8CA-4C5E-B5C5-82A478FC451E}"/>
            </a:ext>
          </a:extLst>
        </xdr:cNvPr>
        <xdr:cNvSpPr/>
      </xdr:nvSpPr>
      <xdr:spPr>
        <a:xfrm>
          <a:off x="1781175" y="164192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10886</xdr:rowOff>
    </xdr:from>
    <xdr:to>
      <xdr:col>15</xdr:col>
      <xdr:colOff>50800</xdr:colOff>
      <xdr:row>101</xdr:row>
      <xdr:rowOff>45176</xdr:rowOff>
    </xdr:to>
    <xdr:cxnSp macro="">
      <xdr:nvCxnSpPr>
        <xdr:cNvPr id="328" name="直線コネクタ 327">
          <a:extLst>
            <a:ext uri="{FF2B5EF4-FFF2-40B4-BE49-F238E27FC236}">
              <a16:creationId xmlns:a16="http://schemas.microsoft.com/office/drawing/2014/main" id="{B52858C4-9F34-4FF0-B0B8-6025F08D0A2F}"/>
            </a:ext>
          </a:extLst>
        </xdr:cNvPr>
        <xdr:cNvCxnSpPr/>
      </xdr:nvCxnSpPr>
      <xdr:spPr>
        <a:xfrm>
          <a:off x="1828800" y="16466911"/>
          <a:ext cx="79057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95613</xdr:rowOff>
    </xdr:from>
    <xdr:to>
      <xdr:col>6</xdr:col>
      <xdr:colOff>38100</xdr:colOff>
      <xdr:row>101</xdr:row>
      <xdr:rowOff>25763</xdr:rowOff>
    </xdr:to>
    <xdr:sp macro="" textlink="">
      <xdr:nvSpPr>
        <xdr:cNvPr id="329" name="楕円 328">
          <a:extLst>
            <a:ext uri="{FF2B5EF4-FFF2-40B4-BE49-F238E27FC236}">
              <a16:creationId xmlns:a16="http://schemas.microsoft.com/office/drawing/2014/main" id="{78D61F80-53DF-47E6-95F9-D9A5AF98C799}"/>
            </a:ext>
          </a:extLst>
        </xdr:cNvPr>
        <xdr:cNvSpPr/>
      </xdr:nvSpPr>
      <xdr:spPr>
        <a:xfrm>
          <a:off x="981075" y="163833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146413</xdr:rowOff>
    </xdr:from>
    <xdr:to>
      <xdr:col>10</xdr:col>
      <xdr:colOff>114300</xdr:colOff>
      <xdr:row>101</xdr:row>
      <xdr:rowOff>10886</xdr:rowOff>
    </xdr:to>
    <xdr:cxnSp macro="">
      <xdr:nvCxnSpPr>
        <xdr:cNvPr id="330" name="直線コネクタ 329">
          <a:extLst>
            <a:ext uri="{FF2B5EF4-FFF2-40B4-BE49-F238E27FC236}">
              <a16:creationId xmlns:a16="http://schemas.microsoft.com/office/drawing/2014/main" id="{494C3CCE-DE3A-4919-B953-183974A582C0}"/>
            </a:ext>
          </a:extLst>
        </xdr:cNvPr>
        <xdr:cNvCxnSpPr/>
      </xdr:nvCxnSpPr>
      <xdr:spPr>
        <a:xfrm>
          <a:off x="1028700" y="16430988"/>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67508</xdr:rowOff>
    </xdr:from>
    <xdr:ext cx="405111" cy="259045"/>
    <xdr:sp macro="" textlink="">
      <xdr:nvSpPr>
        <xdr:cNvPr id="331" name="n_1aveValue【市民会館】&#10;有形固定資産減価償却率">
          <a:extLst>
            <a:ext uri="{FF2B5EF4-FFF2-40B4-BE49-F238E27FC236}">
              <a16:creationId xmlns:a16="http://schemas.microsoft.com/office/drawing/2014/main" id="{5A2F2E56-14DB-42E5-AF66-A49B1A249D8A}"/>
            </a:ext>
          </a:extLst>
        </xdr:cNvPr>
        <xdr:cNvSpPr txBox="1"/>
      </xdr:nvSpPr>
      <xdr:spPr>
        <a:xfrm>
          <a:off x="3239144" y="1720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34851</xdr:rowOff>
    </xdr:from>
    <xdr:ext cx="405111" cy="259045"/>
    <xdr:sp macro="" textlink="">
      <xdr:nvSpPr>
        <xdr:cNvPr id="332" name="n_2aveValue【市民会館】&#10;有形固定資産減価償却率">
          <a:extLst>
            <a:ext uri="{FF2B5EF4-FFF2-40B4-BE49-F238E27FC236}">
              <a16:creationId xmlns:a16="http://schemas.microsoft.com/office/drawing/2014/main" id="{83B6449E-8B89-43CD-A3E0-ABD123BEB558}"/>
            </a:ext>
          </a:extLst>
        </xdr:cNvPr>
        <xdr:cNvSpPr txBox="1"/>
      </xdr:nvSpPr>
      <xdr:spPr>
        <a:xfrm>
          <a:off x="2439044" y="171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2195</xdr:rowOff>
    </xdr:from>
    <xdr:ext cx="405111" cy="259045"/>
    <xdr:sp macro="" textlink="">
      <xdr:nvSpPr>
        <xdr:cNvPr id="333" name="n_3aveValue【市民会館】&#10;有形固定資産減価償却率">
          <a:extLst>
            <a:ext uri="{FF2B5EF4-FFF2-40B4-BE49-F238E27FC236}">
              <a16:creationId xmlns:a16="http://schemas.microsoft.com/office/drawing/2014/main" id="{EC5D03F2-1FB0-4432-A296-902F54504DE6}"/>
            </a:ext>
          </a:extLst>
        </xdr:cNvPr>
        <xdr:cNvSpPr txBox="1"/>
      </xdr:nvSpPr>
      <xdr:spPr>
        <a:xfrm>
          <a:off x="1648469" y="1714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150784</xdr:rowOff>
    </xdr:from>
    <xdr:ext cx="405111" cy="259045"/>
    <xdr:sp macro="" textlink="">
      <xdr:nvSpPr>
        <xdr:cNvPr id="334" name="n_4aveValue【市民会館】&#10;有形固定資産減価償却率">
          <a:extLst>
            <a:ext uri="{FF2B5EF4-FFF2-40B4-BE49-F238E27FC236}">
              <a16:creationId xmlns:a16="http://schemas.microsoft.com/office/drawing/2014/main" id="{71C30EDC-403E-40E1-80E6-9CD72910682F}"/>
            </a:ext>
          </a:extLst>
        </xdr:cNvPr>
        <xdr:cNvSpPr txBox="1"/>
      </xdr:nvSpPr>
      <xdr:spPr>
        <a:xfrm>
          <a:off x="848369" y="17124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143527</xdr:rowOff>
    </xdr:from>
    <xdr:ext cx="405111" cy="259045"/>
    <xdr:sp macro="" textlink="">
      <xdr:nvSpPr>
        <xdr:cNvPr id="335" name="n_1mainValue【市民会館】&#10;有形固定資産減価償却率">
          <a:extLst>
            <a:ext uri="{FF2B5EF4-FFF2-40B4-BE49-F238E27FC236}">
              <a16:creationId xmlns:a16="http://schemas.microsoft.com/office/drawing/2014/main" id="{9B2828ED-9816-463C-9E2E-C09190419CC4}"/>
            </a:ext>
          </a:extLst>
        </xdr:cNvPr>
        <xdr:cNvSpPr txBox="1"/>
      </xdr:nvSpPr>
      <xdr:spPr>
        <a:xfrm>
          <a:off x="3239144" y="1625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112503</xdr:rowOff>
    </xdr:from>
    <xdr:ext cx="405111" cy="259045"/>
    <xdr:sp macro="" textlink="">
      <xdr:nvSpPr>
        <xdr:cNvPr id="336" name="n_2mainValue【市民会館】&#10;有形固定資産減価償却率">
          <a:extLst>
            <a:ext uri="{FF2B5EF4-FFF2-40B4-BE49-F238E27FC236}">
              <a16:creationId xmlns:a16="http://schemas.microsoft.com/office/drawing/2014/main" id="{A8D77A21-EE6B-494A-8A77-CB6A2460014A}"/>
            </a:ext>
          </a:extLst>
        </xdr:cNvPr>
        <xdr:cNvSpPr txBox="1"/>
      </xdr:nvSpPr>
      <xdr:spPr>
        <a:xfrm>
          <a:off x="2439044" y="1622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78213</xdr:rowOff>
    </xdr:from>
    <xdr:ext cx="405111" cy="259045"/>
    <xdr:sp macro="" textlink="">
      <xdr:nvSpPr>
        <xdr:cNvPr id="337" name="n_3mainValue【市民会館】&#10;有形固定資産減価償却率">
          <a:extLst>
            <a:ext uri="{FF2B5EF4-FFF2-40B4-BE49-F238E27FC236}">
              <a16:creationId xmlns:a16="http://schemas.microsoft.com/office/drawing/2014/main" id="{D13B1C74-1443-4CCF-96D4-DD8A4E3E9E8D}"/>
            </a:ext>
          </a:extLst>
        </xdr:cNvPr>
        <xdr:cNvSpPr txBox="1"/>
      </xdr:nvSpPr>
      <xdr:spPr>
        <a:xfrm>
          <a:off x="1648469" y="1619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42290</xdr:rowOff>
    </xdr:from>
    <xdr:ext cx="405111" cy="259045"/>
    <xdr:sp macro="" textlink="">
      <xdr:nvSpPr>
        <xdr:cNvPr id="338" name="n_4mainValue【市民会館】&#10;有形固定資産減価償却率">
          <a:extLst>
            <a:ext uri="{FF2B5EF4-FFF2-40B4-BE49-F238E27FC236}">
              <a16:creationId xmlns:a16="http://schemas.microsoft.com/office/drawing/2014/main" id="{4B05BBF4-53C9-4E48-987B-79AF13CAF1E7}"/>
            </a:ext>
          </a:extLst>
        </xdr:cNvPr>
        <xdr:cNvSpPr txBox="1"/>
      </xdr:nvSpPr>
      <xdr:spPr>
        <a:xfrm>
          <a:off x="848369" y="16161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2CBD9451-B5A2-43AC-83DD-2E343D07C96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167754C6-F49D-4BD1-92BF-CE98ED5EAFF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BDAA1A1F-3EBF-48C1-9373-E9C982EA47AE}"/>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3BB3CBA7-D120-4B30-846A-71343EEC40A9}"/>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096F47D8-456A-49D4-AAF0-72830037DC81}"/>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BE857778-2152-431F-978C-95917231A2C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E4E67051-CB5E-4969-925B-91F94E17AA53}"/>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A95B81EE-1566-49E4-AC45-6118189F6A46}"/>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5E7162CD-D10B-4CC5-885D-3681457ACB2A}"/>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2D9BB879-2076-4494-AFA9-C74756D0DD51}"/>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id="{65F8619D-4770-4ABA-9A2D-EDE9E8572332}"/>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a:extLst>
            <a:ext uri="{FF2B5EF4-FFF2-40B4-BE49-F238E27FC236}">
              <a16:creationId xmlns:a16="http://schemas.microsoft.com/office/drawing/2014/main" id="{A5AB4281-3FB3-471B-B7B7-2A24C16EEB2B}"/>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id="{3F1A2A57-8927-49DC-AACC-ECC20D7C5455}"/>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a:extLst>
            <a:ext uri="{FF2B5EF4-FFF2-40B4-BE49-F238E27FC236}">
              <a16:creationId xmlns:a16="http://schemas.microsoft.com/office/drawing/2014/main" id="{3D9EE81D-7256-47E9-9EF7-13656A3C7FF7}"/>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4FEDF7C7-F6D2-4F81-BF1F-385EF7670ECE}"/>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id="{CA8B015B-B5E4-4784-9F61-15FC8BC5D3D5}"/>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id="{7E260F10-AF0F-4181-8A6C-3D77962932CC}"/>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a:extLst>
            <a:ext uri="{FF2B5EF4-FFF2-40B4-BE49-F238E27FC236}">
              <a16:creationId xmlns:a16="http://schemas.microsoft.com/office/drawing/2014/main" id="{0EC71294-5D76-440F-B47F-C7A8EBB77987}"/>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id="{A2CD1AC7-FBA9-410E-8AD3-28E59E7F11FF}"/>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a:extLst>
            <a:ext uri="{FF2B5EF4-FFF2-40B4-BE49-F238E27FC236}">
              <a16:creationId xmlns:a16="http://schemas.microsoft.com/office/drawing/2014/main" id="{EED75A22-5E13-4EA1-8F65-19EF1397B84D}"/>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A84EF0E0-EF83-4C75-937D-4242DD638BB8}"/>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DEE29B70-0059-4804-B996-6183ECA55228}"/>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AC9CFA39-BAD4-438F-89EC-D5628A1B8036}"/>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362" name="直線コネクタ 361">
          <a:extLst>
            <a:ext uri="{FF2B5EF4-FFF2-40B4-BE49-F238E27FC236}">
              <a16:creationId xmlns:a16="http://schemas.microsoft.com/office/drawing/2014/main" id="{72D4F867-BE5D-4524-AC35-212E8A904C96}"/>
            </a:ext>
          </a:extLst>
        </xdr:cNvPr>
        <xdr:cNvCxnSpPr/>
      </xdr:nvCxnSpPr>
      <xdr:spPr>
        <a:xfrm flipV="1">
          <a:off x="9429115" y="16218536"/>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363" name="【市民会館】&#10;一人当たり面積最小値テキスト">
          <a:extLst>
            <a:ext uri="{FF2B5EF4-FFF2-40B4-BE49-F238E27FC236}">
              <a16:creationId xmlns:a16="http://schemas.microsoft.com/office/drawing/2014/main" id="{E2E72B7C-E9A1-405D-85E0-ED74123AF15B}"/>
            </a:ext>
          </a:extLst>
        </xdr:cNvPr>
        <xdr:cNvSpPr txBox="1"/>
      </xdr:nvSpPr>
      <xdr:spPr>
        <a:xfrm>
          <a:off x="9467850" y="1776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364" name="直線コネクタ 363">
          <a:extLst>
            <a:ext uri="{FF2B5EF4-FFF2-40B4-BE49-F238E27FC236}">
              <a16:creationId xmlns:a16="http://schemas.microsoft.com/office/drawing/2014/main" id="{F9E3D9E7-EE58-4C30-96B4-8D6D12901AD0}"/>
            </a:ext>
          </a:extLst>
        </xdr:cNvPr>
        <xdr:cNvCxnSpPr/>
      </xdr:nvCxnSpPr>
      <xdr:spPr>
        <a:xfrm>
          <a:off x="9363075" y="177615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365" name="【市民会館】&#10;一人当たり面積最大値テキスト">
          <a:extLst>
            <a:ext uri="{FF2B5EF4-FFF2-40B4-BE49-F238E27FC236}">
              <a16:creationId xmlns:a16="http://schemas.microsoft.com/office/drawing/2014/main" id="{29BDAD58-9C06-463F-AF12-27422C097E70}"/>
            </a:ext>
          </a:extLst>
        </xdr:cNvPr>
        <xdr:cNvSpPr txBox="1"/>
      </xdr:nvSpPr>
      <xdr:spPr>
        <a:xfrm>
          <a:off x="9467850" y="1599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366" name="直線コネクタ 365">
          <a:extLst>
            <a:ext uri="{FF2B5EF4-FFF2-40B4-BE49-F238E27FC236}">
              <a16:creationId xmlns:a16="http://schemas.microsoft.com/office/drawing/2014/main" id="{5576ADDC-ACEB-46EC-96CF-BDAC5EAF1C27}"/>
            </a:ext>
          </a:extLst>
        </xdr:cNvPr>
        <xdr:cNvCxnSpPr/>
      </xdr:nvCxnSpPr>
      <xdr:spPr>
        <a:xfrm>
          <a:off x="9363075" y="162185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121938</xdr:rowOff>
    </xdr:from>
    <xdr:ext cx="469744" cy="259045"/>
    <xdr:sp macro="" textlink="">
      <xdr:nvSpPr>
        <xdr:cNvPr id="367" name="【市民会館】&#10;一人当たり面積平均値テキスト">
          <a:extLst>
            <a:ext uri="{FF2B5EF4-FFF2-40B4-BE49-F238E27FC236}">
              <a16:creationId xmlns:a16="http://schemas.microsoft.com/office/drawing/2014/main" id="{8BB66D04-E621-4263-BAD2-654C625A39DC}"/>
            </a:ext>
          </a:extLst>
        </xdr:cNvPr>
        <xdr:cNvSpPr txBox="1"/>
      </xdr:nvSpPr>
      <xdr:spPr>
        <a:xfrm>
          <a:off x="9467850" y="17270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368" name="フローチャート: 判断 367">
          <a:extLst>
            <a:ext uri="{FF2B5EF4-FFF2-40B4-BE49-F238E27FC236}">
              <a16:creationId xmlns:a16="http://schemas.microsoft.com/office/drawing/2014/main" id="{52524979-ECCE-4DBF-A903-5B605435C972}"/>
            </a:ext>
          </a:extLst>
        </xdr:cNvPr>
        <xdr:cNvSpPr/>
      </xdr:nvSpPr>
      <xdr:spPr>
        <a:xfrm>
          <a:off x="9401175" y="172853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369" name="フローチャート: 判断 368">
          <a:extLst>
            <a:ext uri="{FF2B5EF4-FFF2-40B4-BE49-F238E27FC236}">
              <a16:creationId xmlns:a16="http://schemas.microsoft.com/office/drawing/2014/main" id="{1A013DC5-3B22-4D71-ACA9-BA6B9F0C9ACB}"/>
            </a:ext>
          </a:extLst>
        </xdr:cNvPr>
        <xdr:cNvSpPr/>
      </xdr:nvSpPr>
      <xdr:spPr>
        <a:xfrm>
          <a:off x="8639175" y="17306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370" name="フローチャート: 判断 369">
          <a:extLst>
            <a:ext uri="{FF2B5EF4-FFF2-40B4-BE49-F238E27FC236}">
              <a16:creationId xmlns:a16="http://schemas.microsoft.com/office/drawing/2014/main" id="{BCEB7276-3890-4A37-BBAC-252408BC95F2}"/>
            </a:ext>
          </a:extLst>
        </xdr:cNvPr>
        <xdr:cNvSpPr/>
      </xdr:nvSpPr>
      <xdr:spPr>
        <a:xfrm>
          <a:off x="7839075" y="17304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371" name="フローチャート: 判断 370">
          <a:extLst>
            <a:ext uri="{FF2B5EF4-FFF2-40B4-BE49-F238E27FC236}">
              <a16:creationId xmlns:a16="http://schemas.microsoft.com/office/drawing/2014/main" id="{C6C81EBB-CDBF-423B-A9EA-A419B59E0CB9}"/>
            </a:ext>
          </a:extLst>
        </xdr:cNvPr>
        <xdr:cNvSpPr/>
      </xdr:nvSpPr>
      <xdr:spPr>
        <a:xfrm>
          <a:off x="7029450" y="173081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372" name="フローチャート: 判断 371">
          <a:extLst>
            <a:ext uri="{FF2B5EF4-FFF2-40B4-BE49-F238E27FC236}">
              <a16:creationId xmlns:a16="http://schemas.microsoft.com/office/drawing/2014/main" id="{53CD893E-10E4-43C8-8A27-765FAAE95D7D}"/>
            </a:ext>
          </a:extLst>
        </xdr:cNvPr>
        <xdr:cNvSpPr/>
      </xdr:nvSpPr>
      <xdr:spPr>
        <a:xfrm>
          <a:off x="6238875" y="172853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711ACAE5-5CB5-473F-B052-00CDEEA63F01}"/>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5BDFCF19-7B34-4322-8507-E6EFF519AC23}"/>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D0B534D4-C0DF-41FF-ABDD-01E0DAE4E5CB}"/>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8FDF1BA0-BC58-48EA-AFEF-9CF3D59D1637}"/>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40D8459E-3C24-42BD-9C04-EBB2374BFE2F}"/>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74930</xdr:rowOff>
    </xdr:from>
    <xdr:to>
      <xdr:col>55</xdr:col>
      <xdr:colOff>50800</xdr:colOff>
      <xdr:row>105</xdr:row>
      <xdr:rowOff>5080</xdr:rowOff>
    </xdr:to>
    <xdr:sp macro="" textlink="">
      <xdr:nvSpPr>
        <xdr:cNvPr id="378" name="楕円 377">
          <a:extLst>
            <a:ext uri="{FF2B5EF4-FFF2-40B4-BE49-F238E27FC236}">
              <a16:creationId xmlns:a16="http://schemas.microsoft.com/office/drawing/2014/main" id="{8F00437C-6072-4FE3-B8D7-F2435AB73B63}"/>
            </a:ext>
          </a:extLst>
        </xdr:cNvPr>
        <xdr:cNvSpPr/>
      </xdr:nvSpPr>
      <xdr:spPr>
        <a:xfrm>
          <a:off x="9401175" y="1704848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97807</xdr:rowOff>
    </xdr:from>
    <xdr:ext cx="469744" cy="259045"/>
    <xdr:sp macro="" textlink="">
      <xdr:nvSpPr>
        <xdr:cNvPr id="379" name="【市民会館】&#10;一人当たり面積該当値テキスト">
          <a:extLst>
            <a:ext uri="{FF2B5EF4-FFF2-40B4-BE49-F238E27FC236}">
              <a16:creationId xmlns:a16="http://schemas.microsoft.com/office/drawing/2014/main" id="{56003E7E-35E1-44FF-9315-9EDB3F306CF7}"/>
            </a:ext>
          </a:extLst>
        </xdr:cNvPr>
        <xdr:cNvSpPr txBox="1"/>
      </xdr:nvSpPr>
      <xdr:spPr>
        <a:xfrm>
          <a:off x="9467850" y="1689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162561</xdr:rowOff>
    </xdr:from>
    <xdr:to>
      <xdr:col>50</xdr:col>
      <xdr:colOff>165100</xdr:colOff>
      <xdr:row>105</xdr:row>
      <xdr:rowOff>92711</xdr:rowOff>
    </xdr:to>
    <xdr:sp macro="" textlink="">
      <xdr:nvSpPr>
        <xdr:cNvPr id="380" name="楕円 379">
          <a:extLst>
            <a:ext uri="{FF2B5EF4-FFF2-40B4-BE49-F238E27FC236}">
              <a16:creationId xmlns:a16="http://schemas.microsoft.com/office/drawing/2014/main" id="{46EA5CD4-434C-4A15-A5BF-0C2CAF25AF1A}"/>
            </a:ext>
          </a:extLst>
        </xdr:cNvPr>
        <xdr:cNvSpPr/>
      </xdr:nvSpPr>
      <xdr:spPr>
        <a:xfrm>
          <a:off x="8639175" y="171329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125730</xdr:rowOff>
    </xdr:from>
    <xdr:to>
      <xdr:col>55</xdr:col>
      <xdr:colOff>0</xdr:colOff>
      <xdr:row>105</xdr:row>
      <xdr:rowOff>41911</xdr:rowOff>
    </xdr:to>
    <xdr:cxnSp macro="">
      <xdr:nvCxnSpPr>
        <xdr:cNvPr id="381" name="直線コネクタ 380">
          <a:extLst>
            <a:ext uri="{FF2B5EF4-FFF2-40B4-BE49-F238E27FC236}">
              <a16:creationId xmlns:a16="http://schemas.microsoft.com/office/drawing/2014/main" id="{84DD1FA4-4427-4DDF-8647-612052C87018}"/>
            </a:ext>
          </a:extLst>
        </xdr:cNvPr>
        <xdr:cNvCxnSpPr/>
      </xdr:nvCxnSpPr>
      <xdr:spPr>
        <a:xfrm flipV="1">
          <a:off x="8686800" y="17096105"/>
          <a:ext cx="742950" cy="9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382" name="楕円 381">
          <a:extLst>
            <a:ext uri="{FF2B5EF4-FFF2-40B4-BE49-F238E27FC236}">
              <a16:creationId xmlns:a16="http://schemas.microsoft.com/office/drawing/2014/main" id="{DF84E44D-B4B1-4385-AB93-726F5F5FE847}"/>
            </a:ext>
          </a:extLst>
        </xdr:cNvPr>
        <xdr:cNvSpPr/>
      </xdr:nvSpPr>
      <xdr:spPr>
        <a:xfrm>
          <a:off x="7839075" y="171329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41911</xdr:rowOff>
    </xdr:from>
    <xdr:to>
      <xdr:col>50</xdr:col>
      <xdr:colOff>114300</xdr:colOff>
      <xdr:row>105</xdr:row>
      <xdr:rowOff>41911</xdr:rowOff>
    </xdr:to>
    <xdr:cxnSp macro="">
      <xdr:nvCxnSpPr>
        <xdr:cNvPr id="383" name="直線コネクタ 382">
          <a:extLst>
            <a:ext uri="{FF2B5EF4-FFF2-40B4-BE49-F238E27FC236}">
              <a16:creationId xmlns:a16="http://schemas.microsoft.com/office/drawing/2014/main" id="{69B154A8-877C-47B0-9AAC-57CCB6C7EF7D}"/>
            </a:ext>
          </a:extLst>
        </xdr:cNvPr>
        <xdr:cNvCxnSpPr/>
      </xdr:nvCxnSpPr>
      <xdr:spPr>
        <a:xfrm>
          <a:off x="7886700" y="1719008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166370</xdr:rowOff>
    </xdr:from>
    <xdr:to>
      <xdr:col>41</xdr:col>
      <xdr:colOff>101600</xdr:colOff>
      <xdr:row>105</xdr:row>
      <xdr:rowOff>96520</xdr:rowOff>
    </xdr:to>
    <xdr:sp macro="" textlink="">
      <xdr:nvSpPr>
        <xdr:cNvPr id="384" name="楕円 383">
          <a:extLst>
            <a:ext uri="{FF2B5EF4-FFF2-40B4-BE49-F238E27FC236}">
              <a16:creationId xmlns:a16="http://schemas.microsoft.com/office/drawing/2014/main" id="{F24C2F41-240D-43BB-BD7E-7C744D5FD409}"/>
            </a:ext>
          </a:extLst>
        </xdr:cNvPr>
        <xdr:cNvSpPr/>
      </xdr:nvSpPr>
      <xdr:spPr>
        <a:xfrm>
          <a:off x="7029450" y="171367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41911</xdr:rowOff>
    </xdr:from>
    <xdr:to>
      <xdr:col>45</xdr:col>
      <xdr:colOff>177800</xdr:colOff>
      <xdr:row>105</xdr:row>
      <xdr:rowOff>45720</xdr:rowOff>
    </xdr:to>
    <xdr:cxnSp macro="">
      <xdr:nvCxnSpPr>
        <xdr:cNvPr id="385" name="直線コネクタ 384">
          <a:extLst>
            <a:ext uri="{FF2B5EF4-FFF2-40B4-BE49-F238E27FC236}">
              <a16:creationId xmlns:a16="http://schemas.microsoft.com/office/drawing/2014/main" id="{C264CA92-C95B-45A2-8368-BE32364A2C22}"/>
            </a:ext>
          </a:extLst>
        </xdr:cNvPr>
        <xdr:cNvCxnSpPr/>
      </xdr:nvCxnSpPr>
      <xdr:spPr>
        <a:xfrm flipV="1">
          <a:off x="7077075" y="17190086"/>
          <a:ext cx="80962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170180</xdr:rowOff>
    </xdr:from>
    <xdr:to>
      <xdr:col>36</xdr:col>
      <xdr:colOff>165100</xdr:colOff>
      <xdr:row>105</xdr:row>
      <xdr:rowOff>100330</xdr:rowOff>
    </xdr:to>
    <xdr:sp macro="" textlink="">
      <xdr:nvSpPr>
        <xdr:cNvPr id="386" name="楕円 385">
          <a:extLst>
            <a:ext uri="{FF2B5EF4-FFF2-40B4-BE49-F238E27FC236}">
              <a16:creationId xmlns:a16="http://schemas.microsoft.com/office/drawing/2014/main" id="{6748E006-C0F1-4338-956F-59D6A91526A0}"/>
            </a:ext>
          </a:extLst>
        </xdr:cNvPr>
        <xdr:cNvSpPr/>
      </xdr:nvSpPr>
      <xdr:spPr>
        <a:xfrm>
          <a:off x="6238875" y="171437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45720</xdr:rowOff>
    </xdr:from>
    <xdr:to>
      <xdr:col>41</xdr:col>
      <xdr:colOff>50800</xdr:colOff>
      <xdr:row>105</xdr:row>
      <xdr:rowOff>49530</xdr:rowOff>
    </xdr:to>
    <xdr:cxnSp macro="">
      <xdr:nvCxnSpPr>
        <xdr:cNvPr id="387" name="直線コネクタ 386">
          <a:extLst>
            <a:ext uri="{FF2B5EF4-FFF2-40B4-BE49-F238E27FC236}">
              <a16:creationId xmlns:a16="http://schemas.microsoft.com/office/drawing/2014/main" id="{3F4D0C3A-20F3-4DE8-8B86-B72D6F7731B7}"/>
            </a:ext>
          </a:extLst>
        </xdr:cNvPr>
        <xdr:cNvCxnSpPr/>
      </xdr:nvCxnSpPr>
      <xdr:spPr>
        <a:xfrm flipV="1">
          <a:off x="6286500" y="1719389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80027</xdr:rowOff>
    </xdr:from>
    <xdr:ext cx="469744" cy="259045"/>
    <xdr:sp macro="" textlink="">
      <xdr:nvSpPr>
        <xdr:cNvPr id="388" name="n_1aveValue【市民会館】&#10;一人当たり面積">
          <a:extLst>
            <a:ext uri="{FF2B5EF4-FFF2-40B4-BE49-F238E27FC236}">
              <a16:creationId xmlns:a16="http://schemas.microsoft.com/office/drawing/2014/main" id="{D96DD9B4-0A6F-46E6-8AAE-3274EB32BF9F}"/>
            </a:ext>
          </a:extLst>
        </xdr:cNvPr>
        <xdr:cNvSpPr txBox="1"/>
      </xdr:nvSpPr>
      <xdr:spPr>
        <a:xfrm>
          <a:off x="8458277" y="1739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83838</xdr:rowOff>
    </xdr:from>
    <xdr:ext cx="469744" cy="259045"/>
    <xdr:sp macro="" textlink="">
      <xdr:nvSpPr>
        <xdr:cNvPr id="389" name="n_2aveValue【市民会館】&#10;一人当たり面積">
          <a:extLst>
            <a:ext uri="{FF2B5EF4-FFF2-40B4-BE49-F238E27FC236}">
              <a16:creationId xmlns:a16="http://schemas.microsoft.com/office/drawing/2014/main" id="{D96FE07C-B798-4666-B7B7-77AF8A15713F}"/>
            </a:ext>
          </a:extLst>
        </xdr:cNvPr>
        <xdr:cNvSpPr txBox="1"/>
      </xdr:nvSpPr>
      <xdr:spPr>
        <a:xfrm>
          <a:off x="7677227" y="174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87647</xdr:rowOff>
    </xdr:from>
    <xdr:ext cx="469744" cy="259045"/>
    <xdr:sp macro="" textlink="">
      <xdr:nvSpPr>
        <xdr:cNvPr id="390" name="n_3aveValue【市民会館】&#10;一人当たり面積">
          <a:extLst>
            <a:ext uri="{FF2B5EF4-FFF2-40B4-BE49-F238E27FC236}">
              <a16:creationId xmlns:a16="http://schemas.microsoft.com/office/drawing/2014/main" id="{B2DB5456-16A8-4D64-9C16-4C4ABB50BFEB}"/>
            </a:ext>
          </a:extLst>
        </xdr:cNvPr>
        <xdr:cNvSpPr txBox="1"/>
      </xdr:nvSpPr>
      <xdr:spPr>
        <a:xfrm>
          <a:off x="6867602" y="1740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64788</xdr:rowOff>
    </xdr:from>
    <xdr:ext cx="469744" cy="259045"/>
    <xdr:sp macro="" textlink="">
      <xdr:nvSpPr>
        <xdr:cNvPr id="391" name="n_4aveValue【市民会館】&#10;一人当たり面積">
          <a:extLst>
            <a:ext uri="{FF2B5EF4-FFF2-40B4-BE49-F238E27FC236}">
              <a16:creationId xmlns:a16="http://schemas.microsoft.com/office/drawing/2014/main" id="{C82868B6-DE9F-4905-973F-D61D247C8C4A}"/>
            </a:ext>
          </a:extLst>
        </xdr:cNvPr>
        <xdr:cNvSpPr txBox="1"/>
      </xdr:nvSpPr>
      <xdr:spPr>
        <a:xfrm>
          <a:off x="6067502" y="17384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109238</xdr:rowOff>
    </xdr:from>
    <xdr:ext cx="469744" cy="259045"/>
    <xdr:sp macro="" textlink="">
      <xdr:nvSpPr>
        <xdr:cNvPr id="392" name="n_1mainValue【市民会館】&#10;一人当たり面積">
          <a:extLst>
            <a:ext uri="{FF2B5EF4-FFF2-40B4-BE49-F238E27FC236}">
              <a16:creationId xmlns:a16="http://schemas.microsoft.com/office/drawing/2014/main" id="{44416134-72F7-47B5-8AB4-300F8A817C26}"/>
            </a:ext>
          </a:extLst>
        </xdr:cNvPr>
        <xdr:cNvSpPr txBox="1"/>
      </xdr:nvSpPr>
      <xdr:spPr>
        <a:xfrm>
          <a:off x="8458277" y="1690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393" name="n_2mainValue【市民会館】&#10;一人当たり面積">
          <a:extLst>
            <a:ext uri="{FF2B5EF4-FFF2-40B4-BE49-F238E27FC236}">
              <a16:creationId xmlns:a16="http://schemas.microsoft.com/office/drawing/2014/main" id="{37307CC5-1C37-4CEA-96B6-89D6471D33F8}"/>
            </a:ext>
          </a:extLst>
        </xdr:cNvPr>
        <xdr:cNvSpPr txBox="1"/>
      </xdr:nvSpPr>
      <xdr:spPr>
        <a:xfrm>
          <a:off x="7677227" y="1690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113047</xdr:rowOff>
    </xdr:from>
    <xdr:ext cx="469744" cy="259045"/>
    <xdr:sp macro="" textlink="">
      <xdr:nvSpPr>
        <xdr:cNvPr id="394" name="n_3mainValue【市民会館】&#10;一人当たり面積">
          <a:extLst>
            <a:ext uri="{FF2B5EF4-FFF2-40B4-BE49-F238E27FC236}">
              <a16:creationId xmlns:a16="http://schemas.microsoft.com/office/drawing/2014/main" id="{58E6F630-9531-459D-A22A-50ABDF0CD42C}"/>
            </a:ext>
          </a:extLst>
        </xdr:cNvPr>
        <xdr:cNvSpPr txBox="1"/>
      </xdr:nvSpPr>
      <xdr:spPr>
        <a:xfrm>
          <a:off x="6867602" y="1691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116857</xdr:rowOff>
    </xdr:from>
    <xdr:ext cx="469744" cy="259045"/>
    <xdr:sp macro="" textlink="">
      <xdr:nvSpPr>
        <xdr:cNvPr id="395" name="n_4mainValue【市民会館】&#10;一人当たり面積">
          <a:extLst>
            <a:ext uri="{FF2B5EF4-FFF2-40B4-BE49-F238E27FC236}">
              <a16:creationId xmlns:a16="http://schemas.microsoft.com/office/drawing/2014/main" id="{D5F3384C-F426-44D3-B945-2197CBD8441B}"/>
            </a:ext>
          </a:extLst>
        </xdr:cNvPr>
        <xdr:cNvSpPr txBox="1"/>
      </xdr:nvSpPr>
      <xdr:spPr>
        <a:xfrm>
          <a:off x="6067502" y="1691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521A8A0C-AB5D-4932-B630-E57626C5491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460CDF11-3993-4D0E-BD60-06423B039237}"/>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7450F0E7-5E19-4053-BE28-DF8134B37156}"/>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22B46D97-B682-4D53-B7DD-BEE7DBDA8B5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957ED87B-FA71-453E-972F-FEAC818AC4D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E9AA3596-64DA-40BF-9CED-D901ED0C4698}"/>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DF07AD7F-63D7-4F24-B850-F9291DBA77F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8E796375-3DB6-441D-87B4-2B8B59784A35}"/>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D19D799E-9ED3-4FB2-B832-B003CB44B6C7}"/>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8F0BC3D2-0721-48B1-8C29-A3FAD782BCF3}"/>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358227EE-CCE5-4347-A78C-8C3944FB3FA2}"/>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22B62070-2D08-4E8C-9E97-6E98F5578446}"/>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07109704-EB37-4459-8EEF-DAFBDAF01689}"/>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0E62234B-EF99-4AC2-9BEB-3FAE0793005F}"/>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8A163113-0879-4927-BA6C-96802A720E78}"/>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2290A0F7-A50E-4D43-ADEA-FB0ABD9E0626}"/>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BDF3E88D-5BC0-4FA5-88AF-695766E6C55B}"/>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4C7CCE05-E39C-4A5B-AC0E-781B2EA6A80A}"/>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0479258B-3065-466B-94A5-44C16E6B52F8}"/>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C8F5BBB0-7C5C-4EE0-9F69-75E82A1C0521}"/>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39B25E92-726C-4089-AF9F-F08A33B54E97}"/>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7C190C77-90BC-4177-9BE5-9BC5EB22B798}"/>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DE6B524B-C95C-42A6-AE1D-5C698901836C}"/>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90903870-A050-4384-9E4E-3A820E8C868C}"/>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4A67E508-F901-4DD7-BBBC-9DFEBD775096}"/>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421" name="直線コネクタ 420">
          <a:extLst>
            <a:ext uri="{FF2B5EF4-FFF2-40B4-BE49-F238E27FC236}">
              <a16:creationId xmlns:a16="http://schemas.microsoft.com/office/drawing/2014/main" id="{7667E519-C809-4C65-815A-E5E32B099DD5}"/>
            </a:ext>
          </a:extLst>
        </xdr:cNvPr>
        <xdr:cNvCxnSpPr/>
      </xdr:nvCxnSpPr>
      <xdr:spPr>
        <a:xfrm flipV="1">
          <a:off x="14696439" y="5535658"/>
          <a:ext cx="0" cy="1159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422" name="【一般廃棄物処理施設】&#10;有形固定資産減価償却率最小値テキスト">
          <a:extLst>
            <a:ext uri="{FF2B5EF4-FFF2-40B4-BE49-F238E27FC236}">
              <a16:creationId xmlns:a16="http://schemas.microsoft.com/office/drawing/2014/main" id="{FC09972B-17B0-482C-8A53-8C8954204245}"/>
            </a:ext>
          </a:extLst>
        </xdr:cNvPr>
        <xdr:cNvSpPr txBox="1"/>
      </xdr:nvSpPr>
      <xdr:spPr>
        <a:xfrm>
          <a:off x="14735175" y="669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423" name="直線コネクタ 422">
          <a:extLst>
            <a:ext uri="{FF2B5EF4-FFF2-40B4-BE49-F238E27FC236}">
              <a16:creationId xmlns:a16="http://schemas.microsoft.com/office/drawing/2014/main" id="{6F1B3B0B-78C5-4888-A138-3BAD26F4A774}"/>
            </a:ext>
          </a:extLst>
        </xdr:cNvPr>
        <xdr:cNvCxnSpPr/>
      </xdr:nvCxnSpPr>
      <xdr:spPr>
        <a:xfrm>
          <a:off x="14611350" y="66953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424" name="【一般廃棄物処理施設】&#10;有形固定資産減価償却率最大値テキスト">
          <a:extLst>
            <a:ext uri="{FF2B5EF4-FFF2-40B4-BE49-F238E27FC236}">
              <a16:creationId xmlns:a16="http://schemas.microsoft.com/office/drawing/2014/main" id="{3E4D474C-E132-4EC2-ABF0-53088393225F}"/>
            </a:ext>
          </a:extLst>
        </xdr:cNvPr>
        <xdr:cNvSpPr txBox="1"/>
      </xdr:nvSpPr>
      <xdr:spPr>
        <a:xfrm>
          <a:off x="14735175" y="5333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425" name="直線コネクタ 424">
          <a:extLst>
            <a:ext uri="{FF2B5EF4-FFF2-40B4-BE49-F238E27FC236}">
              <a16:creationId xmlns:a16="http://schemas.microsoft.com/office/drawing/2014/main" id="{BBCFB5D8-4674-4089-BFA3-91065921F082}"/>
            </a:ext>
          </a:extLst>
        </xdr:cNvPr>
        <xdr:cNvCxnSpPr/>
      </xdr:nvCxnSpPr>
      <xdr:spPr>
        <a:xfrm>
          <a:off x="14611350" y="55356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57711</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9E672488-6FA8-4B42-B503-A734CF926338}"/>
            </a:ext>
          </a:extLst>
        </xdr:cNvPr>
        <xdr:cNvSpPr txBox="1"/>
      </xdr:nvSpPr>
      <xdr:spPr>
        <a:xfrm>
          <a:off x="14735175" y="62203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427" name="フローチャート: 判断 426">
          <a:extLst>
            <a:ext uri="{FF2B5EF4-FFF2-40B4-BE49-F238E27FC236}">
              <a16:creationId xmlns:a16="http://schemas.microsoft.com/office/drawing/2014/main" id="{D8C9D8F2-A707-41E6-BCC2-B4324AB29B47}"/>
            </a:ext>
          </a:extLst>
        </xdr:cNvPr>
        <xdr:cNvSpPr/>
      </xdr:nvSpPr>
      <xdr:spPr>
        <a:xfrm>
          <a:off x="14649450" y="62419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428" name="フローチャート: 判断 427">
          <a:extLst>
            <a:ext uri="{FF2B5EF4-FFF2-40B4-BE49-F238E27FC236}">
              <a16:creationId xmlns:a16="http://schemas.microsoft.com/office/drawing/2014/main" id="{95EB9B18-F459-4747-81B1-816671246931}"/>
            </a:ext>
          </a:extLst>
        </xdr:cNvPr>
        <xdr:cNvSpPr/>
      </xdr:nvSpPr>
      <xdr:spPr>
        <a:xfrm>
          <a:off x="13887450" y="629747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429" name="フローチャート: 判断 428">
          <a:extLst>
            <a:ext uri="{FF2B5EF4-FFF2-40B4-BE49-F238E27FC236}">
              <a16:creationId xmlns:a16="http://schemas.microsoft.com/office/drawing/2014/main" id="{125B0087-E81D-404E-BD15-28052D9A3A33}"/>
            </a:ext>
          </a:extLst>
        </xdr:cNvPr>
        <xdr:cNvSpPr/>
      </xdr:nvSpPr>
      <xdr:spPr>
        <a:xfrm>
          <a:off x="13096875" y="62550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430" name="フローチャート: 判断 429">
          <a:extLst>
            <a:ext uri="{FF2B5EF4-FFF2-40B4-BE49-F238E27FC236}">
              <a16:creationId xmlns:a16="http://schemas.microsoft.com/office/drawing/2014/main" id="{809F8111-F6E1-451C-92A6-B4BB2B5BE3C5}"/>
            </a:ext>
          </a:extLst>
        </xdr:cNvPr>
        <xdr:cNvSpPr/>
      </xdr:nvSpPr>
      <xdr:spPr>
        <a:xfrm>
          <a:off x="12296775" y="62075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431" name="フローチャート: 判断 430">
          <a:extLst>
            <a:ext uri="{FF2B5EF4-FFF2-40B4-BE49-F238E27FC236}">
              <a16:creationId xmlns:a16="http://schemas.microsoft.com/office/drawing/2014/main" id="{975EB2DF-D42C-4664-95F4-02F3501D370B}"/>
            </a:ext>
          </a:extLst>
        </xdr:cNvPr>
        <xdr:cNvSpPr/>
      </xdr:nvSpPr>
      <xdr:spPr>
        <a:xfrm>
          <a:off x="11487150" y="61436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1CB1E48-AEB2-4F91-A1B7-2AEA0C0EBA9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AA6AEBF-62BF-4A5B-B3CC-08E91146F8B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AB0FAA8-B9BE-4A20-B585-A7FD4952DC5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448598F-3448-433E-A96B-ADAA732FE8F2}"/>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2B4D4697-1427-47C0-B8A3-8F22EA46ADBC}"/>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69487</xdr:rowOff>
    </xdr:from>
    <xdr:to>
      <xdr:col>85</xdr:col>
      <xdr:colOff>177800</xdr:colOff>
      <xdr:row>34</xdr:row>
      <xdr:rowOff>171087</xdr:rowOff>
    </xdr:to>
    <xdr:sp macro="" textlink="">
      <xdr:nvSpPr>
        <xdr:cNvPr id="437" name="楕円 436">
          <a:extLst>
            <a:ext uri="{FF2B5EF4-FFF2-40B4-BE49-F238E27FC236}">
              <a16:creationId xmlns:a16="http://schemas.microsoft.com/office/drawing/2014/main" id="{43168DA0-77E2-4640-B943-3169565D33B4}"/>
            </a:ext>
          </a:extLst>
        </xdr:cNvPr>
        <xdr:cNvSpPr/>
      </xdr:nvSpPr>
      <xdr:spPr>
        <a:xfrm>
          <a:off x="14649450" y="55812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155864</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5F0F64EB-DE6B-4598-894B-65CC2C017A96}"/>
            </a:ext>
          </a:extLst>
        </xdr:cNvPr>
        <xdr:cNvSpPr txBox="1"/>
      </xdr:nvSpPr>
      <xdr:spPr>
        <a:xfrm>
          <a:off x="14735175" y="5512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111941</xdr:rowOff>
    </xdr:from>
    <xdr:to>
      <xdr:col>81</xdr:col>
      <xdr:colOff>101600</xdr:colOff>
      <xdr:row>40</xdr:row>
      <xdr:rowOff>42091</xdr:rowOff>
    </xdr:to>
    <xdr:sp macro="" textlink="">
      <xdr:nvSpPr>
        <xdr:cNvPr id="439" name="楕円 438">
          <a:extLst>
            <a:ext uri="{FF2B5EF4-FFF2-40B4-BE49-F238E27FC236}">
              <a16:creationId xmlns:a16="http://schemas.microsoft.com/office/drawing/2014/main" id="{7884D4E9-0ED7-4B5C-8A3E-CE56DC9EFE9F}"/>
            </a:ext>
          </a:extLst>
        </xdr:cNvPr>
        <xdr:cNvSpPr/>
      </xdr:nvSpPr>
      <xdr:spPr>
        <a:xfrm>
          <a:off x="13887450" y="643654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120287</xdr:rowOff>
    </xdr:from>
    <xdr:to>
      <xdr:col>85</xdr:col>
      <xdr:colOff>127000</xdr:colOff>
      <xdr:row>39</xdr:row>
      <xdr:rowOff>162741</xdr:rowOff>
    </xdr:to>
    <xdr:cxnSp macro="">
      <xdr:nvCxnSpPr>
        <xdr:cNvPr id="440" name="直線コネクタ 439">
          <a:extLst>
            <a:ext uri="{FF2B5EF4-FFF2-40B4-BE49-F238E27FC236}">
              <a16:creationId xmlns:a16="http://schemas.microsoft.com/office/drawing/2014/main" id="{99D5A76C-546F-4960-B0FD-C1273D6B174F}"/>
            </a:ext>
          </a:extLst>
        </xdr:cNvPr>
        <xdr:cNvCxnSpPr/>
      </xdr:nvCxnSpPr>
      <xdr:spPr>
        <a:xfrm flipV="1">
          <a:off x="13935075" y="5638437"/>
          <a:ext cx="762000" cy="84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87449</xdr:rowOff>
    </xdr:from>
    <xdr:to>
      <xdr:col>76</xdr:col>
      <xdr:colOff>165100</xdr:colOff>
      <xdr:row>40</xdr:row>
      <xdr:rowOff>17599</xdr:rowOff>
    </xdr:to>
    <xdr:sp macro="" textlink="">
      <xdr:nvSpPr>
        <xdr:cNvPr id="441" name="楕円 440">
          <a:extLst>
            <a:ext uri="{FF2B5EF4-FFF2-40B4-BE49-F238E27FC236}">
              <a16:creationId xmlns:a16="http://schemas.microsoft.com/office/drawing/2014/main" id="{193C12F8-A2C0-41EF-BBEC-964181A48AED}"/>
            </a:ext>
          </a:extLst>
        </xdr:cNvPr>
        <xdr:cNvSpPr/>
      </xdr:nvSpPr>
      <xdr:spPr>
        <a:xfrm>
          <a:off x="13096875" y="64088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138249</xdr:rowOff>
    </xdr:from>
    <xdr:to>
      <xdr:col>81</xdr:col>
      <xdr:colOff>50800</xdr:colOff>
      <xdr:row>39</xdr:row>
      <xdr:rowOff>162741</xdr:rowOff>
    </xdr:to>
    <xdr:cxnSp macro="">
      <xdr:nvCxnSpPr>
        <xdr:cNvPr id="442" name="直線コネクタ 441">
          <a:extLst>
            <a:ext uri="{FF2B5EF4-FFF2-40B4-BE49-F238E27FC236}">
              <a16:creationId xmlns:a16="http://schemas.microsoft.com/office/drawing/2014/main" id="{4504BEFC-A0AF-4880-B93E-655D33131688}"/>
            </a:ext>
          </a:extLst>
        </xdr:cNvPr>
        <xdr:cNvCxnSpPr/>
      </xdr:nvCxnSpPr>
      <xdr:spPr>
        <a:xfrm>
          <a:off x="13144500" y="6466024"/>
          <a:ext cx="790575" cy="1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43362</xdr:rowOff>
    </xdr:from>
    <xdr:to>
      <xdr:col>72</xdr:col>
      <xdr:colOff>38100</xdr:colOff>
      <xdr:row>39</xdr:row>
      <xdr:rowOff>144962</xdr:rowOff>
    </xdr:to>
    <xdr:sp macro="" textlink="">
      <xdr:nvSpPr>
        <xdr:cNvPr id="443" name="楕円 442">
          <a:extLst>
            <a:ext uri="{FF2B5EF4-FFF2-40B4-BE49-F238E27FC236}">
              <a16:creationId xmlns:a16="http://schemas.microsoft.com/office/drawing/2014/main" id="{1127B2D1-D1C9-48D1-9DAD-1A874E7DF7BD}"/>
            </a:ext>
          </a:extLst>
        </xdr:cNvPr>
        <xdr:cNvSpPr/>
      </xdr:nvSpPr>
      <xdr:spPr>
        <a:xfrm>
          <a:off x="12296775" y="63711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94162</xdr:rowOff>
    </xdr:from>
    <xdr:to>
      <xdr:col>76</xdr:col>
      <xdr:colOff>114300</xdr:colOff>
      <xdr:row>39</xdr:row>
      <xdr:rowOff>138249</xdr:rowOff>
    </xdr:to>
    <xdr:cxnSp macro="">
      <xdr:nvCxnSpPr>
        <xdr:cNvPr id="444" name="直線コネクタ 443">
          <a:extLst>
            <a:ext uri="{FF2B5EF4-FFF2-40B4-BE49-F238E27FC236}">
              <a16:creationId xmlns:a16="http://schemas.microsoft.com/office/drawing/2014/main" id="{45E9D3F6-50D8-4B55-895E-CA892DCFAEA5}"/>
            </a:ext>
          </a:extLst>
        </xdr:cNvPr>
        <xdr:cNvCxnSpPr/>
      </xdr:nvCxnSpPr>
      <xdr:spPr>
        <a:xfrm>
          <a:off x="12344400" y="6418762"/>
          <a:ext cx="800100"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170724</xdr:rowOff>
    </xdr:from>
    <xdr:to>
      <xdr:col>67</xdr:col>
      <xdr:colOff>101600</xdr:colOff>
      <xdr:row>39</xdr:row>
      <xdr:rowOff>100874</xdr:rowOff>
    </xdr:to>
    <xdr:sp macro="" textlink="">
      <xdr:nvSpPr>
        <xdr:cNvPr id="445" name="楕円 444">
          <a:extLst>
            <a:ext uri="{FF2B5EF4-FFF2-40B4-BE49-F238E27FC236}">
              <a16:creationId xmlns:a16="http://schemas.microsoft.com/office/drawing/2014/main" id="{51D96301-BE9E-40A6-ACD4-000429B8333D}"/>
            </a:ext>
          </a:extLst>
        </xdr:cNvPr>
        <xdr:cNvSpPr/>
      </xdr:nvSpPr>
      <xdr:spPr>
        <a:xfrm>
          <a:off x="11487150" y="63238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50074</xdr:rowOff>
    </xdr:from>
    <xdr:to>
      <xdr:col>71</xdr:col>
      <xdr:colOff>177800</xdr:colOff>
      <xdr:row>39</xdr:row>
      <xdr:rowOff>94162</xdr:rowOff>
    </xdr:to>
    <xdr:cxnSp macro="">
      <xdr:nvCxnSpPr>
        <xdr:cNvPr id="446" name="直線コネクタ 445">
          <a:extLst>
            <a:ext uri="{FF2B5EF4-FFF2-40B4-BE49-F238E27FC236}">
              <a16:creationId xmlns:a16="http://schemas.microsoft.com/office/drawing/2014/main" id="{FE7100D1-4E56-4019-AA24-896778E4924B}"/>
            </a:ext>
          </a:extLst>
        </xdr:cNvPr>
        <xdr:cNvCxnSpPr/>
      </xdr:nvCxnSpPr>
      <xdr:spPr>
        <a:xfrm>
          <a:off x="11534775" y="6371499"/>
          <a:ext cx="809625" cy="4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81478</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D65713A0-261A-4A09-BF2B-783632C5C4BB}"/>
            </a:ext>
          </a:extLst>
        </xdr:cNvPr>
        <xdr:cNvSpPr txBox="1"/>
      </xdr:nvSpPr>
      <xdr:spPr>
        <a:xfrm>
          <a:off x="13745219" y="608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39024</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CBF7C9A5-FA3F-4A6D-A384-2EA08F38310E}"/>
            </a:ext>
          </a:extLst>
        </xdr:cNvPr>
        <xdr:cNvSpPr txBox="1"/>
      </xdr:nvSpPr>
      <xdr:spPr>
        <a:xfrm>
          <a:off x="12964169" y="603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159855</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61BA943E-6BC4-4A87-B266-828CFE58411C}"/>
            </a:ext>
          </a:extLst>
        </xdr:cNvPr>
        <xdr:cNvSpPr txBox="1"/>
      </xdr:nvSpPr>
      <xdr:spPr>
        <a:xfrm>
          <a:off x="12164069" y="600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86377</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E0712CB0-E03F-4AB7-9297-66C00630C538}"/>
            </a:ext>
          </a:extLst>
        </xdr:cNvPr>
        <xdr:cNvSpPr txBox="1"/>
      </xdr:nvSpPr>
      <xdr:spPr>
        <a:xfrm>
          <a:off x="11354444" y="5922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33218</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88C2D4CA-FBFD-4486-9A8F-53EACB3D5A2C}"/>
            </a:ext>
          </a:extLst>
        </xdr:cNvPr>
        <xdr:cNvSpPr txBox="1"/>
      </xdr:nvSpPr>
      <xdr:spPr>
        <a:xfrm>
          <a:off x="13745219" y="651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8726</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416C338A-DD70-4CBE-B0B4-00A38DB97C27}"/>
            </a:ext>
          </a:extLst>
        </xdr:cNvPr>
        <xdr:cNvSpPr txBox="1"/>
      </xdr:nvSpPr>
      <xdr:spPr>
        <a:xfrm>
          <a:off x="12964169" y="6498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136089</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6E5EBD9F-5217-4D60-AF86-D499990B1192}"/>
            </a:ext>
          </a:extLst>
        </xdr:cNvPr>
        <xdr:cNvSpPr txBox="1"/>
      </xdr:nvSpPr>
      <xdr:spPr>
        <a:xfrm>
          <a:off x="12164069" y="6460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92001</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8B053694-7FF0-430E-87C6-DBCF4689F338}"/>
            </a:ext>
          </a:extLst>
        </xdr:cNvPr>
        <xdr:cNvSpPr txBox="1"/>
      </xdr:nvSpPr>
      <xdr:spPr>
        <a:xfrm>
          <a:off x="11354444" y="6413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2CE3A13A-E310-4C1E-9319-029B871D088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478B1192-A25C-4EAB-895B-FD6199AA89EC}"/>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4200C2CB-38D4-47A0-8915-56C729DDAC7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301011C6-DD51-4E16-A601-7ECE33E46A3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5A5ECE1C-5D8E-4622-AAA7-7644E2567B2C}"/>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E66B4658-B9E2-49A8-83D9-D0D480C4E889}"/>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EE372017-16BB-46DD-AC18-38124E71CCC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60A330CC-9E09-4B96-A518-3729A226ED28}"/>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253099D9-B531-490B-8A00-3C22E6A22E8C}"/>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5FD44435-6249-46F2-B47C-D527457F9AB6}"/>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0DF2CC81-3E21-4A75-9BBF-9ED6AC9B29EB}"/>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id="{2836F9D2-0507-4349-83CF-4B0ED4B14C2D}"/>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FC179B9A-717C-486C-90C9-7CC82E4A15DE}"/>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468" name="テキスト ボックス 467">
          <a:extLst>
            <a:ext uri="{FF2B5EF4-FFF2-40B4-BE49-F238E27FC236}">
              <a16:creationId xmlns:a16="http://schemas.microsoft.com/office/drawing/2014/main" id="{DAEDA4A1-B90E-4146-9EBC-28DC15CB43CB}"/>
            </a:ext>
          </a:extLst>
        </xdr:cNvPr>
        <xdr:cNvSpPr txBox="1"/>
      </xdr:nvSpPr>
      <xdr:spPr>
        <a:xfrm>
          <a:off x="1598505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0D52E803-6734-45D3-8B23-39FD5492A7AF}"/>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0" name="テキスト ボックス 469">
          <a:extLst>
            <a:ext uri="{FF2B5EF4-FFF2-40B4-BE49-F238E27FC236}">
              <a16:creationId xmlns:a16="http://schemas.microsoft.com/office/drawing/2014/main" id="{F9D599C6-FD78-48FA-B951-4F9D2C807A8D}"/>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B49FDEC7-FF81-446F-90AA-EFBAF5C0ABCA}"/>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2" name="テキスト ボックス 471">
          <a:extLst>
            <a:ext uri="{FF2B5EF4-FFF2-40B4-BE49-F238E27FC236}">
              <a16:creationId xmlns:a16="http://schemas.microsoft.com/office/drawing/2014/main" id="{60C19EF5-6EB1-4905-B1B8-EBC892E0ECA3}"/>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72B85243-6830-4A1E-A8F4-14E990494683}"/>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id="{56E23492-B815-45AE-BBDC-D8CE0160A1FC}"/>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03BF685A-33A2-4C76-96FE-1488E3F34514}"/>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476" name="直線コネクタ 475">
          <a:extLst>
            <a:ext uri="{FF2B5EF4-FFF2-40B4-BE49-F238E27FC236}">
              <a16:creationId xmlns:a16="http://schemas.microsoft.com/office/drawing/2014/main" id="{6784D4F2-8C82-4357-AD00-86EEA09CB302}"/>
            </a:ext>
          </a:extLst>
        </xdr:cNvPr>
        <xdr:cNvCxnSpPr/>
      </xdr:nvCxnSpPr>
      <xdr:spPr>
        <a:xfrm flipV="1">
          <a:off x="19954239" y="5383775"/>
          <a:ext cx="0" cy="1391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477" name="【一般廃棄物処理施設】&#10;一人当たり有形固定資産（償却資産）額最小値テキスト">
          <a:extLst>
            <a:ext uri="{FF2B5EF4-FFF2-40B4-BE49-F238E27FC236}">
              <a16:creationId xmlns:a16="http://schemas.microsoft.com/office/drawing/2014/main" id="{7E932270-1AD9-40C1-BD64-BB4ECF477BB1}"/>
            </a:ext>
          </a:extLst>
        </xdr:cNvPr>
        <xdr:cNvSpPr txBox="1"/>
      </xdr:nvSpPr>
      <xdr:spPr>
        <a:xfrm>
          <a:off x="19992975" y="6782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478" name="直線コネクタ 477">
          <a:extLst>
            <a:ext uri="{FF2B5EF4-FFF2-40B4-BE49-F238E27FC236}">
              <a16:creationId xmlns:a16="http://schemas.microsoft.com/office/drawing/2014/main" id="{ECBF9FE9-BE34-4808-8110-1951B93E1CB9}"/>
            </a:ext>
          </a:extLst>
        </xdr:cNvPr>
        <xdr:cNvCxnSpPr/>
      </xdr:nvCxnSpPr>
      <xdr:spPr>
        <a:xfrm>
          <a:off x="19878675" y="67751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43045FF1-FE1E-47CB-8DE9-5D75DD4E8832}"/>
            </a:ext>
          </a:extLst>
        </xdr:cNvPr>
        <xdr:cNvSpPr txBox="1"/>
      </xdr:nvSpPr>
      <xdr:spPr>
        <a:xfrm>
          <a:off x="19992975" y="5181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480" name="直線コネクタ 479">
          <a:extLst>
            <a:ext uri="{FF2B5EF4-FFF2-40B4-BE49-F238E27FC236}">
              <a16:creationId xmlns:a16="http://schemas.microsoft.com/office/drawing/2014/main" id="{55F878CC-0D7C-4BFB-9072-FC580E7F6477}"/>
            </a:ext>
          </a:extLst>
        </xdr:cNvPr>
        <xdr:cNvCxnSpPr/>
      </xdr:nvCxnSpPr>
      <xdr:spPr>
        <a:xfrm>
          <a:off x="19878675" y="5383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115347</xdr:rowOff>
    </xdr:from>
    <xdr:ext cx="534377" cy="259045"/>
    <xdr:sp macro="" textlink="">
      <xdr:nvSpPr>
        <xdr:cNvPr id="481" name="【一般廃棄物処理施設】&#10;一人当たり有形固定資産（償却資産）額平均値テキスト">
          <a:extLst>
            <a:ext uri="{FF2B5EF4-FFF2-40B4-BE49-F238E27FC236}">
              <a16:creationId xmlns:a16="http://schemas.microsoft.com/office/drawing/2014/main" id="{B44D4410-EBE0-4503-951E-573679993771}"/>
            </a:ext>
          </a:extLst>
        </xdr:cNvPr>
        <xdr:cNvSpPr txBox="1"/>
      </xdr:nvSpPr>
      <xdr:spPr>
        <a:xfrm>
          <a:off x="19992975" y="61160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482" name="フローチャート: 判断 481">
          <a:extLst>
            <a:ext uri="{FF2B5EF4-FFF2-40B4-BE49-F238E27FC236}">
              <a16:creationId xmlns:a16="http://schemas.microsoft.com/office/drawing/2014/main" id="{107C9649-1757-4D20-8843-81EEF8027977}"/>
            </a:ext>
          </a:extLst>
        </xdr:cNvPr>
        <xdr:cNvSpPr/>
      </xdr:nvSpPr>
      <xdr:spPr>
        <a:xfrm>
          <a:off x="19897725" y="61408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483" name="フローチャート: 判断 482">
          <a:extLst>
            <a:ext uri="{FF2B5EF4-FFF2-40B4-BE49-F238E27FC236}">
              <a16:creationId xmlns:a16="http://schemas.microsoft.com/office/drawing/2014/main" id="{CB80668C-7A44-435E-A079-73C277BF72A0}"/>
            </a:ext>
          </a:extLst>
        </xdr:cNvPr>
        <xdr:cNvSpPr/>
      </xdr:nvSpPr>
      <xdr:spPr>
        <a:xfrm>
          <a:off x="19154775" y="612739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484" name="フローチャート: 判断 483">
          <a:extLst>
            <a:ext uri="{FF2B5EF4-FFF2-40B4-BE49-F238E27FC236}">
              <a16:creationId xmlns:a16="http://schemas.microsoft.com/office/drawing/2014/main" id="{04A2198C-F23D-4E2D-AA53-BD86DEAD58E1}"/>
            </a:ext>
          </a:extLst>
        </xdr:cNvPr>
        <xdr:cNvSpPr/>
      </xdr:nvSpPr>
      <xdr:spPr>
        <a:xfrm>
          <a:off x="18345150" y="6131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485" name="フローチャート: 判断 484">
          <a:extLst>
            <a:ext uri="{FF2B5EF4-FFF2-40B4-BE49-F238E27FC236}">
              <a16:creationId xmlns:a16="http://schemas.microsoft.com/office/drawing/2014/main" id="{6CAECE83-B146-4A79-8DB2-C85F9DF0B372}"/>
            </a:ext>
          </a:extLst>
        </xdr:cNvPr>
        <xdr:cNvSpPr/>
      </xdr:nvSpPr>
      <xdr:spPr>
        <a:xfrm>
          <a:off x="17554575" y="613364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486" name="フローチャート: 判断 485">
          <a:extLst>
            <a:ext uri="{FF2B5EF4-FFF2-40B4-BE49-F238E27FC236}">
              <a16:creationId xmlns:a16="http://schemas.microsoft.com/office/drawing/2014/main" id="{50CF792D-5CFF-471F-BE6E-180F6DD444E8}"/>
            </a:ext>
          </a:extLst>
        </xdr:cNvPr>
        <xdr:cNvSpPr/>
      </xdr:nvSpPr>
      <xdr:spPr>
        <a:xfrm>
          <a:off x="16754475" y="61342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2FCC3FC-1480-42BD-AA42-71055D095D54}"/>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2EFDCB9-93B5-45AA-BC4A-1B0F19B57F9A}"/>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E4CFDC2F-6FD0-4F17-8916-F218F159EFE7}"/>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377CB03-4908-4876-8F49-E32C753A45AB}"/>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6A1ED14F-F57B-495D-9EFF-8506040533D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58337</xdr:rowOff>
    </xdr:from>
    <xdr:to>
      <xdr:col>116</xdr:col>
      <xdr:colOff>114300</xdr:colOff>
      <xdr:row>35</xdr:row>
      <xdr:rowOff>159937</xdr:rowOff>
    </xdr:to>
    <xdr:sp macro="" textlink="">
      <xdr:nvSpPr>
        <xdr:cNvPr id="492" name="楕円 491">
          <a:extLst>
            <a:ext uri="{FF2B5EF4-FFF2-40B4-BE49-F238E27FC236}">
              <a16:creationId xmlns:a16="http://schemas.microsoft.com/office/drawing/2014/main" id="{B66C9D90-81E9-4CA0-8CEE-EA0726D1650A}"/>
            </a:ext>
          </a:extLst>
        </xdr:cNvPr>
        <xdr:cNvSpPr/>
      </xdr:nvSpPr>
      <xdr:spPr>
        <a:xfrm>
          <a:off x="19897725" y="573523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81214</xdr:rowOff>
    </xdr:from>
    <xdr:ext cx="599010" cy="259045"/>
    <xdr:sp macro="" textlink="">
      <xdr:nvSpPr>
        <xdr:cNvPr id="493" name="【一般廃棄物処理施設】&#10;一人当たり有形固定資産（償却資産）額該当値テキスト">
          <a:extLst>
            <a:ext uri="{FF2B5EF4-FFF2-40B4-BE49-F238E27FC236}">
              <a16:creationId xmlns:a16="http://schemas.microsoft.com/office/drawing/2014/main" id="{AC6D5E69-DC51-4C3F-B115-E6FD7380F093}"/>
            </a:ext>
          </a:extLst>
        </xdr:cNvPr>
        <xdr:cNvSpPr txBox="1"/>
      </xdr:nvSpPr>
      <xdr:spPr>
        <a:xfrm>
          <a:off x="19992975" y="5599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7524</xdr:rowOff>
    </xdr:from>
    <xdr:to>
      <xdr:col>112</xdr:col>
      <xdr:colOff>38100</xdr:colOff>
      <xdr:row>40</xdr:row>
      <xdr:rowOff>109124</xdr:rowOff>
    </xdr:to>
    <xdr:sp macro="" textlink="">
      <xdr:nvSpPr>
        <xdr:cNvPr id="494" name="楕円 493">
          <a:extLst>
            <a:ext uri="{FF2B5EF4-FFF2-40B4-BE49-F238E27FC236}">
              <a16:creationId xmlns:a16="http://schemas.microsoft.com/office/drawing/2014/main" id="{82EA4A17-896F-43C4-8BAF-CD1B8C47507A}"/>
            </a:ext>
          </a:extLst>
        </xdr:cNvPr>
        <xdr:cNvSpPr/>
      </xdr:nvSpPr>
      <xdr:spPr>
        <a:xfrm>
          <a:off x="19154775" y="64972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109137</xdr:rowOff>
    </xdr:from>
    <xdr:to>
      <xdr:col>116</xdr:col>
      <xdr:colOff>63500</xdr:colOff>
      <xdr:row>40</xdr:row>
      <xdr:rowOff>58324</xdr:rowOff>
    </xdr:to>
    <xdr:cxnSp macro="">
      <xdr:nvCxnSpPr>
        <xdr:cNvPr id="495" name="直線コネクタ 494">
          <a:extLst>
            <a:ext uri="{FF2B5EF4-FFF2-40B4-BE49-F238E27FC236}">
              <a16:creationId xmlns:a16="http://schemas.microsoft.com/office/drawing/2014/main" id="{7BB02D2D-8D90-49DC-8FBD-4AC0303F721D}"/>
            </a:ext>
          </a:extLst>
        </xdr:cNvPr>
        <xdr:cNvCxnSpPr/>
      </xdr:nvCxnSpPr>
      <xdr:spPr>
        <a:xfrm flipV="1">
          <a:off x="19202400" y="5782862"/>
          <a:ext cx="752475" cy="76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11757</xdr:rowOff>
    </xdr:from>
    <xdr:to>
      <xdr:col>107</xdr:col>
      <xdr:colOff>101600</xdr:colOff>
      <xdr:row>40</xdr:row>
      <xdr:rowOff>113357</xdr:rowOff>
    </xdr:to>
    <xdr:sp macro="" textlink="">
      <xdr:nvSpPr>
        <xdr:cNvPr id="496" name="楕円 495">
          <a:extLst>
            <a:ext uri="{FF2B5EF4-FFF2-40B4-BE49-F238E27FC236}">
              <a16:creationId xmlns:a16="http://schemas.microsoft.com/office/drawing/2014/main" id="{87C01E14-0533-4109-8E74-0B7DB95EC063}"/>
            </a:ext>
          </a:extLst>
        </xdr:cNvPr>
        <xdr:cNvSpPr/>
      </xdr:nvSpPr>
      <xdr:spPr>
        <a:xfrm>
          <a:off x="18345150" y="64951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58324</xdr:rowOff>
    </xdr:from>
    <xdr:to>
      <xdr:col>111</xdr:col>
      <xdr:colOff>177800</xdr:colOff>
      <xdr:row>40</xdr:row>
      <xdr:rowOff>62557</xdr:rowOff>
    </xdr:to>
    <xdr:cxnSp macro="">
      <xdr:nvCxnSpPr>
        <xdr:cNvPr id="497" name="直線コネクタ 496">
          <a:extLst>
            <a:ext uri="{FF2B5EF4-FFF2-40B4-BE49-F238E27FC236}">
              <a16:creationId xmlns:a16="http://schemas.microsoft.com/office/drawing/2014/main" id="{65CA53A1-3DBE-41FB-BDC3-EB459F73A068}"/>
            </a:ext>
          </a:extLst>
        </xdr:cNvPr>
        <xdr:cNvCxnSpPr/>
      </xdr:nvCxnSpPr>
      <xdr:spPr>
        <a:xfrm flipV="1">
          <a:off x="18392775" y="6544849"/>
          <a:ext cx="809625" cy="7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12781</xdr:rowOff>
    </xdr:from>
    <xdr:to>
      <xdr:col>102</xdr:col>
      <xdr:colOff>165100</xdr:colOff>
      <xdr:row>40</xdr:row>
      <xdr:rowOff>114381</xdr:rowOff>
    </xdr:to>
    <xdr:sp macro="" textlink="">
      <xdr:nvSpPr>
        <xdr:cNvPr id="498" name="楕円 497">
          <a:extLst>
            <a:ext uri="{FF2B5EF4-FFF2-40B4-BE49-F238E27FC236}">
              <a16:creationId xmlns:a16="http://schemas.microsoft.com/office/drawing/2014/main" id="{5542E9D9-F889-4DA9-BB54-3378134EBA8A}"/>
            </a:ext>
          </a:extLst>
        </xdr:cNvPr>
        <xdr:cNvSpPr/>
      </xdr:nvSpPr>
      <xdr:spPr>
        <a:xfrm>
          <a:off x="17554575" y="649613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62557</xdr:rowOff>
    </xdr:from>
    <xdr:to>
      <xdr:col>107</xdr:col>
      <xdr:colOff>50800</xdr:colOff>
      <xdr:row>40</xdr:row>
      <xdr:rowOff>63581</xdr:rowOff>
    </xdr:to>
    <xdr:cxnSp macro="">
      <xdr:nvCxnSpPr>
        <xdr:cNvPr id="499" name="直線コネクタ 498">
          <a:extLst>
            <a:ext uri="{FF2B5EF4-FFF2-40B4-BE49-F238E27FC236}">
              <a16:creationId xmlns:a16="http://schemas.microsoft.com/office/drawing/2014/main" id="{2269602F-5819-4A34-A23E-9710EC966490}"/>
            </a:ext>
          </a:extLst>
        </xdr:cNvPr>
        <xdr:cNvCxnSpPr/>
      </xdr:nvCxnSpPr>
      <xdr:spPr>
        <a:xfrm flipV="1">
          <a:off x="17602200" y="6552257"/>
          <a:ext cx="790575" cy="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13970</xdr:rowOff>
    </xdr:from>
    <xdr:to>
      <xdr:col>98</xdr:col>
      <xdr:colOff>38100</xdr:colOff>
      <xdr:row>40</xdr:row>
      <xdr:rowOff>115570</xdr:rowOff>
    </xdr:to>
    <xdr:sp macro="" textlink="">
      <xdr:nvSpPr>
        <xdr:cNvPr id="500" name="楕円 499">
          <a:extLst>
            <a:ext uri="{FF2B5EF4-FFF2-40B4-BE49-F238E27FC236}">
              <a16:creationId xmlns:a16="http://schemas.microsoft.com/office/drawing/2014/main" id="{6E421B65-B7D4-49BD-8ED4-E20AD926E068}"/>
            </a:ext>
          </a:extLst>
        </xdr:cNvPr>
        <xdr:cNvSpPr/>
      </xdr:nvSpPr>
      <xdr:spPr>
        <a:xfrm>
          <a:off x="16754475" y="64973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63581</xdr:rowOff>
    </xdr:from>
    <xdr:to>
      <xdr:col>102</xdr:col>
      <xdr:colOff>114300</xdr:colOff>
      <xdr:row>40</xdr:row>
      <xdr:rowOff>64770</xdr:rowOff>
    </xdr:to>
    <xdr:cxnSp macro="">
      <xdr:nvCxnSpPr>
        <xdr:cNvPr id="501" name="直線コネクタ 500">
          <a:extLst>
            <a:ext uri="{FF2B5EF4-FFF2-40B4-BE49-F238E27FC236}">
              <a16:creationId xmlns:a16="http://schemas.microsoft.com/office/drawing/2014/main" id="{D05CC907-067D-4685-A615-1AF05DB42D2B}"/>
            </a:ext>
          </a:extLst>
        </xdr:cNvPr>
        <xdr:cNvCxnSpPr/>
      </xdr:nvCxnSpPr>
      <xdr:spPr>
        <a:xfrm flipV="1">
          <a:off x="16802100" y="6553281"/>
          <a:ext cx="8001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70146</xdr:rowOff>
    </xdr:from>
    <xdr:ext cx="534377" cy="259045"/>
    <xdr:sp macro="" textlink="">
      <xdr:nvSpPr>
        <xdr:cNvPr id="502" name="n_1aveValue【一般廃棄物処理施設】&#10;一人当たり有形固定資産（償却資産）額">
          <a:extLst>
            <a:ext uri="{FF2B5EF4-FFF2-40B4-BE49-F238E27FC236}">
              <a16:creationId xmlns:a16="http://schemas.microsoft.com/office/drawing/2014/main" id="{99BDCFC7-275E-482B-86F9-F4E3121EF040}"/>
            </a:ext>
          </a:extLst>
        </xdr:cNvPr>
        <xdr:cNvSpPr txBox="1"/>
      </xdr:nvSpPr>
      <xdr:spPr>
        <a:xfrm>
          <a:off x="18944736" y="5905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77562</xdr:rowOff>
    </xdr:from>
    <xdr:ext cx="534377" cy="259045"/>
    <xdr:sp macro="" textlink="">
      <xdr:nvSpPr>
        <xdr:cNvPr id="503" name="n_2aveValue【一般廃棄物処理施設】&#10;一人当たり有形固定資産（償却資産）額">
          <a:extLst>
            <a:ext uri="{FF2B5EF4-FFF2-40B4-BE49-F238E27FC236}">
              <a16:creationId xmlns:a16="http://schemas.microsoft.com/office/drawing/2014/main" id="{05702D63-1A94-471F-92F8-A58A714C505A}"/>
            </a:ext>
          </a:extLst>
        </xdr:cNvPr>
        <xdr:cNvSpPr txBox="1"/>
      </xdr:nvSpPr>
      <xdr:spPr>
        <a:xfrm>
          <a:off x="18163686" y="5916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79574</xdr:rowOff>
    </xdr:from>
    <xdr:ext cx="534377" cy="259045"/>
    <xdr:sp macro="" textlink="">
      <xdr:nvSpPr>
        <xdr:cNvPr id="504" name="n_3aveValue【一般廃棄物処理施設】&#10;一人当たり有形固定資産（償却資産）額">
          <a:extLst>
            <a:ext uri="{FF2B5EF4-FFF2-40B4-BE49-F238E27FC236}">
              <a16:creationId xmlns:a16="http://schemas.microsoft.com/office/drawing/2014/main" id="{46A77AB9-0052-4EE3-94BB-14879DBA6F58}"/>
            </a:ext>
          </a:extLst>
        </xdr:cNvPr>
        <xdr:cNvSpPr txBox="1"/>
      </xdr:nvSpPr>
      <xdr:spPr>
        <a:xfrm>
          <a:off x="17354061" y="592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80141</xdr:rowOff>
    </xdr:from>
    <xdr:ext cx="534377" cy="259045"/>
    <xdr:sp macro="" textlink="">
      <xdr:nvSpPr>
        <xdr:cNvPr id="505" name="n_4aveValue【一般廃棄物処理施設】&#10;一人当たり有形固定資産（償却資産）額">
          <a:extLst>
            <a:ext uri="{FF2B5EF4-FFF2-40B4-BE49-F238E27FC236}">
              <a16:creationId xmlns:a16="http://schemas.microsoft.com/office/drawing/2014/main" id="{9D0F68C0-ACA5-4911-8DC2-F41B2EAB4DAB}"/>
            </a:ext>
          </a:extLst>
        </xdr:cNvPr>
        <xdr:cNvSpPr txBox="1"/>
      </xdr:nvSpPr>
      <xdr:spPr>
        <a:xfrm>
          <a:off x="16563486" y="592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100251</xdr:rowOff>
    </xdr:from>
    <xdr:ext cx="534377" cy="259045"/>
    <xdr:sp macro="" textlink="">
      <xdr:nvSpPr>
        <xdr:cNvPr id="506" name="n_1mainValue【一般廃棄物処理施設】&#10;一人当たり有形固定資産（償却資産）額">
          <a:extLst>
            <a:ext uri="{FF2B5EF4-FFF2-40B4-BE49-F238E27FC236}">
              <a16:creationId xmlns:a16="http://schemas.microsoft.com/office/drawing/2014/main" id="{3E16F6C5-D862-4207-B9D6-51B2A77FA5E6}"/>
            </a:ext>
          </a:extLst>
        </xdr:cNvPr>
        <xdr:cNvSpPr txBox="1"/>
      </xdr:nvSpPr>
      <xdr:spPr>
        <a:xfrm>
          <a:off x="18944736" y="658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104484</xdr:rowOff>
    </xdr:from>
    <xdr:ext cx="534377" cy="259045"/>
    <xdr:sp macro="" textlink="">
      <xdr:nvSpPr>
        <xdr:cNvPr id="507" name="n_2mainValue【一般廃棄物処理施設】&#10;一人当たり有形固定資産（償却資産）額">
          <a:extLst>
            <a:ext uri="{FF2B5EF4-FFF2-40B4-BE49-F238E27FC236}">
              <a16:creationId xmlns:a16="http://schemas.microsoft.com/office/drawing/2014/main" id="{321114F8-B9B5-4788-AB7E-65FA49676BF7}"/>
            </a:ext>
          </a:extLst>
        </xdr:cNvPr>
        <xdr:cNvSpPr txBox="1"/>
      </xdr:nvSpPr>
      <xdr:spPr>
        <a:xfrm>
          <a:off x="18163686" y="659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105508</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id="{6DD29905-2546-448A-9F77-0674C4B3044A}"/>
            </a:ext>
          </a:extLst>
        </xdr:cNvPr>
        <xdr:cNvSpPr txBox="1"/>
      </xdr:nvSpPr>
      <xdr:spPr>
        <a:xfrm>
          <a:off x="17354061" y="658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106697</xdr:rowOff>
    </xdr:from>
    <xdr:ext cx="534377" cy="259045"/>
    <xdr:sp macro="" textlink="">
      <xdr:nvSpPr>
        <xdr:cNvPr id="509" name="n_4mainValue【一般廃棄物処理施設】&#10;一人当たり有形固定資産（償却資産）額">
          <a:extLst>
            <a:ext uri="{FF2B5EF4-FFF2-40B4-BE49-F238E27FC236}">
              <a16:creationId xmlns:a16="http://schemas.microsoft.com/office/drawing/2014/main" id="{99251A24-84CA-4508-A59F-DEFC3FF7D587}"/>
            </a:ext>
          </a:extLst>
        </xdr:cNvPr>
        <xdr:cNvSpPr txBox="1"/>
      </xdr:nvSpPr>
      <xdr:spPr>
        <a:xfrm>
          <a:off x="16563486" y="659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4D8A6087-1658-4E30-80FD-C0FF9EFD052F}"/>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DC2575F1-A4BD-4AD5-9F85-40DE281D44A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28142529-5B4F-4541-B5C6-70A3EB2BAE4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4FF2D05E-1CD6-4ECA-B35A-75C39BF45DF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AF1C8499-E4A2-409B-B6DA-9A1E65626C4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E40FB03E-3C7D-4CF5-A606-FC2E1DAAD3DE}"/>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BD9CC048-B39D-4723-91EA-1ED4ED736990}"/>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B3F0F1B3-2CE6-4E7F-A18B-BF936C8F08A2}"/>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67273499-D7F2-4CB0-8EEB-E4F1A4615B43}"/>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5B2AC67C-B9D7-44A0-BE05-15B4CEE0E06E}"/>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20" name="テキスト ボックス 519">
          <a:extLst>
            <a:ext uri="{FF2B5EF4-FFF2-40B4-BE49-F238E27FC236}">
              <a16:creationId xmlns:a16="http://schemas.microsoft.com/office/drawing/2014/main" id="{54108016-1F0F-4A36-8674-15149F82C96A}"/>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86AF17FA-F580-4640-8DAA-6FF45C90F18A}"/>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22" name="テキスト ボックス 521">
          <a:extLst>
            <a:ext uri="{FF2B5EF4-FFF2-40B4-BE49-F238E27FC236}">
              <a16:creationId xmlns:a16="http://schemas.microsoft.com/office/drawing/2014/main" id="{347F6F41-2D4F-447D-A87B-A6FE8F5F5819}"/>
            </a:ext>
          </a:extLst>
        </xdr:cNvPr>
        <xdr:cNvSpPr txBox="1"/>
      </xdr:nvSpPr>
      <xdr:spPr>
        <a:xfrm>
          <a:off x="10845966"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947AE0CA-5625-4192-80DD-C0B3469A4BB4}"/>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9F97DF7D-24A3-4E0C-BAB3-2076B4DA883F}"/>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F6EF901E-07ED-40EA-BF5C-BAD8439BD203}"/>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3DE9CEC7-3CC1-4C5A-8428-DB998DF35A77}"/>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B24B03CB-30B9-47FE-8370-94C42B241FA5}"/>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14D16043-724E-4219-BC2E-053383C4BF88}"/>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F4A580C9-506E-41A1-86FB-2CC4B00A57B2}"/>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3BDBED69-5058-42EA-BB0F-50702313F2B7}"/>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35D5CE21-D4FD-479F-8F47-D78DE9C3E9EC}"/>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2" name="テキスト ボックス 531">
          <a:extLst>
            <a:ext uri="{FF2B5EF4-FFF2-40B4-BE49-F238E27FC236}">
              <a16:creationId xmlns:a16="http://schemas.microsoft.com/office/drawing/2014/main" id="{A6A95047-E205-4941-8C9C-98B46FB5CB1D}"/>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C7CBA9F6-7582-4F4A-B845-730E9FE520AB}"/>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26670</xdr:rowOff>
    </xdr:from>
    <xdr:to>
      <xdr:col>85</xdr:col>
      <xdr:colOff>126364</xdr:colOff>
      <xdr:row>64</xdr:row>
      <xdr:rowOff>156210</xdr:rowOff>
    </xdr:to>
    <xdr:cxnSp macro="">
      <xdr:nvCxnSpPr>
        <xdr:cNvPr id="534" name="直線コネクタ 533">
          <a:extLst>
            <a:ext uri="{FF2B5EF4-FFF2-40B4-BE49-F238E27FC236}">
              <a16:creationId xmlns:a16="http://schemas.microsoft.com/office/drawing/2014/main" id="{F2E0C60E-2E97-42B3-940C-600F7B3E027C}"/>
            </a:ext>
          </a:extLst>
        </xdr:cNvPr>
        <xdr:cNvCxnSpPr/>
      </xdr:nvCxnSpPr>
      <xdr:spPr>
        <a:xfrm flipV="1">
          <a:off x="14696439" y="926909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160037</xdr:rowOff>
    </xdr:from>
    <xdr:ext cx="405111" cy="259045"/>
    <xdr:sp macro="" textlink="">
      <xdr:nvSpPr>
        <xdr:cNvPr id="535" name="【保健センター・保健所】&#10;有形固定資産減価償却率最小値テキスト">
          <a:extLst>
            <a:ext uri="{FF2B5EF4-FFF2-40B4-BE49-F238E27FC236}">
              <a16:creationId xmlns:a16="http://schemas.microsoft.com/office/drawing/2014/main" id="{0A81E1C7-02AB-4854-9AD7-E6E0E30BC8B5}"/>
            </a:ext>
          </a:extLst>
        </xdr:cNvPr>
        <xdr:cNvSpPr txBox="1"/>
      </xdr:nvSpPr>
      <xdr:spPr>
        <a:xfrm>
          <a:off x="14735175" y="1053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156210</xdr:rowOff>
    </xdr:from>
    <xdr:to>
      <xdr:col>86</xdr:col>
      <xdr:colOff>25400</xdr:colOff>
      <xdr:row>64</xdr:row>
      <xdr:rowOff>156210</xdr:rowOff>
    </xdr:to>
    <xdr:cxnSp macro="">
      <xdr:nvCxnSpPr>
        <xdr:cNvPr id="536" name="直線コネクタ 535">
          <a:extLst>
            <a:ext uri="{FF2B5EF4-FFF2-40B4-BE49-F238E27FC236}">
              <a16:creationId xmlns:a16="http://schemas.microsoft.com/office/drawing/2014/main" id="{8F7DB779-B12B-4896-A1C0-A876A18608F5}"/>
            </a:ext>
          </a:extLst>
        </xdr:cNvPr>
        <xdr:cNvCxnSpPr/>
      </xdr:nvCxnSpPr>
      <xdr:spPr>
        <a:xfrm>
          <a:off x="14611350" y="105321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144797</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EF03115D-3140-4AF0-9224-664C504C8238}"/>
            </a:ext>
          </a:extLst>
        </xdr:cNvPr>
        <xdr:cNvSpPr txBox="1"/>
      </xdr:nvSpPr>
      <xdr:spPr>
        <a:xfrm>
          <a:off x="14735175" y="905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26670</xdr:rowOff>
    </xdr:from>
    <xdr:to>
      <xdr:col>86</xdr:col>
      <xdr:colOff>25400</xdr:colOff>
      <xdr:row>57</xdr:row>
      <xdr:rowOff>26670</xdr:rowOff>
    </xdr:to>
    <xdr:cxnSp macro="">
      <xdr:nvCxnSpPr>
        <xdr:cNvPr id="538" name="直線コネクタ 537">
          <a:extLst>
            <a:ext uri="{FF2B5EF4-FFF2-40B4-BE49-F238E27FC236}">
              <a16:creationId xmlns:a16="http://schemas.microsoft.com/office/drawing/2014/main" id="{24DECC39-F32C-4130-9512-240396B16BBF}"/>
            </a:ext>
          </a:extLst>
        </xdr:cNvPr>
        <xdr:cNvCxnSpPr/>
      </xdr:nvCxnSpPr>
      <xdr:spPr>
        <a:xfrm>
          <a:off x="14611350" y="92690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E36BFC73-1819-4400-AC53-5363DE0D7A1D}"/>
            </a:ext>
          </a:extLst>
        </xdr:cNvPr>
        <xdr:cNvSpPr txBox="1"/>
      </xdr:nvSpPr>
      <xdr:spPr>
        <a:xfrm>
          <a:off x="14735175" y="9601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40" name="フローチャート: 判断 539">
          <a:extLst>
            <a:ext uri="{FF2B5EF4-FFF2-40B4-BE49-F238E27FC236}">
              <a16:creationId xmlns:a16="http://schemas.microsoft.com/office/drawing/2014/main" id="{FFC2DE85-4173-4CB5-8202-BAE5CB0CA363}"/>
            </a:ext>
          </a:extLst>
        </xdr:cNvPr>
        <xdr:cNvSpPr/>
      </xdr:nvSpPr>
      <xdr:spPr>
        <a:xfrm>
          <a:off x="14649450" y="96227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158750</xdr:rowOff>
    </xdr:from>
    <xdr:to>
      <xdr:col>81</xdr:col>
      <xdr:colOff>101600</xdr:colOff>
      <xdr:row>59</xdr:row>
      <xdr:rowOff>88900</xdr:rowOff>
    </xdr:to>
    <xdr:sp macro="" textlink="">
      <xdr:nvSpPr>
        <xdr:cNvPr id="541" name="フローチャート: 判断 540">
          <a:extLst>
            <a:ext uri="{FF2B5EF4-FFF2-40B4-BE49-F238E27FC236}">
              <a16:creationId xmlns:a16="http://schemas.microsoft.com/office/drawing/2014/main" id="{201F1923-8D0D-438E-93AC-9A99E4222642}"/>
            </a:ext>
          </a:extLst>
        </xdr:cNvPr>
        <xdr:cNvSpPr/>
      </xdr:nvSpPr>
      <xdr:spPr>
        <a:xfrm>
          <a:off x="13887450" y="9563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93980</xdr:rowOff>
    </xdr:from>
    <xdr:to>
      <xdr:col>76</xdr:col>
      <xdr:colOff>165100</xdr:colOff>
      <xdr:row>59</xdr:row>
      <xdr:rowOff>24130</xdr:rowOff>
    </xdr:to>
    <xdr:sp macro="" textlink="">
      <xdr:nvSpPr>
        <xdr:cNvPr id="542" name="フローチャート: 判断 541">
          <a:extLst>
            <a:ext uri="{FF2B5EF4-FFF2-40B4-BE49-F238E27FC236}">
              <a16:creationId xmlns:a16="http://schemas.microsoft.com/office/drawing/2014/main" id="{5A1DB1ED-B439-49A0-AF80-BB4FEC2DFE88}"/>
            </a:ext>
          </a:extLst>
        </xdr:cNvPr>
        <xdr:cNvSpPr/>
      </xdr:nvSpPr>
      <xdr:spPr>
        <a:xfrm>
          <a:off x="13096875" y="9495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59690</xdr:rowOff>
    </xdr:from>
    <xdr:to>
      <xdr:col>72</xdr:col>
      <xdr:colOff>38100</xdr:colOff>
      <xdr:row>58</xdr:row>
      <xdr:rowOff>161290</xdr:rowOff>
    </xdr:to>
    <xdr:sp macro="" textlink="">
      <xdr:nvSpPr>
        <xdr:cNvPr id="543" name="フローチャート: 判断 542">
          <a:extLst>
            <a:ext uri="{FF2B5EF4-FFF2-40B4-BE49-F238E27FC236}">
              <a16:creationId xmlns:a16="http://schemas.microsoft.com/office/drawing/2014/main" id="{C16F2109-BD5E-401B-8023-21AD95EC2CCC}"/>
            </a:ext>
          </a:extLst>
        </xdr:cNvPr>
        <xdr:cNvSpPr/>
      </xdr:nvSpPr>
      <xdr:spPr>
        <a:xfrm>
          <a:off x="12296775" y="94608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59690</xdr:rowOff>
    </xdr:from>
    <xdr:to>
      <xdr:col>67</xdr:col>
      <xdr:colOff>101600</xdr:colOff>
      <xdr:row>58</xdr:row>
      <xdr:rowOff>161290</xdr:rowOff>
    </xdr:to>
    <xdr:sp macro="" textlink="">
      <xdr:nvSpPr>
        <xdr:cNvPr id="544" name="フローチャート: 判断 543">
          <a:extLst>
            <a:ext uri="{FF2B5EF4-FFF2-40B4-BE49-F238E27FC236}">
              <a16:creationId xmlns:a16="http://schemas.microsoft.com/office/drawing/2014/main" id="{F85FB395-9485-4AE7-84B1-9BDF6B60AE75}"/>
            </a:ext>
          </a:extLst>
        </xdr:cNvPr>
        <xdr:cNvSpPr/>
      </xdr:nvSpPr>
      <xdr:spPr>
        <a:xfrm>
          <a:off x="11487150" y="94608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7AB6325-5FF3-4FEF-A543-204BF3130A2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8B3A97F-3CBB-40D2-98AD-1DD4C35780B6}"/>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3EC7B1F-F24E-49C6-AC08-5F1F8DD9ED2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F27BD57-B1F2-4130-A4B1-AECD0596766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D1CE4092-01C6-46FC-BA5C-893164FE72F6}"/>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48260</xdr:rowOff>
    </xdr:from>
    <xdr:to>
      <xdr:col>85</xdr:col>
      <xdr:colOff>177800</xdr:colOff>
      <xdr:row>57</xdr:row>
      <xdr:rowOff>149860</xdr:rowOff>
    </xdr:to>
    <xdr:sp macro="" textlink="">
      <xdr:nvSpPr>
        <xdr:cNvPr id="550" name="楕円 549">
          <a:extLst>
            <a:ext uri="{FF2B5EF4-FFF2-40B4-BE49-F238E27FC236}">
              <a16:creationId xmlns:a16="http://schemas.microsoft.com/office/drawing/2014/main" id="{5C375B23-5503-417E-929F-A167A9C28184}"/>
            </a:ext>
          </a:extLst>
        </xdr:cNvPr>
        <xdr:cNvSpPr/>
      </xdr:nvSpPr>
      <xdr:spPr>
        <a:xfrm>
          <a:off x="14649450" y="92843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134637</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8FD97A3F-CFB8-4260-A9C7-01C85C60F6D4}"/>
            </a:ext>
          </a:extLst>
        </xdr:cNvPr>
        <xdr:cNvSpPr txBox="1"/>
      </xdr:nvSpPr>
      <xdr:spPr>
        <a:xfrm>
          <a:off x="14735175" y="9211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139700</xdr:rowOff>
    </xdr:from>
    <xdr:to>
      <xdr:col>81</xdr:col>
      <xdr:colOff>101600</xdr:colOff>
      <xdr:row>57</xdr:row>
      <xdr:rowOff>69850</xdr:rowOff>
    </xdr:to>
    <xdr:sp macro="" textlink="">
      <xdr:nvSpPr>
        <xdr:cNvPr id="552" name="楕円 551">
          <a:extLst>
            <a:ext uri="{FF2B5EF4-FFF2-40B4-BE49-F238E27FC236}">
              <a16:creationId xmlns:a16="http://schemas.microsoft.com/office/drawing/2014/main" id="{865863C9-796F-40B1-9C00-7AFE8AA29D01}"/>
            </a:ext>
          </a:extLst>
        </xdr:cNvPr>
        <xdr:cNvSpPr/>
      </xdr:nvSpPr>
      <xdr:spPr>
        <a:xfrm>
          <a:off x="13887450" y="92202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19050</xdr:rowOff>
    </xdr:from>
    <xdr:to>
      <xdr:col>85</xdr:col>
      <xdr:colOff>127000</xdr:colOff>
      <xdr:row>57</xdr:row>
      <xdr:rowOff>99060</xdr:rowOff>
    </xdr:to>
    <xdr:cxnSp macro="">
      <xdr:nvCxnSpPr>
        <xdr:cNvPr id="553" name="直線コネクタ 552">
          <a:extLst>
            <a:ext uri="{FF2B5EF4-FFF2-40B4-BE49-F238E27FC236}">
              <a16:creationId xmlns:a16="http://schemas.microsoft.com/office/drawing/2014/main" id="{39B5A1C1-E471-48FB-863D-9B863D99D716}"/>
            </a:ext>
          </a:extLst>
        </xdr:cNvPr>
        <xdr:cNvCxnSpPr/>
      </xdr:nvCxnSpPr>
      <xdr:spPr>
        <a:xfrm>
          <a:off x="13935075" y="9258300"/>
          <a:ext cx="762000"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162560</xdr:rowOff>
    </xdr:from>
    <xdr:to>
      <xdr:col>76</xdr:col>
      <xdr:colOff>165100</xdr:colOff>
      <xdr:row>56</xdr:row>
      <xdr:rowOff>92710</xdr:rowOff>
    </xdr:to>
    <xdr:sp macro="" textlink="">
      <xdr:nvSpPr>
        <xdr:cNvPr id="554" name="楕円 553">
          <a:extLst>
            <a:ext uri="{FF2B5EF4-FFF2-40B4-BE49-F238E27FC236}">
              <a16:creationId xmlns:a16="http://schemas.microsoft.com/office/drawing/2014/main" id="{3EA84A2A-5884-4FAD-A81E-324283C8AB95}"/>
            </a:ext>
          </a:extLst>
        </xdr:cNvPr>
        <xdr:cNvSpPr/>
      </xdr:nvSpPr>
      <xdr:spPr>
        <a:xfrm>
          <a:off x="13096875" y="90747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41910</xdr:rowOff>
    </xdr:from>
    <xdr:to>
      <xdr:col>81</xdr:col>
      <xdr:colOff>50800</xdr:colOff>
      <xdr:row>57</xdr:row>
      <xdr:rowOff>19050</xdr:rowOff>
    </xdr:to>
    <xdr:cxnSp macro="">
      <xdr:nvCxnSpPr>
        <xdr:cNvPr id="555" name="直線コネクタ 554">
          <a:extLst>
            <a:ext uri="{FF2B5EF4-FFF2-40B4-BE49-F238E27FC236}">
              <a16:creationId xmlns:a16="http://schemas.microsoft.com/office/drawing/2014/main" id="{A0948C38-8F45-4F15-B427-5FDE7630ED86}"/>
            </a:ext>
          </a:extLst>
        </xdr:cNvPr>
        <xdr:cNvCxnSpPr/>
      </xdr:nvCxnSpPr>
      <xdr:spPr>
        <a:xfrm>
          <a:off x="13144500" y="9122410"/>
          <a:ext cx="790575" cy="1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166370</xdr:rowOff>
    </xdr:from>
    <xdr:to>
      <xdr:col>72</xdr:col>
      <xdr:colOff>38100</xdr:colOff>
      <xdr:row>56</xdr:row>
      <xdr:rowOff>96520</xdr:rowOff>
    </xdr:to>
    <xdr:sp macro="" textlink="">
      <xdr:nvSpPr>
        <xdr:cNvPr id="556" name="楕円 555">
          <a:extLst>
            <a:ext uri="{FF2B5EF4-FFF2-40B4-BE49-F238E27FC236}">
              <a16:creationId xmlns:a16="http://schemas.microsoft.com/office/drawing/2014/main" id="{7752F9B5-A748-488D-84CA-A56880A62A53}"/>
            </a:ext>
          </a:extLst>
        </xdr:cNvPr>
        <xdr:cNvSpPr/>
      </xdr:nvSpPr>
      <xdr:spPr>
        <a:xfrm>
          <a:off x="12296775" y="90785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41910</xdr:rowOff>
    </xdr:from>
    <xdr:to>
      <xdr:col>76</xdr:col>
      <xdr:colOff>114300</xdr:colOff>
      <xdr:row>56</xdr:row>
      <xdr:rowOff>45720</xdr:rowOff>
    </xdr:to>
    <xdr:cxnSp macro="">
      <xdr:nvCxnSpPr>
        <xdr:cNvPr id="557" name="直線コネクタ 556">
          <a:extLst>
            <a:ext uri="{FF2B5EF4-FFF2-40B4-BE49-F238E27FC236}">
              <a16:creationId xmlns:a16="http://schemas.microsoft.com/office/drawing/2014/main" id="{3838AABD-6ABA-4D76-838B-D53635B09479}"/>
            </a:ext>
          </a:extLst>
        </xdr:cNvPr>
        <xdr:cNvCxnSpPr/>
      </xdr:nvCxnSpPr>
      <xdr:spPr>
        <a:xfrm flipV="1">
          <a:off x="12344400" y="912241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162560</xdr:rowOff>
    </xdr:from>
    <xdr:to>
      <xdr:col>67</xdr:col>
      <xdr:colOff>101600</xdr:colOff>
      <xdr:row>56</xdr:row>
      <xdr:rowOff>92710</xdr:rowOff>
    </xdr:to>
    <xdr:sp macro="" textlink="">
      <xdr:nvSpPr>
        <xdr:cNvPr id="558" name="楕円 557">
          <a:extLst>
            <a:ext uri="{FF2B5EF4-FFF2-40B4-BE49-F238E27FC236}">
              <a16:creationId xmlns:a16="http://schemas.microsoft.com/office/drawing/2014/main" id="{70B32015-60E8-4308-87A4-F0EFB7BC2879}"/>
            </a:ext>
          </a:extLst>
        </xdr:cNvPr>
        <xdr:cNvSpPr/>
      </xdr:nvSpPr>
      <xdr:spPr>
        <a:xfrm>
          <a:off x="11487150" y="90747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41910</xdr:rowOff>
    </xdr:from>
    <xdr:to>
      <xdr:col>71</xdr:col>
      <xdr:colOff>177800</xdr:colOff>
      <xdr:row>56</xdr:row>
      <xdr:rowOff>45720</xdr:rowOff>
    </xdr:to>
    <xdr:cxnSp macro="">
      <xdr:nvCxnSpPr>
        <xdr:cNvPr id="559" name="直線コネクタ 558">
          <a:extLst>
            <a:ext uri="{FF2B5EF4-FFF2-40B4-BE49-F238E27FC236}">
              <a16:creationId xmlns:a16="http://schemas.microsoft.com/office/drawing/2014/main" id="{EA4EDA27-695C-4665-9F90-8AB7BBC2B4F5}"/>
            </a:ext>
          </a:extLst>
        </xdr:cNvPr>
        <xdr:cNvCxnSpPr/>
      </xdr:nvCxnSpPr>
      <xdr:spPr>
        <a:xfrm>
          <a:off x="11534775" y="9122410"/>
          <a:ext cx="80962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80027</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B91C9311-8F62-4F74-ABAA-E58BF8CF7520}"/>
            </a:ext>
          </a:extLst>
        </xdr:cNvPr>
        <xdr:cNvSpPr txBox="1"/>
      </xdr:nvSpPr>
      <xdr:spPr>
        <a:xfrm>
          <a:off x="13745219" y="964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15257</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23D7CB7F-3618-4D20-A4EE-4056F5A91DFD}"/>
            </a:ext>
          </a:extLst>
        </xdr:cNvPr>
        <xdr:cNvSpPr txBox="1"/>
      </xdr:nvSpPr>
      <xdr:spPr>
        <a:xfrm>
          <a:off x="12964169" y="957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152417</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736989AA-82A1-45FB-957B-05189BECB87F}"/>
            </a:ext>
          </a:extLst>
        </xdr:cNvPr>
        <xdr:cNvSpPr txBox="1"/>
      </xdr:nvSpPr>
      <xdr:spPr>
        <a:xfrm>
          <a:off x="12164069"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152417</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7FC5D7B2-9A88-4A45-B800-CDDEC249148A}"/>
            </a:ext>
          </a:extLst>
        </xdr:cNvPr>
        <xdr:cNvSpPr txBox="1"/>
      </xdr:nvSpPr>
      <xdr:spPr>
        <a:xfrm>
          <a:off x="11354444"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86377</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2778B7C7-2C95-4D0D-8ABF-5F8A7F33F582}"/>
            </a:ext>
          </a:extLst>
        </xdr:cNvPr>
        <xdr:cNvSpPr txBox="1"/>
      </xdr:nvSpPr>
      <xdr:spPr>
        <a:xfrm>
          <a:off x="13745219" y="899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109237</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894D762D-2637-46C2-A798-1CBF99BC50DC}"/>
            </a:ext>
          </a:extLst>
        </xdr:cNvPr>
        <xdr:cNvSpPr txBox="1"/>
      </xdr:nvSpPr>
      <xdr:spPr>
        <a:xfrm>
          <a:off x="12964169" y="885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113047</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6C73E341-9408-4C3A-8E89-D8345790E14C}"/>
            </a:ext>
          </a:extLst>
        </xdr:cNvPr>
        <xdr:cNvSpPr txBox="1"/>
      </xdr:nvSpPr>
      <xdr:spPr>
        <a:xfrm>
          <a:off x="12164069" y="886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109237</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03EE771E-286D-4547-B8B7-2DD0FCECED2C}"/>
            </a:ext>
          </a:extLst>
        </xdr:cNvPr>
        <xdr:cNvSpPr txBox="1"/>
      </xdr:nvSpPr>
      <xdr:spPr>
        <a:xfrm>
          <a:off x="11354444" y="885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6AACC10A-D568-48DC-9AA0-44CE3DC4DBA3}"/>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87E4CFE3-C975-4F9B-A03D-47799BBF881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2EA07C58-2D8A-483F-9E6C-A3A6A36786B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7470D98F-0398-4DEB-9BCA-74A3B504DCC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6794873D-1A97-43D1-9C9F-C57B966BE85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DF3C67CA-A5A6-4EA3-81B0-147E3FDDE3FE}"/>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5C1B4124-5B51-4DA3-97EE-DC919A68F4B6}"/>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C1E18A6A-A952-403C-AF1A-2082FD656DCA}"/>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2BFC4616-1132-4CA9-8837-202A4860FD8B}"/>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BE739223-2AAB-4BF5-906D-885D4A10F2EA}"/>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A6742D3A-797D-4D4C-95EC-40C72AA8F4F5}"/>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C7695DE2-65FE-402D-ACBA-2D4D47AC9F4F}"/>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54AFD50B-1495-44E5-8AA5-0356D9E53E89}"/>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28651BA7-F729-44B1-AF25-94861B2EC9AE}"/>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F1351C07-9DEC-4913-BF28-797F72F54685}"/>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8A9D726E-CBED-4CDB-83FA-1E5E2232F083}"/>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B81C7FA8-D349-4733-91F0-59428E4C50D2}"/>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696A3F36-0689-4441-A5A5-D205B86E1572}"/>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E15B4734-49DB-4E8D-B0C0-1072D298C8E8}"/>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08F23C06-6E70-455B-9B0A-9A93EA1049ED}"/>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B615C474-FCA0-4F3F-A542-D6948CFEBF23}"/>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9B345D8F-43A7-4D66-8BE5-1399DB815299}"/>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24241347-4AA9-445A-B37D-5D8DBC867A6D}"/>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5E1E32CF-5DBB-435F-AD67-ACE8D1C7B86A}"/>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保健センター・保健所】&#10;一人当たり面積グラフ枠">
          <a:extLst>
            <a:ext uri="{FF2B5EF4-FFF2-40B4-BE49-F238E27FC236}">
              <a16:creationId xmlns:a16="http://schemas.microsoft.com/office/drawing/2014/main" id="{EF0CD44C-6D02-4C99-9A0F-51E8786AA3D1}"/>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593" name="直線コネクタ 592">
          <a:extLst>
            <a:ext uri="{FF2B5EF4-FFF2-40B4-BE49-F238E27FC236}">
              <a16:creationId xmlns:a16="http://schemas.microsoft.com/office/drawing/2014/main" id="{2D4DBA77-DD9B-429A-9B33-03AB68520EF1}"/>
            </a:ext>
          </a:extLst>
        </xdr:cNvPr>
        <xdr:cNvCxnSpPr/>
      </xdr:nvCxnSpPr>
      <xdr:spPr>
        <a:xfrm flipV="1">
          <a:off x="19954239" y="9124043"/>
          <a:ext cx="0" cy="1278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594" name="【保健センター・保健所】&#10;一人当たり面積最小値テキスト">
          <a:extLst>
            <a:ext uri="{FF2B5EF4-FFF2-40B4-BE49-F238E27FC236}">
              <a16:creationId xmlns:a16="http://schemas.microsoft.com/office/drawing/2014/main" id="{4331FB84-0527-4A27-8571-815D2C72F0AC}"/>
            </a:ext>
          </a:extLst>
        </xdr:cNvPr>
        <xdr:cNvSpPr txBox="1"/>
      </xdr:nvSpPr>
      <xdr:spPr>
        <a:xfrm>
          <a:off x="19992975" y="1040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595" name="直線コネクタ 594">
          <a:extLst>
            <a:ext uri="{FF2B5EF4-FFF2-40B4-BE49-F238E27FC236}">
              <a16:creationId xmlns:a16="http://schemas.microsoft.com/office/drawing/2014/main" id="{FB92A5A4-0422-4E34-A303-B0CAAC4F5BC4}"/>
            </a:ext>
          </a:extLst>
        </xdr:cNvPr>
        <xdr:cNvCxnSpPr/>
      </xdr:nvCxnSpPr>
      <xdr:spPr>
        <a:xfrm>
          <a:off x="19878675" y="104022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596" name="【保健センター・保健所】&#10;一人当たり面積最大値テキスト">
          <a:extLst>
            <a:ext uri="{FF2B5EF4-FFF2-40B4-BE49-F238E27FC236}">
              <a16:creationId xmlns:a16="http://schemas.microsoft.com/office/drawing/2014/main" id="{EB4C7AB6-B84B-4E06-8701-0F293BA8B9D4}"/>
            </a:ext>
          </a:extLst>
        </xdr:cNvPr>
        <xdr:cNvSpPr txBox="1"/>
      </xdr:nvSpPr>
      <xdr:spPr>
        <a:xfrm>
          <a:off x="19992975" y="8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597" name="直線コネクタ 596">
          <a:extLst>
            <a:ext uri="{FF2B5EF4-FFF2-40B4-BE49-F238E27FC236}">
              <a16:creationId xmlns:a16="http://schemas.microsoft.com/office/drawing/2014/main" id="{78BCE60A-ED40-4DEF-8519-2FD602E3CB7E}"/>
            </a:ext>
          </a:extLst>
        </xdr:cNvPr>
        <xdr:cNvCxnSpPr/>
      </xdr:nvCxnSpPr>
      <xdr:spPr>
        <a:xfrm>
          <a:off x="19878675" y="91240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75492</xdr:rowOff>
    </xdr:from>
    <xdr:ext cx="469744" cy="259045"/>
    <xdr:sp macro="" textlink="">
      <xdr:nvSpPr>
        <xdr:cNvPr id="598" name="【保健センター・保健所】&#10;一人当たり面積平均値テキスト">
          <a:extLst>
            <a:ext uri="{FF2B5EF4-FFF2-40B4-BE49-F238E27FC236}">
              <a16:creationId xmlns:a16="http://schemas.microsoft.com/office/drawing/2014/main" id="{D32442B7-1C39-4BAE-A4F0-5A4EDBDAA59C}"/>
            </a:ext>
          </a:extLst>
        </xdr:cNvPr>
        <xdr:cNvSpPr txBox="1"/>
      </xdr:nvSpPr>
      <xdr:spPr>
        <a:xfrm>
          <a:off x="19992975" y="9962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599" name="フローチャート: 判断 598">
          <a:extLst>
            <a:ext uri="{FF2B5EF4-FFF2-40B4-BE49-F238E27FC236}">
              <a16:creationId xmlns:a16="http://schemas.microsoft.com/office/drawing/2014/main" id="{C2E3492E-7BDB-416E-90A4-C18721ABF3C7}"/>
            </a:ext>
          </a:extLst>
        </xdr:cNvPr>
        <xdr:cNvSpPr/>
      </xdr:nvSpPr>
      <xdr:spPr>
        <a:xfrm>
          <a:off x="19897725" y="100983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00" name="フローチャート: 判断 599">
          <a:extLst>
            <a:ext uri="{FF2B5EF4-FFF2-40B4-BE49-F238E27FC236}">
              <a16:creationId xmlns:a16="http://schemas.microsoft.com/office/drawing/2014/main" id="{6512AC65-94FF-46BA-936F-F5DF648D5325}"/>
            </a:ext>
          </a:extLst>
        </xdr:cNvPr>
        <xdr:cNvSpPr/>
      </xdr:nvSpPr>
      <xdr:spPr>
        <a:xfrm>
          <a:off x="19154775" y="100937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601" name="フローチャート: 判断 600">
          <a:extLst>
            <a:ext uri="{FF2B5EF4-FFF2-40B4-BE49-F238E27FC236}">
              <a16:creationId xmlns:a16="http://schemas.microsoft.com/office/drawing/2014/main" id="{3D089CC8-994C-4605-AFFC-0E91C8FC727F}"/>
            </a:ext>
          </a:extLst>
        </xdr:cNvPr>
        <xdr:cNvSpPr/>
      </xdr:nvSpPr>
      <xdr:spPr>
        <a:xfrm>
          <a:off x="18345150" y="100983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602" name="フローチャート: 判断 601">
          <a:extLst>
            <a:ext uri="{FF2B5EF4-FFF2-40B4-BE49-F238E27FC236}">
              <a16:creationId xmlns:a16="http://schemas.microsoft.com/office/drawing/2014/main" id="{C80C1BE7-91AE-44DF-B8D1-837BC6FE2B5C}"/>
            </a:ext>
          </a:extLst>
        </xdr:cNvPr>
        <xdr:cNvSpPr/>
      </xdr:nvSpPr>
      <xdr:spPr>
        <a:xfrm>
          <a:off x="17554575" y="100983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603" name="フローチャート: 判断 602">
          <a:extLst>
            <a:ext uri="{FF2B5EF4-FFF2-40B4-BE49-F238E27FC236}">
              <a16:creationId xmlns:a16="http://schemas.microsoft.com/office/drawing/2014/main" id="{7A13EA02-C963-4020-B153-5AE6B9F0ABAF}"/>
            </a:ext>
          </a:extLst>
        </xdr:cNvPr>
        <xdr:cNvSpPr/>
      </xdr:nvSpPr>
      <xdr:spPr>
        <a:xfrm>
          <a:off x="16754475" y="101917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0F02531-01D7-4B63-A126-571F33B49514}"/>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8FD27C2-5771-471E-8566-6629712D355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F69D923-3AE3-4BA2-942F-576E5EC6ADB2}"/>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77E38DE0-5420-4D0D-9D87-53EEE7E6D6F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FEFF92A0-CA2A-40E8-B835-553BC5D869C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22678</xdr:rowOff>
    </xdr:from>
    <xdr:to>
      <xdr:col>116</xdr:col>
      <xdr:colOff>114300</xdr:colOff>
      <xdr:row>63</xdr:row>
      <xdr:rowOff>124278</xdr:rowOff>
    </xdr:to>
    <xdr:sp macro="" textlink="">
      <xdr:nvSpPr>
        <xdr:cNvPr id="609" name="楕円 608">
          <a:extLst>
            <a:ext uri="{FF2B5EF4-FFF2-40B4-BE49-F238E27FC236}">
              <a16:creationId xmlns:a16="http://schemas.microsoft.com/office/drawing/2014/main" id="{D52F50FA-E436-433F-91BF-814EA4BA3898}"/>
            </a:ext>
          </a:extLst>
        </xdr:cNvPr>
        <xdr:cNvSpPr/>
      </xdr:nvSpPr>
      <xdr:spPr>
        <a:xfrm>
          <a:off x="19897725" y="102366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1105</xdr:rowOff>
    </xdr:from>
    <xdr:ext cx="469744" cy="259045"/>
    <xdr:sp macro="" textlink="">
      <xdr:nvSpPr>
        <xdr:cNvPr id="610" name="【保健センター・保健所】&#10;一人当たり面積該当値テキスト">
          <a:extLst>
            <a:ext uri="{FF2B5EF4-FFF2-40B4-BE49-F238E27FC236}">
              <a16:creationId xmlns:a16="http://schemas.microsoft.com/office/drawing/2014/main" id="{FCE6D3EF-5920-4B96-A278-8166E1581A47}"/>
            </a:ext>
          </a:extLst>
        </xdr:cNvPr>
        <xdr:cNvSpPr txBox="1"/>
      </xdr:nvSpPr>
      <xdr:spPr>
        <a:xfrm>
          <a:off x="19992975" y="1021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22678</xdr:rowOff>
    </xdr:from>
    <xdr:to>
      <xdr:col>112</xdr:col>
      <xdr:colOff>38100</xdr:colOff>
      <xdr:row>63</xdr:row>
      <xdr:rowOff>124278</xdr:rowOff>
    </xdr:to>
    <xdr:sp macro="" textlink="">
      <xdr:nvSpPr>
        <xdr:cNvPr id="611" name="楕円 610">
          <a:extLst>
            <a:ext uri="{FF2B5EF4-FFF2-40B4-BE49-F238E27FC236}">
              <a16:creationId xmlns:a16="http://schemas.microsoft.com/office/drawing/2014/main" id="{2E4EE501-F004-49DE-A471-2D8693981830}"/>
            </a:ext>
          </a:extLst>
        </xdr:cNvPr>
        <xdr:cNvSpPr/>
      </xdr:nvSpPr>
      <xdr:spPr>
        <a:xfrm>
          <a:off x="19154775" y="102366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73478</xdr:rowOff>
    </xdr:from>
    <xdr:to>
      <xdr:col>116</xdr:col>
      <xdr:colOff>63500</xdr:colOff>
      <xdr:row>63</xdr:row>
      <xdr:rowOff>73478</xdr:rowOff>
    </xdr:to>
    <xdr:cxnSp macro="">
      <xdr:nvCxnSpPr>
        <xdr:cNvPr id="612" name="直線コネクタ 611">
          <a:extLst>
            <a:ext uri="{FF2B5EF4-FFF2-40B4-BE49-F238E27FC236}">
              <a16:creationId xmlns:a16="http://schemas.microsoft.com/office/drawing/2014/main" id="{DD0129B4-BCEB-4158-965A-C5E94A5DCC7B}"/>
            </a:ext>
          </a:extLst>
        </xdr:cNvPr>
        <xdr:cNvCxnSpPr/>
      </xdr:nvCxnSpPr>
      <xdr:spPr>
        <a:xfrm>
          <a:off x="19202400" y="10284278"/>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22678</xdr:rowOff>
    </xdr:from>
    <xdr:to>
      <xdr:col>107</xdr:col>
      <xdr:colOff>101600</xdr:colOff>
      <xdr:row>63</xdr:row>
      <xdr:rowOff>124278</xdr:rowOff>
    </xdr:to>
    <xdr:sp macro="" textlink="">
      <xdr:nvSpPr>
        <xdr:cNvPr id="613" name="楕円 612">
          <a:extLst>
            <a:ext uri="{FF2B5EF4-FFF2-40B4-BE49-F238E27FC236}">
              <a16:creationId xmlns:a16="http://schemas.microsoft.com/office/drawing/2014/main" id="{E8DFC1C5-977D-4BE4-AB44-107F1F2C4738}"/>
            </a:ext>
          </a:extLst>
        </xdr:cNvPr>
        <xdr:cNvSpPr/>
      </xdr:nvSpPr>
      <xdr:spPr>
        <a:xfrm>
          <a:off x="18345150" y="102366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73478</xdr:rowOff>
    </xdr:from>
    <xdr:to>
      <xdr:col>111</xdr:col>
      <xdr:colOff>177800</xdr:colOff>
      <xdr:row>63</xdr:row>
      <xdr:rowOff>73478</xdr:rowOff>
    </xdr:to>
    <xdr:cxnSp macro="">
      <xdr:nvCxnSpPr>
        <xdr:cNvPr id="614" name="直線コネクタ 613">
          <a:extLst>
            <a:ext uri="{FF2B5EF4-FFF2-40B4-BE49-F238E27FC236}">
              <a16:creationId xmlns:a16="http://schemas.microsoft.com/office/drawing/2014/main" id="{E32501BD-14FD-454F-916E-BB9B83A855C7}"/>
            </a:ext>
          </a:extLst>
        </xdr:cNvPr>
        <xdr:cNvCxnSpPr/>
      </xdr:nvCxnSpPr>
      <xdr:spPr>
        <a:xfrm>
          <a:off x="18392775" y="1028427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615" name="楕円 614">
          <a:extLst>
            <a:ext uri="{FF2B5EF4-FFF2-40B4-BE49-F238E27FC236}">
              <a16:creationId xmlns:a16="http://schemas.microsoft.com/office/drawing/2014/main" id="{EBA1EC5F-8942-4D45-8324-D2DDE0F49012}"/>
            </a:ext>
          </a:extLst>
        </xdr:cNvPr>
        <xdr:cNvSpPr/>
      </xdr:nvSpPr>
      <xdr:spPr>
        <a:xfrm>
          <a:off x="17554575" y="102366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73478</xdr:rowOff>
    </xdr:from>
    <xdr:to>
      <xdr:col>107</xdr:col>
      <xdr:colOff>50800</xdr:colOff>
      <xdr:row>63</xdr:row>
      <xdr:rowOff>73478</xdr:rowOff>
    </xdr:to>
    <xdr:cxnSp macro="">
      <xdr:nvCxnSpPr>
        <xdr:cNvPr id="616" name="直線コネクタ 615">
          <a:extLst>
            <a:ext uri="{FF2B5EF4-FFF2-40B4-BE49-F238E27FC236}">
              <a16:creationId xmlns:a16="http://schemas.microsoft.com/office/drawing/2014/main" id="{AA01A302-53D0-4F72-B9FC-1057E390EA89}"/>
            </a:ext>
          </a:extLst>
        </xdr:cNvPr>
        <xdr:cNvCxnSpPr/>
      </xdr:nvCxnSpPr>
      <xdr:spPr>
        <a:xfrm>
          <a:off x="17602200" y="1028427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22678</xdr:rowOff>
    </xdr:from>
    <xdr:to>
      <xdr:col>98</xdr:col>
      <xdr:colOff>38100</xdr:colOff>
      <xdr:row>63</xdr:row>
      <xdr:rowOff>124278</xdr:rowOff>
    </xdr:to>
    <xdr:sp macro="" textlink="">
      <xdr:nvSpPr>
        <xdr:cNvPr id="617" name="楕円 616">
          <a:extLst>
            <a:ext uri="{FF2B5EF4-FFF2-40B4-BE49-F238E27FC236}">
              <a16:creationId xmlns:a16="http://schemas.microsoft.com/office/drawing/2014/main" id="{3AE63342-B955-4162-AA78-179E6F04B0BA}"/>
            </a:ext>
          </a:extLst>
        </xdr:cNvPr>
        <xdr:cNvSpPr/>
      </xdr:nvSpPr>
      <xdr:spPr>
        <a:xfrm>
          <a:off x="16754475" y="102366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73478</xdr:rowOff>
    </xdr:from>
    <xdr:to>
      <xdr:col>102</xdr:col>
      <xdr:colOff>114300</xdr:colOff>
      <xdr:row>63</xdr:row>
      <xdr:rowOff>73478</xdr:rowOff>
    </xdr:to>
    <xdr:cxnSp macro="">
      <xdr:nvCxnSpPr>
        <xdr:cNvPr id="618" name="直線コネクタ 617">
          <a:extLst>
            <a:ext uri="{FF2B5EF4-FFF2-40B4-BE49-F238E27FC236}">
              <a16:creationId xmlns:a16="http://schemas.microsoft.com/office/drawing/2014/main" id="{6B5C9D42-F4CC-4BA3-BFE3-D5A850D24C5C}"/>
            </a:ext>
          </a:extLst>
        </xdr:cNvPr>
        <xdr:cNvCxnSpPr/>
      </xdr:nvCxnSpPr>
      <xdr:spPr>
        <a:xfrm>
          <a:off x="16802100" y="1028427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159855</xdr:rowOff>
    </xdr:from>
    <xdr:ext cx="469744" cy="259045"/>
    <xdr:sp macro="" textlink="">
      <xdr:nvSpPr>
        <xdr:cNvPr id="619" name="n_1aveValue【保健センター・保健所】&#10;一人当たり面積">
          <a:extLst>
            <a:ext uri="{FF2B5EF4-FFF2-40B4-BE49-F238E27FC236}">
              <a16:creationId xmlns:a16="http://schemas.microsoft.com/office/drawing/2014/main" id="{F64AE89F-AC93-4128-871F-AA2B4A830917}"/>
            </a:ext>
          </a:extLst>
        </xdr:cNvPr>
        <xdr:cNvSpPr txBox="1"/>
      </xdr:nvSpPr>
      <xdr:spPr>
        <a:xfrm>
          <a:off x="18983402" y="988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170742</xdr:rowOff>
    </xdr:from>
    <xdr:ext cx="469744" cy="259045"/>
    <xdr:sp macro="" textlink="">
      <xdr:nvSpPr>
        <xdr:cNvPr id="620" name="n_2aveValue【保健センター・保健所】&#10;一人当たり面積">
          <a:extLst>
            <a:ext uri="{FF2B5EF4-FFF2-40B4-BE49-F238E27FC236}">
              <a16:creationId xmlns:a16="http://schemas.microsoft.com/office/drawing/2014/main" id="{736CB66A-C53C-49C6-BC55-F08817D2405C}"/>
            </a:ext>
          </a:extLst>
        </xdr:cNvPr>
        <xdr:cNvSpPr txBox="1"/>
      </xdr:nvSpPr>
      <xdr:spPr>
        <a:xfrm>
          <a:off x="18183302" y="988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170742</xdr:rowOff>
    </xdr:from>
    <xdr:ext cx="469744" cy="259045"/>
    <xdr:sp macro="" textlink="">
      <xdr:nvSpPr>
        <xdr:cNvPr id="621" name="n_3aveValue【保健センター・保健所】&#10;一人当たり面積">
          <a:extLst>
            <a:ext uri="{FF2B5EF4-FFF2-40B4-BE49-F238E27FC236}">
              <a16:creationId xmlns:a16="http://schemas.microsoft.com/office/drawing/2014/main" id="{A5511560-2EF3-40B7-9C61-382025AF2C61}"/>
            </a:ext>
          </a:extLst>
        </xdr:cNvPr>
        <xdr:cNvSpPr txBox="1"/>
      </xdr:nvSpPr>
      <xdr:spPr>
        <a:xfrm>
          <a:off x="17383202" y="988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86377</xdr:rowOff>
    </xdr:from>
    <xdr:ext cx="469744" cy="259045"/>
    <xdr:sp macro="" textlink="">
      <xdr:nvSpPr>
        <xdr:cNvPr id="622" name="n_4aveValue【保健センター・保健所】&#10;一人当たり面積">
          <a:extLst>
            <a:ext uri="{FF2B5EF4-FFF2-40B4-BE49-F238E27FC236}">
              <a16:creationId xmlns:a16="http://schemas.microsoft.com/office/drawing/2014/main" id="{29A70D12-2B53-49DA-8C1C-CE64C9E0B36E}"/>
            </a:ext>
          </a:extLst>
        </xdr:cNvPr>
        <xdr:cNvSpPr txBox="1"/>
      </xdr:nvSpPr>
      <xdr:spPr>
        <a:xfrm>
          <a:off x="16592627" y="997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115405</xdr:rowOff>
    </xdr:from>
    <xdr:ext cx="469744" cy="259045"/>
    <xdr:sp macro="" textlink="">
      <xdr:nvSpPr>
        <xdr:cNvPr id="623" name="n_1mainValue【保健センター・保健所】&#10;一人当たり面積">
          <a:extLst>
            <a:ext uri="{FF2B5EF4-FFF2-40B4-BE49-F238E27FC236}">
              <a16:creationId xmlns:a16="http://schemas.microsoft.com/office/drawing/2014/main" id="{A8D0080F-F0DC-4241-A491-5A2A905ACEB2}"/>
            </a:ext>
          </a:extLst>
        </xdr:cNvPr>
        <xdr:cNvSpPr txBox="1"/>
      </xdr:nvSpPr>
      <xdr:spPr>
        <a:xfrm>
          <a:off x="18983402" y="10326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115405</xdr:rowOff>
    </xdr:from>
    <xdr:ext cx="469744" cy="259045"/>
    <xdr:sp macro="" textlink="">
      <xdr:nvSpPr>
        <xdr:cNvPr id="624" name="n_2mainValue【保健センター・保健所】&#10;一人当たり面積">
          <a:extLst>
            <a:ext uri="{FF2B5EF4-FFF2-40B4-BE49-F238E27FC236}">
              <a16:creationId xmlns:a16="http://schemas.microsoft.com/office/drawing/2014/main" id="{F3728D13-3466-4278-8E2D-29D886151979}"/>
            </a:ext>
          </a:extLst>
        </xdr:cNvPr>
        <xdr:cNvSpPr txBox="1"/>
      </xdr:nvSpPr>
      <xdr:spPr>
        <a:xfrm>
          <a:off x="18183302" y="10326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115405</xdr:rowOff>
    </xdr:from>
    <xdr:ext cx="469744" cy="259045"/>
    <xdr:sp macro="" textlink="">
      <xdr:nvSpPr>
        <xdr:cNvPr id="625" name="n_3mainValue【保健センター・保健所】&#10;一人当たり面積">
          <a:extLst>
            <a:ext uri="{FF2B5EF4-FFF2-40B4-BE49-F238E27FC236}">
              <a16:creationId xmlns:a16="http://schemas.microsoft.com/office/drawing/2014/main" id="{543A6C51-95AD-4751-86CA-3944AA6169F5}"/>
            </a:ext>
          </a:extLst>
        </xdr:cNvPr>
        <xdr:cNvSpPr txBox="1"/>
      </xdr:nvSpPr>
      <xdr:spPr>
        <a:xfrm>
          <a:off x="17383202" y="10326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115405</xdr:rowOff>
    </xdr:from>
    <xdr:ext cx="469744" cy="259045"/>
    <xdr:sp macro="" textlink="">
      <xdr:nvSpPr>
        <xdr:cNvPr id="626" name="n_4mainValue【保健センター・保健所】&#10;一人当たり面積">
          <a:extLst>
            <a:ext uri="{FF2B5EF4-FFF2-40B4-BE49-F238E27FC236}">
              <a16:creationId xmlns:a16="http://schemas.microsoft.com/office/drawing/2014/main" id="{D2D58F70-AE68-4575-A6AC-40F5F09F0D23}"/>
            </a:ext>
          </a:extLst>
        </xdr:cNvPr>
        <xdr:cNvSpPr txBox="1"/>
      </xdr:nvSpPr>
      <xdr:spPr>
        <a:xfrm>
          <a:off x="16592627" y="10326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84960F62-F585-4AAA-B72B-BBAE6F16BD2E}"/>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54C86B37-F2EC-4709-97F1-9D10BF97B6F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2A584C80-1D78-40C2-B8A7-2A75C6D827D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A4C18437-7AE4-4AAC-9A92-77BCBD744E6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5082FB09-8CC8-42E9-9386-BD9A026D0CBF}"/>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C7FE547C-443F-44C8-916E-9126F7A7FB7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BD5EE714-D352-4F12-84E2-15754AC553A6}"/>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37E93680-942B-4BE1-A8FC-BF8D954AA21C}"/>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E7CD6EE-79A4-4505-9DE3-C026D70320E4}"/>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73914F8E-DD72-44C6-B307-19E58BB2277A}"/>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73AD8B6D-A8BC-4A34-A20A-1FA8CE7BC3FF}"/>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8C924D79-0653-4341-996B-362B4CA389B2}"/>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3EBBBD13-9735-42DD-8624-617F5E82FE57}"/>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1EE6B4A7-13EE-440F-8209-53B98A7D6BF3}"/>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FEFFCE1A-D323-47E8-8467-5182FAC6E9B1}"/>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1FF99A50-A398-46DD-A765-8D98C5CFB8EC}"/>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EC915F14-5E71-415F-AC62-30FB3F62E243}"/>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162323F1-1358-4D25-9543-FDC673103658}"/>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4DD16F09-2167-4566-99C5-CB6F46319741}"/>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046C1BBF-E8B9-42A2-82E2-FA94D903444F}"/>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7" name="テキスト ボックス 646">
          <a:extLst>
            <a:ext uri="{FF2B5EF4-FFF2-40B4-BE49-F238E27FC236}">
              <a16:creationId xmlns:a16="http://schemas.microsoft.com/office/drawing/2014/main" id="{4C94AB3B-DE0A-4706-9E04-3968C033315A}"/>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0D7D36E2-F919-441A-BE51-CF277F86160C}"/>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9" name="テキスト ボックス 648">
          <a:extLst>
            <a:ext uri="{FF2B5EF4-FFF2-40B4-BE49-F238E27FC236}">
              <a16:creationId xmlns:a16="http://schemas.microsoft.com/office/drawing/2014/main" id="{7EB3E4D4-7CAA-4470-9D54-93692F7FF695}"/>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a:extLst>
            <a:ext uri="{FF2B5EF4-FFF2-40B4-BE49-F238E27FC236}">
              <a16:creationId xmlns:a16="http://schemas.microsoft.com/office/drawing/2014/main" id="{04A585FF-EE6E-42B6-B415-7E31E835CDB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651" name="直線コネクタ 650">
          <a:extLst>
            <a:ext uri="{FF2B5EF4-FFF2-40B4-BE49-F238E27FC236}">
              <a16:creationId xmlns:a16="http://schemas.microsoft.com/office/drawing/2014/main" id="{3AC16191-B1D7-4B00-9C0D-B94E9D33DEB3}"/>
            </a:ext>
          </a:extLst>
        </xdr:cNvPr>
        <xdr:cNvCxnSpPr/>
      </xdr:nvCxnSpPr>
      <xdr:spPr>
        <a:xfrm flipV="1">
          <a:off x="14696439" y="1263777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652" name="【消防施設】&#10;有形固定資産減価償却率最小値テキスト">
          <a:extLst>
            <a:ext uri="{FF2B5EF4-FFF2-40B4-BE49-F238E27FC236}">
              <a16:creationId xmlns:a16="http://schemas.microsoft.com/office/drawing/2014/main" id="{12E01CA7-AFD1-41DC-B405-261200410E54}"/>
            </a:ext>
          </a:extLst>
        </xdr:cNvPr>
        <xdr:cNvSpPr txBox="1"/>
      </xdr:nvSpPr>
      <xdr:spPr>
        <a:xfrm>
          <a:off x="14735175" y="1392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653" name="直線コネクタ 652">
          <a:extLst>
            <a:ext uri="{FF2B5EF4-FFF2-40B4-BE49-F238E27FC236}">
              <a16:creationId xmlns:a16="http://schemas.microsoft.com/office/drawing/2014/main" id="{EE3003BC-16CC-4046-8D83-12D9027563AC}"/>
            </a:ext>
          </a:extLst>
        </xdr:cNvPr>
        <xdr:cNvCxnSpPr/>
      </xdr:nvCxnSpPr>
      <xdr:spPr>
        <a:xfrm>
          <a:off x="14611350" y="139236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4" name="【消防施設】&#10;有形固定資産減価償却率最大値テキスト">
          <a:extLst>
            <a:ext uri="{FF2B5EF4-FFF2-40B4-BE49-F238E27FC236}">
              <a16:creationId xmlns:a16="http://schemas.microsoft.com/office/drawing/2014/main" id="{D37C1732-0144-4BBD-BB02-5712079A3B9D}"/>
            </a:ext>
          </a:extLst>
        </xdr:cNvPr>
        <xdr:cNvSpPr txBox="1"/>
      </xdr:nvSpPr>
      <xdr:spPr>
        <a:xfrm>
          <a:off x="14735175" y="12432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5" name="直線コネクタ 654">
          <a:extLst>
            <a:ext uri="{FF2B5EF4-FFF2-40B4-BE49-F238E27FC236}">
              <a16:creationId xmlns:a16="http://schemas.microsoft.com/office/drawing/2014/main" id="{7B6CCC37-0A56-4D64-817C-4CCF34B3D2A0}"/>
            </a:ext>
          </a:extLst>
        </xdr:cNvPr>
        <xdr:cNvCxnSpPr/>
      </xdr:nvCxnSpPr>
      <xdr:spPr>
        <a:xfrm>
          <a:off x="14611350" y="126377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34307</xdr:rowOff>
    </xdr:from>
    <xdr:ext cx="405111" cy="259045"/>
    <xdr:sp macro="" textlink="">
      <xdr:nvSpPr>
        <xdr:cNvPr id="656" name="【消防施設】&#10;有形固定資産減価償却率平均値テキスト">
          <a:extLst>
            <a:ext uri="{FF2B5EF4-FFF2-40B4-BE49-F238E27FC236}">
              <a16:creationId xmlns:a16="http://schemas.microsoft.com/office/drawing/2014/main" id="{82A562B1-DB76-4105-82D5-1AFA74492E6D}"/>
            </a:ext>
          </a:extLst>
        </xdr:cNvPr>
        <xdr:cNvSpPr txBox="1"/>
      </xdr:nvSpPr>
      <xdr:spPr>
        <a:xfrm>
          <a:off x="14735175" y="13156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657" name="フローチャート: 判断 656">
          <a:extLst>
            <a:ext uri="{FF2B5EF4-FFF2-40B4-BE49-F238E27FC236}">
              <a16:creationId xmlns:a16="http://schemas.microsoft.com/office/drawing/2014/main" id="{956D165E-2BF2-4CC6-B82A-A6F32DCB26C9}"/>
            </a:ext>
          </a:extLst>
        </xdr:cNvPr>
        <xdr:cNvSpPr/>
      </xdr:nvSpPr>
      <xdr:spPr>
        <a:xfrm>
          <a:off x="14649450" y="131813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658" name="フローチャート: 判断 657">
          <a:extLst>
            <a:ext uri="{FF2B5EF4-FFF2-40B4-BE49-F238E27FC236}">
              <a16:creationId xmlns:a16="http://schemas.microsoft.com/office/drawing/2014/main" id="{A7DCDA12-5C48-445C-B1D0-6F39914F60C6}"/>
            </a:ext>
          </a:extLst>
        </xdr:cNvPr>
        <xdr:cNvSpPr/>
      </xdr:nvSpPr>
      <xdr:spPr>
        <a:xfrm>
          <a:off x="13887450" y="132892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659" name="フローチャート: 判断 658">
          <a:extLst>
            <a:ext uri="{FF2B5EF4-FFF2-40B4-BE49-F238E27FC236}">
              <a16:creationId xmlns:a16="http://schemas.microsoft.com/office/drawing/2014/main" id="{407F922F-054A-46F3-941F-1F08256E6D29}"/>
            </a:ext>
          </a:extLst>
        </xdr:cNvPr>
        <xdr:cNvSpPr/>
      </xdr:nvSpPr>
      <xdr:spPr>
        <a:xfrm>
          <a:off x="13096875" y="132594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60" name="フローチャート: 判断 659">
          <a:extLst>
            <a:ext uri="{FF2B5EF4-FFF2-40B4-BE49-F238E27FC236}">
              <a16:creationId xmlns:a16="http://schemas.microsoft.com/office/drawing/2014/main" id="{8574B2B1-CB9B-4320-AFCC-579F84095B19}"/>
            </a:ext>
          </a:extLst>
        </xdr:cNvPr>
        <xdr:cNvSpPr/>
      </xdr:nvSpPr>
      <xdr:spPr>
        <a:xfrm>
          <a:off x="12296775" y="132314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661" name="フローチャート: 判断 660">
          <a:extLst>
            <a:ext uri="{FF2B5EF4-FFF2-40B4-BE49-F238E27FC236}">
              <a16:creationId xmlns:a16="http://schemas.microsoft.com/office/drawing/2014/main" id="{99939DC9-7A96-41ED-9F71-0C48E091A647}"/>
            </a:ext>
          </a:extLst>
        </xdr:cNvPr>
        <xdr:cNvSpPr/>
      </xdr:nvSpPr>
      <xdr:spPr>
        <a:xfrm>
          <a:off x="11487150" y="131552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F23FAAA-34AE-41E4-8DBB-1F5FD12C18BB}"/>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A92691EA-0538-4262-87FB-35397BDBE09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CA30AE84-0471-4564-BC12-E73018C89F99}"/>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90E96952-32B4-448C-8A03-FF008DEFAFA8}"/>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C18AC44E-B9A1-4DB4-A4E0-90AE8677568E}"/>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143511</xdr:rowOff>
    </xdr:from>
    <xdr:to>
      <xdr:col>85</xdr:col>
      <xdr:colOff>177800</xdr:colOff>
      <xdr:row>81</xdr:row>
      <xdr:rowOff>73661</xdr:rowOff>
    </xdr:to>
    <xdr:sp macro="" textlink="">
      <xdr:nvSpPr>
        <xdr:cNvPr id="667" name="楕円 666">
          <a:extLst>
            <a:ext uri="{FF2B5EF4-FFF2-40B4-BE49-F238E27FC236}">
              <a16:creationId xmlns:a16="http://schemas.microsoft.com/office/drawing/2014/main" id="{C857C840-B303-4397-9D88-7537FBB2272A}"/>
            </a:ext>
          </a:extLst>
        </xdr:cNvPr>
        <xdr:cNvSpPr/>
      </xdr:nvSpPr>
      <xdr:spPr>
        <a:xfrm>
          <a:off x="14649450" y="131038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166388</xdr:rowOff>
    </xdr:from>
    <xdr:ext cx="405111" cy="259045"/>
    <xdr:sp macro="" textlink="">
      <xdr:nvSpPr>
        <xdr:cNvPr id="668" name="【消防施設】&#10;有形固定資産減価償却率該当値テキスト">
          <a:extLst>
            <a:ext uri="{FF2B5EF4-FFF2-40B4-BE49-F238E27FC236}">
              <a16:creationId xmlns:a16="http://schemas.microsoft.com/office/drawing/2014/main" id="{96C7B74C-C467-4981-B131-E1D1EFCF1F4E}"/>
            </a:ext>
          </a:extLst>
        </xdr:cNvPr>
        <xdr:cNvSpPr txBox="1"/>
      </xdr:nvSpPr>
      <xdr:spPr>
        <a:xfrm>
          <a:off x="14735175" y="12964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130175</xdr:rowOff>
    </xdr:from>
    <xdr:to>
      <xdr:col>81</xdr:col>
      <xdr:colOff>101600</xdr:colOff>
      <xdr:row>81</xdr:row>
      <xdr:rowOff>60325</xdr:rowOff>
    </xdr:to>
    <xdr:sp macro="" textlink="">
      <xdr:nvSpPr>
        <xdr:cNvPr id="669" name="楕円 668">
          <a:extLst>
            <a:ext uri="{FF2B5EF4-FFF2-40B4-BE49-F238E27FC236}">
              <a16:creationId xmlns:a16="http://schemas.microsoft.com/office/drawing/2014/main" id="{E518CF49-A8FD-4CCA-BFC5-640958FA8714}"/>
            </a:ext>
          </a:extLst>
        </xdr:cNvPr>
        <xdr:cNvSpPr/>
      </xdr:nvSpPr>
      <xdr:spPr>
        <a:xfrm>
          <a:off x="13887450" y="130937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9525</xdr:rowOff>
    </xdr:from>
    <xdr:to>
      <xdr:col>85</xdr:col>
      <xdr:colOff>127000</xdr:colOff>
      <xdr:row>81</xdr:row>
      <xdr:rowOff>22861</xdr:rowOff>
    </xdr:to>
    <xdr:cxnSp macro="">
      <xdr:nvCxnSpPr>
        <xdr:cNvPr id="670" name="直線コネクタ 669">
          <a:extLst>
            <a:ext uri="{FF2B5EF4-FFF2-40B4-BE49-F238E27FC236}">
              <a16:creationId xmlns:a16="http://schemas.microsoft.com/office/drawing/2014/main" id="{614F42D5-FC27-40C7-93D3-EC1753A8E88C}"/>
            </a:ext>
          </a:extLst>
        </xdr:cNvPr>
        <xdr:cNvCxnSpPr/>
      </xdr:nvCxnSpPr>
      <xdr:spPr>
        <a:xfrm>
          <a:off x="13935075" y="13131800"/>
          <a:ext cx="762000" cy="1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114936</xdr:rowOff>
    </xdr:from>
    <xdr:to>
      <xdr:col>76</xdr:col>
      <xdr:colOff>165100</xdr:colOff>
      <xdr:row>81</xdr:row>
      <xdr:rowOff>45086</xdr:rowOff>
    </xdr:to>
    <xdr:sp macro="" textlink="">
      <xdr:nvSpPr>
        <xdr:cNvPr id="671" name="楕円 670">
          <a:extLst>
            <a:ext uri="{FF2B5EF4-FFF2-40B4-BE49-F238E27FC236}">
              <a16:creationId xmlns:a16="http://schemas.microsoft.com/office/drawing/2014/main" id="{6E89FD38-220F-4947-9457-2C1C1000C3FB}"/>
            </a:ext>
          </a:extLst>
        </xdr:cNvPr>
        <xdr:cNvSpPr/>
      </xdr:nvSpPr>
      <xdr:spPr>
        <a:xfrm>
          <a:off x="13096875" y="130784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165736</xdr:rowOff>
    </xdr:from>
    <xdr:to>
      <xdr:col>81</xdr:col>
      <xdr:colOff>50800</xdr:colOff>
      <xdr:row>81</xdr:row>
      <xdr:rowOff>9525</xdr:rowOff>
    </xdr:to>
    <xdr:cxnSp macro="">
      <xdr:nvCxnSpPr>
        <xdr:cNvPr id="672" name="直線コネクタ 671">
          <a:extLst>
            <a:ext uri="{FF2B5EF4-FFF2-40B4-BE49-F238E27FC236}">
              <a16:creationId xmlns:a16="http://schemas.microsoft.com/office/drawing/2014/main" id="{D9487808-010F-4500-A7A9-56EAB8A82D25}"/>
            </a:ext>
          </a:extLst>
        </xdr:cNvPr>
        <xdr:cNvCxnSpPr/>
      </xdr:nvCxnSpPr>
      <xdr:spPr>
        <a:xfrm>
          <a:off x="13144500" y="13126086"/>
          <a:ext cx="790575"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113030</xdr:rowOff>
    </xdr:from>
    <xdr:to>
      <xdr:col>72</xdr:col>
      <xdr:colOff>38100</xdr:colOff>
      <xdr:row>81</xdr:row>
      <xdr:rowOff>43180</xdr:rowOff>
    </xdr:to>
    <xdr:sp macro="" textlink="">
      <xdr:nvSpPr>
        <xdr:cNvPr id="673" name="楕円 672">
          <a:extLst>
            <a:ext uri="{FF2B5EF4-FFF2-40B4-BE49-F238E27FC236}">
              <a16:creationId xmlns:a16="http://schemas.microsoft.com/office/drawing/2014/main" id="{112B84A4-C591-4852-8A86-90E002E5205D}"/>
            </a:ext>
          </a:extLst>
        </xdr:cNvPr>
        <xdr:cNvSpPr/>
      </xdr:nvSpPr>
      <xdr:spPr>
        <a:xfrm>
          <a:off x="12296775" y="130765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163830</xdr:rowOff>
    </xdr:from>
    <xdr:to>
      <xdr:col>76</xdr:col>
      <xdr:colOff>114300</xdr:colOff>
      <xdr:row>80</xdr:row>
      <xdr:rowOff>165736</xdr:rowOff>
    </xdr:to>
    <xdr:cxnSp macro="">
      <xdr:nvCxnSpPr>
        <xdr:cNvPr id="674" name="直線コネクタ 673">
          <a:extLst>
            <a:ext uri="{FF2B5EF4-FFF2-40B4-BE49-F238E27FC236}">
              <a16:creationId xmlns:a16="http://schemas.microsoft.com/office/drawing/2014/main" id="{88F9C7E8-5DAD-42C8-BF9C-F165D78C7433}"/>
            </a:ext>
          </a:extLst>
        </xdr:cNvPr>
        <xdr:cNvCxnSpPr/>
      </xdr:nvCxnSpPr>
      <xdr:spPr>
        <a:xfrm>
          <a:off x="12344400" y="13124180"/>
          <a:ext cx="8001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73025</xdr:rowOff>
    </xdr:from>
    <xdr:to>
      <xdr:col>67</xdr:col>
      <xdr:colOff>101600</xdr:colOff>
      <xdr:row>81</xdr:row>
      <xdr:rowOff>3175</xdr:rowOff>
    </xdr:to>
    <xdr:sp macro="" textlink="">
      <xdr:nvSpPr>
        <xdr:cNvPr id="675" name="楕円 674">
          <a:extLst>
            <a:ext uri="{FF2B5EF4-FFF2-40B4-BE49-F238E27FC236}">
              <a16:creationId xmlns:a16="http://schemas.microsoft.com/office/drawing/2014/main" id="{FE01A270-4EC4-4ED6-8E6F-FAE165728DC9}"/>
            </a:ext>
          </a:extLst>
        </xdr:cNvPr>
        <xdr:cNvSpPr/>
      </xdr:nvSpPr>
      <xdr:spPr>
        <a:xfrm>
          <a:off x="11487150" y="130365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123825</xdr:rowOff>
    </xdr:from>
    <xdr:to>
      <xdr:col>71</xdr:col>
      <xdr:colOff>177800</xdr:colOff>
      <xdr:row>80</xdr:row>
      <xdr:rowOff>163830</xdr:rowOff>
    </xdr:to>
    <xdr:cxnSp macro="">
      <xdr:nvCxnSpPr>
        <xdr:cNvPr id="676" name="直線コネクタ 675">
          <a:extLst>
            <a:ext uri="{FF2B5EF4-FFF2-40B4-BE49-F238E27FC236}">
              <a16:creationId xmlns:a16="http://schemas.microsoft.com/office/drawing/2014/main" id="{F910E925-7E81-4685-8B66-C797F4A0B1C3}"/>
            </a:ext>
          </a:extLst>
        </xdr:cNvPr>
        <xdr:cNvCxnSpPr/>
      </xdr:nvCxnSpPr>
      <xdr:spPr>
        <a:xfrm>
          <a:off x="11534775" y="13084175"/>
          <a:ext cx="80962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81932</xdr:rowOff>
    </xdr:from>
    <xdr:ext cx="405111" cy="259045"/>
    <xdr:sp macro="" textlink="">
      <xdr:nvSpPr>
        <xdr:cNvPr id="677" name="n_1aveValue【消防施設】&#10;有形固定資産減価償却率">
          <a:extLst>
            <a:ext uri="{FF2B5EF4-FFF2-40B4-BE49-F238E27FC236}">
              <a16:creationId xmlns:a16="http://schemas.microsoft.com/office/drawing/2014/main" id="{5DA13874-3C82-4A11-848C-048937CAB332}"/>
            </a:ext>
          </a:extLst>
        </xdr:cNvPr>
        <xdr:cNvSpPr txBox="1"/>
      </xdr:nvSpPr>
      <xdr:spPr>
        <a:xfrm>
          <a:off x="13745219" y="1337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55263</xdr:rowOff>
    </xdr:from>
    <xdr:ext cx="405111" cy="259045"/>
    <xdr:sp macro="" textlink="">
      <xdr:nvSpPr>
        <xdr:cNvPr id="678" name="n_2aveValue【消防施設】&#10;有形固定資産減価償却率">
          <a:extLst>
            <a:ext uri="{FF2B5EF4-FFF2-40B4-BE49-F238E27FC236}">
              <a16:creationId xmlns:a16="http://schemas.microsoft.com/office/drawing/2014/main" id="{6FAF5027-1D24-4DD9-84D7-66B2E9AFA79E}"/>
            </a:ext>
          </a:extLst>
        </xdr:cNvPr>
        <xdr:cNvSpPr txBox="1"/>
      </xdr:nvSpPr>
      <xdr:spPr>
        <a:xfrm>
          <a:off x="12964169" y="1334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679" name="n_3aveValue【消防施設】&#10;有形固定資産減価償却率">
          <a:extLst>
            <a:ext uri="{FF2B5EF4-FFF2-40B4-BE49-F238E27FC236}">
              <a16:creationId xmlns:a16="http://schemas.microsoft.com/office/drawing/2014/main" id="{5AEB51C7-D2EB-40E7-BE45-E4A11CF204CE}"/>
            </a:ext>
          </a:extLst>
        </xdr:cNvPr>
        <xdr:cNvSpPr txBox="1"/>
      </xdr:nvSpPr>
      <xdr:spPr>
        <a:xfrm>
          <a:off x="12164069" y="1331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125747</xdr:rowOff>
    </xdr:from>
    <xdr:ext cx="405111" cy="259045"/>
    <xdr:sp macro="" textlink="">
      <xdr:nvSpPr>
        <xdr:cNvPr id="680" name="n_4aveValue【消防施設】&#10;有形固定資産減価償却率">
          <a:extLst>
            <a:ext uri="{FF2B5EF4-FFF2-40B4-BE49-F238E27FC236}">
              <a16:creationId xmlns:a16="http://schemas.microsoft.com/office/drawing/2014/main" id="{4325D410-8D9E-4132-B206-B3638C3C7944}"/>
            </a:ext>
          </a:extLst>
        </xdr:cNvPr>
        <xdr:cNvSpPr txBox="1"/>
      </xdr:nvSpPr>
      <xdr:spPr>
        <a:xfrm>
          <a:off x="11354444" y="1324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76852</xdr:rowOff>
    </xdr:from>
    <xdr:ext cx="405111" cy="259045"/>
    <xdr:sp macro="" textlink="">
      <xdr:nvSpPr>
        <xdr:cNvPr id="681" name="n_1mainValue【消防施設】&#10;有形固定資産減価償却率">
          <a:extLst>
            <a:ext uri="{FF2B5EF4-FFF2-40B4-BE49-F238E27FC236}">
              <a16:creationId xmlns:a16="http://schemas.microsoft.com/office/drawing/2014/main" id="{EAC4A62B-A525-42DF-8C35-6CB05716FD49}"/>
            </a:ext>
          </a:extLst>
        </xdr:cNvPr>
        <xdr:cNvSpPr txBox="1"/>
      </xdr:nvSpPr>
      <xdr:spPr>
        <a:xfrm>
          <a:off x="13745219" y="1287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61613</xdr:rowOff>
    </xdr:from>
    <xdr:ext cx="405111" cy="259045"/>
    <xdr:sp macro="" textlink="">
      <xdr:nvSpPr>
        <xdr:cNvPr id="682" name="n_2mainValue【消防施設】&#10;有形固定資産減価償却率">
          <a:extLst>
            <a:ext uri="{FF2B5EF4-FFF2-40B4-BE49-F238E27FC236}">
              <a16:creationId xmlns:a16="http://schemas.microsoft.com/office/drawing/2014/main" id="{F2393CE8-5A63-4B8B-B227-2DD1E5AD1350}"/>
            </a:ext>
          </a:extLst>
        </xdr:cNvPr>
        <xdr:cNvSpPr txBox="1"/>
      </xdr:nvSpPr>
      <xdr:spPr>
        <a:xfrm>
          <a:off x="12964169" y="12866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59707</xdr:rowOff>
    </xdr:from>
    <xdr:ext cx="405111" cy="259045"/>
    <xdr:sp macro="" textlink="">
      <xdr:nvSpPr>
        <xdr:cNvPr id="683" name="n_3mainValue【消防施設】&#10;有形固定資産減価償却率">
          <a:extLst>
            <a:ext uri="{FF2B5EF4-FFF2-40B4-BE49-F238E27FC236}">
              <a16:creationId xmlns:a16="http://schemas.microsoft.com/office/drawing/2014/main" id="{58499B63-161B-4572-A4B4-00B5D2CD12C6}"/>
            </a:ext>
          </a:extLst>
        </xdr:cNvPr>
        <xdr:cNvSpPr txBox="1"/>
      </xdr:nvSpPr>
      <xdr:spPr>
        <a:xfrm>
          <a:off x="12164069" y="1286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19702</xdr:rowOff>
    </xdr:from>
    <xdr:ext cx="405111" cy="259045"/>
    <xdr:sp macro="" textlink="">
      <xdr:nvSpPr>
        <xdr:cNvPr id="684" name="n_4mainValue【消防施設】&#10;有形固定資産減価償却率">
          <a:extLst>
            <a:ext uri="{FF2B5EF4-FFF2-40B4-BE49-F238E27FC236}">
              <a16:creationId xmlns:a16="http://schemas.microsoft.com/office/drawing/2014/main" id="{43078D8E-1B8D-4239-AB36-E176B135646C}"/>
            </a:ext>
          </a:extLst>
        </xdr:cNvPr>
        <xdr:cNvSpPr txBox="1"/>
      </xdr:nvSpPr>
      <xdr:spPr>
        <a:xfrm>
          <a:off x="11354444" y="1282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AA762475-DBD4-4F8F-ABDF-C98785F45396}"/>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83F03C9C-C520-4830-8DA2-291CB54044E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9779A584-784F-4699-9C1C-36C2380F4BE4}"/>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4F0C13B0-CB43-4E81-BA9A-193C6313344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EC71BA8C-3A97-4F27-89A9-7B5407CA7DD7}"/>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79A40D7D-A822-49C2-8636-E2B6A7AA863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25FE0813-CFB8-492B-930D-46F03C1FFC0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3B4E9D1B-9598-4B69-9B02-AAF20DAC6C10}"/>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D023DD34-B8E9-49EF-80B9-416DEAF6BFDC}"/>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8F1C186E-9A93-490A-968D-114DD0E95404}"/>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5" name="直線コネクタ 694">
          <a:extLst>
            <a:ext uri="{FF2B5EF4-FFF2-40B4-BE49-F238E27FC236}">
              <a16:creationId xmlns:a16="http://schemas.microsoft.com/office/drawing/2014/main" id="{15F40104-04EB-480C-B4C9-D558FF6D8AB4}"/>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6" name="テキスト ボックス 695">
          <a:extLst>
            <a:ext uri="{FF2B5EF4-FFF2-40B4-BE49-F238E27FC236}">
              <a16:creationId xmlns:a16="http://schemas.microsoft.com/office/drawing/2014/main" id="{3B34A723-3C7D-40CF-AEAB-3458C16D8BA2}"/>
            </a:ext>
          </a:extLst>
        </xdr:cNvPr>
        <xdr:cNvSpPr txBox="1"/>
      </xdr:nvSpPr>
      <xdr:spPr>
        <a:xfrm>
          <a:off x="16052346"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C9BB260A-C0A7-459A-BB77-5235F98626B7}"/>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7BC6121F-8EF2-4751-8D6A-2CCF466D7C71}"/>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9" name="直線コネクタ 698">
          <a:extLst>
            <a:ext uri="{FF2B5EF4-FFF2-40B4-BE49-F238E27FC236}">
              <a16:creationId xmlns:a16="http://schemas.microsoft.com/office/drawing/2014/main" id="{D80045D1-C7B9-482E-AEE8-39A60CFA0A4D}"/>
            </a:ext>
          </a:extLst>
        </xdr:cNvPr>
        <xdr:cNvCxnSpPr/>
      </xdr:nvCxnSpPr>
      <xdr:spPr>
        <a:xfrm>
          <a:off x="16459200" y="12792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00" name="テキスト ボックス 699">
          <a:extLst>
            <a:ext uri="{FF2B5EF4-FFF2-40B4-BE49-F238E27FC236}">
              <a16:creationId xmlns:a16="http://schemas.microsoft.com/office/drawing/2014/main" id="{4194DE07-80AD-4E1D-A686-25BF5A15FBD6}"/>
            </a:ext>
          </a:extLst>
        </xdr:cNvPr>
        <xdr:cNvSpPr txBox="1"/>
      </xdr:nvSpPr>
      <xdr:spPr>
        <a:xfrm>
          <a:off x="16052346"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BF78CAE-B5E6-46AE-82B7-FC794F0DB08A}"/>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4610DF5A-185C-4276-8A26-6B00EC8B8C4C}"/>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1D239F66-F04A-48D6-97F0-10E4E1D762C0}"/>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04" name="直線コネクタ 703">
          <a:extLst>
            <a:ext uri="{FF2B5EF4-FFF2-40B4-BE49-F238E27FC236}">
              <a16:creationId xmlns:a16="http://schemas.microsoft.com/office/drawing/2014/main" id="{7A7E68C6-91CD-405A-B029-98C8B7160229}"/>
            </a:ext>
          </a:extLst>
        </xdr:cNvPr>
        <xdr:cNvCxnSpPr/>
      </xdr:nvCxnSpPr>
      <xdr:spPr>
        <a:xfrm flipV="1">
          <a:off x="19954239" y="12630150"/>
          <a:ext cx="0" cy="1142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05" name="【消防施設】&#10;一人当たり面積最小値テキスト">
          <a:extLst>
            <a:ext uri="{FF2B5EF4-FFF2-40B4-BE49-F238E27FC236}">
              <a16:creationId xmlns:a16="http://schemas.microsoft.com/office/drawing/2014/main" id="{EC8D9D61-4F13-4B97-9820-A059DB88F1E0}"/>
            </a:ext>
          </a:extLst>
        </xdr:cNvPr>
        <xdr:cNvSpPr txBox="1"/>
      </xdr:nvSpPr>
      <xdr:spPr>
        <a:xfrm>
          <a:off x="19992975" y="13769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706" name="直線コネクタ 705">
          <a:extLst>
            <a:ext uri="{FF2B5EF4-FFF2-40B4-BE49-F238E27FC236}">
              <a16:creationId xmlns:a16="http://schemas.microsoft.com/office/drawing/2014/main" id="{91F490BD-64EB-4F32-BE01-859323202FA5}"/>
            </a:ext>
          </a:extLst>
        </xdr:cNvPr>
        <xdr:cNvCxnSpPr/>
      </xdr:nvCxnSpPr>
      <xdr:spPr>
        <a:xfrm>
          <a:off x="19878675" y="137725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07" name="【消防施設】&#10;一人当たり面積最大値テキスト">
          <a:extLst>
            <a:ext uri="{FF2B5EF4-FFF2-40B4-BE49-F238E27FC236}">
              <a16:creationId xmlns:a16="http://schemas.microsoft.com/office/drawing/2014/main" id="{AA0A8104-76F1-4A3C-8E7A-5AFA0AFB9AFA}"/>
            </a:ext>
          </a:extLst>
        </xdr:cNvPr>
        <xdr:cNvSpPr txBox="1"/>
      </xdr:nvSpPr>
      <xdr:spPr>
        <a:xfrm>
          <a:off x="19992975" y="1241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708" name="直線コネクタ 707">
          <a:extLst>
            <a:ext uri="{FF2B5EF4-FFF2-40B4-BE49-F238E27FC236}">
              <a16:creationId xmlns:a16="http://schemas.microsoft.com/office/drawing/2014/main" id="{121CAACF-0FF9-419D-AEF1-CA86E3267D8B}"/>
            </a:ext>
          </a:extLst>
        </xdr:cNvPr>
        <xdr:cNvCxnSpPr/>
      </xdr:nvCxnSpPr>
      <xdr:spPr>
        <a:xfrm>
          <a:off x="19878675" y="12630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95902</xdr:rowOff>
    </xdr:from>
    <xdr:ext cx="469744" cy="259045"/>
    <xdr:sp macro="" textlink="">
      <xdr:nvSpPr>
        <xdr:cNvPr id="709" name="【消防施設】&#10;一人当たり面積平均値テキスト">
          <a:extLst>
            <a:ext uri="{FF2B5EF4-FFF2-40B4-BE49-F238E27FC236}">
              <a16:creationId xmlns:a16="http://schemas.microsoft.com/office/drawing/2014/main" id="{79DFFE1F-5FFF-4036-B509-B55D9A9BFF4A}"/>
            </a:ext>
          </a:extLst>
        </xdr:cNvPr>
        <xdr:cNvSpPr txBox="1"/>
      </xdr:nvSpPr>
      <xdr:spPr>
        <a:xfrm>
          <a:off x="19992975" y="13221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710" name="フローチャート: 判断 709">
          <a:extLst>
            <a:ext uri="{FF2B5EF4-FFF2-40B4-BE49-F238E27FC236}">
              <a16:creationId xmlns:a16="http://schemas.microsoft.com/office/drawing/2014/main" id="{94409346-3676-4CDB-9761-52DED3F5DF5E}"/>
            </a:ext>
          </a:extLst>
        </xdr:cNvPr>
        <xdr:cNvSpPr/>
      </xdr:nvSpPr>
      <xdr:spPr>
        <a:xfrm>
          <a:off x="19897725" y="133604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711" name="フローチャート: 判断 710">
          <a:extLst>
            <a:ext uri="{FF2B5EF4-FFF2-40B4-BE49-F238E27FC236}">
              <a16:creationId xmlns:a16="http://schemas.microsoft.com/office/drawing/2014/main" id="{D24AF441-FADD-4F74-B6D9-A648C55D2F5E}"/>
            </a:ext>
          </a:extLst>
        </xdr:cNvPr>
        <xdr:cNvSpPr/>
      </xdr:nvSpPr>
      <xdr:spPr>
        <a:xfrm>
          <a:off x="19154775" y="13417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712" name="フローチャート: 判断 711">
          <a:extLst>
            <a:ext uri="{FF2B5EF4-FFF2-40B4-BE49-F238E27FC236}">
              <a16:creationId xmlns:a16="http://schemas.microsoft.com/office/drawing/2014/main" id="{DDDCBCDB-91D9-49CA-BFC7-F909C95E9E0C}"/>
            </a:ext>
          </a:extLst>
        </xdr:cNvPr>
        <xdr:cNvSpPr/>
      </xdr:nvSpPr>
      <xdr:spPr>
        <a:xfrm>
          <a:off x="183451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713" name="フローチャート: 判断 712">
          <a:extLst>
            <a:ext uri="{FF2B5EF4-FFF2-40B4-BE49-F238E27FC236}">
              <a16:creationId xmlns:a16="http://schemas.microsoft.com/office/drawing/2014/main" id="{7F7B42D3-4011-4C17-8AAF-94B2E68539BA}"/>
            </a:ext>
          </a:extLst>
        </xdr:cNvPr>
        <xdr:cNvSpPr/>
      </xdr:nvSpPr>
      <xdr:spPr>
        <a:xfrm>
          <a:off x="17554575" y="134232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714" name="フローチャート: 判断 713">
          <a:extLst>
            <a:ext uri="{FF2B5EF4-FFF2-40B4-BE49-F238E27FC236}">
              <a16:creationId xmlns:a16="http://schemas.microsoft.com/office/drawing/2014/main" id="{83B577E2-7209-4C88-8FF2-1CDFBCABB1FA}"/>
            </a:ext>
          </a:extLst>
        </xdr:cNvPr>
        <xdr:cNvSpPr/>
      </xdr:nvSpPr>
      <xdr:spPr>
        <a:xfrm>
          <a:off x="16754475" y="134493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C8179598-5D53-4810-8D1A-2E26BB93AE7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42174AC-6EEE-4B76-947F-C6360C459D16}"/>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95C735A-4B89-4B5A-AB40-2A179842D2A5}"/>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9220DAF-E0DD-4A65-98C9-4BBFD6965AFF}"/>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BBDD714-919A-4102-8F6E-D16F0051DA5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20" name="楕円 719">
          <a:extLst>
            <a:ext uri="{FF2B5EF4-FFF2-40B4-BE49-F238E27FC236}">
              <a16:creationId xmlns:a16="http://schemas.microsoft.com/office/drawing/2014/main" id="{AC7BC324-DA41-4FB4-8F0F-D45BCA740D34}"/>
            </a:ext>
          </a:extLst>
        </xdr:cNvPr>
        <xdr:cNvSpPr/>
      </xdr:nvSpPr>
      <xdr:spPr>
        <a:xfrm>
          <a:off x="19897725" y="134969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22877</xdr:rowOff>
    </xdr:from>
    <xdr:ext cx="469744" cy="259045"/>
    <xdr:sp macro="" textlink="">
      <xdr:nvSpPr>
        <xdr:cNvPr id="721" name="【消防施設】&#10;一人当たり面積該当値テキスト">
          <a:extLst>
            <a:ext uri="{FF2B5EF4-FFF2-40B4-BE49-F238E27FC236}">
              <a16:creationId xmlns:a16="http://schemas.microsoft.com/office/drawing/2014/main" id="{1AE26CF7-8E6A-4101-BB62-A48C57A620BD}"/>
            </a:ext>
          </a:extLst>
        </xdr:cNvPr>
        <xdr:cNvSpPr txBox="1"/>
      </xdr:nvSpPr>
      <xdr:spPr>
        <a:xfrm>
          <a:off x="19992975" y="1347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722" name="楕円 721">
          <a:extLst>
            <a:ext uri="{FF2B5EF4-FFF2-40B4-BE49-F238E27FC236}">
              <a16:creationId xmlns:a16="http://schemas.microsoft.com/office/drawing/2014/main" id="{E9F6B043-7F41-441C-81C8-8280FD3BE9D7}"/>
            </a:ext>
          </a:extLst>
        </xdr:cNvPr>
        <xdr:cNvSpPr/>
      </xdr:nvSpPr>
      <xdr:spPr>
        <a:xfrm>
          <a:off x="19154775" y="13496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95250</xdr:rowOff>
    </xdr:to>
    <xdr:cxnSp macro="">
      <xdr:nvCxnSpPr>
        <xdr:cNvPr id="723" name="直線コネクタ 722">
          <a:extLst>
            <a:ext uri="{FF2B5EF4-FFF2-40B4-BE49-F238E27FC236}">
              <a16:creationId xmlns:a16="http://schemas.microsoft.com/office/drawing/2014/main" id="{6FF7673D-0277-4459-9FF4-A6640392C26C}"/>
            </a:ext>
          </a:extLst>
        </xdr:cNvPr>
        <xdr:cNvCxnSpPr/>
      </xdr:nvCxnSpPr>
      <xdr:spPr>
        <a:xfrm>
          <a:off x="19202400" y="135445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macro="" textlink="">
      <xdr:nvSpPr>
        <xdr:cNvPr id="724" name="楕円 723">
          <a:extLst>
            <a:ext uri="{FF2B5EF4-FFF2-40B4-BE49-F238E27FC236}">
              <a16:creationId xmlns:a16="http://schemas.microsoft.com/office/drawing/2014/main" id="{6ED41605-C8A1-4A8B-8FF7-E33284131DF5}"/>
            </a:ext>
          </a:extLst>
        </xdr:cNvPr>
        <xdr:cNvSpPr/>
      </xdr:nvSpPr>
      <xdr:spPr>
        <a:xfrm>
          <a:off x="18345150" y="134969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95250</xdr:rowOff>
    </xdr:to>
    <xdr:cxnSp macro="">
      <xdr:nvCxnSpPr>
        <xdr:cNvPr id="725" name="直線コネクタ 724">
          <a:extLst>
            <a:ext uri="{FF2B5EF4-FFF2-40B4-BE49-F238E27FC236}">
              <a16:creationId xmlns:a16="http://schemas.microsoft.com/office/drawing/2014/main" id="{25B76C99-B3B8-49F0-B5AB-B0FBB7BFE61B}"/>
            </a:ext>
          </a:extLst>
        </xdr:cNvPr>
        <xdr:cNvCxnSpPr/>
      </xdr:nvCxnSpPr>
      <xdr:spPr>
        <a:xfrm>
          <a:off x="18392775" y="135445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50164</xdr:rowOff>
    </xdr:from>
    <xdr:to>
      <xdr:col>102</xdr:col>
      <xdr:colOff>165100</xdr:colOff>
      <xdr:row>83</xdr:row>
      <xdr:rowOff>151764</xdr:rowOff>
    </xdr:to>
    <xdr:sp macro="" textlink="">
      <xdr:nvSpPr>
        <xdr:cNvPr id="726" name="楕円 725">
          <a:extLst>
            <a:ext uri="{FF2B5EF4-FFF2-40B4-BE49-F238E27FC236}">
              <a16:creationId xmlns:a16="http://schemas.microsoft.com/office/drawing/2014/main" id="{2D9CFE35-E276-43F4-A3DD-13F0C71AD801}"/>
            </a:ext>
          </a:extLst>
        </xdr:cNvPr>
        <xdr:cNvSpPr/>
      </xdr:nvSpPr>
      <xdr:spPr>
        <a:xfrm>
          <a:off x="17554575" y="134962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95250</xdr:rowOff>
    </xdr:from>
    <xdr:to>
      <xdr:col>107</xdr:col>
      <xdr:colOff>50800</xdr:colOff>
      <xdr:row>83</xdr:row>
      <xdr:rowOff>100964</xdr:rowOff>
    </xdr:to>
    <xdr:cxnSp macro="">
      <xdr:nvCxnSpPr>
        <xdr:cNvPr id="727" name="直線コネクタ 726">
          <a:extLst>
            <a:ext uri="{FF2B5EF4-FFF2-40B4-BE49-F238E27FC236}">
              <a16:creationId xmlns:a16="http://schemas.microsoft.com/office/drawing/2014/main" id="{14A97070-5C6C-4CF7-B639-A211C3936174}"/>
            </a:ext>
          </a:extLst>
        </xdr:cNvPr>
        <xdr:cNvCxnSpPr/>
      </xdr:nvCxnSpPr>
      <xdr:spPr>
        <a:xfrm flipV="1">
          <a:off x="17602200" y="13544550"/>
          <a:ext cx="790575"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50164</xdr:rowOff>
    </xdr:from>
    <xdr:to>
      <xdr:col>98</xdr:col>
      <xdr:colOff>38100</xdr:colOff>
      <xdr:row>83</xdr:row>
      <xdr:rowOff>151764</xdr:rowOff>
    </xdr:to>
    <xdr:sp macro="" textlink="">
      <xdr:nvSpPr>
        <xdr:cNvPr id="728" name="楕円 727">
          <a:extLst>
            <a:ext uri="{FF2B5EF4-FFF2-40B4-BE49-F238E27FC236}">
              <a16:creationId xmlns:a16="http://schemas.microsoft.com/office/drawing/2014/main" id="{2342FFAC-3310-48A7-918C-8A0FD69B2849}"/>
            </a:ext>
          </a:extLst>
        </xdr:cNvPr>
        <xdr:cNvSpPr/>
      </xdr:nvSpPr>
      <xdr:spPr>
        <a:xfrm>
          <a:off x="16754475" y="134962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100964</xdr:rowOff>
    </xdr:from>
    <xdr:to>
      <xdr:col>102</xdr:col>
      <xdr:colOff>114300</xdr:colOff>
      <xdr:row>83</xdr:row>
      <xdr:rowOff>100964</xdr:rowOff>
    </xdr:to>
    <xdr:cxnSp macro="">
      <xdr:nvCxnSpPr>
        <xdr:cNvPr id="729" name="直線コネクタ 728">
          <a:extLst>
            <a:ext uri="{FF2B5EF4-FFF2-40B4-BE49-F238E27FC236}">
              <a16:creationId xmlns:a16="http://schemas.microsoft.com/office/drawing/2014/main" id="{AADDD200-755C-43B9-88FF-685FA51B3735}"/>
            </a:ext>
          </a:extLst>
        </xdr:cNvPr>
        <xdr:cNvCxnSpPr/>
      </xdr:nvCxnSpPr>
      <xdr:spPr>
        <a:xfrm>
          <a:off x="16802100" y="1355343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76852</xdr:rowOff>
    </xdr:from>
    <xdr:ext cx="469744" cy="259045"/>
    <xdr:sp macro="" textlink="">
      <xdr:nvSpPr>
        <xdr:cNvPr id="730" name="n_1aveValue【消防施設】&#10;一人当たり面積">
          <a:extLst>
            <a:ext uri="{FF2B5EF4-FFF2-40B4-BE49-F238E27FC236}">
              <a16:creationId xmlns:a16="http://schemas.microsoft.com/office/drawing/2014/main" id="{9D10FC75-464A-4492-ADEF-F7562E29604F}"/>
            </a:ext>
          </a:extLst>
        </xdr:cNvPr>
        <xdr:cNvSpPr txBox="1"/>
      </xdr:nvSpPr>
      <xdr:spPr>
        <a:xfrm>
          <a:off x="18983402" y="13202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82566</xdr:rowOff>
    </xdr:from>
    <xdr:ext cx="469744" cy="259045"/>
    <xdr:sp macro="" textlink="">
      <xdr:nvSpPr>
        <xdr:cNvPr id="731" name="n_2aveValue【消防施設】&#10;一人当たり面積">
          <a:extLst>
            <a:ext uri="{FF2B5EF4-FFF2-40B4-BE49-F238E27FC236}">
              <a16:creationId xmlns:a16="http://schemas.microsoft.com/office/drawing/2014/main" id="{1E00BA45-8EDB-4837-99EE-415EF77BA7CB}"/>
            </a:ext>
          </a:extLst>
        </xdr:cNvPr>
        <xdr:cNvSpPr txBox="1"/>
      </xdr:nvSpPr>
      <xdr:spPr>
        <a:xfrm>
          <a:off x="18183302" y="13211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82566</xdr:rowOff>
    </xdr:from>
    <xdr:ext cx="469744" cy="259045"/>
    <xdr:sp macro="" textlink="">
      <xdr:nvSpPr>
        <xdr:cNvPr id="732" name="n_3aveValue【消防施設】&#10;一人当たり面積">
          <a:extLst>
            <a:ext uri="{FF2B5EF4-FFF2-40B4-BE49-F238E27FC236}">
              <a16:creationId xmlns:a16="http://schemas.microsoft.com/office/drawing/2014/main" id="{A92FFD9D-6D22-4F5A-A97D-97EF5AAF7D81}"/>
            </a:ext>
          </a:extLst>
        </xdr:cNvPr>
        <xdr:cNvSpPr txBox="1"/>
      </xdr:nvSpPr>
      <xdr:spPr>
        <a:xfrm>
          <a:off x="17383202" y="13211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105427</xdr:rowOff>
    </xdr:from>
    <xdr:ext cx="469744" cy="259045"/>
    <xdr:sp macro="" textlink="">
      <xdr:nvSpPr>
        <xdr:cNvPr id="733" name="n_4aveValue【消防施設】&#10;一人当たり面積">
          <a:extLst>
            <a:ext uri="{FF2B5EF4-FFF2-40B4-BE49-F238E27FC236}">
              <a16:creationId xmlns:a16="http://schemas.microsoft.com/office/drawing/2014/main" id="{4FF1EE7B-0767-4269-9410-AEEC5F29BB67}"/>
            </a:ext>
          </a:extLst>
        </xdr:cNvPr>
        <xdr:cNvSpPr txBox="1"/>
      </xdr:nvSpPr>
      <xdr:spPr>
        <a:xfrm>
          <a:off x="16592627" y="1322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137177</xdr:rowOff>
    </xdr:from>
    <xdr:ext cx="469744" cy="259045"/>
    <xdr:sp macro="" textlink="">
      <xdr:nvSpPr>
        <xdr:cNvPr id="734" name="n_1mainValue【消防施設】&#10;一人当たり面積">
          <a:extLst>
            <a:ext uri="{FF2B5EF4-FFF2-40B4-BE49-F238E27FC236}">
              <a16:creationId xmlns:a16="http://schemas.microsoft.com/office/drawing/2014/main" id="{F952BA44-5300-4FC3-AEDB-73CAC7DBBD9A}"/>
            </a:ext>
          </a:extLst>
        </xdr:cNvPr>
        <xdr:cNvSpPr txBox="1"/>
      </xdr:nvSpPr>
      <xdr:spPr>
        <a:xfrm>
          <a:off x="18983402"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35" name="n_2mainValue【消防施設】&#10;一人当たり面積">
          <a:extLst>
            <a:ext uri="{FF2B5EF4-FFF2-40B4-BE49-F238E27FC236}">
              <a16:creationId xmlns:a16="http://schemas.microsoft.com/office/drawing/2014/main" id="{7557010D-3DDD-4EA6-B33F-1C4656CAE049}"/>
            </a:ext>
          </a:extLst>
        </xdr:cNvPr>
        <xdr:cNvSpPr txBox="1"/>
      </xdr:nvSpPr>
      <xdr:spPr>
        <a:xfrm>
          <a:off x="18183302"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142891</xdr:rowOff>
    </xdr:from>
    <xdr:ext cx="469744" cy="259045"/>
    <xdr:sp macro="" textlink="">
      <xdr:nvSpPr>
        <xdr:cNvPr id="736" name="n_3mainValue【消防施設】&#10;一人当たり面積">
          <a:extLst>
            <a:ext uri="{FF2B5EF4-FFF2-40B4-BE49-F238E27FC236}">
              <a16:creationId xmlns:a16="http://schemas.microsoft.com/office/drawing/2014/main" id="{B25EEDA2-E3F0-41DF-A24F-F7ED9C0495F1}"/>
            </a:ext>
          </a:extLst>
        </xdr:cNvPr>
        <xdr:cNvSpPr txBox="1"/>
      </xdr:nvSpPr>
      <xdr:spPr>
        <a:xfrm>
          <a:off x="17383202" y="1358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142891</xdr:rowOff>
    </xdr:from>
    <xdr:ext cx="469744" cy="259045"/>
    <xdr:sp macro="" textlink="">
      <xdr:nvSpPr>
        <xdr:cNvPr id="737" name="n_4mainValue【消防施設】&#10;一人当たり面積">
          <a:extLst>
            <a:ext uri="{FF2B5EF4-FFF2-40B4-BE49-F238E27FC236}">
              <a16:creationId xmlns:a16="http://schemas.microsoft.com/office/drawing/2014/main" id="{C7EE6956-65D8-4466-AAAC-216BC45B0A27}"/>
            </a:ext>
          </a:extLst>
        </xdr:cNvPr>
        <xdr:cNvSpPr txBox="1"/>
      </xdr:nvSpPr>
      <xdr:spPr>
        <a:xfrm>
          <a:off x="16592627" y="1358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93514BCE-9F41-4763-98BB-718F3246397D}"/>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B5462A30-62DA-4B6B-98B0-DA20E2B309B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40BCCC9B-48F2-4B76-841D-84D3C4DBD40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520BEB8D-C685-4F42-9117-6359F5AF0325}"/>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B321B718-3906-4FB5-9F62-CC8E11A18B3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E6C7C120-0EA7-421B-B8B9-D4AE47F8717A}"/>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D2B8F554-1F3E-43D7-BBEF-A356D014407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52F895D6-CA38-4660-91E0-7EC8B49045C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E8558D01-A2BC-4DBC-ADD4-0D3A43DBDEBE}"/>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A817B724-6F8E-485D-9824-A6955081562A}"/>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D6EBFD33-3549-4C8C-9D56-CFAABF05EB36}"/>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66844029-945A-4FD4-A96F-DF90D4D7604B}"/>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DE8DC4FF-F1FE-484C-BB41-1B1F4788AD96}"/>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AF83A117-3D8C-4327-BA85-AFAEB3569B7F}"/>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0AC0B58E-5AB8-4A89-B5B8-0AE59901D9A5}"/>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3A72E812-58B8-4F8E-9867-747039B32C12}"/>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3B18BD0D-041B-4B5B-917D-7278CB20234F}"/>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339635E6-0EF7-46E4-9984-76710902BAC5}"/>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717342C7-5B48-4864-B808-209A57F016E3}"/>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B83894D9-6B1C-42F2-8E04-625B4DEDE017}"/>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2DC359FE-DACC-45A3-A7B0-14BA25A50AB7}"/>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42A4B554-B97F-4EB4-AAF6-9023C0C58065}"/>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12F10880-497A-4B42-AC26-D0C82285B65D}"/>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庁舎】&#10;有形固定資産減価償却率グラフ枠">
          <a:extLst>
            <a:ext uri="{FF2B5EF4-FFF2-40B4-BE49-F238E27FC236}">
              <a16:creationId xmlns:a16="http://schemas.microsoft.com/office/drawing/2014/main" id="{5BC29AB3-2256-4662-B0CE-83986A538010}"/>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2" name="直線コネクタ 761">
          <a:extLst>
            <a:ext uri="{FF2B5EF4-FFF2-40B4-BE49-F238E27FC236}">
              <a16:creationId xmlns:a16="http://schemas.microsoft.com/office/drawing/2014/main" id="{297C3820-7F69-4BC4-8587-B92F0FDAE42C}"/>
            </a:ext>
          </a:extLst>
        </xdr:cNvPr>
        <xdr:cNvCxnSpPr/>
      </xdr:nvCxnSpPr>
      <xdr:spPr>
        <a:xfrm flipV="1">
          <a:off x="14696439" y="16217900"/>
          <a:ext cx="0" cy="1593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3" name="【庁舎】&#10;有形固定資産減価償却率最小値テキスト">
          <a:extLst>
            <a:ext uri="{FF2B5EF4-FFF2-40B4-BE49-F238E27FC236}">
              <a16:creationId xmlns:a16="http://schemas.microsoft.com/office/drawing/2014/main" id="{78C0DC6C-55D5-4ACD-9D89-1E696A83C970}"/>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4" name="直線コネクタ 763">
          <a:extLst>
            <a:ext uri="{FF2B5EF4-FFF2-40B4-BE49-F238E27FC236}">
              <a16:creationId xmlns:a16="http://schemas.microsoft.com/office/drawing/2014/main" id="{367690A1-2DCD-44AD-860D-1FC1E2DE79AC}"/>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5" name="【庁舎】&#10;有形固定資産減価償却率最大値テキスト">
          <a:extLst>
            <a:ext uri="{FF2B5EF4-FFF2-40B4-BE49-F238E27FC236}">
              <a16:creationId xmlns:a16="http://schemas.microsoft.com/office/drawing/2014/main" id="{3710BD1E-A303-4671-898B-20EE12011091}"/>
            </a:ext>
          </a:extLst>
        </xdr:cNvPr>
        <xdr:cNvSpPr txBox="1"/>
      </xdr:nvSpPr>
      <xdr:spPr>
        <a:xfrm>
          <a:off x="14735175" y="1599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6" name="直線コネクタ 765">
          <a:extLst>
            <a:ext uri="{FF2B5EF4-FFF2-40B4-BE49-F238E27FC236}">
              <a16:creationId xmlns:a16="http://schemas.microsoft.com/office/drawing/2014/main" id="{6AC6439C-0111-42CE-A6B5-97581AA34A5D}"/>
            </a:ext>
          </a:extLst>
        </xdr:cNvPr>
        <xdr:cNvCxnSpPr/>
      </xdr:nvCxnSpPr>
      <xdr:spPr>
        <a:xfrm>
          <a:off x="14611350" y="16217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33038</xdr:rowOff>
    </xdr:from>
    <xdr:ext cx="405111" cy="259045"/>
    <xdr:sp macro="" textlink="">
      <xdr:nvSpPr>
        <xdr:cNvPr id="767" name="【庁舎】&#10;有形固定資産減価償却率平均値テキスト">
          <a:extLst>
            <a:ext uri="{FF2B5EF4-FFF2-40B4-BE49-F238E27FC236}">
              <a16:creationId xmlns:a16="http://schemas.microsoft.com/office/drawing/2014/main" id="{AA2088B1-0760-4653-964F-FC473DEDDEFD}"/>
            </a:ext>
          </a:extLst>
        </xdr:cNvPr>
        <xdr:cNvSpPr txBox="1"/>
      </xdr:nvSpPr>
      <xdr:spPr>
        <a:xfrm>
          <a:off x="14735175" y="16660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768" name="フローチャート: 判断 767">
          <a:extLst>
            <a:ext uri="{FF2B5EF4-FFF2-40B4-BE49-F238E27FC236}">
              <a16:creationId xmlns:a16="http://schemas.microsoft.com/office/drawing/2014/main" id="{C1B83848-AE3B-41AA-A780-C85E04E7FE92}"/>
            </a:ext>
          </a:extLst>
        </xdr:cNvPr>
        <xdr:cNvSpPr/>
      </xdr:nvSpPr>
      <xdr:spPr>
        <a:xfrm>
          <a:off x="14649450" y="168090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769" name="フローチャート: 判断 768">
          <a:extLst>
            <a:ext uri="{FF2B5EF4-FFF2-40B4-BE49-F238E27FC236}">
              <a16:creationId xmlns:a16="http://schemas.microsoft.com/office/drawing/2014/main" id="{91970586-1E6C-4EB7-BB0E-A48C85C469FD}"/>
            </a:ext>
          </a:extLst>
        </xdr:cNvPr>
        <xdr:cNvSpPr/>
      </xdr:nvSpPr>
      <xdr:spPr>
        <a:xfrm>
          <a:off x="13887450" y="16809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770" name="フローチャート: 判断 769">
          <a:extLst>
            <a:ext uri="{FF2B5EF4-FFF2-40B4-BE49-F238E27FC236}">
              <a16:creationId xmlns:a16="http://schemas.microsoft.com/office/drawing/2014/main" id="{57C94918-499A-459D-B7A4-9B61B5818639}"/>
            </a:ext>
          </a:extLst>
        </xdr:cNvPr>
        <xdr:cNvSpPr/>
      </xdr:nvSpPr>
      <xdr:spPr>
        <a:xfrm>
          <a:off x="13096875" y="167798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771" name="フローチャート: 判断 770">
          <a:extLst>
            <a:ext uri="{FF2B5EF4-FFF2-40B4-BE49-F238E27FC236}">
              <a16:creationId xmlns:a16="http://schemas.microsoft.com/office/drawing/2014/main" id="{CC381F52-A5A1-48F5-B0CB-63298C62A7A6}"/>
            </a:ext>
          </a:extLst>
        </xdr:cNvPr>
        <xdr:cNvSpPr/>
      </xdr:nvSpPr>
      <xdr:spPr>
        <a:xfrm>
          <a:off x="12296775" y="167919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772" name="フローチャート: 判断 771">
          <a:extLst>
            <a:ext uri="{FF2B5EF4-FFF2-40B4-BE49-F238E27FC236}">
              <a16:creationId xmlns:a16="http://schemas.microsoft.com/office/drawing/2014/main" id="{4C7079C4-A7A5-43C1-9D99-01BFF6EA6708}"/>
            </a:ext>
          </a:extLst>
        </xdr:cNvPr>
        <xdr:cNvSpPr/>
      </xdr:nvSpPr>
      <xdr:spPr>
        <a:xfrm>
          <a:off x="11487150" y="168516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EBB3371B-3D3E-464F-B227-6A45DF22EAF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A02C675E-CB58-41BE-9A4A-4213A035FB0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D935236-B159-4E28-9CC7-23830257644E}"/>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ACD47A9-4C26-4DD1-A4FF-C9539D53ACE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ED65E9F-BC05-4638-B69A-2A7A007661C3}"/>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99695</xdr:rowOff>
    </xdr:from>
    <xdr:to>
      <xdr:col>85</xdr:col>
      <xdr:colOff>177800</xdr:colOff>
      <xdr:row>106</xdr:row>
      <xdr:rowOff>29845</xdr:rowOff>
    </xdr:to>
    <xdr:sp macro="" textlink="">
      <xdr:nvSpPr>
        <xdr:cNvPr id="778" name="楕円 777">
          <a:extLst>
            <a:ext uri="{FF2B5EF4-FFF2-40B4-BE49-F238E27FC236}">
              <a16:creationId xmlns:a16="http://schemas.microsoft.com/office/drawing/2014/main" id="{9D83BBF9-939C-4441-9E8B-BF229B334D91}"/>
            </a:ext>
          </a:extLst>
        </xdr:cNvPr>
        <xdr:cNvSpPr/>
      </xdr:nvSpPr>
      <xdr:spPr>
        <a:xfrm>
          <a:off x="14649450" y="172478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78122</xdr:rowOff>
    </xdr:from>
    <xdr:ext cx="405111" cy="259045"/>
    <xdr:sp macro="" textlink="">
      <xdr:nvSpPr>
        <xdr:cNvPr id="779" name="【庁舎】&#10;有形固定資産減価償却率該当値テキスト">
          <a:extLst>
            <a:ext uri="{FF2B5EF4-FFF2-40B4-BE49-F238E27FC236}">
              <a16:creationId xmlns:a16="http://schemas.microsoft.com/office/drawing/2014/main" id="{41E5DF4A-CA61-439B-88E0-BD086BA089A0}"/>
            </a:ext>
          </a:extLst>
        </xdr:cNvPr>
        <xdr:cNvSpPr txBox="1"/>
      </xdr:nvSpPr>
      <xdr:spPr>
        <a:xfrm>
          <a:off x="14735175" y="1722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69214</xdr:rowOff>
    </xdr:from>
    <xdr:to>
      <xdr:col>81</xdr:col>
      <xdr:colOff>101600</xdr:colOff>
      <xdr:row>105</xdr:row>
      <xdr:rowOff>170814</xdr:rowOff>
    </xdr:to>
    <xdr:sp macro="" textlink="">
      <xdr:nvSpPr>
        <xdr:cNvPr id="780" name="楕円 779">
          <a:extLst>
            <a:ext uri="{FF2B5EF4-FFF2-40B4-BE49-F238E27FC236}">
              <a16:creationId xmlns:a16="http://schemas.microsoft.com/office/drawing/2014/main" id="{67669EEA-A7D2-477B-A377-B4E7B5483BE8}"/>
            </a:ext>
          </a:extLst>
        </xdr:cNvPr>
        <xdr:cNvSpPr/>
      </xdr:nvSpPr>
      <xdr:spPr>
        <a:xfrm>
          <a:off x="13887450" y="172110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120014</xdr:rowOff>
    </xdr:from>
    <xdr:to>
      <xdr:col>85</xdr:col>
      <xdr:colOff>127000</xdr:colOff>
      <xdr:row>105</xdr:row>
      <xdr:rowOff>150495</xdr:rowOff>
    </xdr:to>
    <xdr:cxnSp macro="">
      <xdr:nvCxnSpPr>
        <xdr:cNvPr id="781" name="直線コネクタ 780">
          <a:extLst>
            <a:ext uri="{FF2B5EF4-FFF2-40B4-BE49-F238E27FC236}">
              <a16:creationId xmlns:a16="http://schemas.microsoft.com/office/drawing/2014/main" id="{7062A472-A9B4-4A20-8A35-4C4855244991}"/>
            </a:ext>
          </a:extLst>
        </xdr:cNvPr>
        <xdr:cNvCxnSpPr/>
      </xdr:nvCxnSpPr>
      <xdr:spPr>
        <a:xfrm>
          <a:off x="13935075" y="17268189"/>
          <a:ext cx="762000" cy="2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31114</xdr:rowOff>
    </xdr:from>
    <xdr:to>
      <xdr:col>76</xdr:col>
      <xdr:colOff>165100</xdr:colOff>
      <xdr:row>105</xdr:row>
      <xdr:rowOff>132714</xdr:rowOff>
    </xdr:to>
    <xdr:sp macro="" textlink="">
      <xdr:nvSpPr>
        <xdr:cNvPr id="782" name="楕円 781">
          <a:extLst>
            <a:ext uri="{FF2B5EF4-FFF2-40B4-BE49-F238E27FC236}">
              <a16:creationId xmlns:a16="http://schemas.microsoft.com/office/drawing/2014/main" id="{1397ACF5-9183-4889-AF82-734D49CD08A6}"/>
            </a:ext>
          </a:extLst>
        </xdr:cNvPr>
        <xdr:cNvSpPr/>
      </xdr:nvSpPr>
      <xdr:spPr>
        <a:xfrm>
          <a:off x="13096875" y="171729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81914</xdr:rowOff>
    </xdr:from>
    <xdr:to>
      <xdr:col>81</xdr:col>
      <xdr:colOff>50800</xdr:colOff>
      <xdr:row>105</xdr:row>
      <xdr:rowOff>120014</xdr:rowOff>
    </xdr:to>
    <xdr:cxnSp macro="">
      <xdr:nvCxnSpPr>
        <xdr:cNvPr id="783" name="直線コネクタ 782">
          <a:extLst>
            <a:ext uri="{FF2B5EF4-FFF2-40B4-BE49-F238E27FC236}">
              <a16:creationId xmlns:a16="http://schemas.microsoft.com/office/drawing/2014/main" id="{C15CAE54-B3B3-403D-852B-9D0F765C65B2}"/>
            </a:ext>
          </a:extLst>
        </xdr:cNvPr>
        <xdr:cNvCxnSpPr/>
      </xdr:nvCxnSpPr>
      <xdr:spPr>
        <a:xfrm>
          <a:off x="13144500" y="17230089"/>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162561</xdr:rowOff>
    </xdr:from>
    <xdr:to>
      <xdr:col>72</xdr:col>
      <xdr:colOff>38100</xdr:colOff>
      <xdr:row>105</xdr:row>
      <xdr:rowOff>92711</xdr:rowOff>
    </xdr:to>
    <xdr:sp macro="" textlink="">
      <xdr:nvSpPr>
        <xdr:cNvPr id="784" name="楕円 783">
          <a:extLst>
            <a:ext uri="{FF2B5EF4-FFF2-40B4-BE49-F238E27FC236}">
              <a16:creationId xmlns:a16="http://schemas.microsoft.com/office/drawing/2014/main" id="{CDB1E4FD-C26E-4D0D-BBAF-B0B10F3F0448}"/>
            </a:ext>
          </a:extLst>
        </xdr:cNvPr>
        <xdr:cNvSpPr/>
      </xdr:nvSpPr>
      <xdr:spPr>
        <a:xfrm>
          <a:off x="12296775" y="171329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41911</xdr:rowOff>
    </xdr:from>
    <xdr:to>
      <xdr:col>76</xdr:col>
      <xdr:colOff>114300</xdr:colOff>
      <xdr:row>105</xdr:row>
      <xdr:rowOff>81914</xdr:rowOff>
    </xdr:to>
    <xdr:cxnSp macro="">
      <xdr:nvCxnSpPr>
        <xdr:cNvPr id="785" name="直線コネクタ 784">
          <a:extLst>
            <a:ext uri="{FF2B5EF4-FFF2-40B4-BE49-F238E27FC236}">
              <a16:creationId xmlns:a16="http://schemas.microsoft.com/office/drawing/2014/main" id="{A002DB38-036C-493A-84E8-4A7229029373}"/>
            </a:ext>
          </a:extLst>
        </xdr:cNvPr>
        <xdr:cNvCxnSpPr/>
      </xdr:nvCxnSpPr>
      <xdr:spPr>
        <a:xfrm>
          <a:off x="12344400" y="17190086"/>
          <a:ext cx="8001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126364</xdr:rowOff>
    </xdr:from>
    <xdr:to>
      <xdr:col>67</xdr:col>
      <xdr:colOff>101600</xdr:colOff>
      <xdr:row>105</xdr:row>
      <xdr:rowOff>56514</xdr:rowOff>
    </xdr:to>
    <xdr:sp macro="" textlink="">
      <xdr:nvSpPr>
        <xdr:cNvPr id="786" name="楕円 785">
          <a:extLst>
            <a:ext uri="{FF2B5EF4-FFF2-40B4-BE49-F238E27FC236}">
              <a16:creationId xmlns:a16="http://schemas.microsoft.com/office/drawing/2014/main" id="{F3DD0430-CD1E-482E-B2EC-3588DA41B65D}"/>
            </a:ext>
          </a:extLst>
        </xdr:cNvPr>
        <xdr:cNvSpPr/>
      </xdr:nvSpPr>
      <xdr:spPr>
        <a:xfrm>
          <a:off x="11487150" y="170967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5714</xdr:rowOff>
    </xdr:from>
    <xdr:to>
      <xdr:col>71</xdr:col>
      <xdr:colOff>177800</xdr:colOff>
      <xdr:row>105</xdr:row>
      <xdr:rowOff>41911</xdr:rowOff>
    </xdr:to>
    <xdr:cxnSp macro="">
      <xdr:nvCxnSpPr>
        <xdr:cNvPr id="787" name="直線コネクタ 786">
          <a:extLst>
            <a:ext uri="{FF2B5EF4-FFF2-40B4-BE49-F238E27FC236}">
              <a16:creationId xmlns:a16="http://schemas.microsoft.com/office/drawing/2014/main" id="{01B76F41-C2FA-4DB0-BCB7-F8AA60FD6BBE}"/>
            </a:ext>
          </a:extLst>
        </xdr:cNvPr>
        <xdr:cNvCxnSpPr/>
      </xdr:nvCxnSpPr>
      <xdr:spPr>
        <a:xfrm>
          <a:off x="11534775" y="17153889"/>
          <a:ext cx="809625"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122572</xdr:rowOff>
    </xdr:from>
    <xdr:ext cx="405111" cy="259045"/>
    <xdr:sp macro="" textlink="">
      <xdr:nvSpPr>
        <xdr:cNvPr id="788" name="n_1aveValue【庁舎】&#10;有形固定資産減価償却率">
          <a:extLst>
            <a:ext uri="{FF2B5EF4-FFF2-40B4-BE49-F238E27FC236}">
              <a16:creationId xmlns:a16="http://schemas.microsoft.com/office/drawing/2014/main" id="{33302D57-39E5-4605-9CF0-F494B553F8F9}"/>
            </a:ext>
          </a:extLst>
        </xdr:cNvPr>
        <xdr:cNvSpPr txBox="1"/>
      </xdr:nvSpPr>
      <xdr:spPr>
        <a:xfrm>
          <a:off x="13745219"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95902</xdr:rowOff>
    </xdr:from>
    <xdr:ext cx="405111" cy="259045"/>
    <xdr:sp macro="" textlink="">
      <xdr:nvSpPr>
        <xdr:cNvPr id="789" name="n_2aveValue【庁舎】&#10;有形固定資産減価償却率">
          <a:extLst>
            <a:ext uri="{FF2B5EF4-FFF2-40B4-BE49-F238E27FC236}">
              <a16:creationId xmlns:a16="http://schemas.microsoft.com/office/drawing/2014/main" id="{266E88E4-7F7C-48E3-BD43-757200769830}"/>
            </a:ext>
          </a:extLst>
        </xdr:cNvPr>
        <xdr:cNvSpPr txBox="1"/>
      </xdr:nvSpPr>
      <xdr:spPr>
        <a:xfrm>
          <a:off x="12964169" y="1655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111141</xdr:rowOff>
    </xdr:from>
    <xdr:ext cx="405111" cy="259045"/>
    <xdr:sp macro="" textlink="">
      <xdr:nvSpPr>
        <xdr:cNvPr id="790" name="n_3aveValue【庁舎】&#10;有形固定資産減価償却率">
          <a:extLst>
            <a:ext uri="{FF2B5EF4-FFF2-40B4-BE49-F238E27FC236}">
              <a16:creationId xmlns:a16="http://schemas.microsoft.com/office/drawing/2014/main" id="{84B1612E-74C3-460F-B12C-80C6597A608A}"/>
            </a:ext>
          </a:extLst>
        </xdr:cNvPr>
        <xdr:cNvSpPr txBox="1"/>
      </xdr:nvSpPr>
      <xdr:spPr>
        <a:xfrm>
          <a:off x="12164069" y="1657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791" name="n_4aveValue【庁舎】&#10;有形固定資産減価償却率">
          <a:extLst>
            <a:ext uri="{FF2B5EF4-FFF2-40B4-BE49-F238E27FC236}">
              <a16:creationId xmlns:a16="http://schemas.microsoft.com/office/drawing/2014/main" id="{FA87AC03-5974-47BA-B55A-22BD543CCC1B}"/>
            </a:ext>
          </a:extLst>
        </xdr:cNvPr>
        <xdr:cNvSpPr txBox="1"/>
      </xdr:nvSpPr>
      <xdr:spPr>
        <a:xfrm>
          <a:off x="11354444" y="1662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161941</xdr:rowOff>
    </xdr:from>
    <xdr:ext cx="405111" cy="259045"/>
    <xdr:sp macro="" textlink="">
      <xdr:nvSpPr>
        <xdr:cNvPr id="792" name="n_1mainValue【庁舎】&#10;有形固定資産減価償却率">
          <a:extLst>
            <a:ext uri="{FF2B5EF4-FFF2-40B4-BE49-F238E27FC236}">
              <a16:creationId xmlns:a16="http://schemas.microsoft.com/office/drawing/2014/main" id="{F155C772-1375-49FF-B952-C9EF4D0ABF2C}"/>
            </a:ext>
          </a:extLst>
        </xdr:cNvPr>
        <xdr:cNvSpPr txBox="1"/>
      </xdr:nvSpPr>
      <xdr:spPr>
        <a:xfrm>
          <a:off x="13745219" y="1730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123841</xdr:rowOff>
    </xdr:from>
    <xdr:ext cx="405111" cy="259045"/>
    <xdr:sp macro="" textlink="">
      <xdr:nvSpPr>
        <xdr:cNvPr id="793" name="n_2mainValue【庁舎】&#10;有形固定資産減価償却率">
          <a:extLst>
            <a:ext uri="{FF2B5EF4-FFF2-40B4-BE49-F238E27FC236}">
              <a16:creationId xmlns:a16="http://schemas.microsoft.com/office/drawing/2014/main" id="{E9DCD5B1-9D2F-4063-BA8D-31A03CAF5BEF}"/>
            </a:ext>
          </a:extLst>
        </xdr:cNvPr>
        <xdr:cNvSpPr txBox="1"/>
      </xdr:nvSpPr>
      <xdr:spPr>
        <a:xfrm>
          <a:off x="12964169" y="1726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83838</xdr:rowOff>
    </xdr:from>
    <xdr:ext cx="405111" cy="259045"/>
    <xdr:sp macro="" textlink="">
      <xdr:nvSpPr>
        <xdr:cNvPr id="794" name="n_3mainValue【庁舎】&#10;有形固定資産減価償却率">
          <a:extLst>
            <a:ext uri="{FF2B5EF4-FFF2-40B4-BE49-F238E27FC236}">
              <a16:creationId xmlns:a16="http://schemas.microsoft.com/office/drawing/2014/main" id="{72BE7D9B-8E8C-451A-B119-AA9FCD20AE90}"/>
            </a:ext>
          </a:extLst>
        </xdr:cNvPr>
        <xdr:cNvSpPr txBox="1"/>
      </xdr:nvSpPr>
      <xdr:spPr>
        <a:xfrm>
          <a:off x="12164069" y="17232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47641</xdr:rowOff>
    </xdr:from>
    <xdr:ext cx="405111" cy="259045"/>
    <xdr:sp macro="" textlink="">
      <xdr:nvSpPr>
        <xdr:cNvPr id="795" name="n_4mainValue【庁舎】&#10;有形固定資産減価償却率">
          <a:extLst>
            <a:ext uri="{FF2B5EF4-FFF2-40B4-BE49-F238E27FC236}">
              <a16:creationId xmlns:a16="http://schemas.microsoft.com/office/drawing/2014/main" id="{0D27F0FE-2063-4C5B-A21C-99E8ECE7F143}"/>
            </a:ext>
          </a:extLst>
        </xdr:cNvPr>
        <xdr:cNvSpPr txBox="1"/>
      </xdr:nvSpPr>
      <xdr:spPr>
        <a:xfrm>
          <a:off x="11354444"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4D69CC03-D0EB-4CCF-A998-D9877D523DEE}"/>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6037A47E-27BF-4EBA-9B0D-FD6B299A0D83}"/>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D4E58F97-37EE-429F-BDCF-AC5AC668AC8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ABD29488-823B-4D3A-901F-ED2191374AF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FE80867E-D7F6-4567-9800-3FE2474935D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EB41CED0-4323-4021-865D-80C6DECFFE9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DC4E601C-3695-4E0E-A8D2-A73F7015D0D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7DE1A263-278B-4F62-A3F5-64BAC16A8AC7}"/>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D8604A3B-446A-43B3-9F72-EAAB2A8DEE7C}"/>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72B63B0D-A6A9-4A25-9C4E-085CC63B47F6}"/>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6" name="テキスト ボックス 805">
          <a:extLst>
            <a:ext uri="{FF2B5EF4-FFF2-40B4-BE49-F238E27FC236}">
              <a16:creationId xmlns:a16="http://schemas.microsoft.com/office/drawing/2014/main" id="{A6BEBD33-1625-40C1-8C77-F6A1E58241ED}"/>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DDD5E3EA-DE04-4FF9-9CCB-0F7DB7D0AC31}"/>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9FEE7C26-E26E-4F48-BEF0-DBCD8055E4C1}"/>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D7CDAFD8-EDB1-4DB9-9F5C-8448840857F4}"/>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029E00F5-45EE-4830-BA4D-496A99C0CC21}"/>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14859491-DC73-4EDD-B5F6-22D13480C793}"/>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4DBD920A-E270-4AA9-A4B0-8C8388E730BC}"/>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9881EFF3-650E-492D-99D7-FDC9761C433E}"/>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9674B3C0-93DC-4598-89B5-BA95BE055249}"/>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1083D5B2-E02F-4517-BAAF-4084D444ED2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3960F46A-FB31-4A94-9BC0-5F14A94FB63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86D0BF48-AA62-4C6D-B311-5B8EAB85C28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818" name="直線コネクタ 817">
          <a:extLst>
            <a:ext uri="{FF2B5EF4-FFF2-40B4-BE49-F238E27FC236}">
              <a16:creationId xmlns:a16="http://schemas.microsoft.com/office/drawing/2014/main" id="{A63D6D06-9621-4570-BDC3-F533B7EC570F}"/>
            </a:ext>
          </a:extLst>
        </xdr:cNvPr>
        <xdr:cNvCxnSpPr/>
      </xdr:nvCxnSpPr>
      <xdr:spPr>
        <a:xfrm flipV="1">
          <a:off x="19954239" y="16296767"/>
          <a:ext cx="0" cy="1383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819" name="【庁舎】&#10;一人当たり面積最小値テキスト">
          <a:extLst>
            <a:ext uri="{FF2B5EF4-FFF2-40B4-BE49-F238E27FC236}">
              <a16:creationId xmlns:a16="http://schemas.microsoft.com/office/drawing/2014/main" id="{E98A64FA-5F09-41BE-9806-CACF97D1C6D3}"/>
            </a:ext>
          </a:extLst>
        </xdr:cNvPr>
        <xdr:cNvSpPr txBox="1"/>
      </xdr:nvSpPr>
      <xdr:spPr>
        <a:xfrm>
          <a:off x="19992975" y="1768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820" name="直線コネクタ 819">
          <a:extLst>
            <a:ext uri="{FF2B5EF4-FFF2-40B4-BE49-F238E27FC236}">
              <a16:creationId xmlns:a16="http://schemas.microsoft.com/office/drawing/2014/main" id="{31453994-8E3B-4366-B9F5-FB22AFB3F82E}"/>
            </a:ext>
          </a:extLst>
        </xdr:cNvPr>
        <xdr:cNvCxnSpPr/>
      </xdr:nvCxnSpPr>
      <xdr:spPr>
        <a:xfrm>
          <a:off x="19878675" y="176806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821" name="【庁舎】&#10;一人当たり面積最大値テキスト">
          <a:extLst>
            <a:ext uri="{FF2B5EF4-FFF2-40B4-BE49-F238E27FC236}">
              <a16:creationId xmlns:a16="http://schemas.microsoft.com/office/drawing/2014/main" id="{6A0BF172-8C36-4BD0-A447-20A561DDA8C6}"/>
            </a:ext>
          </a:extLst>
        </xdr:cNvPr>
        <xdr:cNvSpPr txBox="1"/>
      </xdr:nvSpPr>
      <xdr:spPr>
        <a:xfrm>
          <a:off x="19992975" y="1607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822" name="直線コネクタ 821">
          <a:extLst>
            <a:ext uri="{FF2B5EF4-FFF2-40B4-BE49-F238E27FC236}">
              <a16:creationId xmlns:a16="http://schemas.microsoft.com/office/drawing/2014/main" id="{4B476D99-6C65-479B-B1F1-FDB38B6BFA37}"/>
            </a:ext>
          </a:extLst>
        </xdr:cNvPr>
        <xdr:cNvCxnSpPr/>
      </xdr:nvCxnSpPr>
      <xdr:spPr>
        <a:xfrm>
          <a:off x="19878675" y="16296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55135</xdr:rowOff>
    </xdr:from>
    <xdr:ext cx="469744" cy="259045"/>
    <xdr:sp macro="" textlink="">
      <xdr:nvSpPr>
        <xdr:cNvPr id="823" name="【庁舎】&#10;一人当たり面積平均値テキスト">
          <a:extLst>
            <a:ext uri="{FF2B5EF4-FFF2-40B4-BE49-F238E27FC236}">
              <a16:creationId xmlns:a16="http://schemas.microsoft.com/office/drawing/2014/main" id="{77E78160-536A-44E7-AE80-0044A66DBC84}"/>
            </a:ext>
          </a:extLst>
        </xdr:cNvPr>
        <xdr:cNvSpPr txBox="1"/>
      </xdr:nvSpPr>
      <xdr:spPr>
        <a:xfrm>
          <a:off x="19992975" y="170286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824" name="フローチャート: 判断 823">
          <a:extLst>
            <a:ext uri="{FF2B5EF4-FFF2-40B4-BE49-F238E27FC236}">
              <a16:creationId xmlns:a16="http://schemas.microsoft.com/office/drawing/2014/main" id="{F02CD590-CD7E-4CCA-8BE4-22EAA775F421}"/>
            </a:ext>
          </a:extLst>
        </xdr:cNvPr>
        <xdr:cNvSpPr/>
      </xdr:nvSpPr>
      <xdr:spPr>
        <a:xfrm>
          <a:off x="19897725" y="171740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825" name="フローチャート: 判断 824">
          <a:extLst>
            <a:ext uri="{FF2B5EF4-FFF2-40B4-BE49-F238E27FC236}">
              <a16:creationId xmlns:a16="http://schemas.microsoft.com/office/drawing/2014/main" id="{502BC65C-0C5C-4905-AD52-189FD5A6CD10}"/>
            </a:ext>
          </a:extLst>
        </xdr:cNvPr>
        <xdr:cNvSpPr/>
      </xdr:nvSpPr>
      <xdr:spPr>
        <a:xfrm>
          <a:off x="19154775" y="1723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826" name="フローチャート: 判断 825">
          <a:extLst>
            <a:ext uri="{FF2B5EF4-FFF2-40B4-BE49-F238E27FC236}">
              <a16:creationId xmlns:a16="http://schemas.microsoft.com/office/drawing/2014/main" id="{792741EA-AB1B-4F5B-BA7F-141BB4CBDF7F}"/>
            </a:ext>
          </a:extLst>
        </xdr:cNvPr>
        <xdr:cNvSpPr/>
      </xdr:nvSpPr>
      <xdr:spPr>
        <a:xfrm>
          <a:off x="18345150" y="172046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827" name="フローチャート: 判断 826">
          <a:extLst>
            <a:ext uri="{FF2B5EF4-FFF2-40B4-BE49-F238E27FC236}">
              <a16:creationId xmlns:a16="http://schemas.microsoft.com/office/drawing/2014/main" id="{34E9C23B-8703-4D2F-BBBB-DBCA6FD2B880}"/>
            </a:ext>
          </a:extLst>
        </xdr:cNvPr>
        <xdr:cNvSpPr/>
      </xdr:nvSpPr>
      <xdr:spPr>
        <a:xfrm>
          <a:off x="17554575" y="172124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828" name="フローチャート: 判断 827">
          <a:extLst>
            <a:ext uri="{FF2B5EF4-FFF2-40B4-BE49-F238E27FC236}">
              <a16:creationId xmlns:a16="http://schemas.microsoft.com/office/drawing/2014/main" id="{C25578F1-0ADD-4FB6-827B-1B6C99A83A2B}"/>
            </a:ext>
          </a:extLst>
        </xdr:cNvPr>
        <xdr:cNvSpPr/>
      </xdr:nvSpPr>
      <xdr:spPr>
        <a:xfrm>
          <a:off x="16754475" y="172518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741DB8BF-B3C5-43B6-AC7E-F57F92DF0B18}"/>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92E56B7E-10AD-4C57-B601-9C6B6E7F463C}"/>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8CB4A98-C3CF-43A9-BEBB-EDA69D27FAD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AD315F04-12F7-4D44-B32D-B3835C12FDA5}"/>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AE16249-44F8-49CE-B37F-837322C669F4}"/>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121413</xdr:rowOff>
    </xdr:from>
    <xdr:to>
      <xdr:col>116</xdr:col>
      <xdr:colOff>114300</xdr:colOff>
      <xdr:row>107</xdr:row>
      <xdr:rowOff>51563</xdr:rowOff>
    </xdr:to>
    <xdr:sp macro="" textlink="">
      <xdr:nvSpPr>
        <xdr:cNvPr id="834" name="楕円 833">
          <a:extLst>
            <a:ext uri="{FF2B5EF4-FFF2-40B4-BE49-F238E27FC236}">
              <a16:creationId xmlns:a16="http://schemas.microsoft.com/office/drawing/2014/main" id="{E36CF6AA-CD30-4677-933E-EF1FF026841F}"/>
            </a:ext>
          </a:extLst>
        </xdr:cNvPr>
        <xdr:cNvSpPr/>
      </xdr:nvSpPr>
      <xdr:spPr>
        <a:xfrm>
          <a:off x="19897725" y="174410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99840</xdr:rowOff>
    </xdr:from>
    <xdr:ext cx="469744" cy="259045"/>
    <xdr:sp macro="" textlink="">
      <xdr:nvSpPr>
        <xdr:cNvPr id="835" name="【庁舎】&#10;一人当たり面積該当値テキスト">
          <a:extLst>
            <a:ext uri="{FF2B5EF4-FFF2-40B4-BE49-F238E27FC236}">
              <a16:creationId xmlns:a16="http://schemas.microsoft.com/office/drawing/2014/main" id="{2D9FF989-FBEB-448C-8D68-A633057B4117}"/>
            </a:ext>
          </a:extLst>
        </xdr:cNvPr>
        <xdr:cNvSpPr txBox="1"/>
      </xdr:nvSpPr>
      <xdr:spPr>
        <a:xfrm>
          <a:off x="19992975" y="1741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121413</xdr:rowOff>
    </xdr:from>
    <xdr:to>
      <xdr:col>112</xdr:col>
      <xdr:colOff>38100</xdr:colOff>
      <xdr:row>107</xdr:row>
      <xdr:rowOff>51563</xdr:rowOff>
    </xdr:to>
    <xdr:sp macro="" textlink="">
      <xdr:nvSpPr>
        <xdr:cNvPr id="836" name="楕円 835">
          <a:extLst>
            <a:ext uri="{FF2B5EF4-FFF2-40B4-BE49-F238E27FC236}">
              <a16:creationId xmlns:a16="http://schemas.microsoft.com/office/drawing/2014/main" id="{6E18AB74-9A9E-45AA-8160-2BA5C97E13EF}"/>
            </a:ext>
          </a:extLst>
        </xdr:cNvPr>
        <xdr:cNvSpPr/>
      </xdr:nvSpPr>
      <xdr:spPr>
        <a:xfrm>
          <a:off x="19154775" y="174410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763</xdr:rowOff>
    </xdr:from>
    <xdr:to>
      <xdr:col>116</xdr:col>
      <xdr:colOff>63500</xdr:colOff>
      <xdr:row>107</xdr:row>
      <xdr:rowOff>763</xdr:rowOff>
    </xdr:to>
    <xdr:cxnSp macro="">
      <xdr:nvCxnSpPr>
        <xdr:cNvPr id="837" name="直線コネクタ 836">
          <a:extLst>
            <a:ext uri="{FF2B5EF4-FFF2-40B4-BE49-F238E27FC236}">
              <a16:creationId xmlns:a16="http://schemas.microsoft.com/office/drawing/2014/main" id="{23FA6692-B3A4-43E1-93AE-3EC7802C1F95}"/>
            </a:ext>
          </a:extLst>
        </xdr:cNvPr>
        <xdr:cNvCxnSpPr/>
      </xdr:nvCxnSpPr>
      <xdr:spPr>
        <a:xfrm>
          <a:off x="19202400" y="1748866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125985</xdr:rowOff>
    </xdr:from>
    <xdr:to>
      <xdr:col>107</xdr:col>
      <xdr:colOff>101600</xdr:colOff>
      <xdr:row>107</xdr:row>
      <xdr:rowOff>56135</xdr:rowOff>
    </xdr:to>
    <xdr:sp macro="" textlink="">
      <xdr:nvSpPr>
        <xdr:cNvPr id="838" name="楕円 837">
          <a:extLst>
            <a:ext uri="{FF2B5EF4-FFF2-40B4-BE49-F238E27FC236}">
              <a16:creationId xmlns:a16="http://schemas.microsoft.com/office/drawing/2014/main" id="{FDF7E5A9-095F-4892-8A71-14AF899B3DD0}"/>
            </a:ext>
          </a:extLst>
        </xdr:cNvPr>
        <xdr:cNvSpPr/>
      </xdr:nvSpPr>
      <xdr:spPr>
        <a:xfrm>
          <a:off x="18345150" y="174392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763</xdr:rowOff>
    </xdr:from>
    <xdr:to>
      <xdr:col>111</xdr:col>
      <xdr:colOff>177800</xdr:colOff>
      <xdr:row>107</xdr:row>
      <xdr:rowOff>5335</xdr:rowOff>
    </xdr:to>
    <xdr:cxnSp macro="">
      <xdr:nvCxnSpPr>
        <xdr:cNvPr id="839" name="直線コネクタ 838">
          <a:extLst>
            <a:ext uri="{FF2B5EF4-FFF2-40B4-BE49-F238E27FC236}">
              <a16:creationId xmlns:a16="http://schemas.microsoft.com/office/drawing/2014/main" id="{1EE7A2C4-7D4B-4A10-BD38-41AF16E3E5AE}"/>
            </a:ext>
          </a:extLst>
        </xdr:cNvPr>
        <xdr:cNvCxnSpPr/>
      </xdr:nvCxnSpPr>
      <xdr:spPr>
        <a:xfrm flipV="1">
          <a:off x="18392775" y="17488663"/>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125985</xdr:rowOff>
    </xdr:from>
    <xdr:to>
      <xdr:col>102</xdr:col>
      <xdr:colOff>165100</xdr:colOff>
      <xdr:row>107</xdr:row>
      <xdr:rowOff>56135</xdr:rowOff>
    </xdr:to>
    <xdr:sp macro="" textlink="">
      <xdr:nvSpPr>
        <xdr:cNvPr id="840" name="楕円 839">
          <a:extLst>
            <a:ext uri="{FF2B5EF4-FFF2-40B4-BE49-F238E27FC236}">
              <a16:creationId xmlns:a16="http://schemas.microsoft.com/office/drawing/2014/main" id="{F90E369F-C6EE-401D-A65C-A02896BCA93C}"/>
            </a:ext>
          </a:extLst>
        </xdr:cNvPr>
        <xdr:cNvSpPr/>
      </xdr:nvSpPr>
      <xdr:spPr>
        <a:xfrm>
          <a:off x="17554575" y="174392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5335</xdr:rowOff>
    </xdr:from>
    <xdr:to>
      <xdr:col>107</xdr:col>
      <xdr:colOff>50800</xdr:colOff>
      <xdr:row>107</xdr:row>
      <xdr:rowOff>5335</xdr:rowOff>
    </xdr:to>
    <xdr:cxnSp macro="">
      <xdr:nvCxnSpPr>
        <xdr:cNvPr id="841" name="直線コネクタ 840">
          <a:extLst>
            <a:ext uri="{FF2B5EF4-FFF2-40B4-BE49-F238E27FC236}">
              <a16:creationId xmlns:a16="http://schemas.microsoft.com/office/drawing/2014/main" id="{4B400269-207A-45E8-9337-E291F0928BB8}"/>
            </a:ext>
          </a:extLst>
        </xdr:cNvPr>
        <xdr:cNvCxnSpPr/>
      </xdr:nvCxnSpPr>
      <xdr:spPr>
        <a:xfrm>
          <a:off x="17602200" y="1749641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130556</xdr:rowOff>
    </xdr:from>
    <xdr:to>
      <xdr:col>98</xdr:col>
      <xdr:colOff>38100</xdr:colOff>
      <xdr:row>107</xdr:row>
      <xdr:rowOff>60706</xdr:rowOff>
    </xdr:to>
    <xdr:sp macro="" textlink="">
      <xdr:nvSpPr>
        <xdr:cNvPr id="842" name="楕円 841">
          <a:extLst>
            <a:ext uri="{FF2B5EF4-FFF2-40B4-BE49-F238E27FC236}">
              <a16:creationId xmlns:a16="http://schemas.microsoft.com/office/drawing/2014/main" id="{A310F97C-61E4-41DF-80CB-A74E50647394}"/>
            </a:ext>
          </a:extLst>
        </xdr:cNvPr>
        <xdr:cNvSpPr/>
      </xdr:nvSpPr>
      <xdr:spPr>
        <a:xfrm>
          <a:off x="16754475" y="174470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5335</xdr:rowOff>
    </xdr:from>
    <xdr:to>
      <xdr:col>102</xdr:col>
      <xdr:colOff>114300</xdr:colOff>
      <xdr:row>107</xdr:row>
      <xdr:rowOff>9906</xdr:rowOff>
    </xdr:to>
    <xdr:cxnSp macro="">
      <xdr:nvCxnSpPr>
        <xdr:cNvPr id="843" name="直線コネクタ 842">
          <a:extLst>
            <a:ext uri="{FF2B5EF4-FFF2-40B4-BE49-F238E27FC236}">
              <a16:creationId xmlns:a16="http://schemas.microsoft.com/office/drawing/2014/main" id="{8CE0903C-1128-45B7-90B0-A3CAB8162E94}"/>
            </a:ext>
          </a:extLst>
        </xdr:cNvPr>
        <xdr:cNvCxnSpPr/>
      </xdr:nvCxnSpPr>
      <xdr:spPr>
        <a:xfrm flipV="1">
          <a:off x="16802100" y="1749641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29227</xdr:rowOff>
    </xdr:from>
    <xdr:ext cx="469744" cy="259045"/>
    <xdr:sp macro="" textlink="">
      <xdr:nvSpPr>
        <xdr:cNvPr id="844" name="n_1aveValue【庁舎】&#10;一人当たり面積">
          <a:extLst>
            <a:ext uri="{FF2B5EF4-FFF2-40B4-BE49-F238E27FC236}">
              <a16:creationId xmlns:a16="http://schemas.microsoft.com/office/drawing/2014/main" id="{DD563301-D0B1-47A1-83DF-18B46EA45577}"/>
            </a:ext>
          </a:extLst>
        </xdr:cNvPr>
        <xdr:cNvSpPr txBox="1"/>
      </xdr:nvSpPr>
      <xdr:spPr>
        <a:xfrm>
          <a:off x="18983402" y="1699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845" name="n_2aveValue【庁舎】&#10;一人当たり面積">
          <a:extLst>
            <a:ext uri="{FF2B5EF4-FFF2-40B4-BE49-F238E27FC236}">
              <a16:creationId xmlns:a16="http://schemas.microsoft.com/office/drawing/2014/main" id="{C77D2899-3AC1-4A12-8CF1-352AC1A8F85F}"/>
            </a:ext>
          </a:extLst>
        </xdr:cNvPr>
        <xdr:cNvSpPr txBox="1"/>
      </xdr:nvSpPr>
      <xdr:spPr>
        <a:xfrm>
          <a:off x="18183302" y="1698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10940</xdr:rowOff>
    </xdr:from>
    <xdr:ext cx="469744" cy="259045"/>
    <xdr:sp macro="" textlink="">
      <xdr:nvSpPr>
        <xdr:cNvPr id="846" name="n_3aveValue【庁舎】&#10;一人当たり面積">
          <a:extLst>
            <a:ext uri="{FF2B5EF4-FFF2-40B4-BE49-F238E27FC236}">
              <a16:creationId xmlns:a16="http://schemas.microsoft.com/office/drawing/2014/main" id="{2099A7A7-F457-45F9-835D-5AE3E2E7AB3D}"/>
            </a:ext>
          </a:extLst>
        </xdr:cNvPr>
        <xdr:cNvSpPr txBox="1"/>
      </xdr:nvSpPr>
      <xdr:spPr>
        <a:xfrm>
          <a:off x="17383202" y="1698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56659</xdr:rowOff>
    </xdr:from>
    <xdr:ext cx="469744" cy="259045"/>
    <xdr:sp macro="" textlink="">
      <xdr:nvSpPr>
        <xdr:cNvPr id="847" name="n_4aveValue【庁舎】&#10;一人当たり面積">
          <a:extLst>
            <a:ext uri="{FF2B5EF4-FFF2-40B4-BE49-F238E27FC236}">
              <a16:creationId xmlns:a16="http://schemas.microsoft.com/office/drawing/2014/main" id="{3A9F311A-ED5B-42BD-9378-BFD53AA12553}"/>
            </a:ext>
          </a:extLst>
        </xdr:cNvPr>
        <xdr:cNvSpPr txBox="1"/>
      </xdr:nvSpPr>
      <xdr:spPr>
        <a:xfrm>
          <a:off x="16592627" y="1703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42690</xdr:rowOff>
    </xdr:from>
    <xdr:ext cx="469744" cy="259045"/>
    <xdr:sp macro="" textlink="">
      <xdr:nvSpPr>
        <xdr:cNvPr id="848" name="n_1mainValue【庁舎】&#10;一人当たり面積">
          <a:extLst>
            <a:ext uri="{FF2B5EF4-FFF2-40B4-BE49-F238E27FC236}">
              <a16:creationId xmlns:a16="http://schemas.microsoft.com/office/drawing/2014/main" id="{E594BF54-0707-4F0B-BE1B-6727968F6462}"/>
            </a:ext>
          </a:extLst>
        </xdr:cNvPr>
        <xdr:cNvSpPr txBox="1"/>
      </xdr:nvSpPr>
      <xdr:spPr>
        <a:xfrm>
          <a:off x="18983402" y="1753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47262</xdr:rowOff>
    </xdr:from>
    <xdr:ext cx="469744" cy="259045"/>
    <xdr:sp macro="" textlink="">
      <xdr:nvSpPr>
        <xdr:cNvPr id="849" name="n_2mainValue【庁舎】&#10;一人当たり面積">
          <a:extLst>
            <a:ext uri="{FF2B5EF4-FFF2-40B4-BE49-F238E27FC236}">
              <a16:creationId xmlns:a16="http://schemas.microsoft.com/office/drawing/2014/main" id="{D631AEE2-B0DF-430E-8A08-3D2078CA5E6B}"/>
            </a:ext>
          </a:extLst>
        </xdr:cNvPr>
        <xdr:cNvSpPr txBox="1"/>
      </xdr:nvSpPr>
      <xdr:spPr>
        <a:xfrm>
          <a:off x="18183302" y="17538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47262</xdr:rowOff>
    </xdr:from>
    <xdr:ext cx="469744" cy="259045"/>
    <xdr:sp macro="" textlink="">
      <xdr:nvSpPr>
        <xdr:cNvPr id="850" name="n_3mainValue【庁舎】&#10;一人当たり面積">
          <a:extLst>
            <a:ext uri="{FF2B5EF4-FFF2-40B4-BE49-F238E27FC236}">
              <a16:creationId xmlns:a16="http://schemas.microsoft.com/office/drawing/2014/main" id="{91EF7EAA-8DFB-465F-A143-7AC70F80672D}"/>
            </a:ext>
          </a:extLst>
        </xdr:cNvPr>
        <xdr:cNvSpPr txBox="1"/>
      </xdr:nvSpPr>
      <xdr:spPr>
        <a:xfrm>
          <a:off x="17383202" y="17538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51833</xdr:rowOff>
    </xdr:from>
    <xdr:ext cx="469744" cy="259045"/>
    <xdr:sp macro="" textlink="">
      <xdr:nvSpPr>
        <xdr:cNvPr id="851" name="n_4mainValue【庁舎】&#10;一人当たり面積">
          <a:extLst>
            <a:ext uri="{FF2B5EF4-FFF2-40B4-BE49-F238E27FC236}">
              <a16:creationId xmlns:a16="http://schemas.microsoft.com/office/drawing/2014/main" id="{DF18C59C-CF6F-43EB-9738-540A507357D3}"/>
            </a:ext>
          </a:extLst>
        </xdr:cNvPr>
        <xdr:cNvSpPr txBox="1"/>
      </xdr:nvSpPr>
      <xdr:spPr>
        <a:xfrm>
          <a:off x="16592627" y="1753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1E95C821-16B8-4F1E-B943-C45D01E34750}"/>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28879344-4D63-4822-AAF3-217624D755C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AF8FE361-CE89-4915-A344-2DEBAC3E13C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類似団体と比較して、有形固定資産減価償却率が高い施設は、庁舎であり、個別施設計画等に基づき、改修工事を行い、施設の適正な維持管理に努める。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著しく低い施設は、市民会館、一般廃棄物処理施設である。市民会館は、平成２７年度（２０１５年度）、令和６年度（２０２４年度）にそれぞれ新設したためである。一般廃棄物処理施設は、隣市と共同で令和６年度（２０２４年度）に一般廃棄物処理施設を新設したためであ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各施設においては、個別施設計画に基づき、長寿命化を図り、今後も適正な維持管理に努める。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75" thickBot="1" x14ac:dyDescent="0.2">
      <c r="B2" s="164" t="s">
        <v>77</v>
      </c>
      <c r="C2" s="164"/>
      <c r="D2" s="165"/>
    </row>
    <row r="3" spans="1:119" ht="18.75" customHeight="1" thickBot="1" x14ac:dyDescent="0.2">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1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65914786</v>
      </c>
      <c r="BO4" s="406"/>
      <c r="BP4" s="406"/>
      <c r="BQ4" s="406"/>
      <c r="BR4" s="406"/>
      <c r="BS4" s="406"/>
      <c r="BT4" s="406"/>
      <c r="BU4" s="407"/>
      <c r="BV4" s="405">
        <v>59874858</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12.4</v>
      </c>
      <c r="CU4" s="412"/>
      <c r="CV4" s="412"/>
      <c r="CW4" s="412"/>
      <c r="CX4" s="412"/>
      <c r="CY4" s="412"/>
      <c r="CZ4" s="412"/>
      <c r="DA4" s="413"/>
      <c r="DB4" s="411">
        <v>10.5</v>
      </c>
      <c r="DC4" s="412"/>
      <c r="DD4" s="412"/>
      <c r="DE4" s="412"/>
      <c r="DF4" s="412"/>
      <c r="DG4" s="412"/>
      <c r="DH4" s="412"/>
      <c r="DI4" s="413"/>
    </row>
    <row r="5" spans="1:119" ht="18.75" customHeight="1" x14ac:dyDescent="0.1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60690197</v>
      </c>
      <c r="BO5" s="443"/>
      <c r="BP5" s="443"/>
      <c r="BQ5" s="443"/>
      <c r="BR5" s="443"/>
      <c r="BS5" s="443"/>
      <c r="BT5" s="443"/>
      <c r="BU5" s="444"/>
      <c r="BV5" s="442">
        <v>55244613</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85.9</v>
      </c>
      <c r="CU5" s="440"/>
      <c r="CV5" s="440"/>
      <c r="CW5" s="440"/>
      <c r="CX5" s="440"/>
      <c r="CY5" s="440"/>
      <c r="CZ5" s="440"/>
      <c r="DA5" s="441"/>
      <c r="DB5" s="439">
        <v>84</v>
      </c>
      <c r="DC5" s="440"/>
      <c r="DD5" s="440"/>
      <c r="DE5" s="440"/>
      <c r="DF5" s="440"/>
      <c r="DG5" s="440"/>
      <c r="DH5" s="440"/>
      <c r="DI5" s="441"/>
    </row>
    <row r="6" spans="1:119" ht="18.75" customHeight="1" x14ac:dyDescent="0.1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98</v>
      </c>
      <c r="AV6" s="475"/>
      <c r="AW6" s="475"/>
      <c r="AX6" s="475"/>
      <c r="AY6" s="476" t="s">
        <v>99</v>
      </c>
      <c r="AZ6" s="477"/>
      <c r="BA6" s="477"/>
      <c r="BB6" s="477"/>
      <c r="BC6" s="477"/>
      <c r="BD6" s="477"/>
      <c r="BE6" s="477"/>
      <c r="BF6" s="477"/>
      <c r="BG6" s="477"/>
      <c r="BH6" s="477"/>
      <c r="BI6" s="477"/>
      <c r="BJ6" s="477"/>
      <c r="BK6" s="477"/>
      <c r="BL6" s="477"/>
      <c r="BM6" s="478"/>
      <c r="BN6" s="442">
        <v>5224589</v>
      </c>
      <c r="BO6" s="443"/>
      <c r="BP6" s="443"/>
      <c r="BQ6" s="443"/>
      <c r="BR6" s="443"/>
      <c r="BS6" s="443"/>
      <c r="BT6" s="443"/>
      <c r="BU6" s="444"/>
      <c r="BV6" s="442">
        <v>4630245</v>
      </c>
      <c r="BW6" s="443"/>
      <c r="BX6" s="443"/>
      <c r="BY6" s="443"/>
      <c r="BZ6" s="443"/>
      <c r="CA6" s="443"/>
      <c r="CB6" s="443"/>
      <c r="CC6" s="444"/>
      <c r="CD6" s="445" t="s">
        <v>100</v>
      </c>
      <c r="CE6" s="446"/>
      <c r="CF6" s="446"/>
      <c r="CG6" s="446"/>
      <c r="CH6" s="446"/>
      <c r="CI6" s="446"/>
      <c r="CJ6" s="446"/>
      <c r="CK6" s="446"/>
      <c r="CL6" s="446"/>
      <c r="CM6" s="446"/>
      <c r="CN6" s="446"/>
      <c r="CO6" s="446"/>
      <c r="CP6" s="446"/>
      <c r="CQ6" s="446"/>
      <c r="CR6" s="446"/>
      <c r="CS6" s="447"/>
      <c r="CT6" s="479">
        <v>85.9</v>
      </c>
      <c r="CU6" s="480"/>
      <c r="CV6" s="480"/>
      <c r="CW6" s="480"/>
      <c r="CX6" s="480"/>
      <c r="CY6" s="480"/>
      <c r="CZ6" s="480"/>
      <c r="DA6" s="481"/>
      <c r="DB6" s="479">
        <v>84</v>
      </c>
      <c r="DC6" s="480"/>
      <c r="DD6" s="480"/>
      <c r="DE6" s="480"/>
      <c r="DF6" s="480"/>
      <c r="DG6" s="480"/>
      <c r="DH6" s="480"/>
      <c r="DI6" s="481"/>
    </row>
    <row r="7" spans="1:119" ht="18.75" customHeight="1" x14ac:dyDescent="0.1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101</v>
      </c>
      <c r="AN7" s="472"/>
      <c r="AO7" s="472"/>
      <c r="AP7" s="472"/>
      <c r="AQ7" s="472"/>
      <c r="AR7" s="472"/>
      <c r="AS7" s="472"/>
      <c r="AT7" s="473"/>
      <c r="AU7" s="474" t="s">
        <v>90</v>
      </c>
      <c r="AV7" s="475"/>
      <c r="AW7" s="475"/>
      <c r="AX7" s="475"/>
      <c r="AY7" s="476" t="s">
        <v>102</v>
      </c>
      <c r="AZ7" s="477"/>
      <c r="BA7" s="477"/>
      <c r="BB7" s="477"/>
      <c r="BC7" s="477"/>
      <c r="BD7" s="477"/>
      <c r="BE7" s="477"/>
      <c r="BF7" s="477"/>
      <c r="BG7" s="477"/>
      <c r="BH7" s="477"/>
      <c r="BI7" s="477"/>
      <c r="BJ7" s="477"/>
      <c r="BK7" s="477"/>
      <c r="BL7" s="477"/>
      <c r="BM7" s="478"/>
      <c r="BN7" s="442">
        <v>1155687</v>
      </c>
      <c r="BO7" s="443"/>
      <c r="BP7" s="443"/>
      <c r="BQ7" s="443"/>
      <c r="BR7" s="443"/>
      <c r="BS7" s="443"/>
      <c r="BT7" s="443"/>
      <c r="BU7" s="444"/>
      <c r="BV7" s="442">
        <v>1253477</v>
      </c>
      <c r="BW7" s="443"/>
      <c r="BX7" s="443"/>
      <c r="BY7" s="443"/>
      <c r="BZ7" s="443"/>
      <c r="CA7" s="443"/>
      <c r="CB7" s="443"/>
      <c r="CC7" s="444"/>
      <c r="CD7" s="445" t="s">
        <v>103</v>
      </c>
      <c r="CE7" s="446"/>
      <c r="CF7" s="446"/>
      <c r="CG7" s="446"/>
      <c r="CH7" s="446"/>
      <c r="CI7" s="446"/>
      <c r="CJ7" s="446"/>
      <c r="CK7" s="446"/>
      <c r="CL7" s="446"/>
      <c r="CM7" s="446"/>
      <c r="CN7" s="446"/>
      <c r="CO7" s="446"/>
      <c r="CP7" s="446"/>
      <c r="CQ7" s="446"/>
      <c r="CR7" s="446"/>
      <c r="CS7" s="447"/>
      <c r="CT7" s="442">
        <v>32808492</v>
      </c>
      <c r="CU7" s="443"/>
      <c r="CV7" s="443"/>
      <c r="CW7" s="443"/>
      <c r="CX7" s="443"/>
      <c r="CY7" s="443"/>
      <c r="CZ7" s="443"/>
      <c r="DA7" s="444"/>
      <c r="DB7" s="442">
        <v>32047296</v>
      </c>
      <c r="DC7" s="443"/>
      <c r="DD7" s="443"/>
      <c r="DE7" s="443"/>
      <c r="DF7" s="443"/>
      <c r="DG7" s="443"/>
      <c r="DH7" s="443"/>
      <c r="DI7" s="444"/>
    </row>
    <row r="8" spans="1:119" ht="18.75" customHeight="1" thickBot="1" x14ac:dyDescent="0.2">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104</v>
      </c>
      <c r="AN8" s="472"/>
      <c r="AO8" s="472"/>
      <c r="AP8" s="472"/>
      <c r="AQ8" s="472"/>
      <c r="AR8" s="472"/>
      <c r="AS8" s="472"/>
      <c r="AT8" s="473"/>
      <c r="AU8" s="474" t="s">
        <v>90</v>
      </c>
      <c r="AV8" s="475"/>
      <c r="AW8" s="475"/>
      <c r="AX8" s="475"/>
      <c r="AY8" s="476" t="s">
        <v>105</v>
      </c>
      <c r="AZ8" s="477"/>
      <c r="BA8" s="477"/>
      <c r="BB8" s="477"/>
      <c r="BC8" s="477"/>
      <c r="BD8" s="477"/>
      <c r="BE8" s="477"/>
      <c r="BF8" s="477"/>
      <c r="BG8" s="477"/>
      <c r="BH8" s="477"/>
      <c r="BI8" s="477"/>
      <c r="BJ8" s="477"/>
      <c r="BK8" s="477"/>
      <c r="BL8" s="477"/>
      <c r="BM8" s="478"/>
      <c r="BN8" s="442">
        <v>4068902</v>
      </c>
      <c r="BO8" s="443"/>
      <c r="BP8" s="443"/>
      <c r="BQ8" s="443"/>
      <c r="BR8" s="443"/>
      <c r="BS8" s="443"/>
      <c r="BT8" s="443"/>
      <c r="BU8" s="444"/>
      <c r="BV8" s="442">
        <v>3376768</v>
      </c>
      <c r="BW8" s="443"/>
      <c r="BX8" s="443"/>
      <c r="BY8" s="443"/>
      <c r="BZ8" s="443"/>
      <c r="CA8" s="443"/>
      <c r="CB8" s="443"/>
      <c r="CC8" s="444"/>
      <c r="CD8" s="445" t="s">
        <v>106</v>
      </c>
      <c r="CE8" s="446"/>
      <c r="CF8" s="446"/>
      <c r="CG8" s="446"/>
      <c r="CH8" s="446"/>
      <c r="CI8" s="446"/>
      <c r="CJ8" s="446"/>
      <c r="CK8" s="446"/>
      <c r="CL8" s="446"/>
      <c r="CM8" s="446"/>
      <c r="CN8" s="446"/>
      <c r="CO8" s="446"/>
      <c r="CP8" s="446"/>
      <c r="CQ8" s="446"/>
      <c r="CR8" s="446"/>
      <c r="CS8" s="447"/>
      <c r="CT8" s="482">
        <v>1.29</v>
      </c>
      <c r="CU8" s="483"/>
      <c r="CV8" s="483"/>
      <c r="CW8" s="483"/>
      <c r="CX8" s="483"/>
      <c r="CY8" s="483"/>
      <c r="CZ8" s="483"/>
      <c r="DA8" s="484"/>
      <c r="DB8" s="482">
        <v>1.26</v>
      </c>
      <c r="DC8" s="483"/>
      <c r="DD8" s="483"/>
      <c r="DE8" s="483"/>
      <c r="DF8" s="483"/>
      <c r="DG8" s="483"/>
      <c r="DH8" s="483"/>
      <c r="DI8" s="484"/>
    </row>
    <row r="9" spans="1:119" ht="18.75" customHeight="1" thickBot="1" x14ac:dyDescent="0.2">
      <c r="A9" s="163"/>
      <c r="B9" s="436" t="s">
        <v>107</v>
      </c>
      <c r="C9" s="437"/>
      <c r="D9" s="437"/>
      <c r="E9" s="437"/>
      <c r="F9" s="437"/>
      <c r="G9" s="437"/>
      <c r="H9" s="437"/>
      <c r="I9" s="437"/>
      <c r="J9" s="437"/>
      <c r="K9" s="485"/>
      <c r="L9" s="486" t="s">
        <v>108</v>
      </c>
      <c r="M9" s="487"/>
      <c r="N9" s="487"/>
      <c r="O9" s="487"/>
      <c r="P9" s="487"/>
      <c r="Q9" s="488"/>
      <c r="R9" s="489">
        <v>113787</v>
      </c>
      <c r="S9" s="490"/>
      <c r="T9" s="490"/>
      <c r="U9" s="490"/>
      <c r="V9" s="491"/>
      <c r="W9" s="399" t="s">
        <v>109</v>
      </c>
      <c r="X9" s="400"/>
      <c r="Y9" s="400"/>
      <c r="Z9" s="400"/>
      <c r="AA9" s="400"/>
      <c r="AB9" s="400"/>
      <c r="AC9" s="400"/>
      <c r="AD9" s="400"/>
      <c r="AE9" s="400"/>
      <c r="AF9" s="400"/>
      <c r="AG9" s="400"/>
      <c r="AH9" s="400"/>
      <c r="AI9" s="400"/>
      <c r="AJ9" s="400"/>
      <c r="AK9" s="400"/>
      <c r="AL9" s="401"/>
      <c r="AM9" s="471" t="s">
        <v>110</v>
      </c>
      <c r="AN9" s="472"/>
      <c r="AO9" s="472"/>
      <c r="AP9" s="472"/>
      <c r="AQ9" s="472"/>
      <c r="AR9" s="472"/>
      <c r="AS9" s="472"/>
      <c r="AT9" s="473"/>
      <c r="AU9" s="474" t="s">
        <v>98</v>
      </c>
      <c r="AV9" s="475"/>
      <c r="AW9" s="475"/>
      <c r="AX9" s="475"/>
      <c r="AY9" s="476" t="s">
        <v>111</v>
      </c>
      <c r="AZ9" s="477"/>
      <c r="BA9" s="477"/>
      <c r="BB9" s="477"/>
      <c r="BC9" s="477"/>
      <c r="BD9" s="477"/>
      <c r="BE9" s="477"/>
      <c r="BF9" s="477"/>
      <c r="BG9" s="477"/>
      <c r="BH9" s="477"/>
      <c r="BI9" s="477"/>
      <c r="BJ9" s="477"/>
      <c r="BK9" s="477"/>
      <c r="BL9" s="477"/>
      <c r="BM9" s="478"/>
      <c r="BN9" s="442">
        <v>692134</v>
      </c>
      <c r="BO9" s="443"/>
      <c r="BP9" s="443"/>
      <c r="BQ9" s="443"/>
      <c r="BR9" s="443"/>
      <c r="BS9" s="443"/>
      <c r="BT9" s="443"/>
      <c r="BU9" s="444"/>
      <c r="BV9" s="442">
        <v>-161271</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4.8</v>
      </c>
      <c r="CU9" s="440"/>
      <c r="CV9" s="440"/>
      <c r="CW9" s="440"/>
      <c r="CX9" s="440"/>
      <c r="CY9" s="440"/>
      <c r="CZ9" s="440"/>
      <c r="DA9" s="441"/>
      <c r="DB9" s="439">
        <v>5.4</v>
      </c>
      <c r="DC9" s="440"/>
      <c r="DD9" s="440"/>
      <c r="DE9" s="440"/>
      <c r="DF9" s="440"/>
      <c r="DG9" s="440"/>
      <c r="DH9" s="440"/>
      <c r="DI9" s="441"/>
    </row>
    <row r="10" spans="1:119" ht="18.75" customHeight="1" thickBot="1" x14ac:dyDescent="0.2">
      <c r="A10" s="163"/>
      <c r="B10" s="436"/>
      <c r="C10" s="437"/>
      <c r="D10" s="437"/>
      <c r="E10" s="437"/>
      <c r="F10" s="437"/>
      <c r="G10" s="437"/>
      <c r="H10" s="437"/>
      <c r="I10" s="437"/>
      <c r="J10" s="437"/>
      <c r="K10" s="485"/>
      <c r="L10" s="492" t="s">
        <v>113</v>
      </c>
      <c r="M10" s="472"/>
      <c r="N10" s="472"/>
      <c r="O10" s="472"/>
      <c r="P10" s="472"/>
      <c r="Q10" s="473"/>
      <c r="R10" s="493">
        <v>111944</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616912</v>
      </c>
      <c r="BO10" s="443"/>
      <c r="BP10" s="443"/>
      <c r="BQ10" s="443"/>
      <c r="BR10" s="443"/>
      <c r="BS10" s="443"/>
      <c r="BT10" s="443"/>
      <c r="BU10" s="444"/>
      <c r="BV10" s="442">
        <v>288533</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15">
      <c r="A12" s="163"/>
      <c r="B12" s="502" t="s">
        <v>123</v>
      </c>
      <c r="C12" s="503"/>
      <c r="D12" s="503"/>
      <c r="E12" s="503"/>
      <c r="F12" s="503"/>
      <c r="G12" s="503"/>
      <c r="H12" s="503"/>
      <c r="I12" s="503"/>
      <c r="J12" s="503"/>
      <c r="K12" s="504"/>
      <c r="L12" s="511" t="s">
        <v>124</v>
      </c>
      <c r="M12" s="512"/>
      <c r="N12" s="512"/>
      <c r="O12" s="512"/>
      <c r="P12" s="512"/>
      <c r="Q12" s="513"/>
      <c r="R12" s="514">
        <v>113352</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2015793</v>
      </c>
      <c r="BO12" s="443"/>
      <c r="BP12" s="443"/>
      <c r="BQ12" s="443"/>
      <c r="BR12" s="443"/>
      <c r="BS12" s="443"/>
      <c r="BT12" s="443"/>
      <c r="BU12" s="444"/>
      <c r="BV12" s="442">
        <v>971822</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15">
      <c r="A13" s="163"/>
      <c r="B13" s="505"/>
      <c r="C13" s="506"/>
      <c r="D13" s="506"/>
      <c r="E13" s="506"/>
      <c r="F13" s="506"/>
      <c r="G13" s="506"/>
      <c r="H13" s="506"/>
      <c r="I13" s="506"/>
      <c r="J13" s="506"/>
      <c r="K13" s="507"/>
      <c r="L13" s="178"/>
      <c r="M13" s="533" t="s">
        <v>130</v>
      </c>
      <c r="N13" s="534"/>
      <c r="O13" s="534"/>
      <c r="P13" s="534"/>
      <c r="Q13" s="535"/>
      <c r="R13" s="526">
        <v>110591</v>
      </c>
      <c r="S13" s="527"/>
      <c r="T13" s="527"/>
      <c r="U13" s="527"/>
      <c r="V13" s="528"/>
      <c r="W13" s="458" t="s">
        <v>131</v>
      </c>
      <c r="X13" s="459"/>
      <c r="Y13" s="459"/>
      <c r="Z13" s="459"/>
      <c r="AA13" s="459"/>
      <c r="AB13" s="449"/>
      <c r="AC13" s="493">
        <v>1184</v>
      </c>
      <c r="AD13" s="494"/>
      <c r="AE13" s="494"/>
      <c r="AF13" s="494"/>
      <c r="AG13" s="536"/>
      <c r="AH13" s="493">
        <v>1262</v>
      </c>
      <c r="AI13" s="494"/>
      <c r="AJ13" s="494"/>
      <c r="AK13" s="494"/>
      <c r="AL13" s="495"/>
      <c r="AM13" s="471" t="s">
        <v>132</v>
      </c>
      <c r="AN13" s="472"/>
      <c r="AO13" s="472"/>
      <c r="AP13" s="472"/>
      <c r="AQ13" s="472"/>
      <c r="AR13" s="472"/>
      <c r="AS13" s="472"/>
      <c r="AT13" s="473"/>
      <c r="AU13" s="474" t="s">
        <v>98</v>
      </c>
      <c r="AV13" s="475"/>
      <c r="AW13" s="475"/>
      <c r="AX13" s="475"/>
      <c r="AY13" s="476" t="s">
        <v>133</v>
      </c>
      <c r="AZ13" s="477"/>
      <c r="BA13" s="477"/>
      <c r="BB13" s="477"/>
      <c r="BC13" s="477"/>
      <c r="BD13" s="477"/>
      <c r="BE13" s="477"/>
      <c r="BF13" s="477"/>
      <c r="BG13" s="477"/>
      <c r="BH13" s="477"/>
      <c r="BI13" s="477"/>
      <c r="BJ13" s="477"/>
      <c r="BK13" s="477"/>
      <c r="BL13" s="477"/>
      <c r="BM13" s="478"/>
      <c r="BN13" s="442">
        <v>-706747</v>
      </c>
      <c r="BO13" s="443"/>
      <c r="BP13" s="443"/>
      <c r="BQ13" s="443"/>
      <c r="BR13" s="443"/>
      <c r="BS13" s="443"/>
      <c r="BT13" s="443"/>
      <c r="BU13" s="444"/>
      <c r="BV13" s="442">
        <v>-844560</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1.6</v>
      </c>
      <c r="CU13" s="440"/>
      <c r="CV13" s="440"/>
      <c r="CW13" s="440"/>
      <c r="CX13" s="440"/>
      <c r="CY13" s="440"/>
      <c r="CZ13" s="440"/>
      <c r="DA13" s="441"/>
      <c r="DB13" s="439">
        <v>0.8</v>
      </c>
      <c r="DC13" s="440"/>
      <c r="DD13" s="440"/>
      <c r="DE13" s="440"/>
      <c r="DF13" s="440"/>
      <c r="DG13" s="440"/>
      <c r="DH13" s="440"/>
      <c r="DI13" s="441"/>
    </row>
    <row r="14" spans="1:119" ht="18.75" customHeight="1" thickBot="1" x14ac:dyDescent="0.2">
      <c r="A14" s="163"/>
      <c r="B14" s="505"/>
      <c r="C14" s="506"/>
      <c r="D14" s="506"/>
      <c r="E14" s="506"/>
      <c r="F14" s="506"/>
      <c r="G14" s="506"/>
      <c r="H14" s="506"/>
      <c r="I14" s="506"/>
      <c r="J14" s="506"/>
      <c r="K14" s="507"/>
      <c r="L14" s="523" t="s">
        <v>135</v>
      </c>
      <c r="M14" s="524"/>
      <c r="N14" s="524"/>
      <c r="O14" s="524"/>
      <c r="P14" s="524"/>
      <c r="Q14" s="525"/>
      <c r="R14" s="526">
        <v>113354</v>
      </c>
      <c r="S14" s="527"/>
      <c r="T14" s="527"/>
      <c r="U14" s="527"/>
      <c r="V14" s="528"/>
      <c r="W14" s="432"/>
      <c r="X14" s="433"/>
      <c r="Y14" s="433"/>
      <c r="Z14" s="433"/>
      <c r="AA14" s="433"/>
      <c r="AB14" s="422"/>
      <c r="AC14" s="529">
        <v>2.2000000000000002</v>
      </c>
      <c r="AD14" s="530"/>
      <c r="AE14" s="530"/>
      <c r="AF14" s="530"/>
      <c r="AG14" s="531"/>
      <c r="AH14" s="529">
        <v>2.2999999999999998</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39.6</v>
      </c>
      <c r="CU14" s="541"/>
      <c r="CV14" s="541"/>
      <c r="CW14" s="541"/>
      <c r="CX14" s="541"/>
      <c r="CY14" s="541"/>
      <c r="CZ14" s="541"/>
      <c r="DA14" s="542"/>
      <c r="DB14" s="540">
        <v>17.100000000000001</v>
      </c>
      <c r="DC14" s="541"/>
      <c r="DD14" s="541"/>
      <c r="DE14" s="541"/>
      <c r="DF14" s="541"/>
      <c r="DG14" s="541"/>
      <c r="DH14" s="541"/>
      <c r="DI14" s="542"/>
    </row>
    <row r="15" spans="1:119" ht="18.75" customHeight="1" x14ac:dyDescent="0.15">
      <c r="A15" s="163"/>
      <c r="B15" s="505"/>
      <c r="C15" s="506"/>
      <c r="D15" s="506"/>
      <c r="E15" s="506"/>
      <c r="F15" s="506"/>
      <c r="G15" s="506"/>
      <c r="H15" s="506"/>
      <c r="I15" s="506"/>
      <c r="J15" s="506"/>
      <c r="K15" s="507"/>
      <c r="L15" s="178"/>
      <c r="M15" s="533" t="s">
        <v>130</v>
      </c>
      <c r="N15" s="534"/>
      <c r="O15" s="534"/>
      <c r="P15" s="534"/>
      <c r="Q15" s="535"/>
      <c r="R15" s="526">
        <v>110868</v>
      </c>
      <c r="S15" s="527"/>
      <c r="T15" s="527"/>
      <c r="U15" s="527"/>
      <c r="V15" s="528"/>
      <c r="W15" s="458" t="s">
        <v>137</v>
      </c>
      <c r="X15" s="459"/>
      <c r="Y15" s="459"/>
      <c r="Z15" s="459"/>
      <c r="AA15" s="459"/>
      <c r="AB15" s="449"/>
      <c r="AC15" s="493">
        <v>20953</v>
      </c>
      <c r="AD15" s="494"/>
      <c r="AE15" s="494"/>
      <c r="AF15" s="494"/>
      <c r="AG15" s="536"/>
      <c r="AH15" s="493">
        <v>21531</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25406657</v>
      </c>
      <c r="BO15" s="406"/>
      <c r="BP15" s="406"/>
      <c r="BQ15" s="406"/>
      <c r="BR15" s="406"/>
      <c r="BS15" s="406"/>
      <c r="BT15" s="406"/>
      <c r="BU15" s="407"/>
      <c r="BV15" s="405">
        <v>24845754</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38.299999999999997</v>
      </c>
      <c r="AD16" s="530"/>
      <c r="AE16" s="530"/>
      <c r="AF16" s="530"/>
      <c r="AG16" s="531"/>
      <c r="AH16" s="529">
        <v>38.799999999999997</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19573893</v>
      </c>
      <c r="BO16" s="443"/>
      <c r="BP16" s="443"/>
      <c r="BQ16" s="443"/>
      <c r="BR16" s="443"/>
      <c r="BS16" s="443"/>
      <c r="BT16" s="443"/>
      <c r="BU16" s="444"/>
      <c r="BV16" s="442">
        <v>19010250</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32612</v>
      </c>
      <c r="AD17" s="494"/>
      <c r="AE17" s="494"/>
      <c r="AF17" s="494"/>
      <c r="AG17" s="536"/>
      <c r="AH17" s="493">
        <v>32673</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32808492</v>
      </c>
      <c r="BO17" s="443"/>
      <c r="BP17" s="443"/>
      <c r="BQ17" s="443"/>
      <c r="BR17" s="443"/>
      <c r="BS17" s="443"/>
      <c r="BT17" s="443"/>
      <c r="BU17" s="444"/>
      <c r="BV17" s="442">
        <v>32047296</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
      <c r="A18" s="163"/>
      <c r="B18" s="564" t="s">
        <v>147</v>
      </c>
      <c r="C18" s="485"/>
      <c r="D18" s="485"/>
      <c r="E18" s="565"/>
      <c r="F18" s="565"/>
      <c r="G18" s="565"/>
      <c r="H18" s="565"/>
      <c r="I18" s="565"/>
      <c r="J18" s="565"/>
      <c r="K18" s="565"/>
      <c r="L18" s="566">
        <v>43.43</v>
      </c>
      <c r="M18" s="566"/>
      <c r="N18" s="566"/>
      <c r="O18" s="566"/>
      <c r="P18" s="566"/>
      <c r="Q18" s="566"/>
      <c r="R18" s="567"/>
      <c r="S18" s="567"/>
      <c r="T18" s="567"/>
      <c r="U18" s="567"/>
      <c r="V18" s="568"/>
      <c r="W18" s="460"/>
      <c r="X18" s="461"/>
      <c r="Y18" s="461"/>
      <c r="Z18" s="461"/>
      <c r="AA18" s="461"/>
      <c r="AB18" s="452"/>
      <c r="AC18" s="569">
        <v>59.6</v>
      </c>
      <c r="AD18" s="570"/>
      <c r="AE18" s="570"/>
      <c r="AF18" s="570"/>
      <c r="AG18" s="571"/>
      <c r="AH18" s="569">
        <v>58.9</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29235512</v>
      </c>
      <c r="BO18" s="443"/>
      <c r="BP18" s="443"/>
      <c r="BQ18" s="443"/>
      <c r="BR18" s="443"/>
      <c r="BS18" s="443"/>
      <c r="BT18" s="443"/>
      <c r="BU18" s="444"/>
      <c r="BV18" s="442">
        <v>27615932</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
      <c r="A19" s="163"/>
      <c r="B19" s="564" t="s">
        <v>149</v>
      </c>
      <c r="C19" s="485"/>
      <c r="D19" s="485"/>
      <c r="E19" s="565"/>
      <c r="F19" s="565"/>
      <c r="G19" s="565"/>
      <c r="H19" s="565"/>
      <c r="I19" s="565"/>
      <c r="J19" s="565"/>
      <c r="K19" s="565"/>
      <c r="L19" s="573">
        <v>2620</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43346390</v>
      </c>
      <c r="BO19" s="443"/>
      <c r="BP19" s="443"/>
      <c r="BQ19" s="443"/>
      <c r="BR19" s="443"/>
      <c r="BS19" s="443"/>
      <c r="BT19" s="443"/>
      <c r="BU19" s="444"/>
      <c r="BV19" s="442">
        <v>39870140</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
      <c r="A20" s="163"/>
      <c r="B20" s="564" t="s">
        <v>151</v>
      </c>
      <c r="C20" s="485"/>
      <c r="D20" s="485"/>
      <c r="E20" s="565"/>
      <c r="F20" s="565"/>
      <c r="G20" s="565"/>
      <c r="H20" s="565"/>
      <c r="I20" s="565"/>
      <c r="J20" s="565"/>
      <c r="K20" s="565"/>
      <c r="L20" s="573">
        <v>49077</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1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26149631</v>
      </c>
      <c r="BO22" s="406"/>
      <c r="BP22" s="406"/>
      <c r="BQ22" s="406"/>
      <c r="BR22" s="406"/>
      <c r="BS22" s="406"/>
      <c r="BT22" s="406"/>
      <c r="BU22" s="407"/>
      <c r="BV22" s="405">
        <v>24389143</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1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21786065</v>
      </c>
      <c r="BO23" s="443"/>
      <c r="BP23" s="443"/>
      <c r="BQ23" s="443"/>
      <c r="BR23" s="443"/>
      <c r="BS23" s="443"/>
      <c r="BT23" s="443"/>
      <c r="BU23" s="444"/>
      <c r="BV23" s="442">
        <v>19680923</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
      <c r="A24" s="163"/>
      <c r="B24" s="613"/>
      <c r="C24" s="589"/>
      <c r="D24" s="590"/>
      <c r="E24" s="492" t="s">
        <v>161</v>
      </c>
      <c r="F24" s="472"/>
      <c r="G24" s="472"/>
      <c r="H24" s="472"/>
      <c r="I24" s="472"/>
      <c r="J24" s="472"/>
      <c r="K24" s="473"/>
      <c r="L24" s="493">
        <v>1</v>
      </c>
      <c r="M24" s="494"/>
      <c r="N24" s="494"/>
      <c r="O24" s="494"/>
      <c r="P24" s="536"/>
      <c r="Q24" s="493">
        <v>10760</v>
      </c>
      <c r="R24" s="494"/>
      <c r="S24" s="494"/>
      <c r="T24" s="494"/>
      <c r="U24" s="494"/>
      <c r="V24" s="536"/>
      <c r="W24" s="588"/>
      <c r="X24" s="589"/>
      <c r="Y24" s="590"/>
      <c r="Z24" s="492" t="s">
        <v>162</v>
      </c>
      <c r="AA24" s="472"/>
      <c r="AB24" s="472"/>
      <c r="AC24" s="472"/>
      <c r="AD24" s="472"/>
      <c r="AE24" s="472"/>
      <c r="AF24" s="472"/>
      <c r="AG24" s="473"/>
      <c r="AH24" s="493">
        <v>894</v>
      </c>
      <c r="AI24" s="494"/>
      <c r="AJ24" s="494"/>
      <c r="AK24" s="494"/>
      <c r="AL24" s="536"/>
      <c r="AM24" s="493">
        <v>2668590</v>
      </c>
      <c r="AN24" s="494"/>
      <c r="AO24" s="494"/>
      <c r="AP24" s="494"/>
      <c r="AQ24" s="494"/>
      <c r="AR24" s="536"/>
      <c r="AS24" s="493">
        <v>2985</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26149631</v>
      </c>
      <c r="BO24" s="443"/>
      <c r="BP24" s="443"/>
      <c r="BQ24" s="443"/>
      <c r="BR24" s="443"/>
      <c r="BS24" s="443"/>
      <c r="BT24" s="443"/>
      <c r="BU24" s="444"/>
      <c r="BV24" s="442">
        <v>24389143</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15">
      <c r="A25" s="163"/>
      <c r="B25" s="613"/>
      <c r="C25" s="589"/>
      <c r="D25" s="590"/>
      <c r="E25" s="492" t="s">
        <v>164</v>
      </c>
      <c r="F25" s="472"/>
      <c r="G25" s="472"/>
      <c r="H25" s="472"/>
      <c r="I25" s="472"/>
      <c r="J25" s="472"/>
      <c r="K25" s="473"/>
      <c r="L25" s="493">
        <v>2</v>
      </c>
      <c r="M25" s="494"/>
      <c r="N25" s="494"/>
      <c r="O25" s="494"/>
      <c r="P25" s="536"/>
      <c r="Q25" s="493">
        <v>8830</v>
      </c>
      <c r="R25" s="494"/>
      <c r="S25" s="494"/>
      <c r="T25" s="494"/>
      <c r="U25" s="494"/>
      <c r="V25" s="536"/>
      <c r="W25" s="588"/>
      <c r="X25" s="589"/>
      <c r="Y25" s="590"/>
      <c r="Z25" s="492" t="s">
        <v>165</v>
      </c>
      <c r="AA25" s="472"/>
      <c r="AB25" s="472"/>
      <c r="AC25" s="472"/>
      <c r="AD25" s="472"/>
      <c r="AE25" s="472"/>
      <c r="AF25" s="472"/>
      <c r="AG25" s="473"/>
      <c r="AH25" s="493">
        <v>121</v>
      </c>
      <c r="AI25" s="494"/>
      <c r="AJ25" s="494"/>
      <c r="AK25" s="494"/>
      <c r="AL25" s="536"/>
      <c r="AM25" s="493">
        <v>381634</v>
      </c>
      <c r="AN25" s="494"/>
      <c r="AO25" s="494"/>
      <c r="AP25" s="494"/>
      <c r="AQ25" s="494"/>
      <c r="AR25" s="536"/>
      <c r="AS25" s="493">
        <v>3154</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17692562</v>
      </c>
      <c r="BO25" s="406"/>
      <c r="BP25" s="406"/>
      <c r="BQ25" s="406"/>
      <c r="BR25" s="406"/>
      <c r="BS25" s="406"/>
      <c r="BT25" s="406"/>
      <c r="BU25" s="407"/>
      <c r="BV25" s="405">
        <v>23935576</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15">
      <c r="A26" s="163"/>
      <c r="B26" s="613"/>
      <c r="C26" s="589"/>
      <c r="D26" s="590"/>
      <c r="E26" s="492" t="s">
        <v>167</v>
      </c>
      <c r="F26" s="472"/>
      <c r="G26" s="472"/>
      <c r="H26" s="472"/>
      <c r="I26" s="472"/>
      <c r="J26" s="472"/>
      <c r="K26" s="473"/>
      <c r="L26" s="493">
        <v>1</v>
      </c>
      <c r="M26" s="494"/>
      <c r="N26" s="494"/>
      <c r="O26" s="494"/>
      <c r="P26" s="536"/>
      <c r="Q26" s="493">
        <v>8320</v>
      </c>
      <c r="R26" s="494"/>
      <c r="S26" s="494"/>
      <c r="T26" s="494"/>
      <c r="U26" s="494"/>
      <c r="V26" s="536"/>
      <c r="W26" s="588"/>
      <c r="X26" s="589"/>
      <c r="Y26" s="590"/>
      <c r="Z26" s="492" t="s">
        <v>168</v>
      </c>
      <c r="AA26" s="594"/>
      <c r="AB26" s="594"/>
      <c r="AC26" s="594"/>
      <c r="AD26" s="594"/>
      <c r="AE26" s="594"/>
      <c r="AF26" s="594"/>
      <c r="AG26" s="595"/>
      <c r="AH26" s="493">
        <v>11</v>
      </c>
      <c r="AI26" s="494"/>
      <c r="AJ26" s="494"/>
      <c r="AK26" s="494"/>
      <c r="AL26" s="536"/>
      <c r="AM26" s="493">
        <v>26972</v>
      </c>
      <c r="AN26" s="494"/>
      <c r="AO26" s="494"/>
      <c r="AP26" s="494"/>
      <c r="AQ26" s="494"/>
      <c r="AR26" s="536"/>
      <c r="AS26" s="493">
        <v>2452</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
      <c r="A27" s="163"/>
      <c r="B27" s="613"/>
      <c r="C27" s="589"/>
      <c r="D27" s="590"/>
      <c r="E27" s="492" t="s">
        <v>170</v>
      </c>
      <c r="F27" s="472"/>
      <c r="G27" s="472"/>
      <c r="H27" s="472"/>
      <c r="I27" s="472"/>
      <c r="J27" s="472"/>
      <c r="K27" s="473"/>
      <c r="L27" s="493">
        <v>1</v>
      </c>
      <c r="M27" s="494"/>
      <c r="N27" s="494"/>
      <c r="O27" s="494"/>
      <c r="P27" s="536"/>
      <c r="Q27" s="493">
        <v>5510</v>
      </c>
      <c r="R27" s="494"/>
      <c r="S27" s="494"/>
      <c r="T27" s="494"/>
      <c r="U27" s="494"/>
      <c r="V27" s="536"/>
      <c r="W27" s="588"/>
      <c r="X27" s="589"/>
      <c r="Y27" s="590"/>
      <c r="Z27" s="492" t="s">
        <v>171</v>
      </c>
      <c r="AA27" s="472"/>
      <c r="AB27" s="472"/>
      <c r="AC27" s="472"/>
      <c r="AD27" s="472"/>
      <c r="AE27" s="472"/>
      <c r="AF27" s="472"/>
      <c r="AG27" s="473"/>
      <c r="AH27" s="493" t="s">
        <v>122</v>
      </c>
      <c r="AI27" s="494"/>
      <c r="AJ27" s="494"/>
      <c r="AK27" s="494"/>
      <c r="AL27" s="536"/>
      <c r="AM27" s="493" t="s">
        <v>122</v>
      </c>
      <c r="AN27" s="494"/>
      <c r="AO27" s="494"/>
      <c r="AP27" s="494"/>
      <c r="AQ27" s="494"/>
      <c r="AR27" s="536"/>
      <c r="AS27" s="493" t="s">
        <v>122</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1200000</v>
      </c>
      <c r="BO27" s="562"/>
      <c r="BP27" s="562"/>
      <c r="BQ27" s="562"/>
      <c r="BR27" s="562"/>
      <c r="BS27" s="562"/>
      <c r="BT27" s="562"/>
      <c r="BU27" s="563"/>
      <c r="BV27" s="561">
        <v>1200000</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15">
      <c r="A28" s="163"/>
      <c r="B28" s="613"/>
      <c r="C28" s="589"/>
      <c r="D28" s="590"/>
      <c r="E28" s="492" t="s">
        <v>173</v>
      </c>
      <c r="F28" s="472"/>
      <c r="G28" s="472"/>
      <c r="H28" s="472"/>
      <c r="I28" s="472"/>
      <c r="J28" s="472"/>
      <c r="K28" s="473"/>
      <c r="L28" s="493">
        <v>1</v>
      </c>
      <c r="M28" s="494"/>
      <c r="N28" s="494"/>
      <c r="O28" s="494"/>
      <c r="P28" s="536"/>
      <c r="Q28" s="493">
        <v>5020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7804088</v>
      </c>
      <c r="BO28" s="406"/>
      <c r="BP28" s="406"/>
      <c r="BQ28" s="406"/>
      <c r="BR28" s="406"/>
      <c r="BS28" s="406"/>
      <c r="BT28" s="406"/>
      <c r="BU28" s="407"/>
      <c r="BV28" s="405">
        <v>7514585</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15">
      <c r="A29" s="163"/>
      <c r="B29" s="613"/>
      <c r="C29" s="589"/>
      <c r="D29" s="590"/>
      <c r="E29" s="492" t="s">
        <v>176</v>
      </c>
      <c r="F29" s="472"/>
      <c r="G29" s="472"/>
      <c r="H29" s="472"/>
      <c r="I29" s="472"/>
      <c r="J29" s="472"/>
      <c r="K29" s="473"/>
      <c r="L29" s="493">
        <v>20</v>
      </c>
      <c r="M29" s="494"/>
      <c r="N29" s="494"/>
      <c r="O29" s="494"/>
      <c r="P29" s="536"/>
      <c r="Q29" s="493">
        <v>4690</v>
      </c>
      <c r="R29" s="494"/>
      <c r="S29" s="494"/>
      <c r="T29" s="494"/>
      <c r="U29" s="494"/>
      <c r="V29" s="536"/>
      <c r="W29" s="591"/>
      <c r="X29" s="592"/>
      <c r="Y29" s="593"/>
      <c r="Z29" s="492" t="s">
        <v>177</v>
      </c>
      <c r="AA29" s="472"/>
      <c r="AB29" s="472"/>
      <c r="AC29" s="472"/>
      <c r="AD29" s="472"/>
      <c r="AE29" s="472"/>
      <c r="AF29" s="472"/>
      <c r="AG29" s="473"/>
      <c r="AH29" s="493">
        <v>894</v>
      </c>
      <c r="AI29" s="494"/>
      <c r="AJ29" s="494"/>
      <c r="AK29" s="494"/>
      <c r="AL29" s="536"/>
      <c r="AM29" s="493">
        <v>2668590</v>
      </c>
      <c r="AN29" s="494"/>
      <c r="AO29" s="494"/>
      <c r="AP29" s="494"/>
      <c r="AQ29" s="494"/>
      <c r="AR29" s="536"/>
      <c r="AS29" s="493">
        <v>2985</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t="s">
        <v>122</v>
      </c>
      <c r="BO29" s="443"/>
      <c r="BP29" s="443"/>
      <c r="BQ29" s="443"/>
      <c r="BR29" s="443"/>
      <c r="BS29" s="443"/>
      <c r="BT29" s="443"/>
      <c r="BU29" s="444"/>
      <c r="BV29" s="442" t="s">
        <v>122</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99.7</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7069088</v>
      </c>
      <c r="BO30" s="562"/>
      <c r="BP30" s="562"/>
      <c r="BQ30" s="562"/>
      <c r="BR30" s="562"/>
      <c r="BS30" s="562"/>
      <c r="BT30" s="562"/>
      <c r="BU30" s="563"/>
      <c r="BV30" s="561">
        <v>8807104</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15">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15">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国民健康保険事業特別会計</v>
      </c>
      <c r="X34" s="633"/>
      <c r="Y34" s="633"/>
      <c r="Z34" s="633"/>
      <c r="AA34" s="633"/>
      <c r="AB34" s="633"/>
      <c r="AC34" s="633"/>
      <c r="AD34" s="633"/>
      <c r="AE34" s="633"/>
      <c r="AF34" s="633"/>
      <c r="AG34" s="633"/>
      <c r="AH34" s="633"/>
      <c r="AI34" s="633"/>
      <c r="AJ34" s="633"/>
      <c r="AK34" s="633"/>
      <c r="AL34" s="163"/>
      <c r="AM34" s="632">
        <f>IF(AO34="","",MAX(C34:D43,U34:V43)+1)</f>
        <v>5</v>
      </c>
      <c r="AN34" s="632"/>
      <c r="AO34" s="633" t="str">
        <f>IF('各会計、関係団体の財政状況及び健全化判断比率'!B30="","",'各会計、関係団体の財政状況及び健全化判断比率'!B30)</f>
        <v>水道事業会計</v>
      </c>
      <c r="AP34" s="633"/>
      <c r="AQ34" s="633"/>
      <c r="AR34" s="633"/>
      <c r="AS34" s="633"/>
      <c r="AT34" s="633"/>
      <c r="AU34" s="633"/>
      <c r="AV34" s="633"/>
      <c r="AW34" s="633"/>
      <c r="AX34" s="633"/>
      <c r="AY34" s="633"/>
      <c r="AZ34" s="633"/>
      <c r="BA34" s="633"/>
      <c r="BB34" s="633"/>
      <c r="BC34" s="633"/>
      <c r="BD34" s="163"/>
      <c r="BE34" s="632">
        <f>IF(BG34="","",MAX(C34:D43,U34:V43,AM34:AN43)+1)</f>
        <v>7</v>
      </c>
      <c r="BF34" s="632"/>
      <c r="BG34" s="633" t="str">
        <f>IF('各会計、関係団体の財政状況及び健全化判断比率'!B32="","",'各会計、関係団体の財政状況及び健全化判断比率'!B32)</f>
        <v>加木屋中部土地区画整理事業特別会計</v>
      </c>
      <c r="BH34" s="633"/>
      <c r="BI34" s="633"/>
      <c r="BJ34" s="633"/>
      <c r="BK34" s="633"/>
      <c r="BL34" s="633"/>
      <c r="BM34" s="633"/>
      <c r="BN34" s="633"/>
      <c r="BO34" s="633"/>
      <c r="BP34" s="633"/>
      <c r="BQ34" s="633"/>
      <c r="BR34" s="633"/>
      <c r="BS34" s="633"/>
      <c r="BT34" s="633"/>
      <c r="BU34" s="633"/>
      <c r="BV34" s="163"/>
      <c r="BW34" s="632">
        <f>IF(BY34="","",MAX(C34:D43,U34:V43,AM34:AN43,BE34:BF43)+1)</f>
        <v>8</v>
      </c>
      <c r="BX34" s="632"/>
      <c r="BY34" s="633" t="str">
        <f>IF('各会計、関係団体の財政状況及び健全化判断比率'!B68="","",'各会計、関係団体の財政状況及び健全化判断比率'!B68)</f>
        <v>西知多医療厚生組合（一般会計）</v>
      </c>
      <c r="BZ34" s="633"/>
      <c r="CA34" s="633"/>
      <c r="CB34" s="633"/>
      <c r="CC34" s="633"/>
      <c r="CD34" s="633"/>
      <c r="CE34" s="633"/>
      <c r="CF34" s="633"/>
      <c r="CG34" s="633"/>
      <c r="CH34" s="633"/>
      <c r="CI34" s="633"/>
      <c r="CJ34" s="633"/>
      <c r="CK34" s="633"/>
      <c r="CL34" s="633"/>
      <c r="CM34" s="633"/>
      <c r="CN34" s="163"/>
      <c r="CO34" s="632">
        <f>IF(CQ34="","",MAX(C34:D43,U34:V43,AM34:AN43,BE34:BF43,BW34:BX43)+1)</f>
        <v>16</v>
      </c>
      <c r="CP34" s="632"/>
      <c r="CQ34" s="633" t="str">
        <f>IF('各会計、関係団体の財政状況及び健全化判断比率'!BS7="","",'各会計、関係団体の財政状況及び健全化判断比率'!BS7)</f>
        <v>東海市土地開発公社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15">
      <c r="A35" s="163"/>
      <c r="B35" s="190"/>
      <c r="C35" s="632">
        <f>IF(E35="","",C34+1)</f>
        <v>2</v>
      </c>
      <c r="D35" s="632"/>
      <c r="E35" s="633" t="str">
        <f>IF('各会計、関係団体の財政状況及び健全化判断比率'!B8="","",'各会計、関係団体の財政状況及び健全化判断比率'!B8)</f>
        <v>太田川駅周辺土地区画整理事業特別会計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後期高齢者医療事業特別会計</v>
      </c>
      <c r="X35" s="633"/>
      <c r="Y35" s="633"/>
      <c r="Z35" s="633"/>
      <c r="AA35" s="633"/>
      <c r="AB35" s="633"/>
      <c r="AC35" s="633"/>
      <c r="AD35" s="633"/>
      <c r="AE35" s="633"/>
      <c r="AF35" s="633"/>
      <c r="AG35" s="633"/>
      <c r="AH35" s="633"/>
      <c r="AI35" s="633"/>
      <c r="AJ35" s="633"/>
      <c r="AK35" s="633"/>
      <c r="AL35" s="163"/>
      <c r="AM35" s="632">
        <f t="shared" ref="AM35:AM43" si="0">IF(AO35="","",AM34+1)</f>
        <v>6</v>
      </c>
      <c r="AN35" s="632"/>
      <c r="AO35" s="633" t="str">
        <f>IF('各会計、関係団体の財政状況及び健全化判断比率'!B31="","",'各会計、関係団体の財政状況及び健全化判断比率'!B31)</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9</v>
      </c>
      <c r="BX35" s="632"/>
      <c r="BY35" s="633" t="str">
        <f>IF('各会計、関係団体の財政状況及び健全化判断比率'!B69="","",'各会計、関係団体の財政状況及び健全化判断比率'!B69)</f>
        <v>西知多医療厚生組合（病院事業会計）</v>
      </c>
      <c r="BZ35" s="633"/>
      <c r="CA35" s="633"/>
      <c r="CB35" s="633"/>
      <c r="CC35" s="633"/>
      <c r="CD35" s="633"/>
      <c r="CE35" s="633"/>
      <c r="CF35" s="633"/>
      <c r="CG35" s="633"/>
      <c r="CH35" s="633"/>
      <c r="CI35" s="633"/>
      <c r="CJ35" s="633"/>
      <c r="CK35" s="633"/>
      <c r="CL35" s="633"/>
      <c r="CM35" s="633"/>
      <c r="CN35" s="163"/>
      <c r="CO35" s="632">
        <f t="shared" ref="CO35:CO43" si="3">IF(CQ35="","",CO34+1)</f>
        <v>17</v>
      </c>
      <c r="CP35" s="632"/>
      <c r="CQ35" s="633" t="str">
        <f>IF('各会計、関係団体の財政状況及び健全化判断比率'!BS8="","",'各会計、関係団体の財政状況及び健全化判断比率'!BS8)</f>
        <v>まちづくり東海</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15">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t="str">
        <f t="shared" ref="U36:U43" si="4">IF(W36="","",U35+1)</f>
        <v/>
      </c>
      <c r="V36" s="632"/>
      <c r="W36" s="633"/>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10</v>
      </c>
      <c r="BX36" s="632"/>
      <c r="BY36" s="633" t="str">
        <f>IF('各会計、関係団体の財政状況及び健全化判断比率'!B70="","",'各会計、関係団体の財政状況及び健全化判断比率'!B70)</f>
        <v>知多北部広域連合（一般会計）</v>
      </c>
      <c r="BZ36" s="633"/>
      <c r="CA36" s="633"/>
      <c r="CB36" s="633"/>
      <c r="CC36" s="633"/>
      <c r="CD36" s="633"/>
      <c r="CE36" s="633"/>
      <c r="CF36" s="633"/>
      <c r="CG36" s="633"/>
      <c r="CH36" s="633"/>
      <c r="CI36" s="633"/>
      <c r="CJ36" s="633"/>
      <c r="CK36" s="633"/>
      <c r="CL36" s="633"/>
      <c r="CM36" s="633"/>
      <c r="CN36" s="163"/>
      <c r="CO36" s="632">
        <f t="shared" si="3"/>
        <v>18</v>
      </c>
      <c r="CP36" s="632"/>
      <c r="CQ36" s="633" t="str">
        <f>IF('各会計、関係団体の財政状況及び健全化判断比率'!BS9="","",'各会計、関係団体の財政状況及び健全化判断比率'!BS9)</f>
        <v>知多地区勤労者福祉サービスセンター</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15">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11</v>
      </c>
      <c r="BX37" s="632"/>
      <c r="BY37" s="633" t="str">
        <f>IF('各会計、関係団体の財政状況及び健全化判断比率'!B71="","",'各会計、関係団体の財政状況及び健全化判断比率'!B71)</f>
        <v>知多北部広域連合（介護保険事業特別会計）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15">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12</v>
      </c>
      <c r="BX38" s="632"/>
      <c r="BY38" s="633" t="str">
        <f>IF('各会計、関係団体の財政状況及び健全化判断比率'!B72="","",'各会計、関係団体の財政状況及び健全化判断比率'!B72)</f>
        <v>知北平和公園組合（一般会計）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15">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13</v>
      </c>
      <c r="BX39" s="632"/>
      <c r="BY39" s="633" t="str">
        <f>IF('各会計、関係団体の財政状況及び健全化判断比率'!B73="","",'各会計、関係団体の財政状況及び健全化判断比率'!B73)</f>
        <v>知北平和公園組合（霊園事業特別会計）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15">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14</v>
      </c>
      <c r="BX40" s="632"/>
      <c r="BY40" s="633" t="str">
        <f>IF('各会計、関係団体の財政状況及び健全化判断比率'!B74="","",'各会計、関係団体の財政状況及び健全化判断比率'!B74)</f>
        <v>愛知県後期高齢者医療広域連合（一般会計）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15">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15</v>
      </c>
      <c r="BX41" s="632"/>
      <c r="BY41" s="633" t="str">
        <f>IF('各会計、関係団体の財政状況及び健全化判断比率'!B75="","",'各会計、関係団体の財政状況及び健全化判断比率'!B75)</f>
        <v>愛知県後期高齢者医療広域連合（後期高齢者医療特別会計）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15">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15">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15">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15">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15">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15">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15">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15">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15">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15"/>
    <row r="55" spans="5:113" x14ac:dyDescent="0.15"/>
    <row r="56" spans="5:113" x14ac:dyDescent="0.15"/>
  </sheetData>
  <sheetProtection algorithmName="SHA-512" hashValue="zMu1n05ftsn+7Sbw3Pr+9R/5X0pPP5HdQKapXaQjy0xgXG/S08I76oIqBjlq/5dqrt47Jg3pKbPpZod+uiaogg==" saltValue="R5AaqKIOMfG0iBl8sE5oY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15">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15">
      <c r="B5" s="644" t="s">
        <v>215</v>
      </c>
      <c r="C5" s="645"/>
      <c r="D5" s="645"/>
      <c r="E5" s="645"/>
      <c r="F5" s="645"/>
      <c r="G5" s="645"/>
      <c r="H5" s="645"/>
      <c r="I5" s="645"/>
      <c r="J5" s="645"/>
      <c r="K5" s="645"/>
      <c r="L5" s="645"/>
      <c r="M5" s="645"/>
      <c r="N5" s="645"/>
      <c r="O5" s="645"/>
      <c r="P5" s="645"/>
      <c r="Q5" s="646"/>
      <c r="R5" s="647">
        <v>30754158</v>
      </c>
      <c r="S5" s="648"/>
      <c r="T5" s="648"/>
      <c r="U5" s="648"/>
      <c r="V5" s="648"/>
      <c r="W5" s="648"/>
      <c r="X5" s="648"/>
      <c r="Y5" s="649"/>
      <c r="Z5" s="650">
        <v>46.7</v>
      </c>
      <c r="AA5" s="650"/>
      <c r="AB5" s="650"/>
      <c r="AC5" s="650"/>
      <c r="AD5" s="651">
        <v>28456129</v>
      </c>
      <c r="AE5" s="651"/>
      <c r="AF5" s="651"/>
      <c r="AG5" s="651"/>
      <c r="AH5" s="651"/>
      <c r="AI5" s="651"/>
      <c r="AJ5" s="651"/>
      <c r="AK5" s="651"/>
      <c r="AL5" s="652">
        <v>83.6</v>
      </c>
      <c r="AM5" s="653"/>
      <c r="AN5" s="653"/>
      <c r="AO5" s="654"/>
      <c r="AP5" s="644" t="s">
        <v>216</v>
      </c>
      <c r="AQ5" s="645"/>
      <c r="AR5" s="645"/>
      <c r="AS5" s="645"/>
      <c r="AT5" s="645"/>
      <c r="AU5" s="645"/>
      <c r="AV5" s="645"/>
      <c r="AW5" s="645"/>
      <c r="AX5" s="645"/>
      <c r="AY5" s="645"/>
      <c r="AZ5" s="645"/>
      <c r="BA5" s="645"/>
      <c r="BB5" s="645"/>
      <c r="BC5" s="645"/>
      <c r="BD5" s="645"/>
      <c r="BE5" s="645"/>
      <c r="BF5" s="646"/>
      <c r="BG5" s="658">
        <v>28445599</v>
      </c>
      <c r="BH5" s="659"/>
      <c r="BI5" s="659"/>
      <c r="BJ5" s="659"/>
      <c r="BK5" s="659"/>
      <c r="BL5" s="659"/>
      <c r="BM5" s="659"/>
      <c r="BN5" s="660"/>
      <c r="BO5" s="661">
        <v>92.5</v>
      </c>
      <c r="BP5" s="661"/>
      <c r="BQ5" s="661"/>
      <c r="BR5" s="661"/>
      <c r="BS5" s="662" t="s">
        <v>122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15">
      <c r="B6" s="655" t="s">
        <v>220</v>
      </c>
      <c r="C6" s="656"/>
      <c r="D6" s="656"/>
      <c r="E6" s="656"/>
      <c r="F6" s="656"/>
      <c r="G6" s="656"/>
      <c r="H6" s="656"/>
      <c r="I6" s="656"/>
      <c r="J6" s="656"/>
      <c r="K6" s="656"/>
      <c r="L6" s="656"/>
      <c r="M6" s="656"/>
      <c r="N6" s="656"/>
      <c r="O6" s="656"/>
      <c r="P6" s="656"/>
      <c r="Q6" s="657"/>
      <c r="R6" s="658">
        <v>387428</v>
      </c>
      <c r="S6" s="659"/>
      <c r="T6" s="659"/>
      <c r="U6" s="659"/>
      <c r="V6" s="659"/>
      <c r="W6" s="659"/>
      <c r="X6" s="659"/>
      <c r="Y6" s="660"/>
      <c r="Z6" s="661">
        <v>0.6</v>
      </c>
      <c r="AA6" s="661"/>
      <c r="AB6" s="661"/>
      <c r="AC6" s="661"/>
      <c r="AD6" s="662">
        <v>387428</v>
      </c>
      <c r="AE6" s="662"/>
      <c r="AF6" s="662"/>
      <c r="AG6" s="662"/>
      <c r="AH6" s="662"/>
      <c r="AI6" s="662"/>
      <c r="AJ6" s="662"/>
      <c r="AK6" s="662"/>
      <c r="AL6" s="663">
        <v>1.1000000000000001</v>
      </c>
      <c r="AM6" s="664"/>
      <c r="AN6" s="664"/>
      <c r="AO6" s="665"/>
      <c r="AP6" s="655" t="s">
        <v>221</v>
      </c>
      <c r="AQ6" s="656"/>
      <c r="AR6" s="656"/>
      <c r="AS6" s="656"/>
      <c r="AT6" s="656"/>
      <c r="AU6" s="656"/>
      <c r="AV6" s="656"/>
      <c r="AW6" s="656"/>
      <c r="AX6" s="656"/>
      <c r="AY6" s="656"/>
      <c r="AZ6" s="656"/>
      <c r="BA6" s="656"/>
      <c r="BB6" s="656"/>
      <c r="BC6" s="656"/>
      <c r="BD6" s="656"/>
      <c r="BE6" s="656"/>
      <c r="BF6" s="657"/>
      <c r="BG6" s="658">
        <v>28445599</v>
      </c>
      <c r="BH6" s="659"/>
      <c r="BI6" s="659"/>
      <c r="BJ6" s="659"/>
      <c r="BK6" s="659"/>
      <c r="BL6" s="659"/>
      <c r="BM6" s="659"/>
      <c r="BN6" s="660"/>
      <c r="BO6" s="661">
        <v>92.5</v>
      </c>
      <c r="BP6" s="661"/>
      <c r="BQ6" s="661"/>
      <c r="BR6" s="661"/>
      <c r="BS6" s="662" t="s">
        <v>122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303641</v>
      </c>
      <c r="CS6" s="659"/>
      <c r="CT6" s="659"/>
      <c r="CU6" s="659"/>
      <c r="CV6" s="659"/>
      <c r="CW6" s="659"/>
      <c r="CX6" s="659"/>
      <c r="CY6" s="660"/>
      <c r="CZ6" s="652">
        <v>0.5</v>
      </c>
      <c r="DA6" s="653"/>
      <c r="DB6" s="653"/>
      <c r="DC6" s="669"/>
      <c r="DD6" s="667" t="s">
        <v>122</v>
      </c>
      <c r="DE6" s="659"/>
      <c r="DF6" s="659"/>
      <c r="DG6" s="659"/>
      <c r="DH6" s="659"/>
      <c r="DI6" s="659"/>
      <c r="DJ6" s="659"/>
      <c r="DK6" s="659"/>
      <c r="DL6" s="659"/>
      <c r="DM6" s="659"/>
      <c r="DN6" s="659"/>
      <c r="DO6" s="659"/>
      <c r="DP6" s="660"/>
      <c r="DQ6" s="667">
        <v>303435</v>
      </c>
      <c r="DR6" s="659"/>
      <c r="DS6" s="659"/>
      <c r="DT6" s="659"/>
      <c r="DU6" s="659"/>
      <c r="DV6" s="659"/>
      <c r="DW6" s="659"/>
      <c r="DX6" s="659"/>
      <c r="DY6" s="659"/>
      <c r="DZ6" s="659"/>
      <c r="EA6" s="659"/>
      <c r="EB6" s="659"/>
      <c r="EC6" s="668"/>
    </row>
    <row r="7" spans="2:143" ht="11.25" customHeight="1" x14ac:dyDescent="0.15">
      <c r="B7" s="655" t="s">
        <v>223</v>
      </c>
      <c r="C7" s="656"/>
      <c r="D7" s="656"/>
      <c r="E7" s="656"/>
      <c r="F7" s="656"/>
      <c r="G7" s="656"/>
      <c r="H7" s="656"/>
      <c r="I7" s="656"/>
      <c r="J7" s="656"/>
      <c r="K7" s="656"/>
      <c r="L7" s="656"/>
      <c r="M7" s="656"/>
      <c r="N7" s="656"/>
      <c r="O7" s="656"/>
      <c r="P7" s="656"/>
      <c r="Q7" s="657"/>
      <c r="R7" s="658">
        <v>11534</v>
      </c>
      <c r="S7" s="659"/>
      <c r="T7" s="659"/>
      <c r="U7" s="659"/>
      <c r="V7" s="659"/>
      <c r="W7" s="659"/>
      <c r="X7" s="659"/>
      <c r="Y7" s="660"/>
      <c r="Z7" s="661">
        <v>0</v>
      </c>
      <c r="AA7" s="661"/>
      <c r="AB7" s="661"/>
      <c r="AC7" s="661"/>
      <c r="AD7" s="662">
        <v>11534</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9958498</v>
      </c>
      <c r="BH7" s="659"/>
      <c r="BI7" s="659"/>
      <c r="BJ7" s="659"/>
      <c r="BK7" s="659"/>
      <c r="BL7" s="659"/>
      <c r="BM7" s="659"/>
      <c r="BN7" s="660"/>
      <c r="BO7" s="661">
        <v>32.4</v>
      </c>
      <c r="BP7" s="661"/>
      <c r="BQ7" s="661"/>
      <c r="BR7" s="661"/>
      <c r="BS7" s="662" t="s">
        <v>122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5377917</v>
      </c>
      <c r="CS7" s="659"/>
      <c r="CT7" s="659"/>
      <c r="CU7" s="659"/>
      <c r="CV7" s="659"/>
      <c r="CW7" s="659"/>
      <c r="CX7" s="659"/>
      <c r="CY7" s="660"/>
      <c r="CZ7" s="661">
        <v>8.9</v>
      </c>
      <c r="DA7" s="661"/>
      <c r="DB7" s="661"/>
      <c r="DC7" s="661"/>
      <c r="DD7" s="667">
        <v>95114</v>
      </c>
      <c r="DE7" s="659"/>
      <c r="DF7" s="659"/>
      <c r="DG7" s="659"/>
      <c r="DH7" s="659"/>
      <c r="DI7" s="659"/>
      <c r="DJ7" s="659"/>
      <c r="DK7" s="659"/>
      <c r="DL7" s="659"/>
      <c r="DM7" s="659"/>
      <c r="DN7" s="659"/>
      <c r="DO7" s="659"/>
      <c r="DP7" s="660"/>
      <c r="DQ7" s="667">
        <v>4756061</v>
      </c>
      <c r="DR7" s="659"/>
      <c r="DS7" s="659"/>
      <c r="DT7" s="659"/>
      <c r="DU7" s="659"/>
      <c r="DV7" s="659"/>
      <c r="DW7" s="659"/>
      <c r="DX7" s="659"/>
      <c r="DY7" s="659"/>
      <c r="DZ7" s="659"/>
      <c r="EA7" s="659"/>
      <c r="EB7" s="659"/>
      <c r="EC7" s="668"/>
    </row>
    <row r="8" spans="2:143" ht="11.25" customHeight="1" x14ac:dyDescent="0.15">
      <c r="B8" s="655" t="s">
        <v>226</v>
      </c>
      <c r="C8" s="656"/>
      <c r="D8" s="656"/>
      <c r="E8" s="656"/>
      <c r="F8" s="656"/>
      <c r="G8" s="656"/>
      <c r="H8" s="656"/>
      <c r="I8" s="656"/>
      <c r="J8" s="656"/>
      <c r="K8" s="656"/>
      <c r="L8" s="656"/>
      <c r="M8" s="656"/>
      <c r="N8" s="656"/>
      <c r="O8" s="656"/>
      <c r="P8" s="656"/>
      <c r="Q8" s="657"/>
      <c r="R8" s="658">
        <v>236452</v>
      </c>
      <c r="S8" s="659"/>
      <c r="T8" s="659"/>
      <c r="U8" s="659"/>
      <c r="V8" s="659"/>
      <c r="W8" s="659"/>
      <c r="X8" s="659"/>
      <c r="Y8" s="660"/>
      <c r="Z8" s="661">
        <v>0.4</v>
      </c>
      <c r="AA8" s="661"/>
      <c r="AB8" s="661"/>
      <c r="AC8" s="661"/>
      <c r="AD8" s="662">
        <v>236452</v>
      </c>
      <c r="AE8" s="662"/>
      <c r="AF8" s="662"/>
      <c r="AG8" s="662"/>
      <c r="AH8" s="662"/>
      <c r="AI8" s="662"/>
      <c r="AJ8" s="662"/>
      <c r="AK8" s="662"/>
      <c r="AL8" s="663">
        <v>0.7</v>
      </c>
      <c r="AM8" s="664"/>
      <c r="AN8" s="664"/>
      <c r="AO8" s="665"/>
      <c r="AP8" s="655" t="s">
        <v>227</v>
      </c>
      <c r="AQ8" s="656"/>
      <c r="AR8" s="656"/>
      <c r="AS8" s="656"/>
      <c r="AT8" s="656"/>
      <c r="AU8" s="656"/>
      <c r="AV8" s="656"/>
      <c r="AW8" s="656"/>
      <c r="AX8" s="656"/>
      <c r="AY8" s="656"/>
      <c r="AZ8" s="656"/>
      <c r="BA8" s="656"/>
      <c r="BB8" s="656"/>
      <c r="BC8" s="656"/>
      <c r="BD8" s="656"/>
      <c r="BE8" s="656"/>
      <c r="BF8" s="657"/>
      <c r="BG8" s="658">
        <v>188524</v>
      </c>
      <c r="BH8" s="659"/>
      <c r="BI8" s="659"/>
      <c r="BJ8" s="659"/>
      <c r="BK8" s="659"/>
      <c r="BL8" s="659"/>
      <c r="BM8" s="659"/>
      <c r="BN8" s="660"/>
      <c r="BO8" s="661">
        <v>0.6</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20707003</v>
      </c>
      <c r="CS8" s="659"/>
      <c r="CT8" s="659"/>
      <c r="CU8" s="659"/>
      <c r="CV8" s="659"/>
      <c r="CW8" s="659"/>
      <c r="CX8" s="659"/>
      <c r="CY8" s="660"/>
      <c r="CZ8" s="661">
        <v>34.1</v>
      </c>
      <c r="DA8" s="661"/>
      <c r="DB8" s="661"/>
      <c r="DC8" s="661"/>
      <c r="DD8" s="667">
        <v>288713</v>
      </c>
      <c r="DE8" s="659"/>
      <c r="DF8" s="659"/>
      <c r="DG8" s="659"/>
      <c r="DH8" s="659"/>
      <c r="DI8" s="659"/>
      <c r="DJ8" s="659"/>
      <c r="DK8" s="659"/>
      <c r="DL8" s="659"/>
      <c r="DM8" s="659"/>
      <c r="DN8" s="659"/>
      <c r="DO8" s="659"/>
      <c r="DP8" s="660"/>
      <c r="DQ8" s="667">
        <v>12297525</v>
      </c>
      <c r="DR8" s="659"/>
      <c r="DS8" s="659"/>
      <c r="DT8" s="659"/>
      <c r="DU8" s="659"/>
      <c r="DV8" s="659"/>
      <c r="DW8" s="659"/>
      <c r="DX8" s="659"/>
      <c r="DY8" s="659"/>
      <c r="DZ8" s="659"/>
      <c r="EA8" s="659"/>
      <c r="EB8" s="659"/>
      <c r="EC8" s="668"/>
    </row>
    <row r="9" spans="2:143" ht="11.25" customHeight="1" x14ac:dyDescent="0.15">
      <c r="B9" s="655" t="s">
        <v>229</v>
      </c>
      <c r="C9" s="656"/>
      <c r="D9" s="656"/>
      <c r="E9" s="656"/>
      <c r="F9" s="656"/>
      <c r="G9" s="656"/>
      <c r="H9" s="656"/>
      <c r="I9" s="656"/>
      <c r="J9" s="656"/>
      <c r="K9" s="656"/>
      <c r="L9" s="656"/>
      <c r="M9" s="656"/>
      <c r="N9" s="656"/>
      <c r="O9" s="656"/>
      <c r="P9" s="656"/>
      <c r="Q9" s="657"/>
      <c r="R9" s="658">
        <v>314153</v>
      </c>
      <c r="S9" s="659"/>
      <c r="T9" s="659"/>
      <c r="U9" s="659"/>
      <c r="V9" s="659"/>
      <c r="W9" s="659"/>
      <c r="X9" s="659"/>
      <c r="Y9" s="660"/>
      <c r="Z9" s="661">
        <v>0.5</v>
      </c>
      <c r="AA9" s="661"/>
      <c r="AB9" s="661"/>
      <c r="AC9" s="661"/>
      <c r="AD9" s="662">
        <v>314153</v>
      </c>
      <c r="AE9" s="662"/>
      <c r="AF9" s="662"/>
      <c r="AG9" s="662"/>
      <c r="AH9" s="662"/>
      <c r="AI9" s="662"/>
      <c r="AJ9" s="662"/>
      <c r="AK9" s="662"/>
      <c r="AL9" s="663">
        <v>0.9</v>
      </c>
      <c r="AM9" s="664"/>
      <c r="AN9" s="664"/>
      <c r="AO9" s="665"/>
      <c r="AP9" s="655" t="s">
        <v>230</v>
      </c>
      <c r="AQ9" s="656"/>
      <c r="AR9" s="656"/>
      <c r="AS9" s="656"/>
      <c r="AT9" s="656"/>
      <c r="AU9" s="656"/>
      <c r="AV9" s="656"/>
      <c r="AW9" s="656"/>
      <c r="AX9" s="656"/>
      <c r="AY9" s="656"/>
      <c r="AZ9" s="656"/>
      <c r="BA9" s="656"/>
      <c r="BB9" s="656"/>
      <c r="BC9" s="656"/>
      <c r="BD9" s="656"/>
      <c r="BE9" s="656"/>
      <c r="BF9" s="657"/>
      <c r="BG9" s="658">
        <v>7367805</v>
      </c>
      <c r="BH9" s="659"/>
      <c r="BI9" s="659"/>
      <c r="BJ9" s="659"/>
      <c r="BK9" s="659"/>
      <c r="BL9" s="659"/>
      <c r="BM9" s="659"/>
      <c r="BN9" s="660"/>
      <c r="BO9" s="661">
        <v>24</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5327189</v>
      </c>
      <c r="CS9" s="659"/>
      <c r="CT9" s="659"/>
      <c r="CU9" s="659"/>
      <c r="CV9" s="659"/>
      <c r="CW9" s="659"/>
      <c r="CX9" s="659"/>
      <c r="CY9" s="660"/>
      <c r="CZ9" s="661">
        <v>8.8000000000000007</v>
      </c>
      <c r="DA9" s="661"/>
      <c r="DB9" s="661"/>
      <c r="DC9" s="661"/>
      <c r="DD9" s="667">
        <v>197044</v>
      </c>
      <c r="DE9" s="659"/>
      <c r="DF9" s="659"/>
      <c r="DG9" s="659"/>
      <c r="DH9" s="659"/>
      <c r="DI9" s="659"/>
      <c r="DJ9" s="659"/>
      <c r="DK9" s="659"/>
      <c r="DL9" s="659"/>
      <c r="DM9" s="659"/>
      <c r="DN9" s="659"/>
      <c r="DO9" s="659"/>
      <c r="DP9" s="660"/>
      <c r="DQ9" s="667">
        <v>4597875</v>
      </c>
      <c r="DR9" s="659"/>
      <c r="DS9" s="659"/>
      <c r="DT9" s="659"/>
      <c r="DU9" s="659"/>
      <c r="DV9" s="659"/>
      <c r="DW9" s="659"/>
      <c r="DX9" s="659"/>
      <c r="DY9" s="659"/>
      <c r="DZ9" s="659"/>
      <c r="EA9" s="659"/>
      <c r="EB9" s="659"/>
      <c r="EC9" s="668"/>
    </row>
    <row r="10" spans="2:143" ht="11.25" customHeight="1" x14ac:dyDescent="0.15">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403615</v>
      </c>
      <c r="BH10" s="659"/>
      <c r="BI10" s="659"/>
      <c r="BJ10" s="659"/>
      <c r="BK10" s="659"/>
      <c r="BL10" s="659"/>
      <c r="BM10" s="659"/>
      <c r="BN10" s="660"/>
      <c r="BO10" s="661">
        <v>1.3</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153923</v>
      </c>
      <c r="CS10" s="659"/>
      <c r="CT10" s="659"/>
      <c r="CU10" s="659"/>
      <c r="CV10" s="659"/>
      <c r="CW10" s="659"/>
      <c r="CX10" s="659"/>
      <c r="CY10" s="660"/>
      <c r="CZ10" s="661">
        <v>0.3</v>
      </c>
      <c r="DA10" s="661"/>
      <c r="DB10" s="661"/>
      <c r="DC10" s="661"/>
      <c r="DD10" s="667">
        <v>1265</v>
      </c>
      <c r="DE10" s="659"/>
      <c r="DF10" s="659"/>
      <c r="DG10" s="659"/>
      <c r="DH10" s="659"/>
      <c r="DI10" s="659"/>
      <c r="DJ10" s="659"/>
      <c r="DK10" s="659"/>
      <c r="DL10" s="659"/>
      <c r="DM10" s="659"/>
      <c r="DN10" s="659"/>
      <c r="DO10" s="659"/>
      <c r="DP10" s="660"/>
      <c r="DQ10" s="667">
        <v>109154</v>
      </c>
      <c r="DR10" s="659"/>
      <c r="DS10" s="659"/>
      <c r="DT10" s="659"/>
      <c r="DU10" s="659"/>
      <c r="DV10" s="659"/>
      <c r="DW10" s="659"/>
      <c r="DX10" s="659"/>
      <c r="DY10" s="659"/>
      <c r="DZ10" s="659"/>
      <c r="EA10" s="659"/>
      <c r="EB10" s="659"/>
      <c r="EC10" s="668"/>
    </row>
    <row r="11" spans="2:143" ht="11.25" customHeight="1" x14ac:dyDescent="0.15">
      <c r="B11" s="655" t="s">
        <v>235</v>
      </c>
      <c r="C11" s="656"/>
      <c r="D11" s="656"/>
      <c r="E11" s="656"/>
      <c r="F11" s="656"/>
      <c r="G11" s="656"/>
      <c r="H11" s="656"/>
      <c r="I11" s="656"/>
      <c r="J11" s="656"/>
      <c r="K11" s="656"/>
      <c r="L11" s="656"/>
      <c r="M11" s="656"/>
      <c r="N11" s="656"/>
      <c r="O11" s="656"/>
      <c r="P11" s="656"/>
      <c r="Q11" s="657"/>
      <c r="R11" s="658">
        <v>3067485</v>
      </c>
      <c r="S11" s="659"/>
      <c r="T11" s="659"/>
      <c r="U11" s="659"/>
      <c r="V11" s="659"/>
      <c r="W11" s="659"/>
      <c r="X11" s="659"/>
      <c r="Y11" s="660"/>
      <c r="Z11" s="663">
        <v>4.7</v>
      </c>
      <c r="AA11" s="664"/>
      <c r="AB11" s="664"/>
      <c r="AC11" s="670"/>
      <c r="AD11" s="667">
        <v>3067485</v>
      </c>
      <c r="AE11" s="659"/>
      <c r="AF11" s="659"/>
      <c r="AG11" s="659"/>
      <c r="AH11" s="659"/>
      <c r="AI11" s="659"/>
      <c r="AJ11" s="659"/>
      <c r="AK11" s="660"/>
      <c r="AL11" s="663">
        <v>9</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1998554</v>
      </c>
      <c r="BH11" s="659"/>
      <c r="BI11" s="659"/>
      <c r="BJ11" s="659"/>
      <c r="BK11" s="659"/>
      <c r="BL11" s="659"/>
      <c r="BM11" s="659"/>
      <c r="BN11" s="660"/>
      <c r="BO11" s="661">
        <v>6.5</v>
      </c>
      <c r="BP11" s="661"/>
      <c r="BQ11" s="661"/>
      <c r="BR11" s="661"/>
      <c r="BS11" s="662" t="s">
        <v>122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825703</v>
      </c>
      <c r="CS11" s="659"/>
      <c r="CT11" s="659"/>
      <c r="CU11" s="659"/>
      <c r="CV11" s="659"/>
      <c r="CW11" s="659"/>
      <c r="CX11" s="659"/>
      <c r="CY11" s="660"/>
      <c r="CZ11" s="661">
        <v>1.4</v>
      </c>
      <c r="DA11" s="661"/>
      <c r="DB11" s="661"/>
      <c r="DC11" s="661"/>
      <c r="DD11" s="667">
        <v>252252</v>
      </c>
      <c r="DE11" s="659"/>
      <c r="DF11" s="659"/>
      <c r="DG11" s="659"/>
      <c r="DH11" s="659"/>
      <c r="DI11" s="659"/>
      <c r="DJ11" s="659"/>
      <c r="DK11" s="659"/>
      <c r="DL11" s="659"/>
      <c r="DM11" s="659"/>
      <c r="DN11" s="659"/>
      <c r="DO11" s="659"/>
      <c r="DP11" s="660"/>
      <c r="DQ11" s="667">
        <v>639087</v>
      </c>
      <c r="DR11" s="659"/>
      <c r="DS11" s="659"/>
      <c r="DT11" s="659"/>
      <c r="DU11" s="659"/>
      <c r="DV11" s="659"/>
      <c r="DW11" s="659"/>
      <c r="DX11" s="659"/>
      <c r="DY11" s="659"/>
      <c r="DZ11" s="659"/>
      <c r="EA11" s="659"/>
      <c r="EB11" s="659"/>
      <c r="EC11" s="668"/>
    </row>
    <row r="12" spans="2:143" ht="11.25" customHeight="1" x14ac:dyDescent="0.15">
      <c r="B12" s="655" t="s">
        <v>238</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17243142</v>
      </c>
      <c r="BH12" s="659"/>
      <c r="BI12" s="659"/>
      <c r="BJ12" s="659"/>
      <c r="BK12" s="659"/>
      <c r="BL12" s="659"/>
      <c r="BM12" s="659"/>
      <c r="BN12" s="660"/>
      <c r="BO12" s="661">
        <v>56.1</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645028</v>
      </c>
      <c r="CS12" s="659"/>
      <c r="CT12" s="659"/>
      <c r="CU12" s="659"/>
      <c r="CV12" s="659"/>
      <c r="CW12" s="659"/>
      <c r="CX12" s="659"/>
      <c r="CY12" s="660"/>
      <c r="CZ12" s="661">
        <v>1.1000000000000001</v>
      </c>
      <c r="DA12" s="661"/>
      <c r="DB12" s="661"/>
      <c r="DC12" s="661"/>
      <c r="DD12" s="667">
        <v>4355</v>
      </c>
      <c r="DE12" s="659"/>
      <c r="DF12" s="659"/>
      <c r="DG12" s="659"/>
      <c r="DH12" s="659"/>
      <c r="DI12" s="659"/>
      <c r="DJ12" s="659"/>
      <c r="DK12" s="659"/>
      <c r="DL12" s="659"/>
      <c r="DM12" s="659"/>
      <c r="DN12" s="659"/>
      <c r="DO12" s="659"/>
      <c r="DP12" s="660"/>
      <c r="DQ12" s="667">
        <v>531499</v>
      </c>
      <c r="DR12" s="659"/>
      <c r="DS12" s="659"/>
      <c r="DT12" s="659"/>
      <c r="DU12" s="659"/>
      <c r="DV12" s="659"/>
      <c r="DW12" s="659"/>
      <c r="DX12" s="659"/>
      <c r="DY12" s="659"/>
      <c r="DZ12" s="659"/>
      <c r="EA12" s="659"/>
      <c r="EB12" s="659"/>
      <c r="EC12" s="668"/>
    </row>
    <row r="13" spans="2:143" ht="11.25" customHeight="1" x14ac:dyDescent="0.15">
      <c r="B13" s="655" t="s">
        <v>241</v>
      </c>
      <c r="C13" s="656"/>
      <c r="D13" s="656"/>
      <c r="E13" s="656"/>
      <c r="F13" s="656"/>
      <c r="G13" s="656"/>
      <c r="H13" s="656"/>
      <c r="I13" s="656"/>
      <c r="J13" s="656"/>
      <c r="K13" s="656"/>
      <c r="L13" s="656"/>
      <c r="M13" s="656"/>
      <c r="N13" s="656"/>
      <c r="O13" s="656"/>
      <c r="P13" s="656"/>
      <c r="Q13" s="657"/>
      <c r="R13" s="658">
        <v>3879</v>
      </c>
      <c r="S13" s="659"/>
      <c r="T13" s="659"/>
      <c r="U13" s="659"/>
      <c r="V13" s="659"/>
      <c r="W13" s="659"/>
      <c r="X13" s="659"/>
      <c r="Y13" s="660"/>
      <c r="Z13" s="661">
        <v>0</v>
      </c>
      <c r="AA13" s="661"/>
      <c r="AB13" s="661"/>
      <c r="AC13" s="661"/>
      <c r="AD13" s="662">
        <v>3879</v>
      </c>
      <c r="AE13" s="662"/>
      <c r="AF13" s="662"/>
      <c r="AG13" s="662"/>
      <c r="AH13" s="662"/>
      <c r="AI13" s="662"/>
      <c r="AJ13" s="662"/>
      <c r="AK13" s="662"/>
      <c r="AL13" s="663">
        <v>0</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17193832</v>
      </c>
      <c r="BH13" s="659"/>
      <c r="BI13" s="659"/>
      <c r="BJ13" s="659"/>
      <c r="BK13" s="659"/>
      <c r="BL13" s="659"/>
      <c r="BM13" s="659"/>
      <c r="BN13" s="660"/>
      <c r="BO13" s="661">
        <v>55.9</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12831575</v>
      </c>
      <c r="CS13" s="659"/>
      <c r="CT13" s="659"/>
      <c r="CU13" s="659"/>
      <c r="CV13" s="659"/>
      <c r="CW13" s="659"/>
      <c r="CX13" s="659"/>
      <c r="CY13" s="660"/>
      <c r="CZ13" s="661">
        <v>21.1</v>
      </c>
      <c r="DA13" s="661"/>
      <c r="DB13" s="661"/>
      <c r="DC13" s="661"/>
      <c r="DD13" s="667">
        <v>8776711</v>
      </c>
      <c r="DE13" s="659"/>
      <c r="DF13" s="659"/>
      <c r="DG13" s="659"/>
      <c r="DH13" s="659"/>
      <c r="DI13" s="659"/>
      <c r="DJ13" s="659"/>
      <c r="DK13" s="659"/>
      <c r="DL13" s="659"/>
      <c r="DM13" s="659"/>
      <c r="DN13" s="659"/>
      <c r="DO13" s="659"/>
      <c r="DP13" s="660"/>
      <c r="DQ13" s="667">
        <v>5558496</v>
      </c>
      <c r="DR13" s="659"/>
      <c r="DS13" s="659"/>
      <c r="DT13" s="659"/>
      <c r="DU13" s="659"/>
      <c r="DV13" s="659"/>
      <c r="DW13" s="659"/>
      <c r="DX13" s="659"/>
      <c r="DY13" s="659"/>
      <c r="DZ13" s="659"/>
      <c r="EA13" s="659"/>
      <c r="EB13" s="659"/>
      <c r="EC13" s="668"/>
    </row>
    <row r="14" spans="2:143" ht="11.25" customHeight="1" x14ac:dyDescent="0.15">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337671</v>
      </c>
      <c r="BH14" s="659"/>
      <c r="BI14" s="659"/>
      <c r="BJ14" s="659"/>
      <c r="BK14" s="659"/>
      <c r="BL14" s="659"/>
      <c r="BM14" s="659"/>
      <c r="BN14" s="660"/>
      <c r="BO14" s="661">
        <v>1.1000000000000001</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1533307</v>
      </c>
      <c r="CS14" s="659"/>
      <c r="CT14" s="659"/>
      <c r="CU14" s="659"/>
      <c r="CV14" s="659"/>
      <c r="CW14" s="659"/>
      <c r="CX14" s="659"/>
      <c r="CY14" s="660"/>
      <c r="CZ14" s="661">
        <v>2.5</v>
      </c>
      <c r="DA14" s="661"/>
      <c r="DB14" s="661"/>
      <c r="DC14" s="661"/>
      <c r="DD14" s="667">
        <v>187544</v>
      </c>
      <c r="DE14" s="659"/>
      <c r="DF14" s="659"/>
      <c r="DG14" s="659"/>
      <c r="DH14" s="659"/>
      <c r="DI14" s="659"/>
      <c r="DJ14" s="659"/>
      <c r="DK14" s="659"/>
      <c r="DL14" s="659"/>
      <c r="DM14" s="659"/>
      <c r="DN14" s="659"/>
      <c r="DO14" s="659"/>
      <c r="DP14" s="660"/>
      <c r="DQ14" s="667">
        <v>1491127</v>
      </c>
      <c r="DR14" s="659"/>
      <c r="DS14" s="659"/>
      <c r="DT14" s="659"/>
      <c r="DU14" s="659"/>
      <c r="DV14" s="659"/>
      <c r="DW14" s="659"/>
      <c r="DX14" s="659"/>
      <c r="DY14" s="659"/>
      <c r="DZ14" s="659"/>
      <c r="EA14" s="659"/>
      <c r="EB14" s="659"/>
      <c r="EC14" s="668"/>
    </row>
    <row r="15" spans="2:143" ht="11.25" customHeight="1" x14ac:dyDescent="0.15">
      <c r="B15" s="655" t="s">
        <v>247</v>
      </c>
      <c r="C15" s="656"/>
      <c r="D15" s="656"/>
      <c r="E15" s="656"/>
      <c r="F15" s="656"/>
      <c r="G15" s="656"/>
      <c r="H15" s="656"/>
      <c r="I15" s="656"/>
      <c r="J15" s="656"/>
      <c r="K15" s="656"/>
      <c r="L15" s="656"/>
      <c r="M15" s="656"/>
      <c r="N15" s="656"/>
      <c r="O15" s="656"/>
      <c r="P15" s="656"/>
      <c r="Q15" s="657"/>
      <c r="R15" s="658">
        <v>75634</v>
      </c>
      <c r="S15" s="659"/>
      <c r="T15" s="659"/>
      <c r="U15" s="659"/>
      <c r="V15" s="659"/>
      <c r="W15" s="659"/>
      <c r="X15" s="659"/>
      <c r="Y15" s="660"/>
      <c r="Z15" s="661">
        <v>0.1</v>
      </c>
      <c r="AA15" s="661"/>
      <c r="AB15" s="661"/>
      <c r="AC15" s="661"/>
      <c r="AD15" s="662">
        <v>75634</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906288</v>
      </c>
      <c r="BH15" s="659"/>
      <c r="BI15" s="659"/>
      <c r="BJ15" s="659"/>
      <c r="BK15" s="659"/>
      <c r="BL15" s="659"/>
      <c r="BM15" s="659"/>
      <c r="BN15" s="660"/>
      <c r="BO15" s="661">
        <v>2.9</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10905803</v>
      </c>
      <c r="CS15" s="659"/>
      <c r="CT15" s="659"/>
      <c r="CU15" s="659"/>
      <c r="CV15" s="659"/>
      <c r="CW15" s="659"/>
      <c r="CX15" s="659"/>
      <c r="CY15" s="660"/>
      <c r="CZ15" s="661">
        <v>18</v>
      </c>
      <c r="DA15" s="661"/>
      <c r="DB15" s="661"/>
      <c r="DC15" s="661"/>
      <c r="DD15" s="667">
        <v>4901818</v>
      </c>
      <c r="DE15" s="659"/>
      <c r="DF15" s="659"/>
      <c r="DG15" s="659"/>
      <c r="DH15" s="659"/>
      <c r="DI15" s="659"/>
      <c r="DJ15" s="659"/>
      <c r="DK15" s="659"/>
      <c r="DL15" s="659"/>
      <c r="DM15" s="659"/>
      <c r="DN15" s="659"/>
      <c r="DO15" s="659"/>
      <c r="DP15" s="660"/>
      <c r="DQ15" s="667">
        <v>6484294</v>
      </c>
      <c r="DR15" s="659"/>
      <c r="DS15" s="659"/>
      <c r="DT15" s="659"/>
      <c r="DU15" s="659"/>
      <c r="DV15" s="659"/>
      <c r="DW15" s="659"/>
      <c r="DX15" s="659"/>
      <c r="DY15" s="659"/>
      <c r="DZ15" s="659"/>
      <c r="EA15" s="659"/>
      <c r="EB15" s="659"/>
      <c r="EC15" s="668"/>
    </row>
    <row r="16" spans="2:143" ht="11.25" customHeight="1" x14ac:dyDescent="0.15">
      <c r="B16" s="655" t="s">
        <v>250</v>
      </c>
      <c r="C16" s="656"/>
      <c r="D16" s="656"/>
      <c r="E16" s="656"/>
      <c r="F16" s="656"/>
      <c r="G16" s="656"/>
      <c r="H16" s="656"/>
      <c r="I16" s="656"/>
      <c r="J16" s="656"/>
      <c r="K16" s="656"/>
      <c r="L16" s="656"/>
      <c r="M16" s="656"/>
      <c r="N16" s="656"/>
      <c r="O16" s="656"/>
      <c r="P16" s="656"/>
      <c r="Q16" s="657"/>
      <c r="R16" s="658">
        <v>591434</v>
      </c>
      <c r="S16" s="659"/>
      <c r="T16" s="659"/>
      <c r="U16" s="659"/>
      <c r="V16" s="659"/>
      <c r="W16" s="659"/>
      <c r="X16" s="659"/>
      <c r="Y16" s="660"/>
      <c r="Z16" s="661">
        <v>0.9</v>
      </c>
      <c r="AA16" s="661"/>
      <c r="AB16" s="661"/>
      <c r="AC16" s="661"/>
      <c r="AD16" s="662">
        <v>591434</v>
      </c>
      <c r="AE16" s="662"/>
      <c r="AF16" s="662"/>
      <c r="AG16" s="662"/>
      <c r="AH16" s="662"/>
      <c r="AI16" s="662"/>
      <c r="AJ16" s="662"/>
      <c r="AK16" s="662"/>
      <c r="AL16" s="663">
        <v>1.7</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9745</v>
      </c>
      <c r="CS16" s="659"/>
      <c r="CT16" s="659"/>
      <c r="CU16" s="659"/>
      <c r="CV16" s="659"/>
      <c r="CW16" s="659"/>
      <c r="CX16" s="659"/>
      <c r="CY16" s="660"/>
      <c r="CZ16" s="661">
        <v>0</v>
      </c>
      <c r="DA16" s="661"/>
      <c r="DB16" s="661"/>
      <c r="DC16" s="661"/>
      <c r="DD16" s="667" t="s">
        <v>122</v>
      </c>
      <c r="DE16" s="659"/>
      <c r="DF16" s="659"/>
      <c r="DG16" s="659"/>
      <c r="DH16" s="659"/>
      <c r="DI16" s="659"/>
      <c r="DJ16" s="659"/>
      <c r="DK16" s="659"/>
      <c r="DL16" s="659"/>
      <c r="DM16" s="659"/>
      <c r="DN16" s="659"/>
      <c r="DO16" s="659"/>
      <c r="DP16" s="660"/>
      <c r="DQ16" s="667">
        <v>9745</v>
      </c>
      <c r="DR16" s="659"/>
      <c r="DS16" s="659"/>
      <c r="DT16" s="659"/>
      <c r="DU16" s="659"/>
      <c r="DV16" s="659"/>
      <c r="DW16" s="659"/>
      <c r="DX16" s="659"/>
      <c r="DY16" s="659"/>
      <c r="DZ16" s="659"/>
      <c r="EA16" s="659"/>
      <c r="EB16" s="659"/>
      <c r="EC16" s="668"/>
    </row>
    <row r="17" spans="2:133" ht="11.25" customHeight="1" x14ac:dyDescent="0.15">
      <c r="B17" s="655" t="s">
        <v>253</v>
      </c>
      <c r="C17" s="656"/>
      <c r="D17" s="656"/>
      <c r="E17" s="656"/>
      <c r="F17" s="656"/>
      <c r="G17" s="656"/>
      <c r="H17" s="656"/>
      <c r="I17" s="656"/>
      <c r="J17" s="656"/>
      <c r="K17" s="656"/>
      <c r="L17" s="656"/>
      <c r="M17" s="656"/>
      <c r="N17" s="656"/>
      <c r="O17" s="656"/>
      <c r="P17" s="656"/>
      <c r="Q17" s="657"/>
      <c r="R17" s="658">
        <v>723850</v>
      </c>
      <c r="S17" s="659"/>
      <c r="T17" s="659"/>
      <c r="U17" s="659"/>
      <c r="V17" s="659"/>
      <c r="W17" s="659"/>
      <c r="X17" s="659"/>
      <c r="Y17" s="660"/>
      <c r="Z17" s="661">
        <v>1.1000000000000001</v>
      </c>
      <c r="AA17" s="661"/>
      <c r="AB17" s="661"/>
      <c r="AC17" s="661"/>
      <c r="AD17" s="662">
        <v>723850</v>
      </c>
      <c r="AE17" s="662"/>
      <c r="AF17" s="662"/>
      <c r="AG17" s="662"/>
      <c r="AH17" s="662"/>
      <c r="AI17" s="662"/>
      <c r="AJ17" s="662"/>
      <c r="AK17" s="662"/>
      <c r="AL17" s="663">
        <v>2.1</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2069363</v>
      </c>
      <c r="CS17" s="659"/>
      <c r="CT17" s="659"/>
      <c r="CU17" s="659"/>
      <c r="CV17" s="659"/>
      <c r="CW17" s="659"/>
      <c r="CX17" s="659"/>
      <c r="CY17" s="660"/>
      <c r="CZ17" s="661">
        <v>3.4</v>
      </c>
      <c r="DA17" s="661"/>
      <c r="DB17" s="661"/>
      <c r="DC17" s="661"/>
      <c r="DD17" s="667" t="s">
        <v>122</v>
      </c>
      <c r="DE17" s="659"/>
      <c r="DF17" s="659"/>
      <c r="DG17" s="659"/>
      <c r="DH17" s="659"/>
      <c r="DI17" s="659"/>
      <c r="DJ17" s="659"/>
      <c r="DK17" s="659"/>
      <c r="DL17" s="659"/>
      <c r="DM17" s="659"/>
      <c r="DN17" s="659"/>
      <c r="DO17" s="659"/>
      <c r="DP17" s="660"/>
      <c r="DQ17" s="667">
        <v>2069363</v>
      </c>
      <c r="DR17" s="659"/>
      <c r="DS17" s="659"/>
      <c r="DT17" s="659"/>
      <c r="DU17" s="659"/>
      <c r="DV17" s="659"/>
      <c r="DW17" s="659"/>
      <c r="DX17" s="659"/>
      <c r="DY17" s="659"/>
      <c r="DZ17" s="659"/>
      <c r="EA17" s="659"/>
      <c r="EB17" s="659"/>
      <c r="EC17" s="668"/>
    </row>
    <row r="18" spans="2:133" ht="11.25" customHeight="1" x14ac:dyDescent="0.15">
      <c r="B18" s="655" t="s">
        <v>256</v>
      </c>
      <c r="C18" s="656"/>
      <c r="D18" s="656"/>
      <c r="E18" s="656"/>
      <c r="F18" s="656"/>
      <c r="G18" s="656"/>
      <c r="H18" s="656"/>
      <c r="I18" s="656"/>
      <c r="J18" s="656"/>
      <c r="K18" s="656"/>
      <c r="L18" s="656"/>
      <c r="M18" s="656"/>
      <c r="N18" s="656"/>
      <c r="O18" s="656"/>
      <c r="P18" s="656"/>
      <c r="Q18" s="657"/>
      <c r="R18" s="658">
        <v>142505</v>
      </c>
      <c r="S18" s="659"/>
      <c r="T18" s="659"/>
      <c r="U18" s="659"/>
      <c r="V18" s="659"/>
      <c r="W18" s="659"/>
      <c r="X18" s="659"/>
      <c r="Y18" s="660"/>
      <c r="Z18" s="661">
        <v>0.2</v>
      </c>
      <c r="AA18" s="661"/>
      <c r="AB18" s="661"/>
      <c r="AC18" s="661"/>
      <c r="AD18" s="662">
        <v>142505</v>
      </c>
      <c r="AE18" s="662"/>
      <c r="AF18" s="662"/>
      <c r="AG18" s="662"/>
      <c r="AH18" s="662"/>
      <c r="AI18" s="662"/>
      <c r="AJ18" s="662"/>
      <c r="AK18" s="662"/>
      <c r="AL18" s="663">
        <v>0.4</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15">
      <c r="B19" s="655" t="s">
        <v>259</v>
      </c>
      <c r="C19" s="656"/>
      <c r="D19" s="656"/>
      <c r="E19" s="656"/>
      <c r="F19" s="656"/>
      <c r="G19" s="656"/>
      <c r="H19" s="656"/>
      <c r="I19" s="656"/>
      <c r="J19" s="656"/>
      <c r="K19" s="656"/>
      <c r="L19" s="656"/>
      <c r="M19" s="656"/>
      <c r="N19" s="656"/>
      <c r="O19" s="656"/>
      <c r="P19" s="656"/>
      <c r="Q19" s="657"/>
      <c r="R19" s="658">
        <v>562318</v>
      </c>
      <c r="S19" s="659"/>
      <c r="T19" s="659"/>
      <c r="U19" s="659"/>
      <c r="V19" s="659"/>
      <c r="W19" s="659"/>
      <c r="X19" s="659"/>
      <c r="Y19" s="660"/>
      <c r="Z19" s="661">
        <v>0.9</v>
      </c>
      <c r="AA19" s="661"/>
      <c r="AB19" s="661"/>
      <c r="AC19" s="661"/>
      <c r="AD19" s="662">
        <v>562318</v>
      </c>
      <c r="AE19" s="662"/>
      <c r="AF19" s="662"/>
      <c r="AG19" s="662"/>
      <c r="AH19" s="662"/>
      <c r="AI19" s="662"/>
      <c r="AJ19" s="662"/>
      <c r="AK19" s="662"/>
      <c r="AL19" s="663">
        <v>1.7</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2308559</v>
      </c>
      <c r="BH19" s="659"/>
      <c r="BI19" s="659"/>
      <c r="BJ19" s="659"/>
      <c r="BK19" s="659"/>
      <c r="BL19" s="659"/>
      <c r="BM19" s="659"/>
      <c r="BN19" s="660"/>
      <c r="BO19" s="661">
        <v>7.5</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15">
      <c r="B20" s="671" t="s">
        <v>262</v>
      </c>
      <c r="C20" s="672"/>
      <c r="D20" s="672"/>
      <c r="E20" s="672"/>
      <c r="F20" s="672"/>
      <c r="G20" s="672"/>
      <c r="H20" s="672"/>
      <c r="I20" s="672"/>
      <c r="J20" s="672"/>
      <c r="K20" s="672"/>
      <c r="L20" s="672"/>
      <c r="M20" s="672"/>
      <c r="N20" s="672"/>
      <c r="O20" s="672"/>
      <c r="P20" s="672"/>
      <c r="Q20" s="673"/>
      <c r="R20" s="658">
        <v>19027</v>
      </c>
      <c r="S20" s="659"/>
      <c r="T20" s="659"/>
      <c r="U20" s="659"/>
      <c r="V20" s="659"/>
      <c r="W20" s="659"/>
      <c r="X20" s="659"/>
      <c r="Y20" s="660"/>
      <c r="Z20" s="661">
        <v>0</v>
      </c>
      <c r="AA20" s="661"/>
      <c r="AB20" s="661"/>
      <c r="AC20" s="661"/>
      <c r="AD20" s="662">
        <v>19027</v>
      </c>
      <c r="AE20" s="662"/>
      <c r="AF20" s="662"/>
      <c r="AG20" s="662"/>
      <c r="AH20" s="662"/>
      <c r="AI20" s="662"/>
      <c r="AJ20" s="662"/>
      <c r="AK20" s="662"/>
      <c r="AL20" s="663">
        <v>0.1</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2308559</v>
      </c>
      <c r="BH20" s="659"/>
      <c r="BI20" s="659"/>
      <c r="BJ20" s="659"/>
      <c r="BK20" s="659"/>
      <c r="BL20" s="659"/>
      <c r="BM20" s="659"/>
      <c r="BN20" s="660"/>
      <c r="BO20" s="661">
        <v>7.5</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60690197</v>
      </c>
      <c r="CS20" s="659"/>
      <c r="CT20" s="659"/>
      <c r="CU20" s="659"/>
      <c r="CV20" s="659"/>
      <c r="CW20" s="659"/>
      <c r="CX20" s="659"/>
      <c r="CY20" s="660"/>
      <c r="CZ20" s="661">
        <v>100</v>
      </c>
      <c r="DA20" s="661"/>
      <c r="DB20" s="661"/>
      <c r="DC20" s="661"/>
      <c r="DD20" s="667">
        <v>14704816</v>
      </c>
      <c r="DE20" s="659"/>
      <c r="DF20" s="659"/>
      <c r="DG20" s="659"/>
      <c r="DH20" s="659"/>
      <c r="DI20" s="659"/>
      <c r="DJ20" s="659"/>
      <c r="DK20" s="659"/>
      <c r="DL20" s="659"/>
      <c r="DM20" s="659"/>
      <c r="DN20" s="659"/>
      <c r="DO20" s="659"/>
      <c r="DP20" s="660"/>
      <c r="DQ20" s="667">
        <v>38847661</v>
      </c>
      <c r="DR20" s="659"/>
      <c r="DS20" s="659"/>
      <c r="DT20" s="659"/>
      <c r="DU20" s="659"/>
      <c r="DV20" s="659"/>
      <c r="DW20" s="659"/>
      <c r="DX20" s="659"/>
      <c r="DY20" s="659"/>
      <c r="DZ20" s="659"/>
      <c r="EA20" s="659"/>
      <c r="EB20" s="659"/>
      <c r="EC20" s="668"/>
    </row>
    <row r="21" spans="2:133" ht="11.25" customHeight="1" x14ac:dyDescent="0.15">
      <c r="B21" s="655" t="s">
        <v>265</v>
      </c>
      <c r="C21" s="656"/>
      <c r="D21" s="656"/>
      <c r="E21" s="656"/>
      <c r="F21" s="656"/>
      <c r="G21" s="656"/>
      <c r="H21" s="656"/>
      <c r="I21" s="656"/>
      <c r="J21" s="656"/>
      <c r="K21" s="656"/>
      <c r="L21" s="656"/>
      <c r="M21" s="656"/>
      <c r="N21" s="656"/>
      <c r="O21" s="656"/>
      <c r="P21" s="656"/>
      <c r="Q21" s="657"/>
      <c r="R21" s="658">
        <v>33072</v>
      </c>
      <c r="S21" s="659"/>
      <c r="T21" s="659"/>
      <c r="U21" s="659"/>
      <c r="V21" s="659"/>
      <c r="W21" s="659"/>
      <c r="X21" s="659"/>
      <c r="Y21" s="660"/>
      <c r="Z21" s="661">
        <v>0.1</v>
      </c>
      <c r="AA21" s="661"/>
      <c r="AB21" s="661"/>
      <c r="AC21" s="661"/>
      <c r="AD21" s="662" t="s">
        <v>122</v>
      </c>
      <c r="AE21" s="662"/>
      <c r="AF21" s="662"/>
      <c r="AG21" s="662"/>
      <c r="AH21" s="662"/>
      <c r="AI21" s="662"/>
      <c r="AJ21" s="662"/>
      <c r="AK21" s="662"/>
      <c r="AL21" s="663" t="s">
        <v>122</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10530</v>
      </c>
      <c r="BH21" s="659"/>
      <c r="BI21" s="659"/>
      <c r="BJ21" s="659"/>
      <c r="BK21" s="659"/>
      <c r="BL21" s="659"/>
      <c r="BM21" s="659"/>
      <c r="BN21" s="660"/>
      <c r="BO21" s="661">
        <v>0</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15">
      <c r="B22" s="655" t="s">
        <v>267</v>
      </c>
      <c r="C22" s="656"/>
      <c r="D22" s="656"/>
      <c r="E22" s="656"/>
      <c r="F22" s="656"/>
      <c r="G22" s="656"/>
      <c r="H22" s="656"/>
      <c r="I22" s="656"/>
      <c r="J22" s="656"/>
      <c r="K22" s="656"/>
      <c r="L22" s="656"/>
      <c r="M22" s="656"/>
      <c r="N22" s="656"/>
      <c r="O22" s="656"/>
      <c r="P22" s="656"/>
      <c r="Q22" s="657"/>
      <c r="R22" s="658" t="s">
        <v>122</v>
      </c>
      <c r="S22" s="659"/>
      <c r="T22" s="659"/>
      <c r="U22" s="659"/>
      <c r="V22" s="659"/>
      <c r="W22" s="659"/>
      <c r="X22" s="659"/>
      <c r="Y22" s="660"/>
      <c r="Z22" s="661" t="s">
        <v>122</v>
      </c>
      <c r="AA22" s="661"/>
      <c r="AB22" s="661"/>
      <c r="AC22" s="661"/>
      <c r="AD22" s="662" t="s">
        <v>122</v>
      </c>
      <c r="AE22" s="662"/>
      <c r="AF22" s="662"/>
      <c r="AG22" s="662"/>
      <c r="AH22" s="662"/>
      <c r="AI22" s="662"/>
      <c r="AJ22" s="662"/>
      <c r="AK22" s="662"/>
      <c r="AL22" s="663" t="s">
        <v>122</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15">
      <c r="B23" s="655" t="s">
        <v>270</v>
      </c>
      <c r="C23" s="656"/>
      <c r="D23" s="656"/>
      <c r="E23" s="656"/>
      <c r="F23" s="656"/>
      <c r="G23" s="656"/>
      <c r="H23" s="656"/>
      <c r="I23" s="656"/>
      <c r="J23" s="656"/>
      <c r="K23" s="656"/>
      <c r="L23" s="656"/>
      <c r="M23" s="656"/>
      <c r="N23" s="656"/>
      <c r="O23" s="656"/>
      <c r="P23" s="656"/>
      <c r="Q23" s="657"/>
      <c r="R23" s="658">
        <v>33072</v>
      </c>
      <c r="S23" s="659"/>
      <c r="T23" s="659"/>
      <c r="U23" s="659"/>
      <c r="V23" s="659"/>
      <c r="W23" s="659"/>
      <c r="X23" s="659"/>
      <c r="Y23" s="660"/>
      <c r="Z23" s="661">
        <v>0.1</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v>2298029</v>
      </c>
      <c r="BH23" s="659"/>
      <c r="BI23" s="659"/>
      <c r="BJ23" s="659"/>
      <c r="BK23" s="659"/>
      <c r="BL23" s="659"/>
      <c r="BM23" s="659"/>
      <c r="BN23" s="660"/>
      <c r="BO23" s="661">
        <v>7.5</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15">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23699927</v>
      </c>
      <c r="CS24" s="648"/>
      <c r="CT24" s="648"/>
      <c r="CU24" s="648"/>
      <c r="CV24" s="648"/>
      <c r="CW24" s="648"/>
      <c r="CX24" s="648"/>
      <c r="CY24" s="649"/>
      <c r="CZ24" s="652">
        <v>39.1</v>
      </c>
      <c r="DA24" s="653"/>
      <c r="DB24" s="653"/>
      <c r="DC24" s="669"/>
      <c r="DD24" s="690">
        <v>15875637</v>
      </c>
      <c r="DE24" s="648"/>
      <c r="DF24" s="648"/>
      <c r="DG24" s="648"/>
      <c r="DH24" s="648"/>
      <c r="DI24" s="648"/>
      <c r="DJ24" s="648"/>
      <c r="DK24" s="649"/>
      <c r="DL24" s="690">
        <v>15281587</v>
      </c>
      <c r="DM24" s="648"/>
      <c r="DN24" s="648"/>
      <c r="DO24" s="648"/>
      <c r="DP24" s="648"/>
      <c r="DQ24" s="648"/>
      <c r="DR24" s="648"/>
      <c r="DS24" s="648"/>
      <c r="DT24" s="648"/>
      <c r="DU24" s="648"/>
      <c r="DV24" s="649"/>
      <c r="DW24" s="652">
        <v>44.9</v>
      </c>
      <c r="DX24" s="653"/>
      <c r="DY24" s="653"/>
      <c r="DZ24" s="653"/>
      <c r="EA24" s="653"/>
      <c r="EB24" s="653"/>
      <c r="EC24" s="654"/>
    </row>
    <row r="25" spans="2:133" ht="11.25" customHeight="1" x14ac:dyDescent="0.15">
      <c r="B25" s="655" t="s">
        <v>280</v>
      </c>
      <c r="C25" s="656"/>
      <c r="D25" s="656"/>
      <c r="E25" s="656"/>
      <c r="F25" s="656"/>
      <c r="G25" s="656"/>
      <c r="H25" s="656"/>
      <c r="I25" s="656"/>
      <c r="J25" s="656"/>
      <c r="K25" s="656"/>
      <c r="L25" s="656"/>
      <c r="M25" s="656"/>
      <c r="N25" s="656"/>
      <c r="O25" s="656"/>
      <c r="P25" s="656"/>
      <c r="Q25" s="657"/>
      <c r="R25" s="658">
        <v>36199079</v>
      </c>
      <c r="S25" s="659"/>
      <c r="T25" s="659"/>
      <c r="U25" s="659"/>
      <c r="V25" s="659"/>
      <c r="W25" s="659"/>
      <c r="X25" s="659"/>
      <c r="Y25" s="660"/>
      <c r="Z25" s="661">
        <v>54.9</v>
      </c>
      <c r="AA25" s="661"/>
      <c r="AB25" s="661"/>
      <c r="AC25" s="661"/>
      <c r="AD25" s="662">
        <v>33867978</v>
      </c>
      <c r="AE25" s="662"/>
      <c r="AF25" s="662"/>
      <c r="AG25" s="662"/>
      <c r="AH25" s="662"/>
      <c r="AI25" s="662"/>
      <c r="AJ25" s="662"/>
      <c r="AK25" s="662"/>
      <c r="AL25" s="663">
        <v>99.5</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9538264</v>
      </c>
      <c r="CS25" s="691"/>
      <c r="CT25" s="691"/>
      <c r="CU25" s="691"/>
      <c r="CV25" s="691"/>
      <c r="CW25" s="691"/>
      <c r="CX25" s="691"/>
      <c r="CY25" s="692"/>
      <c r="CZ25" s="663">
        <v>15.7</v>
      </c>
      <c r="DA25" s="688"/>
      <c r="DB25" s="688"/>
      <c r="DC25" s="693"/>
      <c r="DD25" s="667">
        <v>8834918</v>
      </c>
      <c r="DE25" s="691"/>
      <c r="DF25" s="691"/>
      <c r="DG25" s="691"/>
      <c r="DH25" s="691"/>
      <c r="DI25" s="691"/>
      <c r="DJ25" s="691"/>
      <c r="DK25" s="692"/>
      <c r="DL25" s="667">
        <v>8545055</v>
      </c>
      <c r="DM25" s="691"/>
      <c r="DN25" s="691"/>
      <c r="DO25" s="691"/>
      <c r="DP25" s="691"/>
      <c r="DQ25" s="691"/>
      <c r="DR25" s="691"/>
      <c r="DS25" s="691"/>
      <c r="DT25" s="691"/>
      <c r="DU25" s="691"/>
      <c r="DV25" s="692"/>
      <c r="DW25" s="663">
        <v>25.1</v>
      </c>
      <c r="DX25" s="688"/>
      <c r="DY25" s="688"/>
      <c r="DZ25" s="688"/>
      <c r="EA25" s="688"/>
      <c r="EB25" s="688"/>
      <c r="EC25" s="689"/>
    </row>
    <row r="26" spans="2:133" ht="11.25" customHeight="1" x14ac:dyDescent="0.15">
      <c r="B26" s="655" t="s">
        <v>283</v>
      </c>
      <c r="C26" s="656"/>
      <c r="D26" s="656"/>
      <c r="E26" s="656"/>
      <c r="F26" s="656"/>
      <c r="G26" s="656"/>
      <c r="H26" s="656"/>
      <c r="I26" s="656"/>
      <c r="J26" s="656"/>
      <c r="K26" s="656"/>
      <c r="L26" s="656"/>
      <c r="M26" s="656"/>
      <c r="N26" s="656"/>
      <c r="O26" s="656"/>
      <c r="P26" s="656"/>
      <c r="Q26" s="657"/>
      <c r="R26" s="658">
        <v>12827</v>
      </c>
      <c r="S26" s="659"/>
      <c r="T26" s="659"/>
      <c r="U26" s="659"/>
      <c r="V26" s="659"/>
      <c r="W26" s="659"/>
      <c r="X26" s="659"/>
      <c r="Y26" s="660"/>
      <c r="Z26" s="661">
        <v>0</v>
      </c>
      <c r="AA26" s="661"/>
      <c r="AB26" s="661"/>
      <c r="AC26" s="661"/>
      <c r="AD26" s="662">
        <v>12827</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5406724</v>
      </c>
      <c r="CS26" s="659"/>
      <c r="CT26" s="659"/>
      <c r="CU26" s="659"/>
      <c r="CV26" s="659"/>
      <c r="CW26" s="659"/>
      <c r="CX26" s="659"/>
      <c r="CY26" s="660"/>
      <c r="CZ26" s="663">
        <v>8.9</v>
      </c>
      <c r="DA26" s="688"/>
      <c r="DB26" s="688"/>
      <c r="DC26" s="693"/>
      <c r="DD26" s="667">
        <v>5010611</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15">
      <c r="B27" s="655" t="s">
        <v>286</v>
      </c>
      <c r="C27" s="656"/>
      <c r="D27" s="656"/>
      <c r="E27" s="656"/>
      <c r="F27" s="656"/>
      <c r="G27" s="656"/>
      <c r="H27" s="656"/>
      <c r="I27" s="656"/>
      <c r="J27" s="656"/>
      <c r="K27" s="656"/>
      <c r="L27" s="656"/>
      <c r="M27" s="656"/>
      <c r="N27" s="656"/>
      <c r="O27" s="656"/>
      <c r="P27" s="656"/>
      <c r="Q27" s="657"/>
      <c r="R27" s="658">
        <v>386608</v>
      </c>
      <c r="S27" s="659"/>
      <c r="T27" s="659"/>
      <c r="U27" s="659"/>
      <c r="V27" s="659"/>
      <c r="W27" s="659"/>
      <c r="X27" s="659"/>
      <c r="Y27" s="660"/>
      <c r="Z27" s="661">
        <v>0.6</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30754158</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12092300</v>
      </c>
      <c r="CS27" s="691"/>
      <c r="CT27" s="691"/>
      <c r="CU27" s="691"/>
      <c r="CV27" s="691"/>
      <c r="CW27" s="691"/>
      <c r="CX27" s="691"/>
      <c r="CY27" s="692"/>
      <c r="CZ27" s="663">
        <v>19.899999999999999</v>
      </c>
      <c r="DA27" s="688"/>
      <c r="DB27" s="688"/>
      <c r="DC27" s="693"/>
      <c r="DD27" s="667">
        <v>4971356</v>
      </c>
      <c r="DE27" s="691"/>
      <c r="DF27" s="691"/>
      <c r="DG27" s="691"/>
      <c r="DH27" s="691"/>
      <c r="DI27" s="691"/>
      <c r="DJ27" s="691"/>
      <c r="DK27" s="692"/>
      <c r="DL27" s="667">
        <v>4667169</v>
      </c>
      <c r="DM27" s="691"/>
      <c r="DN27" s="691"/>
      <c r="DO27" s="691"/>
      <c r="DP27" s="691"/>
      <c r="DQ27" s="691"/>
      <c r="DR27" s="691"/>
      <c r="DS27" s="691"/>
      <c r="DT27" s="691"/>
      <c r="DU27" s="691"/>
      <c r="DV27" s="692"/>
      <c r="DW27" s="663">
        <v>13.7</v>
      </c>
      <c r="DX27" s="688"/>
      <c r="DY27" s="688"/>
      <c r="DZ27" s="688"/>
      <c r="EA27" s="688"/>
      <c r="EB27" s="688"/>
      <c r="EC27" s="689"/>
    </row>
    <row r="28" spans="2:133" ht="11.25" customHeight="1" x14ac:dyDescent="0.15">
      <c r="B28" s="655" t="s">
        <v>289</v>
      </c>
      <c r="C28" s="656"/>
      <c r="D28" s="656"/>
      <c r="E28" s="656"/>
      <c r="F28" s="656"/>
      <c r="G28" s="656"/>
      <c r="H28" s="656"/>
      <c r="I28" s="656"/>
      <c r="J28" s="656"/>
      <c r="K28" s="656"/>
      <c r="L28" s="656"/>
      <c r="M28" s="656"/>
      <c r="N28" s="656"/>
      <c r="O28" s="656"/>
      <c r="P28" s="656"/>
      <c r="Q28" s="657"/>
      <c r="R28" s="658">
        <v>401158</v>
      </c>
      <c r="S28" s="659"/>
      <c r="T28" s="659"/>
      <c r="U28" s="659"/>
      <c r="V28" s="659"/>
      <c r="W28" s="659"/>
      <c r="X28" s="659"/>
      <c r="Y28" s="660"/>
      <c r="Z28" s="661">
        <v>0.6</v>
      </c>
      <c r="AA28" s="661"/>
      <c r="AB28" s="661"/>
      <c r="AC28" s="661"/>
      <c r="AD28" s="662">
        <v>81776</v>
      </c>
      <c r="AE28" s="662"/>
      <c r="AF28" s="662"/>
      <c r="AG28" s="662"/>
      <c r="AH28" s="662"/>
      <c r="AI28" s="662"/>
      <c r="AJ28" s="662"/>
      <c r="AK28" s="662"/>
      <c r="AL28" s="663">
        <v>0.2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2069363</v>
      </c>
      <c r="CS28" s="659"/>
      <c r="CT28" s="659"/>
      <c r="CU28" s="659"/>
      <c r="CV28" s="659"/>
      <c r="CW28" s="659"/>
      <c r="CX28" s="659"/>
      <c r="CY28" s="660"/>
      <c r="CZ28" s="663">
        <v>3.4</v>
      </c>
      <c r="DA28" s="688"/>
      <c r="DB28" s="688"/>
      <c r="DC28" s="693"/>
      <c r="DD28" s="667">
        <v>2069363</v>
      </c>
      <c r="DE28" s="659"/>
      <c r="DF28" s="659"/>
      <c r="DG28" s="659"/>
      <c r="DH28" s="659"/>
      <c r="DI28" s="659"/>
      <c r="DJ28" s="659"/>
      <c r="DK28" s="660"/>
      <c r="DL28" s="667">
        <v>2069363</v>
      </c>
      <c r="DM28" s="659"/>
      <c r="DN28" s="659"/>
      <c r="DO28" s="659"/>
      <c r="DP28" s="659"/>
      <c r="DQ28" s="659"/>
      <c r="DR28" s="659"/>
      <c r="DS28" s="659"/>
      <c r="DT28" s="659"/>
      <c r="DU28" s="659"/>
      <c r="DV28" s="660"/>
      <c r="DW28" s="663">
        <v>6.1</v>
      </c>
      <c r="DX28" s="688"/>
      <c r="DY28" s="688"/>
      <c r="DZ28" s="688"/>
      <c r="EA28" s="688"/>
      <c r="EB28" s="688"/>
      <c r="EC28" s="689"/>
    </row>
    <row r="29" spans="2:133" ht="11.25" customHeight="1" x14ac:dyDescent="0.15">
      <c r="B29" s="655" t="s">
        <v>291</v>
      </c>
      <c r="C29" s="656"/>
      <c r="D29" s="656"/>
      <c r="E29" s="656"/>
      <c r="F29" s="656"/>
      <c r="G29" s="656"/>
      <c r="H29" s="656"/>
      <c r="I29" s="656"/>
      <c r="J29" s="656"/>
      <c r="K29" s="656"/>
      <c r="L29" s="656"/>
      <c r="M29" s="656"/>
      <c r="N29" s="656"/>
      <c r="O29" s="656"/>
      <c r="P29" s="656"/>
      <c r="Q29" s="657"/>
      <c r="R29" s="658">
        <v>129565</v>
      </c>
      <c r="S29" s="659"/>
      <c r="T29" s="659"/>
      <c r="U29" s="659"/>
      <c r="V29" s="659"/>
      <c r="W29" s="659"/>
      <c r="X29" s="659"/>
      <c r="Y29" s="660"/>
      <c r="Z29" s="661">
        <v>0.2</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292</v>
      </c>
      <c r="CE29" s="697"/>
      <c r="CF29" s="655" t="s">
        <v>66</v>
      </c>
      <c r="CG29" s="656"/>
      <c r="CH29" s="656"/>
      <c r="CI29" s="656"/>
      <c r="CJ29" s="656"/>
      <c r="CK29" s="656"/>
      <c r="CL29" s="656"/>
      <c r="CM29" s="656"/>
      <c r="CN29" s="656"/>
      <c r="CO29" s="656"/>
      <c r="CP29" s="656"/>
      <c r="CQ29" s="657"/>
      <c r="CR29" s="658">
        <v>2069363</v>
      </c>
      <c r="CS29" s="691"/>
      <c r="CT29" s="691"/>
      <c r="CU29" s="691"/>
      <c r="CV29" s="691"/>
      <c r="CW29" s="691"/>
      <c r="CX29" s="691"/>
      <c r="CY29" s="692"/>
      <c r="CZ29" s="663">
        <v>3.4</v>
      </c>
      <c r="DA29" s="688"/>
      <c r="DB29" s="688"/>
      <c r="DC29" s="693"/>
      <c r="DD29" s="667">
        <v>2069363</v>
      </c>
      <c r="DE29" s="691"/>
      <c r="DF29" s="691"/>
      <c r="DG29" s="691"/>
      <c r="DH29" s="691"/>
      <c r="DI29" s="691"/>
      <c r="DJ29" s="691"/>
      <c r="DK29" s="692"/>
      <c r="DL29" s="667">
        <v>2069363</v>
      </c>
      <c r="DM29" s="691"/>
      <c r="DN29" s="691"/>
      <c r="DO29" s="691"/>
      <c r="DP29" s="691"/>
      <c r="DQ29" s="691"/>
      <c r="DR29" s="691"/>
      <c r="DS29" s="691"/>
      <c r="DT29" s="691"/>
      <c r="DU29" s="691"/>
      <c r="DV29" s="692"/>
      <c r="DW29" s="663">
        <v>6.1</v>
      </c>
      <c r="DX29" s="688"/>
      <c r="DY29" s="688"/>
      <c r="DZ29" s="688"/>
      <c r="EA29" s="688"/>
      <c r="EB29" s="688"/>
      <c r="EC29" s="689"/>
    </row>
    <row r="30" spans="2:133" ht="11.25" customHeight="1" x14ac:dyDescent="0.15">
      <c r="B30" s="655" t="s">
        <v>293</v>
      </c>
      <c r="C30" s="656"/>
      <c r="D30" s="656"/>
      <c r="E30" s="656"/>
      <c r="F30" s="656"/>
      <c r="G30" s="656"/>
      <c r="H30" s="656"/>
      <c r="I30" s="656"/>
      <c r="J30" s="656"/>
      <c r="K30" s="656"/>
      <c r="L30" s="656"/>
      <c r="M30" s="656"/>
      <c r="N30" s="656"/>
      <c r="O30" s="656"/>
      <c r="P30" s="656"/>
      <c r="Q30" s="657"/>
      <c r="R30" s="658">
        <v>11852977</v>
      </c>
      <c r="S30" s="659"/>
      <c r="T30" s="659"/>
      <c r="U30" s="659"/>
      <c r="V30" s="659"/>
      <c r="W30" s="659"/>
      <c r="X30" s="659"/>
      <c r="Y30" s="660"/>
      <c r="Z30" s="661">
        <v>18</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694"/>
      <c r="BI30" s="694"/>
      <c r="BJ30" s="694"/>
      <c r="BK30" s="694"/>
      <c r="BL30" s="694"/>
      <c r="BM30" s="694"/>
      <c r="BN30" s="694"/>
      <c r="BO30" s="694"/>
      <c r="BP30" s="694"/>
      <c r="BQ30" s="695"/>
      <c r="BR30" s="640" t="s">
        <v>295</v>
      </c>
      <c r="BS30" s="694"/>
      <c r="BT30" s="694"/>
      <c r="BU30" s="694"/>
      <c r="BV30" s="694"/>
      <c r="BW30" s="694"/>
      <c r="BX30" s="694"/>
      <c r="BY30" s="694"/>
      <c r="BZ30" s="694"/>
      <c r="CA30" s="694"/>
      <c r="CB30" s="695"/>
      <c r="CD30" s="698"/>
      <c r="CE30" s="699"/>
      <c r="CF30" s="655" t="s">
        <v>296</v>
      </c>
      <c r="CG30" s="656"/>
      <c r="CH30" s="656"/>
      <c r="CI30" s="656"/>
      <c r="CJ30" s="656"/>
      <c r="CK30" s="656"/>
      <c r="CL30" s="656"/>
      <c r="CM30" s="656"/>
      <c r="CN30" s="656"/>
      <c r="CO30" s="656"/>
      <c r="CP30" s="656"/>
      <c r="CQ30" s="657"/>
      <c r="CR30" s="658">
        <v>1907112</v>
      </c>
      <c r="CS30" s="659"/>
      <c r="CT30" s="659"/>
      <c r="CU30" s="659"/>
      <c r="CV30" s="659"/>
      <c r="CW30" s="659"/>
      <c r="CX30" s="659"/>
      <c r="CY30" s="660"/>
      <c r="CZ30" s="663">
        <v>3.1</v>
      </c>
      <c r="DA30" s="688"/>
      <c r="DB30" s="688"/>
      <c r="DC30" s="693"/>
      <c r="DD30" s="667">
        <v>1907112</v>
      </c>
      <c r="DE30" s="659"/>
      <c r="DF30" s="659"/>
      <c r="DG30" s="659"/>
      <c r="DH30" s="659"/>
      <c r="DI30" s="659"/>
      <c r="DJ30" s="659"/>
      <c r="DK30" s="660"/>
      <c r="DL30" s="667">
        <v>1907112</v>
      </c>
      <c r="DM30" s="659"/>
      <c r="DN30" s="659"/>
      <c r="DO30" s="659"/>
      <c r="DP30" s="659"/>
      <c r="DQ30" s="659"/>
      <c r="DR30" s="659"/>
      <c r="DS30" s="659"/>
      <c r="DT30" s="659"/>
      <c r="DU30" s="659"/>
      <c r="DV30" s="660"/>
      <c r="DW30" s="663">
        <v>5.6</v>
      </c>
      <c r="DX30" s="688"/>
      <c r="DY30" s="688"/>
      <c r="DZ30" s="688"/>
      <c r="EA30" s="688"/>
      <c r="EB30" s="688"/>
      <c r="EC30" s="689"/>
    </row>
    <row r="31" spans="2:133" ht="11.25" customHeight="1" x14ac:dyDescent="0.15">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6" t="s">
        <v>298</v>
      </c>
      <c r="AQ31" s="707"/>
      <c r="AR31" s="707"/>
      <c r="AS31" s="707"/>
      <c r="AT31" s="712" t="s">
        <v>299</v>
      </c>
      <c r="AU31" s="200"/>
      <c r="AV31" s="200"/>
      <c r="AW31" s="200"/>
      <c r="AX31" s="644" t="s">
        <v>177</v>
      </c>
      <c r="AY31" s="645"/>
      <c r="AZ31" s="645"/>
      <c r="BA31" s="645"/>
      <c r="BB31" s="645"/>
      <c r="BC31" s="645"/>
      <c r="BD31" s="645"/>
      <c r="BE31" s="645"/>
      <c r="BF31" s="646"/>
      <c r="BG31" s="705">
        <v>99.6</v>
      </c>
      <c r="BH31" s="702"/>
      <c r="BI31" s="702"/>
      <c r="BJ31" s="702"/>
      <c r="BK31" s="702"/>
      <c r="BL31" s="702"/>
      <c r="BM31" s="653">
        <v>98.7</v>
      </c>
      <c r="BN31" s="702"/>
      <c r="BO31" s="702"/>
      <c r="BP31" s="702"/>
      <c r="BQ31" s="703"/>
      <c r="BR31" s="705">
        <v>99.5</v>
      </c>
      <c r="BS31" s="702"/>
      <c r="BT31" s="702"/>
      <c r="BU31" s="702"/>
      <c r="BV31" s="702"/>
      <c r="BW31" s="702"/>
      <c r="BX31" s="653">
        <v>98.6</v>
      </c>
      <c r="BY31" s="702"/>
      <c r="BZ31" s="702"/>
      <c r="CA31" s="702"/>
      <c r="CB31" s="703"/>
      <c r="CD31" s="698"/>
      <c r="CE31" s="699"/>
      <c r="CF31" s="655" t="s">
        <v>300</v>
      </c>
      <c r="CG31" s="656"/>
      <c r="CH31" s="656"/>
      <c r="CI31" s="656"/>
      <c r="CJ31" s="656"/>
      <c r="CK31" s="656"/>
      <c r="CL31" s="656"/>
      <c r="CM31" s="656"/>
      <c r="CN31" s="656"/>
      <c r="CO31" s="656"/>
      <c r="CP31" s="656"/>
      <c r="CQ31" s="657"/>
      <c r="CR31" s="658">
        <v>162251</v>
      </c>
      <c r="CS31" s="691"/>
      <c r="CT31" s="691"/>
      <c r="CU31" s="691"/>
      <c r="CV31" s="691"/>
      <c r="CW31" s="691"/>
      <c r="CX31" s="691"/>
      <c r="CY31" s="692"/>
      <c r="CZ31" s="663">
        <v>0.3</v>
      </c>
      <c r="DA31" s="688"/>
      <c r="DB31" s="688"/>
      <c r="DC31" s="693"/>
      <c r="DD31" s="667">
        <v>162251</v>
      </c>
      <c r="DE31" s="691"/>
      <c r="DF31" s="691"/>
      <c r="DG31" s="691"/>
      <c r="DH31" s="691"/>
      <c r="DI31" s="691"/>
      <c r="DJ31" s="691"/>
      <c r="DK31" s="692"/>
      <c r="DL31" s="667">
        <v>162251</v>
      </c>
      <c r="DM31" s="691"/>
      <c r="DN31" s="691"/>
      <c r="DO31" s="691"/>
      <c r="DP31" s="691"/>
      <c r="DQ31" s="691"/>
      <c r="DR31" s="691"/>
      <c r="DS31" s="691"/>
      <c r="DT31" s="691"/>
      <c r="DU31" s="691"/>
      <c r="DV31" s="692"/>
      <c r="DW31" s="663">
        <v>0.5</v>
      </c>
      <c r="DX31" s="688"/>
      <c r="DY31" s="688"/>
      <c r="DZ31" s="688"/>
      <c r="EA31" s="688"/>
      <c r="EB31" s="688"/>
      <c r="EC31" s="689"/>
    </row>
    <row r="32" spans="2:133" ht="11.25" customHeight="1" x14ac:dyDescent="0.15">
      <c r="B32" s="655" t="s">
        <v>301</v>
      </c>
      <c r="C32" s="656"/>
      <c r="D32" s="656"/>
      <c r="E32" s="656"/>
      <c r="F32" s="656"/>
      <c r="G32" s="656"/>
      <c r="H32" s="656"/>
      <c r="I32" s="656"/>
      <c r="J32" s="656"/>
      <c r="K32" s="656"/>
      <c r="L32" s="656"/>
      <c r="M32" s="656"/>
      <c r="N32" s="656"/>
      <c r="O32" s="656"/>
      <c r="P32" s="656"/>
      <c r="Q32" s="657"/>
      <c r="R32" s="658">
        <v>2851736</v>
      </c>
      <c r="S32" s="659"/>
      <c r="T32" s="659"/>
      <c r="U32" s="659"/>
      <c r="V32" s="659"/>
      <c r="W32" s="659"/>
      <c r="X32" s="659"/>
      <c r="Y32" s="660"/>
      <c r="Z32" s="661">
        <v>4.3</v>
      </c>
      <c r="AA32" s="661"/>
      <c r="AB32" s="661"/>
      <c r="AC32" s="661"/>
      <c r="AD32" s="662" t="s">
        <v>122</v>
      </c>
      <c r="AE32" s="662"/>
      <c r="AF32" s="662"/>
      <c r="AG32" s="662"/>
      <c r="AH32" s="662"/>
      <c r="AI32" s="662"/>
      <c r="AJ32" s="662"/>
      <c r="AK32" s="662"/>
      <c r="AL32" s="663" t="s">
        <v>122</v>
      </c>
      <c r="AM32" s="664"/>
      <c r="AN32" s="664"/>
      <c r="AO32" s="665"/>
      <c r="AP32" s="708"/>
      <c r="AQ32" s="709"/>
      <c r="AR32" s="709"/>
      <c r="AS32" s="709"/>
      <c r="AT32" s="713"/>
      <c r="AU32" s="196" t="s">
        <v>302</v>
      </c>
      <c r="AX32" s="655" t="s">
        <v>303</v>
      </c>
      <c r="AY32" s="656"/>
      <c r="AZ32" s="656"/>
      <c r="BA32" s="656"/>
      <c r="BB32" s="656"/>
      <c r="BC32" s="656"/>
      <c r="BD32" s="656"/>
      <c r="BE32" s="656"/>
      <c r="BF32" s="657"/>
      <c r="BG32" s="715">
        <v>99.1</v>
      </c>
      <c r="BH32" s="691"/>
      <c r="BI32" s="691"/>
      <c r="BJ32" s="691"/>
      <c r="BK32" s="691"/>
      <c r="BL32" s="691"/>
      <c r="BM32" s="664">
        <v>96.9</v>
      </c>
      <c r="BN32" s="691"/>
      <c r="BO32" s="691"/>
      <c r="BP32" s="691"/>
      <c r="BQ32" s="704"/>
      <c r="BR32" s="715">
        <v>99</v>
      </c>
      <c r="BS32" s="691"/>
      <c r="BT32" s="691"/>
      <c r="BU32" s="691"/>
      <c r="BV32" s="691"/>
      <c r="BW32" s="691"/>
      <c r="BX32" s="664">
        <v>96.6</v>
      </c>
      <c r="BY32" s="691"/>
      <c r="BZ32" s="691"/>
      <c r="CA32" s="691"/>
      <c r="CB32" s="704"/>
      <c r="CD32" s="700"/>
      <c r="CE32" s="701"/>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3"/>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15">
      <c r="B33" s="655" t="s">
        <v>305</v>
      </c>
      <c r="C33" s="656"/>
      <c r="D33" s="656"/>
      <c r="E33" s="656"/>
      <c r="F33" s="656"/>
      <c r="G33" s="656"/>
      <c r="H33" s="656"/>
      <c r="I33" s="656"/>
      <c r="J33" s="656"/>
      <c r="K33" s="656"/>
      <c r="L33" s="656"/>
      <c r="M33" s="656"/>
      <c r="N33" s="656"/>
      <c r="O33" s="656"/>
      <c r="P33" s="656"/>
      <c r="Q33" s="657"/>
      <c r="R33" s="658">
        <v>914690</v>
      </c>
      <c r="S33" s="659"/>
      <c r="T33" s="659"/>
      <c r="U33" s="659"/>
      <c r="V33" s="659"/>
      <c r="W33" s="659"/>
      <c r="X33" s="659"/>
      <c r="Y33" s="660"/>
      <c r="Z33" s="661">
        <v>1.4</v>
      </c>
      <c r="AA33" s="661"/>
      <c r="AB33" s="661"/>
      <c r="AC33" s="661"/>
      <c r="AD33" s="662">
        <v>82178</v>
      </c>
      <c r="AE33" s="662"/>
      <c r="AF33" s="662"/>
      <c r="AG33" s="662"/>
      <c r="AH33" s="662"/>
      <c r="AI33" s="662"/>
      <c r="AJ33" s="662"/>
      <c r="AK33" s="662"/>
      <c r="AL33" s="663">
        <v>0.2</v>
      </c>
      <c r="AM33" s="664"/>
      <c r="AN33" s="664"/>
      <c r="AO33" s="665"/>
      <c r="AP33" s="710"/>
      <c r="AQ33" s="711"/>
      <c r="AR33" s="711"/>
      <c r="AS33" s="711"/>
      <c r="AT33" s="714"/>
      <c r="AU33" s="201"/>
      <c r="AV33" s="201"/>
      <c r="AW33" s="201"/>
      <c r="AX33" s="679" t="s">
        <v>306</v>
      </c>
      <c r="AY33" s="680"/>
      <c r="AZ33" s="680"/>
      <c r="BA33" s="680"/>
      <c r="BB33" s="680"/>
      <c r="BC33" s="680"/>
      <c r="BD33" s="680"/>
      <c r="BE33" s="680"/>
      <c r="BF33" s="681"/>
      <c r="BG33" s="716">
        <v>99.8</v>
      </c>
      <c r="BH33" s="717"/>
      <c r="BI33" s="717"/>
      <c r="BJ33" s="717"/>
      <c r="BK33" s="717"/>
      <c r="BL33" s="717"/>
      <c r="BM33" s="718">
        <v>99.5</v>
      </c>
      <c r="BN33" s="717"/>
      <c r="BO33" s="717"/>
      <c r="BP33" s="717"/>
      <c r="BQ33" s="719"/>
      <c r="BR33" s="716">
        <v>99.8</v>
      </c>
      <c r="BS33" s="717"/>
      <c r="BT33" s="717"/>
      <c r="BU33" s="717"/>
      <c r="BV33" s="717"/>
      <c r="BW33" s="717"/>
      <c r="BX33" s="718">
        <v>99.5</v>
      </c>
      <c r="BY33" s="717"/>
      <c r="BZ33" s="717"/>
      <c r="CA33" s="717"/>
      <c r="CB33" s="719"/>
      <c r="CD33" s="655" t="s">
        <v>307</v>
      </c>
      <c r="CE33" s="656"/>
      <c r="CF33" s="656"/>
      <c r="CG33" s="656"/>
      <c r="CH33" s="656"/>
      <c r="CI33" s="656"/>
      <c r="CJ33" s="656"/>
      <c r="CK33" s="656"/>
      <c r="CL33" s="656"/>
      <c r="CM33" s="656"/>
      <c r="CN33" s="656"/>
      <c r="CO33" s="656"/>
      <c r="CP33" s="656"/>
      <c r="CQ33" s="657"/>
      <c r="CR33" s="658">
        <v>22275709</v>
      </c>
      <c r="CS33" s="691"/>
      <c r="CT33" s="691"/>
      <c r="CU33" s="691"/>
      <c r="CV33" s="691"/>
      <c r="CW33" s="691"/>
      <c r="CX33" s="691"/>
      <c r="CY33" s="692"/>
      <c r="CZ33" s="663">
        <v>36.700000000000003</v>
      </c>
      <c r="DA33" s="688"/>
      <c r="DB33" s="688"/>
      <c r="DC33" s="693"/>
      <c r="DD33" s="667">
        <v>19169250</v>
      </c>
      <c r="DE33" s="691"/>
      <c r="DF33" s="691"/>
      <c r="DG33" s="691"/>
      <c r="DH33" s="691"/>
      <c r="DI33" s="691"/>
      <c r="DJ33" s="691"/>
      <c r="DK33" s="692"/>
      <c r="DL33" s="667">
        <v>13953925</v>
      </c>
      <c r="DM33" s="691"/>
      <c r="DN33" s="691"/>
      <c r="DO33" s="691"/>
      <c r="DP33" s="691"/>
      <c r="DQ33" s="691"/>
      <c r="DR33" s="691"/>
      <c r="DS33" s="691"/>
      <c r="DT33" s="691"/>
      <c r="DU33" s="691"/>
      <c r="DV33" s="692"/>
      <c r="DW33" s="663">
        <v>41</v>
      </c>
      <c r="DX33" s="688"/>
      <c r="DY33" s="688"/>
      <c r="DZ33" s="688"/>
      <c r="EA33" s="688"/>
      <c r="EB33" s="688"/>
      <c r="EC33" s="689"/>
    </row>
    <row r="34" spans="2:133" ht="11.25" customHeight="1" x14ac:dyDescent="0.15">
      <c r="B34" s="655" t="s">
        <v>308</v>
      </c>
      <c r="C34" s="656"/>
      <c r="D34" s="656"/>
      <c r="E34" s="656"/>
      <c r="F34" s="656"/>
      <c r="G34" s="656"/>
      <c r="H34" s="656"/>
      <c r="I34" s="656"/>
      <c r="J34" s="656"/>
      <c r="K34" s="656"/>
      <c r="L34" s="656"/>
      <c r="M34" s="656"/>
      <c r="N34" s="656"/>
      <c r="O34" s="656"/>
      <c r="P34" s="656"/>
      <c r="Q34" s="657"/>
      <c r="R34" s="658">
        <v>187750</v>
      </c>
      <c r="S34" s="659"/>
      <c r="T34" s="659"/>
      <c r="U34" s="659"/>
      <c r="V34" s="659"/>
      <c r="W34" s="659"/>
      <c r="X34" s="659"/>
      <c r="Y34" s="660"/>
      <c r="Z34" s="661">
        <v>0.3</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9542160</v>
      </c>
      <c r="CS34" s="659"/>
      <c r="CT34" s="659"/>
      <c r="CU34" s="659"/>
      <c r="CV34" s="659"/>
      <c r="CW34" s="659"/>
      <c r="CX34" s="659"/>
      <c r="CY34" s="660"/>
      <c r="CZ34" s="663">
        <v>15.7</v>
      </c>
      <c r="DA34" s="688"/>
      <c r="DB34" s="688"/>
      <c r="DC34" s="693"/>
      <c r="DD34" s="667">
        <v>7712841</v>
      </c>
      <c r="DE34" s="659"/>
      <c r="DF34" s="659"/>
      <c r="DG34" s="659"/>
      <c r="DH34" s="659"/>
      <c r="DI34" s="659"/>
      <c r="DJ34" s="659"/>
      <c r="DK34" s="660"/>
      <c r="DL34" s="667">
        <v>6724104</v>
      </c>
      <c r="DM34" s="659"/>
      <c r="DN34" s="659"/>
      <c r="DO34" s="659"/>
      <c r="DP34" s="659"/>
      <c r="DQ34" s="659"/>
      <c r="DR34" s="659"/>
      <c r="DS34" s="659"/>
      <c r="DT34" s="659"/>
      <c r="DU34" s="659"/>
      <c r="DV34" s="660"/>
      <c r="DW34" s="663">
        <v>19.7</v>
      </c>
      <c r="DX34" s="688"/>
      <c r="DY34" s="688"/>
      <c r="DZ34" s="688"/>
      <c r="EA34" s="688"/>
      <c r="EB34" s="688"/>
      <c r="EC34" s="689"/>
    </row>
    <row r="35" spans="2:133" ht="11.25" customHeight="1" x14ac:dyDescent="0.15">
      <c r="B35" s="655" t="s">
        <v>310</v>
      </c>
      <c r="C35" s="656"/>
      <c r="D35" s="656"/>
      <c r="E35" s="656"/>
      <c r="F35" s="656"/>
      <c r="G35" s="656"/>
      <c r="H35" s="656"/>
      <c r="I35" s="656"/>
      <c r="J35" s="656"/>
      <c r="K35" s="656"/>
      <c r="L35" s="656"/>
      <c r="M35" s="656"/>
      <c r="N35" s="656"/>
      <c r="O35" s="656"/>
      <c r="P35" s="656"/>
      <c r="Q35" s="657"/>
      <c r="R35" s="658">
        <v>4263185</v>
      </c>
      <c r="S35" s="659"/>
      <c r="T35" s="659"/>
      <c r="U35" s="659"/>
      <c r="V35" s="659"/>
      <c r="W35" s="659"/>
      <c r="X35" s="659"/>
      <c r="Y35" s="660"/>
      <c r="Z35" s="661">
        <v>6.5</v>
      </c>
      <c r="AA35" s="661"/>
      <c r="AB35" s="661"/>
      <c r="AC35" s="661"/>
      <c r="AD35" s="662" t="s">
        <v>122</v>
      </c>
      <c r="AE35" s="662"/>
      <c r="AF35" s="662"/>
      <c r="AG35" s="662"/>
      <c r="AH35" s="662"/>
      <c r="AI35" s="662"/>
      <c r="AJ35" s="662"/>
      <c r="AK35" s="662"/>
      <c r="AL35" s="663" t="s">
        <v>122</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565726</v>
      </c>
      <c r="CS35" s="691"/>
      <c r="CT35" s="691"/>
      <c r="CU35" s="691"/>
      <c r="CV35" s="691"/>
      <c r="CW35" s="691"/>
      <c r="CX35" s="691"/>
      <c r="CY35" s="692"/>
      <c r="CZ35" s="663">
        <v>0.9</v>
      </c>
      <c r="DA35" s="688"/>
      <c r="DB35" s="688"/>
      <c r="DC35" s="693"/>
      <c r="DD35" s="667">
        <v>549000</v>
      </c>
      <c r="DE35" s="691"/>
      <c r="DF35" s="691"/>
      <c r="DG35" s="691"/>
      <c r="DH35" s="691"/>
      <c r="DI35" s="691"/>
      <c r="DJ35" s="691"/>
      <c r="DK35" s="692"/>
      <c r="DL35" s="667">
        <v>549000</v>
      </c>
      <c r="DM35" s="691"/>
      <c r="DN35" s="691"/>
      <c r="DO35" s="691"/>
      <c r="DP35" s="691"/>
      <c r="DQ35" s="691"/>
      <c r="DR35" s="691"/>
      <c r="DS35" s="691"/>
      <c r="DT35" s="691"/>
      <c r="DU35" s="691"/>
      <c r="DV35" s="692"/>
      <c r="DW35" s="663">
        <v>1.6</v>
      </c>
      <c r="DX35" s="688"/>
      <c r="DY35" s="688"/>
      <c r="DZ35" s="688"/>
      <c r="EA35" s="688"/>
      <c r="EB35" s="688"/>
      <c r="EC35" s="689"/>
    </row>
    <row r="36" spans="2:133" ht="11.25" customHeight="1" x14ac:dyDescent="0.15">
      <c r="B36" s="655" t="s">
        <v>314</v>
      </c>
      <c r="C36" s="656"/>
      <c r="D36" s="656"/>
      <c r="E36" s="656"/>
      <c r="F36" s="656"/>
      <c r="G36" s="656"/>
      <c r="H36" s="656"/>
      <c r="I36" s="656"/>
      <c r="J36" s="656"/>
      <c r="K36" s="656"/>
      <c r="L36" s="656"/>
      <c r="M36" s="656"/>
      <c r="N36" s="656"/>
      <c r="O36" s="656"/>
      <c r="P36" s="656"/>
      <c r="Q36" s="657"/>
      <c r="R36" s="658">
        <v>2941861</v>
      </c>
      <c r="S36" s="659"/>
      <c r="T36" s="659"/>
      <c r="U36" s="659"/>
      <c r="V36" s="659"/>
      <c r="W36" s="659"/>
      <c r="X36" s="659"/>
      <c r="Y36" s="660"/>
      <c r="Z36" s="661">
        <v>4.5</v>
      </c>
      <c r="AA36" s="661"/>
      <c r="AB36" s="661"/>
      <c r="AC36" s="661"/>
      <c r="AD36" s="662" t="s">
        <v>122</v>
      </c>
      <c r="AE36" s="662"/>
      <c r="AF36" s="662"/>
      <c r="AG36" s="662"/>
      <c r="AH36" s="662"/>
      <c r="AI36" s="662"/>
      <c r="AJ36" s="662"/>
      <c r="AK36" s="662"/>
      <c r="AL36" s="663" t="s">
        <v>122</v>
      </c>
      <c r="AM36" s="664"/>
      <c r="AN36" s="664"/>
      <c r="AO36" s="665"/>
      <c r="AP36" s="206"/>
      <c r="AQ36" s="724" t="s">
        <v>315</v>
      </c>
      <c r="AR36" s="725"/>
      <c r="AS36" s="725"/>
      <c r="AT36" s="725"/>
      <c r="AU36" s="725"/>
      <c r="AV36" s="725"/>
      <c r="AW36" s="725"/>
      <c r="AX36" s="725"/>
      <c r="AY36" s="726"/>
      <c r="AZ36" s="647">
        <v>4336764</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624718</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8340585</v>
      </c>
      <c r="CS36" s="659"/>
      <c r="CT36" s="659"/>
      <c r="CU36" s="659"/>
      <c r="CV36" s="659"/>
      <c r="CW36" s="659"/>
      <c r="CX36" s="659"/>
      <c r="CY36" s="660"/>
      <c r="CZ36" s="663">
        <v>13.7</v>
      </c>
      <c r="DA36" s="688"/>
      <c r="DB36" s="688"/>
      <c r="DC36" s="693"/>
      <c r="DD36" s="667">
        <v>7762862</v>
      </c>
      <c r="DE36" s="659"/>
      <c r="DF36" s="659"/>
      <c r="DG36" s="659"/>
      <c r="DH36" s="659"/>
      <c r="DI36" s="659"/>
      <c r="DJ36" s="659"/>
      <c r="DK36" s="660"/>
      <c r="DL36" s="667">
        <v>5284306</v>
      </c>
      <c r="DM36" s="659"/>
      <c r="DN36" s="659"/>
      <c r="DO36" s="659"/>
      <c r="DP36" s="659"/>
      <c r="DQ36" s="659"/>
      <c r="DR36" s="659"/>
      <c r="DS36" s="659"/>
      <c r="DT36" s="659"/>
      <c r="DU36" s="659"/>
      <c r="DV36" s="660"/>
      <c r="DW36" s="663">
        <v>15.5</v>
      </c>
      <c r="DX36" s="688"/>
      <c r="DY36" s="688"/>
      <c r="DZ36" s="688"/>
      <c r="EA36" s="688"/>
      <c r="EB36" s="688"/>
      <c r="EC36" s="689"/>
    </row>
    <row r="37" spans="2:133" ht="11.25" customHeight="1" x14ac:dyDescent="0.15">
      <c r="B37" s="655" t="s">
        <v>318</v>
      </c>
      <c r="C37" s="656"/>
      <c r="D37" s="656"/>
      <c r="E37" s="656"/>
      <c r="F37" s="656"/>
      <c r="G37" s="656"/>
      <c r="H37" s="656"/>
      <c r="I37" s="656"/>
      <c r="J37" s="656"/>
      <c r="K37" s="656"/>
      <c r="L37" s="656"/>
      <c r="M37" s="656"/>
      <c r="N37" s="656"/>
      <c r="O37" s="656"/>
      <c r="P37" s="656"/>
      <c r="Q37" s="657"/>
      <c r="R37" s="658">
        <v>2105750</v>
      </c>
      <c r="S37" s="659"/>
      <c r="T37" s="659"/>
      <c r="U37" s="659"/>
      <c r="V37" s="659"/>
      <c r="W37" s="659"/>
      <c r="X37" s="659"/>
      <c r="Y37" s="660"/>
      <c r="Z37" s="661">
        <v>3.2</v>
      </c>
      <c r="AA37" s="661"/>
      <c r="AB37" s="661"/>
      <c r="AC37" s="661"/>
      <c r="AD37" s="662">
        <v>7060</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2144330</v>
      </c>
      <c r="BA37" s="659"/>
      <c r="BB37" s="659"/>
      <c r="BC37" s="659"/>
      <c r="BD37" s="691"/>
      <c r="BE37" s="691"/>
      <c r="BF37" s="704"/>
      <c r="BG37" s="655" t="s">
        <v>320</v>
      </c>
      <c r="BH37" s="656"/>
      <c r="BI37" s="656"/>
      <c r="BJ37" s="656"/>
      <c r="BK37" s="656"/>
      <c r="BL37" s="656"/>
      <c r="BM37" s="656"/>
      <c r="BN37" s="656"/>
      <c r="BO37" s="656"/>
      <c r="BP37" s="656"/>
      <c r="BQ37" s="656"/>
      <c r="BR37" s="656"/>
      <c r="BS37" s="656"/>
      <c r="BT37" s="656"/>
      <c r="BU37" s="657"/>
      <c r="BV37" s="658">
        <v>519783</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3502499</v>
      </c>
      <c r="CS37" s="691"/>
      <c r="CT37" s="691"/>
      <c r="CU37" s="691"/>
      <c r="CV37" s="691"/>
      <c r="CW37" s="691"/>
      <c r="CX37" s="691"/>
      <c r="CY37" s="692"/>
      <c r="CZ37" s="663">
        <v>5.8</v>
      </c>
      <c r="DA37" s="688"/>
      <c r="DB37" s="688"/>
      <c r="DC37" s="693"/>
      <c r="DD37" s="667">
        <v>3242616</v>
      </c>
      <c r="DE37" s="691"/>
      <c r="DF37" s="691"/>
      <c r="DG37" s="691"/>
      <c r="DH37" s="691"/>
      <c r="DI37" s="691"/>
      <c r="DJ37" s="691"/>
      <c r="DK37" s="692"/>
      <c r="DL37" s="667">
        <v>2529341</v>
      </c>
      <c r="DM37" s="691"/>
      <c r="DN37" s="691"/>
      <c r="DO37" s="691"/>
      <c r="DP37" s="691"/>
      <c r="DQ37" s="691"/>
      <c r="DR37" s="691"/>
      <c r="DS37" s="691"/>
      <c r="DT37" s="691"/>
      <c r="DU37" s="691"/>
      <c r="DV37" s="692"/>
      <c r="DW37" s="663">
        <v>7.4</v>
      </c>
      <c r="DX37" s="688"/>
      <c r="DY37" s="688"/>
      <c r="DZ37" s="688"/>
      <c r="EA37" s="688"/>
      <c r="EB37" s="688"/>
      <c r="EC37" s="689"/>
    </row>
    <row r="38" spans="2:133" ht="11.25" customHeight="1" x14ac:dyDescent="0.15">
      <c r="B38" s="655" t="s">
        <v>322</v>
      </c>
      <c r="C38" s="656"/>
      <c r="D38" s="656"/>
      <c r="E38" s="656"/>
      <c r="F38" s="656"/>
      <c r="G38" s="656"/>
      <c r="H38" s="656"/>
      <c r="I38" s="656"/>
      <c r="J38" s="656"/>
      <c r="K38" s="656"/>
      <c r="L38" s="656"/>
      <c r="M38" s="656"/>
      <c r="N38" s="656"/>
      <c r="O38" s="656"/>
      <c r="P38" s="656"/>
      <c r="Q38" s="657"/>
      <c r="R38" s="658">
        <v>3667600</v>
      </c>
      <c r="S38" s="659"/>
      <c r="T38" s="659"/>
      <c r="U38" s="659"/>
      <c r="V38" s="659"/>
      <c r="W38" s="659"/>
      <c r="X38" s="659"/>
      <c r="Y38" s="660"/>
      <c r="Z38" s="661">
        <v>5.6</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137635</v>
      </c>
      <c r="BA38" s="659"/>
      <c r="BB38" s="659"/>
      <c r="BC38" s="659"/>
      <c r="BD38" s="691"/>
      <c r="BE38" s="691"/>
      <c r="BF38" s="704"/>
      <c r="BG38" s="655" t="s">
        <v>324</v>
      </c>
      <c r="BH38" s="656"/>
      <c r="BI38" s="656"/>
      <c r="BJ38" s="656"/>
      <c r="BK38" s="656"/>
      <c r="BL38" s="656"/>
      <c r="BM38" s="656"/>
      <c r="BN38" s="656"/>
      <c r="BO38" s="656"/>
      <c r="BP38" s="656"/>
      <c r="BQ38" s="656"/>
      <c r="BR38" s="656"/>
      <c r="BS38" s="656"/>
      <c r="BT38" s="656"/>
      <c r="BU38" s="657"/>
      <c r="BV38" s="658">
        <v>10431</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2170699</v>
      </c>
      <c r="CS38" s="659"/>
      <c r="CT38" s="659"/>
      <c r="CU38" s="659"/>
      <c r="CV38" s="659"/>
      <c r="CW38" s="659"/>
      <c r="CX38" s="659"/>
      <c r="CY38" s="660"/>
      <c r="CZ38" s="663">
        <v>3.6</v>
      </c>
      <c r="DA38" s="688"/>
      <c r="DB38" s="688"/>
      <c r="DC38" s="693"/>
      <c r="DD38" s="667">
        <v>1635646</v>
      </c>
      <c r="DE38" s="659"/>
      <c r="DF38" s="659"/>
      <c r="DG38" s="659"/>
      <c r="DH38" s="659"/>
      <c r="DI38" s="659"/>
      <c r="DJ38" s="659"/>
      <c r="DK38" s="660"/>
      <c r="DL38" s="667">
        <v>1396515</v>
      </c>
      <c r="DM38" s="659"/>
      <c r="DN38" s="659"/>
      <c r="DO38" s="659"/>
      <c r="DP38" s="659"/>
      <c r="DQ38" s="659"/>
      <c r="DR38" s="659"/>
      <c r="DS38" s="659"/>
      <c r="DT38" s="659"/>
      <c r="DU38" s="659"/>
      <c r="DV38" s="660"/>
      <c r="DW38" s="663">
        <v>4.0999999999999996</v>
      </c>
      <c r="DX38" s="688"/>
      <c r="DY38" s="688"/>
      <c r="DZ38" s="688"/>
      <c r="EA38" s="688"/>
      <c r="EB38" s="688"/>
      <c r="EC38" s="689"/>
    </row>
    <row r="39" spans="2:133" ht="11.25" customHeight="1" x14ac:dyDescent="0.15">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21735</v>
      </c>
      <c r="BA39" s="659"/>
      <c r="BB39" s="659"/>
      <c r="BC39" s="659"/>
      <c r="BD39" s="691"/>
      <c r="BE39" s="691"/>
      <c r="BF39" s="704"/>
      <c r="BG39" s="655" t="s">
        <v>328</v>
      </c>
      <c r="BH39" s="656"/>
      <c r="BI39" s="656"/>
      <c r="BJ39" s="656"/>
      <c r="BK39" s="656"/>
      <c r="BL39" s="656"/>
      <c r="BM39" s="656"/>
      <c r="BN39" s="656"/>
      <c r="BO39" s="656"/>
      <c r="BP39" s="656"/>
      <c r="BQ39" s="656"/>
      <c r="BR39" s="656"/>
      <c r="BS39" s="656"/>
      <c r="BT39" s="656"/>
      <c r="BU39" s="657"/>
      <c r="BV39" s="658">
        <v>15159</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1126288</v>
      </c>
      <c r="CS39" s="691"/>
      <c r="CT39" s="691"/>
      <c r="CU39" s="691"/>
      <c r="CV39" s="691"/>
      <c r="CW39" s="691"/>
      <c r="CX39" s="691"/>
      <c r="CY39" s="692"/>
      <c r="CZ39" s="663">
        <v>1.9</v>
      </c>
      <c r="DA39" s="688"/>
      <c r="DB39" s="688"/>
      <c r="DC39" s="693"/>
      <c r="DD39" s="667">
        <v>1067000</v>
      </c>
      <c r="DE39" s="691"/>
      <c r="DF39" s="691"/>
      <c r="DG39" s="691"/>
      <c r="DH39" s="691"/>
      <c r="DI39" s="691"/>
      <c r="DJ39" s="691"/>
      <c r="DK39" s="692"/>
      <c r="DL39" s="667" t="s">
        <v>122</v>
      </c>
      <c r="DM39" s="691"/>
      <c r="DN39" s="691"/>
      <c r="DO39" s="691"/>
      <c r="DP39" s="691"/>
      <c r="DQ39" s="691"/>
      <c r="DR39" s="691"/>
      <c r="DS39" s="691"/>
      <c r="DT39" s="691"/>
      <c r="DU39" s="691"/>
      <c r="DV39" s="692"/>
      <c r="DW39" s="663" t="s">
        <v>122</v>
      </c>
      <c r="DX39" s="688"/>
      <c r="DY39" s="688"/>
      <c r="DZ39" s="688"/>
      <c r="EA39" s="688"/>
      <c r="EB39" s="688"/>
      <c r="EC39" s="689"/>
    </row>
    <row r="40" spans="2:133" ht="11.25" customHeight="1" x14ac:dyDescent="0.15">
      <c r="B40" s="655" t="s">
        <v>330</v>
      </c>
      <c r="C40" s="656"/>
      <c r="D40" s="656"/>
      <c r="E40" s="656"/>
      <c r="F40" s="656"/>
      <c r="G40" s="656"/>
      <c r="H40" s="656"/>
      <c r="I40" s="656"/>
      <c r="J40" s="656"/>
      <c r="K40" s="656"/>
      <c r="L40" s="656"/>
      <c r="M40" s="656"/>
      <c r="N40" s="656"/>
      <c r="O40" s="656"/>
      <c r="P40" s="656"/>
      <c r="Q40" s="657"/>
      <c r="R40" s="658" t="s">
        <v>122</v>
      </c>
      <c r="S40" s="659"/>
      <c r="T40" s="659"/>
      <c r="U40" s="659"/>
      <c r="V40" s="659"/>
      <c r="W40" s="659"/>
      <c r="X40" s="659"/>
      <c r="Y40" s="660"/>
      <c r="Z40" s="661" t="s">
        <v>122</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91"/>
      <c r="BE40" s="691"/>
      <c r="BF40" s="704"/>
      <c r="BG40" s="708" t="s">
        <v>332</v>
      </c>
      <c r="BH40" s="709"/>
      <c r="BI40" s="709"/>
      <c r="BJ40" s="709"/>
      <c r="BK40" s="709"/>
      <c r="BL40" s="202"/>
      <c r="BM40" s="656" t="s">
        <v>333</v>
      </c>
      <c r="BN40" s="656"/>
      <c r="BO40" s="656"/>
      <c r="BP40" s="656"/>
      <c r="BQ40" s="656"/>
      <c r="BR40" s="656"/>
      <c r="BS40" s="656"/>
      <c r="BT40" s="656"/>
      <c r="BU40" s="657"/>
      <c r="BV40" s="658">
        <v>143</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530251</v>
      </c>
      <c r="CS40" s="659"/>
      <c r="CT40" s="659"/>
      <c r="CU40" s="659"/>
      <c r="CV40" s="659"/>
      <c r="CW40" s="659"/>
      <c r="CX40" s="659"/>
      <c r="CY40" s="660"/>
      <c r="CZ40" s="663">
        <v>0.9</v>
      </c>
      <c r="DA40" s="688"/>
      <c r="DB40" s="688"/>
      <c r="DC40" s="693"/>
      <c r="DD40" s="667">
        <v>441901</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15">
      <c r="B41" s="679" t="s">
        <v>335</v>
      </c>
      <c r="C41" s="680"/>
      <c r="D41" s="680"/>
      <c r="E41" s="680"/>
      <c r="F41" s="680"/>
      <c r="G41" s="680"/>
      <c r="H41" s="680"/>
      <c r="I41" s="680"/>
      <c r="J41" s="680"/>
      <c r="K41" s="680"/>
      <c r="L41" s="680"/>
      <c r="M41" s="680"/>
      <c r="N41" s="680"/>
      <c r="O41" s="680"/>
      <c r="P41" s="680"/>
      <c r="Q41" s="681"/>
      <c r="R41" s="730">
        <v>65914786</v>
      </c>
      <c r="S41" s="731"/>
      <c r="T41" s="731"/>
      <c r="U41" s="731"/>
      <c r="V41" s="731"/>
      <c r="W41" s="731"/>
      <c r="X41" s="731"/>
      <c r="Y41" s="735"/>
      <c r="Z41" s="736">
        <v>100</v>
      </c>
      <c r="AA41" s="736"/>
      <c r="AB41" s="736"/>
      <c r="AC41" s="736"/>
      <c r="AD41" s="737">
        <v>34051819</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690355</v>
      </c>
      <c r="BA41" s="659"/>
      <c r="BB41" s="659"/>
      <c r="BC41" s="659"/>
      <c r="BD41" s="691"/>
      <c r="BE41" s="691"/>
      <c r="BF41" s="704"/>
      <c r="BG41" s="708"/>
      <c r="BH41" s="709"/>
      <c r="BI41" s="709"/>
      <c r="BJ41" s="709"/>
      <c r="BK41" s="709"/>
      <c r="BL41" s="202"/>
      <c r="BM41" s="656" t="s">
        <v>337</v>
      </c>
      <c r="BN41" s="656"/>
      <c r="BO41" s="656"/>
      <c r="BP41" s="656"/>
      <c r="BQ41" s="656"/>
      <c r="BR41" s="656"/>
      <c r="BS41" s="656"/>
      <c r="BT41" s="656"/>
      <c r="BU41" s="657"/>
      <c r="BV41" s="658">
        <v>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1"/>
      <c r="CT41" s="691"/>
      <c r="CU41" s="691"/>
      <c r="CV41" s="691"/>
      <c r="CW41" s="691"/>
      <c r="CX41" s="691"/>
      <c r="CY41" s="692"/>
      <c r="CZ41" s="663" t="s">
        <v>122</v>
      </c>
      <c r="DA41" s="688"/>
      <c r="DB41" s="688"/>
      <c r="DC41" s="693"/>
      <c r="DD41" s="667" t="s">
        <v>122</v>
      </c>
      <c r="DE41" s="691"/>
      <c r="DF41" s="691"/>
      <c r="DG41" s="691"/>
      <c r="DH41" s="691"/>
      <c r="DI41" s="691"/>
      <c r="DJ41" s="691"/>
      <c r="DK41" s="692"/>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15">
      <c r="AQ42" s="727" t="s">
        <v>339</v>
      </c>
      <c r="AR42" s="728"/>
      <c r="AS42" s="728"/>
      <c r="AT42" s="728"/>
      <c r="AU42" s="728"/>
      <c r="AV42" s="728"/>
      <c r="AW42" s="728"/>
      <c r="AX42" s="728"/>
      <c r="AY42" s="729"/>
      <c r="AZ42" s="730">
        <v>1342709</v>
      </c>
      <c r="BA42" s="731"/>
      <c r="BB42" s="731"/>
      <c r="BC42" s="731"/>
      <c r="BD42" s="717"/>
      <c r="BE42" s="717"/>
      <c r="BF42" s="719"/>
      <c r="BG42" s="710"/>
      <c r="BH42" s="711"/>
      <c r="BI42" s="711"/>
      <c r="BJ42" s="711"/>
      <c r="BK42" s="711"/>
      <c r="BL42" s="203"/>
      <c r="BM42" s="680" t="s">
        <v>340</v>
      </c>
      <c r="BN42" s="680"/>
      <c r="BO42" s="680"/>
      <c r="BP42" s="680"/>
      <c r="BQ42" s="680"/>
      <c r="BR42" s="680"/>
      <c r="BS42" s="680"/>
      <c r="BT42" s="680"/>
      <c r="BU42" s="681"/>
      <c r="BV42" s="730">
        <v>376</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14714561</v>
      </c>
      <c r="CS42" s="691"/>
      <c r="CT42" s="691"/>
      <c r="CU42" s="691"/>
      <c r="CV42" s="691"/>
      <c r="CW42" s="691"/>
      <c r="CX42" s="691"/>
      <c r="CY42" s="692"/>
      <c r="CZ42" s="663">
        <v>24.2</v>
      </c>
      <c r="DA42" s="688"/>
      <c r="DB42" s="688"/>
      <c r="DC42" s="693"/>
      <c r="DD42" s="667">
        <v>3802774</v>
      </c>
      <c r="DE42" s="691"/>
      <c r="DF42" s="691"/>
      <c r="DG42" s="691"/>
      <c r="DH42" s="691"/>
      <c r="DI42" s="691"/>
      <c r="DJ42" s="691"/>
      <c r="DK42" s="692"/>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15">
      <c r="B43" s="196" t="s">
        <v>342</v>
      </c>
      <c r="CD43" s="655" t="s">
        <v>343</v>
      </c>
      <c r="CE43" s="656"/>
      <c r="CF43" s="656"/>
      <c r="CG43" s="656"/>
      <c r="CH43" s="656"/>
      <c r="CI43" s="656"/>
      <c r="CJ43" s="656"/>
      <c r="CK43" s="656"/>
      <c r="CL43" s="656"/>
      <c r="CM43" s="656"/>
      <c r="CN43" s="656"/>
      <c r="CO43" s="656"/>
      <c r="CP43" s="656"/>
      <c r="CQ43" s="657"/>
      <c r="CR43" s="658">
        <v>243688</v>
      </c>
      <c r="CS43" s="691"/>
      <c r="CT43" s="691"/>
      <c r="CU43" s="691"/>
      <c r="CV43" s="691"/>
      <c r="CW43" s="691"/>
      <c r="CX43" s="691"/>
      <c r="CY43" s="692"/>
      <c r="CZ43" s="663">
        <v>0.4</v>
      </c>
      <c r="DA43" s="688"/>
      <c r="DB43" s="688"/>
      <c r="DC43" s="693"/>
      <c r="DD43" s="667">
        <v>243445</v>
      </c>
      <c r="DE43" s="691"/>
      <c r="DF43" s="691"/>
      <c r="DG43" s="691"/>
      <c r="DH43" s="691"/>
      <c r="DI43" s="691"/>
      <c r="DJ43" s="691"/>
      <c r="DK43" s="692"/>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15">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292</v>
      </c>
      <c r="CE44" s="697"/>
      <c r="CF44" s="655" t="s">
        <v>345</v>
      </c>
      <c r="CG44" s="656"/>
      <c r="CH44" s="656"/>
      <c r="CI44" s="656"/>
      <c r="CJ44" s="656"/>
      <c r="CK44" s="656"/>
      <c r="CL44" s="656"/>
      <c r="CM44" s="656"/>
      <c r="CN44" s="656"/>
      <c r="CO44" s="656"/>
      <c r="CP44" s="656"/>
      <c r="CQ44" s="657"/>
      <c r="CR44" s="658">
        <v>14704816</v>
      </c>
      <c r="CS44" s="659"/>
      <c r="CT44" s="659"/>
      <c r="CU44" s="659"/>
      <c r="CV44" s="659"/>
      <c r="CW44" s="659"/>
      <c r="CX44" s="659"/>
      <c r="CY44" s="660"/>
      <c r="CZ44" s="663">
        <v>24.2</v>
      </c>
      <c r="DA44" s="664"/>
      <c r="DB44" s="664"/>
      <c r="DC44" s="670"/>
      <c r="DD44" s="667">
        <v>3793029</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15">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347</v>
      </c>
      <c r="CG45" s="656"/>
      <c r="CH45" s="656"/>
      <c r="CI45" s="656"/>
      <c r="CJ45" s="656"/>
      <c r="CK45" s="656"/>
      <c r="CL45" s="656"/>
      <c r="CM45" s="656"/>
      <c r="CN45" s="656"/>
      <c r="CO45" s="656"/>
      <c r="CP45" s="656"/>
      <c r="CQ45" s="657"/>
      <c r="CR45" s="658">
        <v>9574692</v>
      </c>
      <c r="CS45" s="691"/>
      <c r="CT45" s="691"/>
      <c r="CU45" s="691"/>
      <c r="CV45" s="691"/>
      <c r="CW45" s="691"/>
      <c r="CX45" s="691"/>
      <c r="CY45" s="692"/>
      <c r="CZ45" s="663">
        <v>15.8</v>
      </c>
      <c r="DA45" s="688"/>
      <c r="DB45" s="688"/>
      <c r="DC45" s="693"/>
      <c r="DD45" s="667">
        <v>624765</v>
      </c>
      <c r="DE45" s="691"/>
      <c r="DF45" s="691"/>
      <c r="DG45" s="691"/>
      <c r="DH45" s="691"/>
      <c r="DI45" s="691"/>
      <c r="DJ45" s="691"/>
      <c r="DK45" s="692"/>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15">
      <c r="B46" s="207"/>
      <c r="CD46" s="698"/>
      <c r="CE46" s="699"/>
      <c r="CF46" s="655" t="s">
        <v>348</v>
      </c>
      <c r="CG46" s="656"/>
      <c r="CH46" s="656"/>
      <c r="CI46" s="656"/>
      <c r="CJ46" s="656"/>
      <c r="CK46" s="656"/>
      <c r="CL46" s="656"/>
      <c r="CM46" s="656"/>
      <c r="CN46" s="656"/>
      <c r="CO46" s="656"/>
      <c r="CP46" s="656"/>
      <c r="CQ46" s="657"/>
      <c r="CR46" s="658">
        <v>5125316</v>
      </c>
      <c r="CS46" s="659"/>
      <c r="CT46" s="659"/>
      <c r="CU46" s="659"/>
      <c r="CV46" s="659"/>
      <c r="CW46" s="659"/>
      <c r="CX46" s="659"/>
      <c r="CY46" s="660"/>
      <c r="CZ46" s="663">
        <v>8.4</v>
      </c>
      <c r="DA46" s="664"/>
      <c r="DB46" s="664"/>
      <c r="DC46" s="670"/>
      <c r="DD46" s="667">
        <v>3163456</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15">
      <c r="B47" s="207"/>
      <c r="CD47" s="698"/>
      <c r="CE47" s="699"/>
      <c r="CF47" s="655" t="s">
        <v>349</v>
      </c>
      <c r="CG47" s="656"/>
      <c r="CH47" s="656"/>
      <c r="CI47" s="656"/>
      <c r="CJ47" s="656"/>
      <c r="CK47" s="656"/>
      <c r="CL47" s="656"/>
      <c r="CM47" s="656"/>
      <c r="CN47" s="656"/>
      <c r="CO47" s="656"/>
      <c r="CP47" s="656"/>
      <c r="CQ47" s="657"/>
      <c r="CR47" s="658">
        <v>9745</v>
      </c>
      <c r="CS47" s="691"/>
      <c r="CT47" s="691"/>
      <c r="CU47" s="691"/>
      <c r="CV47" s="691"/>
      <c r="CW47" s="691"/>
      <c r="CX47" s="691"/>
      <c r="CY47" s="692"/>
      <c r="CZ47" s="663">
        <v>0</v>
      </c>
      <c r="DA47" s="688"/>
      <c r="DB47" s="688"/>
      <c r="DC47" s="693"/>
      <c r="DD47" s="667">
        <v>9745</v>
      </c>
      <c r="DE47" s="691"/>
      <c r="DF47" s="691"/>
      <c r="DG47" s="691"/>
      <c r="DH47" s="691"/>
      <c r="DI47" s="691"/>
      <c r="DJ47" s="691"/>
      <c r="DK47" s="692"/>
      <c r="DL47" s="741"/>
      <c r="DM47" s="742"/>
      <c r="DN47" s="742"/>
      <c r="DO47" s="742"/>
      <c r="DP47" s="742"/>
      <c r="DQ47" s="742"/>
      <c r="DR47" s="742"/>
      <c r="DS47" s="742"/>
      <c r="DT47" s="742"/>
      <c r="DU47" s="742"/>
      <c r="DV47" s="743"/>
      <c r="DW47" s="732"/>
      <c r="DX47" s="733"/>
      <c r="DY47" s="733"/>
      <c r="DZ47" s="733"/>
      <c r="EA47" s="733"/>
      <c r="EB47" s="733"/>
      <c r="EC47" s="734"/>
    </row>
    <row r="48" spans="2:133" x14ac:dyDescent="0.15">
      <c r="B48" s="207"/>
      <c r="CD48" s="700"/>
      <c r="CE48" s="701"/>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15">
      <c r="B49" s="207"/>
      <c r="CD49" s="679" t="s">
        <v>351</v>
      </c>
      <c r="CE49" s="680"/>
      <c r="CF49" s="680"/>
      <c r="CG49" s="680"/>
      <c r="CH49" s="680"/>
      <c r="CI49" s="680"/>
      <c r="CJ49" s="680"/>
      <c r="CK49" s="680"/>
      <c r="CL49" s="680"/>
      <c r="CM49" s="680"/>
      <c r="CN49" s="680"/>
      <c r="CO49" s="680"/>
      <c r="CP49" s="680"/>
      <c r="CQ49" s="681"/>
      <c r="CR49" s="730">
        <v>60690197</v>
      </c>
      <c r="CS49" s="717"/>
      <c r="CT49" s="717"/>
      <c r="CU49" s="717"/>
      <c r="CV49" s="717"/>
      <c r="CW49" s="717"/>
      <c r="CX49" s="717"/>
      <c r="CY49" s="746"/>
      <c r="CZ49" s="738">
        <v>100</v>
      </c>
      <c r="DA49" s="747"/>
      <c r="DB49" s="747"/>
      <c r="DC49" s="748"/>
      <c r="DD49" s="749">
        <v>38847661</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Lmzlm32A1BGIwcREF3AMEH0xw4PkvhRryFFiDSXNEQL8hKhM35f7RJwpL+8ArzSw/xpgJDO8opFxdu7+cN8Xxw==" saltValue="Yb+2L0FG7mVXx6Bh+hVv6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15">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7"/>
    </row>
    <row r="6" spans="1:131" s="218" customFormat="1" ht="26.25" customHeight="1" thickBot="1" x14ac:dyDescent="0.2">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15">
      <c r="A7" s="219">
        <v>1</v>
      </c>
      <c r="B7" s="784" t="s">
        <v>374</v>
      </c>
      <c r="C7" s="785"/>
      <c r="D7" s="785"/>
      <c r="E7" s="785"/>
      <c r="F7" s="785"/>
      <c r="G7" s="785"/>
      <c r="H7" s="785"/>
      <c r="I7" s="785"/>
      <c r="J7" s="785"/>
      <c r="K7" s="785"/>
      <c r="L7" s="785"/>
      <c r="M7" s="785"/>
      <c r="N7" s="785"/>
      <c r="O7" s="785"/>
      <c r="P7" s="786"/>
      <c r="Q7" s="787">
        <v>66177</v>
      </c>
      <c r="R7" s="788"/>
      <c r="S7" s="788"/>
      <c r="T7" s="788"/>
      <c r="U7" s="788"/>
      <c r="V7" s="788">
        <v>60953</v>
      </c>
      <c r="W7" s="788"/>
      <c r="X7" s="788"/>
      <c r="Y7" s="788"/>
      <c r="Z7" s="788"/>
      <c r="AA7" s="788">
        <v>5224</v>
      </c>
      <c r="AB7" s="788"/>
      <c r="AC7" s="788"/>
      <c r="AD7" s="788"/>
      <c r="AE7" s="789"/>
      <c r="AF7" s="790">
        <v>4069</v>
      </c>
      <c r="AG7" s="791"/>
      <c r="AH7" s="791"/>
      <c r="AI7" s="791"/>
      <c r="AJ7" s="792"/>
      <c r="AK7" s="793">
        <v>4263</v>
      </c>
      <c r="AL7" s="794"/>
      <c r="AM7" s="794"/>
      <c r="AN7" s="794"/>
      <c r="AO7" s="794"/>
      <c r="AP7" s="794">
        <v>23201</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558</v>
      </c>
      <c r="BT7" s="782"/>
      <c r="BU7" s="782"/>
      <c r="BV7" s="782"/>
      <c r="BW7" s="782"/>
      <c r="BX7" s="782"/>
      <c r="BY7" s="782"/>
      <c r="BZ7" s="782"/>
      <c r="CA7" s="782"/>
      <c r="CB7" s="782"/>
      <c r="CC7" s="782"/>
      <c r="CD7" s="782"/>
      <c r="CE7" s="782"/>
      <c r="CF7" s="782"/>
      <c r="CG7" s="797"/>
      <c r="CH7" s="778">
        <v>2</v>
      </c>
      <c r="CI7" s="779"/>
      <c r="CJ7" s="779"/>
      <c r="CK7" s="779"/>
      <c r="CL7" s="780"/>
      <c r="CM7" s="778">
        <v>135</v>
      </c>
      <c r="CN7" s="779"/>
      <c r="CO7" s="779"/>
      <c r="CP7" s="779"/>
      <c r="CQ7" s="780"/>
      <c r="CR7" s="778">
        <v>15</v>
      </c>
      <c r="CS7" s="779"/>
      <c r="CT7" s="779"/>
      <c r="CU7" s="779"/>
      <c r="CV7" s="780"/>
      <c r="CW7" s="778" t="s">
        <v>549</v>
      </c>
      <c r="CX7" s="779"/>
      <c r="CY7" s="779"/>
      <c r="CZ7" s="779"/>
      <c r="DA7" s="780"/>
      <c r="DB7" s="778">
        <v>300</v>
      </c>
      <c r="DC7" s="779"/>
      <c r="DD7" s="779"/>
      <c r="DE7" s="779"/>
      <c r="DF7" s="780"/>
      <c r="DG7" s="778">
        <v>1511</v>
      </c>
      <c r="DH7" s="779"/>
      <c r="DI7" s="779"/>
      <c r="DJ7" s="779"/>
      <c r="DK7" s="780"/>
      <c r="DL7" s="778" t="s">
        <v>549</v>
      </c>
      <c r="DM7" s="779"/>
      <c r="DN7" s="779"/>
      <c r="DO7" s="779"/>
      <c r="DP7" s="780"/>
      <c r="DQ7" s="778" t="s">
        <v>549</v>
      </c>
      <c r="DR7" s="779"/>
      <c r="DS7" s="779"/>
      <c r="DT7" s="779"/>
      <c r="DU7" s="780"/>
      <c r="DV7" s="781"/>
      <c r="DW7" s="782"/>
      <c r="DX7" s="782"/>
      <c r="DY7" s="782"/>
      <c r="DZ7" s="783"/>
      <c r="EA7" s="217"/>
    </row>
    <row r="8" spans="1:131" s="218" customFormat="1" ht="26.25" customHeight="1" x14ac:dyDescent="0.15">
      <c r="A8" s="221">
        <v>2</v>
      </c>
      <c r="B8" s="815" t="s">
        <v>375</v>
      </c>
      <c r="C8" s="816"/>
      <c r="D8" s="816"/>
      <c r="E8" s="816"/>
      <c r="F8" s="816"/>
      <c r="G8" s="816"/>
      <c r="H8" s="816"/>
      <c r="I8" s="816"/>
      <c r="J8" s="816"/>
      <c r="K8" s="816"/>
      <c r="L8" s="816"/>
      <c r="M8" s="816"/>
      <c r="N8" s="816"/>
      <c r="O8" s="816"/>
      <c r="P8" s="817"/>
      <c r="Q8" s="818">
        <v>1617</v>
      </c>
      <c r="R8" s="819"/>
      <c r="S8" s="819"/>
      <c r="T8" s="819"/>
      <c r="U8" s="819"/>
      <c r="V8" s="819">
        <v>1617</v>
      </c>
      <c r="W8" s="819"/>
      <c r="X8" s="819"/>
      <c r="Y8" s="819"/>
      <c r="Z8" s="819"/>
      <c r="AA8" s="819">
        <v>0</v>
      </c>
      <c r="AB8" s="819"/>
      <c r="AC8" s="819"/>
      <c r="AD8" s="819"/>
      <c r="AE8" s="820"/>
      <c r="AF8" s="821">
        <v>0</v>
      </c>
      <c r="AG8" s="822"/>
      <c r="AH8" s="822"/>
      <c r="AI8" s="822"/>
      <c r="AJ8" s="823"/>
      <c r="AK8" s="804">
        <v>0</v>
      </c>
      <c r="AL8" s="805"/>
      <c r="AM8" s="805"/>
      <c r="AN8" s="805"/>
      <c r="AO8" s="805"/>
      <c r="AP8" s="805">
        <v>2949</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t="s">
        <v>559</v>
      </c>
      <c r="BT8" s="809"/>
      <c r="BU8" s="809"/>
      <c r="BV8" s="809"/>
      <c r="BW8" s="809"/>
      <c r="BX8" s="809"/>
      <c r="BY8" s="809"/>
      <c r="BZ8" s="809"/>
      <c r="CA8" s="809"/>
      <c r="CB8" s="809"/>
      <c r="CC8" s="809"/>
      <c r="CD8" s="809"/>
      <c r="CE8" s="809"/>
      <c r="CF8" s="809"/>
      <c r="CG8" s="810"/>
      <c r="CH8" s="811">
        <v>13</v>
      </c>
      <c r="CI8" s="812"/>
      <c r="CJ8" s="812"/>
      <c r="CK8" s="812"/>
      <c r="CL8" s="813"/>
      <c r="CM8" s="811">
        <v>86</v>
      </c>
      <c r="CN8" s="812"/>
      <c r="CO8" s="812"/>
      <c r="CP8" s="812"/>
      <c r="CQ8" s="813"/>
      <c r="CR8" s="811">
        <v>27</v>
      </c>
      <c r="CS8" s="812"/>
      <c r="CT8" s="812"/>
      <c r="CU8" s="812"/>
      <c r="CV8" s="813"/>
      <c r="CW8" s="811" t="s">
        <v>549</v>
      </c>
      <c r="CX8" s="812"/>
      <c r="CY8" s="812"/>
      <c r="CZ8" s="812"/>
      <c r="DA8" s="813"/>
      <c r="DB8" s="811" t="s">
        <v>549</v>
      </c>
      <c r="DC8" s="812"/>
      <c r="DD8" s="812"/>
      <c r="DE8" s="812"/>
      <c r="DF8" s="813"/>
      <c r="DG8" s="811" t="s">
        <v>549</v>
      </c>
      <c r="DH8" s="812"/>
      <c r="DI8" s="812"/>
      <c r="DJ8" s="812"/>
      <c r="DK8" s="813"/>
      <c r="DL8" s="811" t="s">
        <v>549</v>
      </c>
      <c r="DM8" s="812"/>
      <c r="DN8" s="812"/>
      <c r="DO8" s="812"/>
      <c r="DP8" s="813"/>
      <c r="DQ8" s="811" t="s">
        <v>549</v>
      </c>
      <c r="DR8" s="812"/>
      <c r="DS8" s="812"/>
      <c r="DT8" s="812"/>
      <c r="DU8" s="813"/>
      <c r="DV8" s="808"/>
      <c r="DW8" s="809"/>
      <c r="DX8" s="809"/>
      <c r="DY8" s="809"/>
      <c r="DZ8" s="814"/>
      <c r="EA8" s="217"/>
    </row>
    <row r="9" spans="1:131" s="218" customFormat="1" ht="26.25" customHeight="1" x14ac:dyDescent="0.15">
      <c r="A9" s="22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t="s">
        <v>560</v>
      </c>
      <c r="BT9" s="809"/>
      <c r="BU9" s="809"/>
      <c r="BV9" s="809"/>
      <c r="BW9" s="809"/>
      <c r="BX9" s="809"/>
      <c r="BY9" s="809"/>
      <c r="BZ9" s="809"/>
      <c r="CA9" s="809"/>
      <c r="CB9" s="809"/>
      <c r="CC9" s="809"/>
      <c r="CD9" s="809"/>
      <c r="CE9" s="809"/>
      <c r="CF9" s="809"/>
      <c r="CG9" s="810"/>
      <c r="CH9" s="811">
        <v>1</v>
      </c>
      <c r="CI9" s="812"/>
      <c r="CJ9" s="812"/>
      <c r="CK9" s="812"/>
      <c r="CL9" s="813"/>
      <c r="CM9" s="811">
        <v>70</v>
      </c>
      <c r="CN9" s="812"/>
      <c r="CO9" s="812"/>
      <c r="CP9" s="812"/>
      <c r="CQ9" s="813"/>
      <c r="CR9" s="811">
        <v>6</v>
      </c>
      <c r="CS9" s="812"/>
      <c r="CT9" s="812"/>
      <c r="CU9" s="812"/>
      <c r="CV9" s="813"/>
      <c r="CW9" s="811">
        <v>7</v>
      </c>
      <c r="CX9" s="812"/>
      <c r="CY9" s="812"/>
      <c r="CZ9" s="812"/>
      <c r="DA9" s="813"/>
      <c r="DB9" s="811" t="s">
        <v>549</v>
      </c>
      <c r="DC9" s="812"/>
      <c r="DD9" s="812"/>
      <c r="DE9" s="812"/>
      <c r="DF9" s="813"/>
      <c r="DG9" s="811" t="s">
        <v>549</v>
      </c>
      <c r="DH9" s="812"/>
      <c r="DI9" s="812"/>
      <c r="DJ9" s="812"/>
      <c r="DK9" s="813"/>
      <c r="DL9" s="811" t="s">
        <v>549</v>
      </c>
      <c r="DM9" s="812"/>
      <c r="DN9" s="812"/>
      <c r="DO9" s="812"/>
      <c r="DP9" s="813"/>
      <c r="DQ9" s="811" t="s">
        <v>549</v>
      </c>
      <c r="DR9" s="812"/>
      <c r="DS9" s="812"/>
      <c r="DT9" s="812"/>
      <c r="DU9" s="813"/>
      <c r="DV9" s="808"/>
      <c r="DW9" s="809"/>
      <c r="DX9" s="809"/>
      <c r="DY9" s="809"/>
      <c r="DZ9" s="814"/>
      <c r="EA9" s="217"/>
    </row>
    <row r="10" spans="1:131" s="218" customFormat="1" ht="26.25" customHeight="1" x14ac:dyDescent="0.15">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7"/>
    </row>
    <row r="11" spans="1:131" s="218" customFormat="1" ht="26.25" customHeight="1" x14ac:dyDescent="0.15">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7"/>
    </row>
    <row r="12" spans="1:131" s="218" customFormat="1" ht="26.25" customHeight="1" x14ac:dyDescent="0.15">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x14ac:dyDescent="0.15">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15">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15">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15">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15">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15">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15">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15">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15">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
      <c r="A23" s="223" t="s">
        <v>377</v>
      </c>
      <c r="B23" s="824" t="s">
        <v>378</v>
      </c>
      <c r="C23" s="825"/>
      <c r="D23" s="825"/>
      <c r="E23" s="825"/>
      <c r="F23" s="825"/>
      <c r="G23" s="825"/>
      <c r="H23" s="825"/>
      <c r="I23" s="825"/>
      <c r="J23" s="825"/>
      <c r="K23" s="825"/>
      <c r="L23" s="825"/>
      <c r="M23" s="825"/>
      <c r="N23" s="825"/>
      <c r="O23" s="825"/>
      <c r="P23" s="826"/>
      <c r="Q23" s="827">
        <v>65915</v>
      </c>
      <c r="R23" s="828"/>
      <c r="S23" s="828"/>
      <c r="T23" s="828"/>
      <c r="U23" s="828"/>
      <c r="V23" s="828">
        <v>60690</v>
      </c>
      <c r="W23" s="828"/>
      <c r="X23" s="828"/>
      <c r="Y23" s="828"/>
      <c r="Z23" s="828"/>
      <c r="AA23" s="828">
        <v>5225</v>
      </c>
      <c r="AB23" s="828"/>
      <c r="AC23" s="828"/>
      <c r="AD23" s="828"/>
      <c r="AE23" s="829"/>
      <c r="AF23" s="830">
        <v>4069</v>
      </c>
      <c r="AG23" s="828"/>
      <c r="AH23" s="828"/>
      <c r="AI23" s="828"/>
      <c r="AJ23" s="831"/>
      <c r="AK23" s="832"/>
      <c r="AL23" s="833"/>
      <c r="AM23" s="833"/>
      <c r="AN23" s="833"/>
      <c r="AO23" s="833"/>
      <c r="AP23" s="828">
        <v>26150</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15">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15">
      <c r="A26" s="762" t="s">
        <v>357</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364</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15">
      <c r="A28" s="225">
        <v>1</v>
      </c>
      <c r="B28" s="784" t="s">
        <v>389</v>
      </c>
      <c r="C28" s="785"/>
      <c r="D28" s="785"/>
      <c r="E28" s="785"/>
      <c r="F28" s="785"/>
      <c r="G28" s="785"/>
      <c r="H28" s="785"/>
      <c r="I28" s="785"/>
      <c r="J28" s="785"/>
      <c r="K28" s="785"/>
      <c r="L28" s="785"/>
      <c r="M28" s="785"/>
      <c r="N28" s="785"/>
      <c r="O28" s="785"/>
      <c r="P28" s="786"/>
      <c r="Q28" s="857">
        <v>9419</v>
      </c>
      <c r="R28" s="858"/>
      <c r="S28" s="858"/>
      <c r="T28" s="858"/>
      <c r="U28" s="858"/>
      <c r="V28" s="858">
        <v>8794</v>
      </c>
      <c r="W28" s="858"/>
      <c r="X28" s="858"/>
      <c r="Y28" s="858"/>
      <c r="Z28" s="858"/>
      <c r="AA28" s="858">
        <v>625</v>
      </c>
      <c r="AB28" s="858"/>
      <c r="AC28" s="858"/>
      <c r="AD28" s="858"/>
      <c r="AE28" s="859"/>
      <c r="AF28" s="860">
        <v>625</v>
      </c>
      <c r="AG28" s="858"/>
      <c r="AH28" s="858"/>
      <c r="AI28" s="858"/>
      <c r="AJ28" s="861"/>
      <c r="AK28" s="862">
        <v>690</v>
      </c>
      <c r="AL28" s="863"/>
      <c r="AM28" s="863"/>
      <c r="AN28" s="863"/>
      <c r="AO28" s="863"/>
      <c r="AP28" s="863" t="s">
        <v>549</v>
      </c>
      <c r="AQ28" s="863"/>
      <c r="AR28" s="863"/>
      <c r="AS28" s="863"/>
      <c r="AT28" s="863"/>
      <c r="AU28" s="863" t="s">
        <v>549</v>
      </c>
      <c r="AV28" s="863"/>
      <c r="AW28" s="863"/>
      <c r="AX28" s="863"/>
      <c r="AY28" s="863"/>
      <c r="AZ28" s="864" t="s">
        <v>549</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15">
      <c r="A29" s="225">
        <v>2</v>
      </c>
      <c r="B29" s="815" t="s">
        <v>390</v>
      </c>
      <c r="C29" s="816"/>
      <c r="D29" s="816"/>
      <c r="E29" s="816"/>
      <c r="F29" s="816"/>
      <c r="G29" s="816"/>
      <c r="H29" s="816"/>
      <c r="I29" s="816"/>
      <c r="J29" s="816"/>
      <c r="K29" s="816"/>
      <c r="L29" s="816"/>
      <c r="M29" s="816"/>
      <c r="N29" s="816"/>
      <c r="O29" s="816"/>
      <c r="P29" s="817"/>
      <c r="Q29" s="818">
        <v>1961</v>
      </c>
      <c r="R29" s="819"/>
      <c r="S29" s="819"/>
      <c r="T29" s="819"/>
      <c r="U29" s="819"/>
      <c r="V29" s="819">
        <v>1957</v>
      </c>
      <c r="W29" s="819"/>
      <c r="X29" s="819"/>
      <c r="Y29" s="819"/>
      <c r="Z29" s="819"/>
      <c r="AA29" s="819">
        <v>4</v>
      </c>
      <c r="AB29" s="819"/>
      <c r="AC29" s="819"/>
      <c r="AD29" s="819"/>
      <c r="AE29" s="820"/>
      <c r="AF29" s="821">
        <v>4</v>
      </c>
      <c r="AG29" s="822"/>
      <c r="AH29" s="822"/>
      <c r="AI29" s="822"/>
      <c r="AJ29" s="823"/>
      <c r="AK29" s="869">
        <v>338</v>
      </c>
      <c r="AL29" s="865"/>
      <c r="AM29" s="865"/>
      <c r="AN29" s="865"/>
      <c r="AO29" s="865"/>
      <c r="AP29" s="865" t="s">
        <v>549</v>
      </c>
      <c r="AQ29" s="865"/>
      <c r="AR29" s="865"/>
      <c r="AS29" s="865"/>
      <c r="AT29" s="865"/>
      <c r="AU29" s="865" t="s">
        <v>549</v>
      </c>
      <c r="AV29" s="865"/>
      <c r="AW29" s="865"/>
      <c r="AX29" s="865"/>
      <c r="AY29" s="865"/>
      <c r="AZ29" s="866" t="s">
        <v>549</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15">
      <c r="A30" s="225">
        <v>3</v>
      </c>
      <c r="B30" s="815" t="s">
        <v>391</v>
      </c>
      <c r="C30" s="816"/>
      <c r="D30" s="816"/>
      <c r="E30" s="816"/>
      <c r="F30" s="816"/>
      <c r="G30" s="816"/>
      <c r="H30" s="816"/>
      <c r="I30" s="816"/>
      <c r="J30" s="816"/>
      <c r="K30" s="816"/>
      <c r="L30" s="816"/>
      <c r="M30" s="816"/>
      <c r="N30" s="816"/>
      <c r="O30" s="816"/>
      <c r="P30" s="817"/>
      <c r="Q30" s="818">
        <v>2152</v>
      </c>
      <c r="R30" s="819"/>
      <c r="S30" s="819"/>
      <c r="T30" s="819"/>
      <c r="U30" s="819"/>
      <c r="V30" s="819">
        <v>2118</v>
      </c>
      <c r="W30" s="819"/>
      <c r="X30" s="819"/>
      <c r="Y30" s="819"/>
      <c r="Z30" s="819"/>
      <c r="AA30" s="819">
        <v>34</v>
      </c>
      <c r="AB30" s="819"/>
      <c r="AC30" s="819"/>
      <c r="AD30" s="819"/>
      <c r="AE30" s="820"/>
      <c r="AF30" s="821">
        <v>1085</v>
      </c>
      <c r="AG30" s="822"/>
      <c r="AH30" s="822"/>
      <c r="AI30" s="822"/>
      <c r="AJ30" s="823"/>
      <c r="AK30" s="869">
        <v>11</v>
      </c>
      <c r="AL30" s="865"/>
      <c r="AM30" s="865"/>
      <c r="AN30" s="865"/>
      <c r="AO30" s="865"/>
      <c r="AP30" s="865">
        <v>283</v>
      </c>
      <c r="AQ30" s="865"/>
      <c r="AR30" s="865"/>
      <c r="AS30" s="865"/>
      <c r="AT30" s="865"/>
      <c r="AU30" s="865">
        <v>1</v>
      </c>
      <c r="AV30" s="865"/>
      <c r="AW30" s="865"/>
      <c r="AX30" s="865"/>
      <c r="AY30" s="865"/>
      <c r="AZ30" s="866" t="s">
        <v>549</v>
      </c>
      <c r="BA30" s="866"/>
      <c r="BB30" s="866"/>
      <c r="BC30" s="866"/>
      <c r="BD30" s="866"/>
      <c r="BE30" s="867" t="s">
        <v>392</v>
      </c>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15">
      <c r="A31" s="225">
        <v>4</v>
      </c>
      <c r="B31" s="815" t="s">
        <v>393</v>
      </c>
      <c r="C31" s="816"/>
      <c r="D31" s="816"/>
      <c r="E31" s="816"/>
      <c r="F31" s="816"/>
      <c r="G31" s="816"/>
      <c r="H31" s="816"/>
      <c r="I31" s="816"/>
      <c r="J31" s="816"/>
      <c r="K31" s="816"/>
      <c r="L31" s="816"/>
      <c r="M31" s="816"/>
      <c r="N31" s="816"/>
      <c r="O31" s="816"/>
      <c r="P31" s="817"/>
      <c r="Q31" s="818">
        <v>4774</v>
      </c>
      <c r="R31" s="819"/>
      <c r="S31" s="819"/>
      <c r="T31" s="819"/>
      <c r="U31" s="819"/>
      <c r="V31" s="819">
        <v>5042</v>
      </c>
      <c r="W31" s="819"/>
      <c r="X31" s="819"/>
      <c r="Y31" s="819"/>
      <c r="Z31" s="819"/>
      <c r="AA31" s="819">
        <v>-268</v>
      </c>
      <c r="AB31" s="819"/>
      <c r="AC31" s="819"/>
      <c r="AD31" s="819"/>
      <c r="AE31" s="820"/>
      <c r="AF31" s="821">
        <v>610</v>
      </c>
      <c r="AG31" s="822"/>
      <c r="AH31" s="822"/>
      <c r="AI31" s="822"/>
      <c r="AJ31" s="823"/>
      <c r="AK31" s="869">
        <v>1702</v>
      </c>
      <c r="AL31" s="865"/>
      <c r="AM31" s="865"/>
      <c r="AN31" s="865"/>
      <c r="AO31" s="865"/>
      <c r="AP31" s="865">
        <v>22924</v>
      </c>
      <c r="AQ31" s="865"/>
      <c r="AR31" s="865"/>
      <c r="AS31" s="865"/>
      <c r="AT31" s="865"/>
      <c r="AU31" s="865">
        <v>19348</v>
      </c>
      <c r="AV31" s="865"/>
      <c r="AW31" s="865"/>
      <c r="AX31" s="865"/>
      <c r="AY31" s="865"/>
      <c r="AZ31" s="870" t="s">
        <v>549</v>
      </c>
      <c r="BA31" s="871"/>
      <c r="BB31" s="871"/>
      <c r="BC31" s="871"/>
      <c r="BD31" s="872"/>
      <c r="BE31" s="867" t="s">
        <v>392</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15">
      <c r="A32" s="225">
        <v>5</v>
      </c>
      <c r="B32" s="815" t="s">
        <v>394</v>
      </c>
      <c r="C32" s="816"/>
      <c r="D32" s="816"/>
      <c r="E32" s="816"/>
      <c r="F32" s="816"/>
      <c r="G32" s="816"/>
      <c r="H32" s="816"/>
      <c r="I32" s="816"/>
      <c r="J32" s="816"/>
      <c r="K32" s="816"/>
      <c r="L32" s="816"/>
      <c r="M32" s="816"/>
      <c r="N32" s="816"/>
      <c r="O32" s="816"/>
      <c r="P32" s="817"/>
      <c r="Q32" s="818">
        <v>1007</v>
      </c>
      <c r="R32" s="819"/>
      <c r="S32" s="819"/>
      <c r="T32" s="819"/>
      <c r="U32" s="819"/>
      <c r="V32" s="819">
        <v>923</v>
      </c>
      <c r="W32" s="819"/>
      <c r="X32" s="819"/>
      <c r="Y32" s="819"/>
      <c r="Z32" s="819"/>
      <c r="AA32" s="819">
        <v>84</v>
      </c>
      <c r="AB32" s="819"/>
      <c r="AC32" s="819"/>
      <c r="AD32" s="819"/>
      <c r="AE32" s="820"/>
      <c r="AF32" s="821" t="s">
        <v>122</v>
      </c>
      <c r="AG32" s="822"/>
      <c r="AH32" s="822"/>
      <c r="AI32" s="822"/>
      <c r="AJ32" s="823"/>
      <c r="AK32" s="869">
        <v>138</v>
      </c>
      <c r="AL32" s="865"/>
      <c r="AM32" s="865"/>
      <c r="AN32" s="865"/>
      <c r="AO32" s="865"/>
      <c r="AP32" s="865">
        <v>294</v>
      </c>
      <c r="AQ32" s="865"/>
      <c r="AR32" s="865"/>
      <c r="AS32" s="865"/>
      <c r="AT32" s="865"/>
      <c r="AU32" s="865">
        <v>294</v>
      </c>
      <c r="AV32" s="865"/>
      <c r="AW32" s="865"/>
      <c r="AX32" s="865"/>
      <c r="AY32" s="865"/>
      <c r="AZ32" s="866" t="s">
        <v>549</v>
      </c>
      <c r="BA32" s="866"/>
      <c r="BB32" s="866"/>
      <c r="BC32" s="866"/>
      <c r="BD32" s="866"/>
      <c r="BE32" s="867" t="s">
        <v>395</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15">
      <c r="A33" s="225">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15">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15">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15">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15">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15">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15">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15">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15">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15">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15">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15">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15">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15">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15">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15">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15">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15">
      <c r="A50" s="221">
        <v>23</v>
      </c>
      <c r="B50" s="815"/>
      <c r="C50" s="816"/>
      <c r="D50" s="816"/>
      <c r="E50" s="816"/>
      <c r="F50" s="816"/>
      <c r="G50" s="816"/>
      <c r="H50" s="816"/>
      <c r="I50" s="816"/>
      <c r="J50" s="816"/>
      <c r="K50" s="816"/>
      <c r="L50" s="816"/>
      <c r="M50" s="816"/>
      <c r="N50" s="816"/>
      <c r="O50" s="816"/>
      <c r="P50" s="817"/>
      <c r="Q50" s="873"/>
      <c r="R50" s="874"/>
      <c r="S50" s="874"/>
      <c r="T50" s="874"/>
      <c r="U50" s="874"/>
      <c r="V50" s="874"/>
      <c r="W50" s="874"/>
      <c r="X50" s="874"/>
      <c r="Y50" s="874"/>
      <c r="Z50" s="874"/>
      <c r="AA50" s="874"/>
      <c r="AB50" s="874"/>
      <c r="AC50" s="874"/>
      <c r="AD50" s="874"/>
      <c r="AE50" s="875"/>
      <c r="AF50" s="821"/>
      <c r="AG50" s="822"/>
      <c r="AH50" s="822"/>
      <c r="AI50" s="822"/>
      <c r="AJ50" s="823"/>
      <c r="AK50" s="877"/>
      <c r="AL50" s="874"/>
      <c r="AM50" s="874"/>
      <c r="AN50" s="874"/>
      <c r="AO50" s="874"/>
      <c r="AP50" s="874"/>
      <c r="AQ50" s="874"/>
      <c r="AR50" s="874"/>
      <c r="AS50" s="874"/>
      <c r="AT50" s="874"/>
      <c r="AU50" s="874"/>
      <c r="AV50" s="874"/>
      <c r="AW50" s="874"/>
      <c r="AX50" s="874"/>
      <c r="AY50" s="874"/>
      <c r="AZ50" s="876"/>
      <c r="BA50" s="876"/>
      <c r="BB50" s="876"/>
      <c r="BC50" s="876"/>
      <c r="BD50" s="876"/>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15">
      <c r="A51" s="221">
        <v>24</v>
      </c>
      <c r="B51" s="815"/>
      <c r="C51" s="816"/>
      <c r="D51" s="816"/>
      <c r="E51" s="816"/>
      <c r="F51" s="816"/>
      <c r="G51" s="816"/>
      <c r="H51" s="816"/>
      <c r="I51" s="816"/>
      <c r="J51" s="816"/>
      <c r="K51" s="816"/>
      <c r="L51" s="816"/>
      <c r="M51" s="816"/>
      <c r="N51" s="816"/>
      <c r="O51" s="816"/>
      <c r="P51" s="817"/>
      <c r="Q51" s="873"/>
      <c r="R51" s="874"/>
      <c r="S51" s="874"/>
      <c r="T51" s="874"/>
      <c r="U51" s="874"/>
      <c r="V51" s="874"/>
      <c r="W51" s="874"/>
      <c r="X51" s="874"/>
      <c r="Y51" s="874"/>
      <c r="Z51" s="874"/>
      <c r="AA51" s="874"/>
      <c r="AB51" s="874"/>
      <c r="AC51" s="874"/>
      <c r="AD51" s="874"/>
      <c r="AE51" s="875"/>
      <c r="AF51" s="821"/>
      <c r="AG51" s="822"/>
      <c r="AH51" s="822"/>
      <c r="AI51" s="822"/>
      <c r="AJ51" s="823"/>
      <c r="AK51" s="877"/>
      <c r="AL51" s="874"/>
      <c r="AM51" s="874"/>
      <c r="AN51" s="874"/>
      <c r="AO51" s="874"/>
      <c r="AP51" s="874"/>
      <c r="AQ51" s="874"/>
      <c r="AR51" s="874"/>
      <c r="AS51" s="874"/>
      <c r="AT51" s="874"/>
      <c r="AU51" s="874"/>
      <c r="AV51" s="874"/>
      <c r="AW51" s="874"/>
      <c r="AX51" s="874"/>
      <c r="AY51" s="874"/>
      <c r="AZ51" s="876"/>
      <c r="BA51" s="876"/>
      <c r="BB51" s="876"/>
      <c r="BC51" s="876"/>
      <c r="BD51" s="876"/>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15">
      <c r="A52" s="221">
        <v>25</v>
      </c>
      <c r="B52" s="815"/>
      <c r="C52" s="816"/>
      <c r="D52" s="816"/>
      <c r="E52" s="816"/>
      <c r="F52" s="816"/>
      <c r="G52" s="816"/>
      <c r="H52" s="816"/>
      <c r="I52" s="816"/>
      <c r="J52" s="816"/>
      <c r="K52" s="816"/>
      <c r="L52" s="816"/>
      <c r="M52" s="816"/>
      <c r="N52" s="816"/>
      <c r="O52" s="816"/>
      <c r="P52" s="817"/>
      <c r="Q52" s="873"/>
      <c r="R52" s="874"/>
      <c r="S52" s="874"/>
      <c r="T52" s="874"/>
      <c r="U52" s="874"/>
      <c r="V52" s="874"/>
      <c r="W52" s="874"/>
      <c r="X52" s="874"/>
      <c r="Y52" s="874"/>
      <c r="Z52" s="874"/>
      <c r="AA52" s="874"/>
      <c r="AB52" s="874"/>
      <c r="AC52" s="874"/>
      <c r="AD52" s="874"/>
      <c r="AE52" s="875"/>
      <c r="AF52" s="821"/>
      <c r="AG52" s="822"/>
      <c r="AH52" s="822"/>
      <c r="AI52" s="822"/>
      <c r="AJ52" s="823"/>
      <c r="AK52" s="877"/>
      <c r="AL52" s="874"/>
      <c r="AM52" s="874"/>
      <c r="AN52" s="874"/>
      <c r="AO52" s="874"/>
      <c r="AP52" s="874"/>
      <c r="AQ52" s="874"/>
      <c r="AR52" s="874"/>
      <c r="AS52" s="874"/>
      <c r="AT52" s="874"/>
      <c r="AU52" s="874"/>
      <c r="AV52" s="874"/>
      <c r="AW52" s="874"/>
      <c r="AX52" s="874"/>
      <c r="AY52" s="874"/>
      <c r="AZ52" s="876"/>
      <c r="BA52" s="876"/>
      <c r="BB52" s="876"/>
      <c r="BC52" s="876"/>
      <c r="BD52" s="876"/>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15">
      <c r="A53" s="221">
        <v>26</v>
      </c>
      <c r="B53" s="815"/>
      <c r="C53" s="816"/>
      <c r="D53" s="816"/>
      <c r="E53" s="816"/>
      <c r="F53" s="816"/>
      <c r="G53" s="816"/>
      <c r="H53" s="816"/>
      <c r="I53" s="816"/>
      <c r="J53" s="816"/>
      <c r="K53" s="816"/>
      <c r="L53" s="816"/>
      <c r="M53" s="816"/>
      <c r="N53" s="816"/>
      <c r="O53" s="816"/>
      <c r="P53" s="817"/>
      <c r="Q53" s="873"/>
      <c r="R53" s="874"/>
      <c r="S53" s="874"/>
      <c r="T53" s="874"/>
      <c r="U53" s="874"/>
      <c r="V53" s="874"/>
      <c r="W53" s="874"/>
      <c r="X53" s="874"/>
      <c r="Y53" s="874"/>
      <c r="Z53" s="874"/>
      <c r="AA53" s="874"/>
      <c r="AB53" s="874"/>
      <c r="AC53" s="874"/>
      <c r="AD53" s="874"/>
      <c r="AE53" s="875"/>
      <c r="AF53" s="821"/>
      <c r="AG53" s="822"/>
      <c r="AH53" s="822"/>
      <c r="AI53" s="822"/>
      <c r="AJ53" s="823"/>
      <c r="AK53" s="877"/>
      <c r="AL53" s="874"/>
      <c r="AM53" s="874"/>
      <c r="AN53" s="874"/>
      <c r="AO53" s="874"/>
      <c r="AP53" s="874"/>
      <c r="AQ53" s="874"/>
      <c r="AR53" s="874"/>
      <c r="AS53" s="874"/>
      <c r="AT53" s="874"/>
      <c r="AU53" s="874"/>
      <c r="AV53" s="874"/>
      <c r="AW53" s="874"/>
      <c r="AX53" s="874"/>
      <c r="AY53" s="874"/>
      <c r="AZ53" s="876"/>
      <c r="BA53" s="876"/>
      <c r="BB53" s="876"/>
      <c r="BC53" s="876"/>
      <c r="BD53" s="876"/>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15">
      <c r="A54" s="221">
        <v>27</v>
      </c>
      <c r="B54" s="815"/>
      <c r="C54" s="816"/>
      <c r="D54" s="816"/>
      <c r="E54" s="816"/>
      <c r="F54" s="816"/>
      <c r="G54" s="816"/>
      <c r="H54" s="816"/>
      <c r="I54" s="816"/>
      <c r="J54" s="816"/>
      <c r="K54" s="816"/>
      <c r="L54" s="816"/>
      <c r="M54" s="816"/>
      <c r="N54" s="816"/>
      <c r="O54" s="816"/>
      <c r="P54" s="817"/>
      <c r="Q54" s="873"/>
      <c r="R54" s="874"/>
      <c r="S54" s="874"/>
      <c r="T54" s="874"/>
      <c r="U54" s="874"/>
      <c r="V54" s="874"/>
      <c r="W54" s="874"/>
      <c r="X54" s="874"/>
      <c r="Y54" s="874"/>
      <c r="Z54" s="874"/>
      <c r="AA54" s="874"/>
      <c r="AB54" s="874"/>
      <c r="AC54" s="874"/>
      <c r="AD54" s="874"/>
      <c r="AE54" s="875"/>
      <c r="AF54" s="821"/>
      <c r="AG54" s="822"/>
      <c r="AH54" s="822"/>
      <c r="AI54" s="822"/>
      <c r="AJ54" s="823"/>
      <c r="AK54" s="877"/>
      <c r="AL54" s="874"/>
      <c r="AM54" s="874"/>
      <c r="AN54" s="874"/>
      <c r="AO54" s="874"/>
      <c r="AP54" s="874"/>
      <c r="AQ54" s="874"/>
      <c r="AR54" s="874"/>
      <c r="AS54" s="874"/>
      <c r="AT54" s="874"/>
      <c r="AU54" s="874"/>
      <c r="AV54" s="874"/>
      <c r="AW54" s="874"/>
      <c r="AX54" s="874"/>
      <c r="AY54" s="874"/>
      <c r="AZ54" s="876"/>
      <c r="BA54" s="876"/>
      <c r="BB54" s="876"/>
      <c r="BC54" s="876"/>
      <c r="BD54" s="876"/>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15">
      <c r="A55" s="221">
        <v>28</v>
      </c>
      <c r="B55" s="815"/>
      <c r="C55" s="816"/>
      <c r="D55" s="816"/>
      <c r="E55" s="816"/>
      <c r="F55" s="816"/>
      <c r="G55" s="816"/>
      <c r="H55" s="816"/>
      <c r="I55" s="816"/>
      <c r="J55" s="816"/>
      <c r="K55" s="816"/>
      <c r="L55" s="816"/>
      <c r="M55" s="816"/>
      <c r="N55" s="816"/>
      <c r="O55" s="816"/>
      <c r="P55" s="817"/>
      <c r="Q55" s="873"/>
      <c r="R55" s="874"/>
      <c r="S55" s="874"/>
      <c r="T55" s="874"/>
      <c r="U55" s="874"/>
      <c r="V55" s="874"/>
      <c r="W55" s="874"/>
      <c r="X55" s="874"/>
      <c r="Y55" s="874"/>
      <c r="Z55" s="874"/>
      <c r="AA55" s="874"/>
      <c r="AB55" s="874"/>
      <c r="AC55" s="874"/>
      <c r="AD55" s="874"/>
      <c r="AE55" s="875"/>
      <c r="AF55" s="821"/>
      <c r="AG55" s="822"/>
      <c r="AH55" s="822"/>
      <c r="AI55" s="822"/>
      <c r="AJ55" s="823"/>
      <c r="AK55" s="877"/>
      <c r="AL55" s="874"/>
      <c r="AM55" s="874"/>
      <c r="AN55" s="874"/>
      <c r="AO55" s="874"/>
      <c r="AP55" s="874"/>
      <c r="AQ55" s="874"/>
      <c r="AR55" s="874"/>
      <c r="AS55" s="874"/>
      <c r="AT55" s="874"/>
      <c r="AU55" s="874"/>
      <c r="AV55" s="874"/>
      <c r="AW55" s="874"/>
      <c r="AX55" s="874"/>
      <c r="AY55" s="874"/>
      <c r="AZ55" s="876"/>
      <c r="BA55" s="876"/>
      <c r="BB55" s="876"/>
      <c r="BC55" s="876"/>
      <c r="BD55" s="876"/>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15">
      <c r="A56" s="221">
        <v>29</v>
      </c>
      <c r="B56" s="815"/>
      <c r="C56" s="816"/>
      <c r="D56" s="816"/>
      <c r="E56" s="816"/>
      <c r="F56" s="816"/>
      <c r="G56" s="816"/>
      <c r="H56" s="816"/>
      <c r="I56" s="816"/>
      <c r="J56" s="816"/>
      <c r="K56" s="816"/>
      <c r="L56" s="816"/>
      <c r="M56" s="816"/>
      <c r="N56" s="816"/>
      <c r="O56" s="816"/>
      <c r="P56" s="817"/>
      <c r="Q56" s="873"/>
      <c r="R56" s="874"/>
      <c r="S56" s="874"/>
      <c r="T56" s="874"/>
      <c r="U56" s="874"/>
      <c r="V56" s="874"/>
      <c r="W56" s="874"/>
      <c r="X56" s="874"/>
      <c r="Y56" s="874"/>
      <c r="Z56" s="874"/>
      <c r="AA56" s="874"/>
      <c r="AB56" s="874"/>
      <c r="AC56" s="874"/>
      <c r="AD56" s="874"/>
      <c r="AE56" s="875"/>
      <c r="AF56" s="821"/>
      <c r="AG56" s="822"/>
      <c r="AH56" s="822"/>
      <c r="AI56" s="822"/>
      <c r="AJ56" s="823"/>
      <c r="AK56" s="877"/>
      <c r="AL56" s="874"/>
      <c r="AM56" s="874"/>
      <c r="AN56" s="874"/>
      <c r="AO56" s="874"/>
      <c r="AP56" s="874"/>
      <c r="AQ56" s="874"/>
      <c r="AR56" s="874"/>
      <c r="AS56" s="874"/>
      <c r="AT56" s="874"/>
      <c r="AU56" s="874"/>
      <c r="AV56" s="874"/>
      <c r="AW56" s="874"/>
      <c r="AX56" s="874"/>
      <c r="AY56" s="874"/>
      <c r="AZ56" s="876"/>
      <c r="BA56" s="876"/>
      <c r="BB56" s="876"/>
      <c r="BC56" s="876"/>
      <c r="BD56" s="876"/>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15">
      <c r="A57" s="221">
        <v>30</v>
      </c>
      <c r="B57" s="815"/>
      <c r="C57" s="816"/>
      <c r="D57" s="816"/>
      <c r="E57" s="816"/>
      <c r="F57" s="816"/>
      <c r="G57" s="816"/>
      <c r="H57" s="816"/>
      <c r="I57" s="816"/>
      <c r="J57" s="816"/>
      <c r="K57" s="816"/>
      <c r="L57" s="816"/>
      <c r="M57" s="816"/>
      <c r="N57" s="816"/>
      <c r="O57" s="816"/>
      <c r="P57" s="817"/>
      <c r="Q57" s="873"/>
      <c r="R57" s="874"/>
      <c r="S57" s="874"/>
      <c r="T57" s="874"/>
      <c r="U57" s="874"/>
      <c r="V57" s="874"/>
      <c r="W57" s="874"/>
      <c r="X57" s="874"/>
      <c r="Y57" s="874"/>
      <c r="Z57" s="874"/>
      <c r="AA57" s="874"/>
      <c r="AB57" s="874"/>
      <c r="AC57" s="874"/>
      <c r="AD57" s="874"/>
      <c r="AE57" s="875"/>
      <c r="AF57" s="821"/>
      <c r="AG57" s="822"/>
      <c r="AH57" s="822"/>
      <c r="AI57" s="822"/>
      <c r="AJ57" s="823"/>
      <c r="AK57" s="877"/>
      <c r="AL57" s="874"/>
      <c r="AM57" s="874"/>
      <c r="AN57" s="874"/>
      <c r="AO57" s="874"/>
      <c r="AP57" s="874"/>
      <c r="AQ57" s="874"/>
      <c r="AR57" s="874"/>
      <c r="AS57" s="874"/>
      <c r="AT57" s="874"/>
      <c r="AU57" s="874"/>
      <c r="AV57" s="874"/>
      <c r="AW57" s="874"/>
      <c r="AX57" s="874"/>
      <c r="AY57" s="874"/>
      <c r="AZ57" s="876"/>
      <c r="BA57" s="876"/>
      <c r="BB57" s="876"/>
      <c r="BC57" s="876"/>
      <c r="BD57" s="876"/>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15">
      <c r="A58" s="221">
        <v>31</v>
      </c>
      <c r="B58" s="815"/>
      <c r="C58" s="816"/>
      <c r="D58" s="816"/>
      <c r="E58" s="816"/>
      <c r="F58" s="816"/>
      <c r="G58" s="816"/>
      <c r="H58" s="816"/>
      <c r="I58" s="816"/>
      <c r="J58" s="816"/>
      <c r="K58" s="816"/>
      <c r="L58" s="816"/>
      <c r="M58" s="816"/>
      <c r="N58" s="816"/>
      <c r="O58" s="816"/>
      <c r="P58" s="817"/>
      <c r="Q58" s="873"/>
      <c r="R58" s="874"/>
      <c r="S58" s="874"/>
      <c r="T58" s="874"/>
      <c r="U58" s="874"/>
      <c r="V58" s="874"/>
      <c r="W58" s="874"/>
      <c r="X58" s="874"/>
      <c r="Y58" s="874"/>
      <c r="Z58" s="874"/>
      <c r="AA58" s="874"/>
      <c r="AB58" s="874"/>
      <c r="AC58" s="874"/>
      <c r="AD58" s="874"/>
      <c r="AE58" s="875"/>
      <c r="AF58" s="821"/>
      <c r="AG58" s="822"/>
      <c r="AH58" s="822"/>
      <c r="AI58" s="822"/>
      <c r="AJ58" s="823"/>
      <c r="AK58" s="877"/>
      <c r="AL58" s="874"/>
      <c r="AM58" s="874"/>
      <c r="AN58" s="874"/>
      <c r="AO58" s="874"/>
      <c r="AP58" s="874"/>
      <c r="AQ58" s="874"/>
      <c r="AR58" s="874"/>
      <c r="AS58" s="874"/>
      <c r="AT58" s="874"/>
      <c r="AU58" s="874"/>
      <c r="AV58" s="874"/>
      <c r="AW58" s="874"/>
      <c r="AX58" s="874"/>
      <c r="AY58" s="874"/>
      <c r="AZ58" s="876"/>
      <c r="BA58" s="876"/>
      <c r="BB58" s="876"/>
      <c r="BC58" s="876"/>
      <c r="BD58" s="876"/>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15">
      <c r="A59" s="221">
        <v>32</v>
      </c>
      <c r="B59" s="815"/>
      <c r="C59" s="816"/>
      <c r="D59" s="816"/>
      <c r="E59" s="816"/>
      <c r="F59" s="816"/>
      <c r="G59" s="816"/>
      <c r="H59" s="816"/>
      <c r="I59" s="816"/>
      <c r="J59" s="816"/>
      <c r="K59" s="816"/>
      <c r="L59" s="816"/>
      <c r="M59" s="816"/>
      <c r="N59" s="816"/>
      <c r="O59" s="816"/>
      <c r="P59" s="817"/>
      <c r="Q59" s="873"/>
      <c r="R59" s="874"/>
      <c r="S59" s="874"/>
      <c r="T59" s="874"/>
      <c r="U59" s="874"/>
      <c r="V59" s="874"/>
      <c r="W59" s="874"/>
      <c r="X59" s="874"/>
      <c r="Y59" s="874"/>
      <c r="Z59" s="874"/>
      <c r="AA59" s="874"/>
      <c r="AB59" s="874"/>
      <c r="AC59" s="874"/>
      <c r="AD59" s="874"/>
      <c r="AE59" s="875"/>
      <c r="AF59" s="821"/>
      <c r="AG59" s="822"/>
      <c r="AH59" s="822"/>
      <c r="AI59" s="822"/>
      <c r="AJ59" s="823"/>
      <c r="AK59" s="877"/>
      <c r="AL59" s="874"/>
      <c r="AM59" s="874"/>
      <c r="AN59" s="874"/>
      <c r="AO59" s="874"/>
      <c r="AP59" s="874"/>
      <c r="AQ59" s="874"/>
      <c r="AR59" s="874"/>
      <c r="AS59" s="874"/>
      <c r="AT59" s="874"/>
      <c r="AU59" s="874"/>
      <c r="AV59" s="874"/>
      <c r="AW59" s="874"/>
      <c r="AX59" s="874"/>
      <c r="AY59" s="874"/>
      <c r="AZ59" s="876"/>
      <c r="BA59" s="876"/>
      <c r="BB59" s="876"/>
      <c r="BC59" s="876"/>
      <c r="BD59" s="876"/>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15">
      <c r="A60" s="221">
        <v>33</v>
      </c>
      <c r="B60" s="815"/>
      <c r="C60" s="816"/>
      <c r="D60" s="816"/>
      <c r="E60" s="816"/>
      <c r="F60" s="816"/>
      <c r="G60" s="816"/>
      <c r="H60" s="816"/>
      <c r="I60" s="816"/>
      <c r="J60" s="816"/>
      <c r="K60" s="816"/>
      <c r="L60" s="816"/>
      <c r="M60" s="816"/>
      <c r="N60" s="816"/>
      <c r="O60" s="816"/>
      <c r="P60" s="817"/>
      <c r="Q60" s="873"/>
      <c r="R60" s="874"/>
      <c r="S60" s="874"/>
      <c r="T60" s="874"/>
      <c r="U60" s="874"/>
      <c r="V60" s="874"/>
      <c r="W60" s="874"/>
      <c r="X60" s="874"/>
      <c r="Y60" s="874"/>
      <c r="Z60" s="874"/>
      <c r="AA60" s="874"/>
      <c r="AB60" s="874"/>
      <c r="AC60" s="874"/>
      <c r="AD60" s="874"/>
      <c r="AE60" s="875"/>
      <c r="AF60" s="821"/>
      <c r="AG60" s="822"/>
      <c r="AH60" s="822"/>
      <c r="AI60" s="822"/>
      <c r="AJ60" s="823"/>
      <c r="AK60" s="877"/>
      <c r="AL60" s="874"/>
      <c r="AM60" s="874"/>
      <c r="AN60" s="874"/>
      <c r="AO60" s="874"/>
      <c r="AP60" s="874"/>
      <c r="AQ60" s="874"/>
      <c r="AR60" s="874"/>
      <c r="AS60" s="874"/>
      <c r="AT60" s="874"/>
      <c r="AU60" s="874"/>
      <c r="AV60" s="874"/>
      <c r="AW60" s="874"/>
      <c r="AX60" s="874"/>
      <c r="AY60" s="874"/>
      <c r="AZ60" s="876"/>
      <c r="BA60" s="876"/>
      <c r="BB60" s="876"/>
      <c r="BC60" s="876"/>
      <c r="BD60" s="876"/>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
      <c r="A61" s="221">
        <v>34</v>
      </c>
      <c r="B61" s="815"/>
      <c r="C61" s="816"/>
      <c r="D61" s="816"/>
      <c r="E61" s="816"/>
      <c r="F61" s="816"/>
      <c r="G61" s="816"/>
      <c r="H61" s="816"/>
      <c r="I61" s="816"/>
      <c r="J61" s="816"/>
      <c r="K61" s="816"/>
      <c r="L61" s="816"/>
      <c r="M61" s="816"/>
      <c r="N61" s="816"/>
      <c r="O61" s="816"/>
      <c r="P61" s="817"/>
      <c r="Q61" s="873"/>
      <c r="R61" s="874"/>
      <c r="S61" s="874"/>
      <c r="T61" s="874"/>
      <c r="U61" s="874"/>
      <c r="V61" s="874"/>
      <c r="W61" s="874"/>
      <c r="X61" s="874"/>
      <c r="Y61" s="874"/>
      <c r="Z61" s="874"/>
      <c r="AA61" s="874"/>
      <c r="AB61" s="874"/>
      <c r="AC61" s="874"/>
      <c r="AD61" s="874"/>
      <c r="AE61" s="875"/>
      <c r="AF61" s="821"/>
      <c r="AG61" s="822"/>
      <c r="AH61" s="822"/>
      <c r="AI61" s="822"/>
      <c r="AJ61" s="823"/>
      <c r="AK61" s="877"/>
      <c r="AL61" s="874"/>
      <c r="AM61" s="874"/>
      <c r="AN61" s="874"/>
      <c r="AO61" s="874"/>
      <c r="AP61" s="874"/>
      <c r="AQ61" s="874"/>
      <c r="AR61" s="874"/>
      <c r="AS61" s="874"/>
      <c r="AT61" s="874"/>
      <c r="AU61" s="874"/>
      <c r="AV61" s="874"/>
      <c r="AW61" s="874"/>
      <c r="AX61" s="874"/>
      <c r="AY61" s="874"/>
      <c r="AZ61" s="876"/>
      <c r="BA61" s="876"/>
      <c r="BB61" s="876"/>
      <c r="BC61" s="876"/>
      <c r="BD61" s="876"/>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15">
      <c r="A62" s="221">
        <v>35</v>
      </c>
      <c r="B62" s="815"/>
      <c r="C62" s="816"/>
      <c r="D62" s="816"/>
      <c r="E62" s="816"/>
      <c r="F62" s="816"/>
      <c r="G62" s="816"/>
      <c r="H62" s="816"/>
      <c r="I62" s="816"/>
      <c r="J62" s="816"/>
      <c r="K62" s="816"/>
      <c r="L62" s="816"/>
      <c r="M62" s="816"/>
      <c r="N62" s="816"/>
      <c r="O62" s="816"/>
      <c r="P62" s="817"/>
      <c r="Q62" s="873"/>
      <c r="R62" s="874"/>
      <c r="S62" s="874"/>
      <c r="T62" s="874"/>
      <c r="U62" s="874"/>
      <c r="V62" s="874"/>
      <c r="W62" s="874"/>
      <c r="X62" s="874"/>
      <c r="Y62" s="874"/>
      <c r="Z62" s="874"/>
      <c r="AA62" s="874"/>
      <c r="AB62" s="874"/>
      <c r="AC62" s="874"/>
      <c r="AD62" s="874"/>
      <c r="AE62" s="875"/>
      <c r="AF62" s="821"/>
      <c r="AG62" s="822"/>
      <c r="AH62" s="822"/>
      <c r="AI62" s="822"/>
      <c r="AJ62" s="823"/>
      <c r="AK62" s="877"/>
      <c r="AL62" s="874"/>
      <c r="AM62" s="874"/>
      <c r="AN62" s="874"/>
      <c r="AO62" s="874"/>
      <c r="AP62" s="874"/>
      <c r="AQ62" s="874"/>
      <c r="AR62" s="874"/>
      <c r="AS62" s="874"/>
      <c r="AT62" s="874"/>
      <c r="AU62" s="874"/>
      <c r="AV62" s="874"/>
      <c r="AW62" s="874"/>
      <c r="AX62" s="874"/>
      <c r="AY62" s="874"/>
      <c r="AZ62" s="876"/>
      <c r="BA62" s="876"/>
      <c r="BB62" s="876"/>
      <c r="BC62" s="876"/>
      <c r="BD62" s="876"/>
      <c r="BE62" s="867"/>
      <c r="BF62" s="867"/>
      <c r="BG62" s="867"/>
      <c r="BH62" s="867"/>
      <c r="BI62" s="868"/>
      <c r="BJ62" s="885" t="s">
        <v>396</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
      <c r="A63" s="223" t="s">
        <v>377</v>
      </c>
      <c r="B63" s="824" t="s">
        <v>397</v>
      </c>
      <c r="C63" s="825"/>
      <c r="D63" s="825"/>
      <c r="E63" s="825"/>
      <c r="F63" s="825"/>
      <c r="G63" s="825"/>
      <c r="H63" s="825"/>
      <c r="I63" s="825"/>
      <c r="J63" s="825"/>
      <c r="K63" s="825"/>
      <c r="L63" s="825"/>
      <c r="M63" s="825"/>
      <c r="N63" s="825"/>
      <c r="O63" s="825"/>
      <c r="P63" s="826"/>
      <c r="Q63" s="878"/>
      <c r="R63" s="879"/>
      <c r="S63" s="879"/>
      <c r="T63" s="879"/>
      <c r="U63" s="879"/>
      <c r="V63" s="879"/>
      <c r="W63" s="879"/>
      <c r="X63" s="879"/>
      <c r="Y63" s="879"/>
      <c r="Z63" s="879"/>
      <c r="AA63" s="879"/>
      <c r="AB63" s="879"/>
      <c r="AC63" s="879"/>
      <c r="AD63" s="879"/>
      <c r="AE63" s="880"/>
      <c r="AF63" s="881">
        <v>2324</v>
      </c>
      <c r="AG63" s="882"/>
      <c r="AH63" s="882"/>
      <c r="AI63" s="882"/>
      <c r="AJ63" s="883"/>
      <c r="AK63" s="884"/>
      <c r="AL63" s="879"/>
      <c r="AM63" s="879"/>
      <c r="AN63" s="879"/>
      <c r="AO63" s="879"/>
      <c r="AP63" s="882">
        <v>23501</v>
      </c>
      <c r="AQ63" s="882"/>
      <c r="AR63" s="882"/>
      <c r="AS63" s="882"/>
      <c r="AT63" s="882"/>
      <c r="AU63" s="882">
        <v>19643</v>
      </c>
      <c r="AV63" s="882"/>
      <c r="AW63" s="882"/>
      <c r="AX63" s="882"/>
      <c r="AY63" s="882"/>
      <c r="AZ63" s="886"/>
      <c r="BA63" s="886"/>
      <c r="BB63" s="886"/>
      <c r="BC63" s="886"/>
      <c r="BD63" s="886"/>
      <c r="BE63" s="887"/>
      <c r="BF63" s="887"/>
      <c r="BG63" s="887"/>
      <c r="BH63" s="887"/>
      <c r="BI63" s="888"/>
      <c r="BJ63" s="889" t="s">
        <v>122</v>
      </c>
      <c r="BK63" s="890"/>
      <c r="BL63" s="890"/>
      <c r="BM63" s="890"/>
      <c r="BN63" s="891"/>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15">
      <c r="A66" s="762" t="s">
        <v>399</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92" t="s">
        <v>384</v>
      </c>
      <c r="AG66" s="850"/>
      <c r="AH66" s="850"/>
      <c r="AI66" s="850"/>
      <c r="AJ66" s="893"/>
      <c r="AK66" s="768" t="s">
        <v>385</v>
      </c>
      <c r="AL66" s="763"/>
      <c r="AM66" s="763"/>
      <c r="AN66" s="763"/>
      <c r="AO66" s="764"/>
      <c r="AP66" s="768" t="s">
        <v>386</v>
      </c>
      <c r="AQ66" s="769"/>
      <c r="AR66" s="769"/>
      <c r="AS66" s="769"/>
      <c r="AT66" s="770"/>
      <c r="AU66" s="768" t="s">
        <v>400</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7"/>
      <c r="BT66" s="898"/>
      <c r="BU66" s="898"/>
      <c r="BV66" s="898"/>
      <c r="BW66" s="898"/>
      <c r="BX66" s="898"/>
      <c r="BY66" s="898"/>
      <c r="BZ66" s="898"/>
      <c r="CA66" s="898"/>
      <c r="CB66" s="898"/>
      <c r="CC66" s="898"/>
      <c r="CD66" s="898"/>
      <c r="CE66" s="898"/>
      <c r="CF66" s="898"/>
      <c r="CG66" s="903"/>
      <c r="CH66" s="900"/>
      <c r="CI66" s="901"/>
      <c r="CJ66" s="901"/>
      <c r="CK66" s="901"/>
      <c r="CL66" s="902"/>
      <c r="CM66" s="900"/>
      <c r="CN66" s="901"/>
      <c r="CO66" s="901"/>
      <c r="CP66" s="901"/>
      <c r="CQ66" s="902"/>
      <c r="CR66" s="900"/>
      <c r="CS66" s="901"/>
      <c r="CT66" s="901"/>
      <c r="CU66" s="901"/>
      <c r="CV66" s="902"/>
      <c r="CW66" s="900"/>
      <c r="CX66" s="901"/>
      <c r="CY66" s="901"/>
      <c r="CZ66" s="901"/>
      <c r="DA66" s="902"/>
      <c r="DB66" s="900"/>
      <c r="DC66" s="901"/>
      <c r="DD66" s="901"/>
      <c r="DE66" s="901"/>
      <c r="DF66" s="902"/>
      <c r="DG66" s="900"/>
      <c r="DH66" s="901"/>
      <c r="DI66" s="901"/>
      <c r="DJ66" s="901"/>
      <c r="DK66" s="902"/>
      <c r="DL66" s="900"/>
      <c r="DM66" s="901"/>
      <c r="DN66" s="901"/>
      <c r="DO66" s="901"/>
      <c r="DP66" s="902"/>
      <c r="DQ66" s="900"/>
      <c r="DR66" s="901"/>
      <c r="DS66" s="901"/>
      <c r="DT66" s="901"/>
      <c r="DU66" s="902"/>
      <c r="DV66" s="897"/>
      <c r="DW66" s="898"/>
      <c r="DX66" s="898"/>
      <c r="DY66" s="898"/>
      <c r="DZ66" s="899"/>
      <c r="EA66" s="212"/>
    </row>
    <row r="67" spans="1:131" ht="26.25" customHeight="1" thickBot="1" x14ac:dyDescent="0.2">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4"/>
      <c r="AG67" s="853"/>
      <c r="AH67" s="853"/>
      <c r="AI67" s="853"/>
      <c r="AJ67" s="895"/>
      <c r="AK67" s="896"/>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7"/>
      <c r="BT67" s="898"/>
      <c r="BU67" s="898"/>
      <c r="BV67" s="898"/>
      <c r="BW67" s="898"/>
      <c r="BX67" s="898"/>
      <c r="BY67" s="898"/>
      <c r="BZ67" s="898"/>
      <c r="CA67" s="898"/>
      <c r="CB67" s="898"/>
      <c r="CC67" s="898"/>
      <c r="CD67" s="898"/>
      <c r="CE67" s="898"/>
      <c r="CF67" s="898"/>
      <c r="CG67" s="903"/>
      <c r="CH67" s="900"/>
      <c r="CI67" s="901"/>
      <c r="CJ67" s="901"/>
      <c r="CK67" s="901"/>
      <c r="CL67" s="902"/>
      <c r="CM67" s="900"/>
      <c r="CN67" s="901"/>
      <c r="CO67" s="901"/>
      <c r="CP67" s="901"/>
      <c r="CQ67" s="902"/>
      <c r="CR67" s="900"/>
      <c r="CS67" s="901"/>
      <c r="CT67" s="901"/>
      <c r="CU67" s="901"/>
      <c r="CV67" s="902"/>
      <c r="CW67" s="900"/>
      <c r="CX67" s="901"/>
      <c r="CY67" s="901"/>
      <c r="CZ67" s="901"/>
      <c r="DA67" s="902"/>
      <c r="DB67" s="900"/>
      <c r="DC67" s="901"/>
      <c r="DD67" s="901"/>
      <c r="DE67" s="901"/>
      <c r="DF67" s="902"/>
      <c r="DG67" s="900"/>
      <c r="DH67" s="901"/>
      <c r="DI67" s="901"/>
      <c r="DJ67" s="901"/>
      <c r="DK67" s="902"/>
      <c r="DL67" s="900"/>
      <c r="DM67" s="901"/>
      <c r="DN67" s="901"/>
      <c r="DO67" s="901"/>
      <c r="DP67" s="902"/>
      <c r="DQ67" s="900"/>
      <c r="DR67" s="901"/>
      <c r="DS67" s="901"/>
      <c r="DT67" s="901"/>
      <c r="DU67" s="902"/>
      <c r="DV67" s="897"/>
      <c r="DW67" s="898"/>
      <c r="DX67" s="898"/>
      <c r="DY67" s="898"/>
      <c r="DZ67" s="899"/>
      <c r="EA67" s="212"/>
    </row>
    <row r="68" spans="1:131" ht="26.25" customHeight="1" thickTop="1" x14ac:dyDescent="0.15">
      <c r="A68" s="219">
        <v>1</v>
      </c>
      <c r="B68" s="907" t="s">
        <v>550</v>
      </c>
      <c r="C68" s="908"/>
      <c r="D68" s="908"/>
      <c r="E68" s="908"/>
      <c r="F68" s="908"/>
      <c r="G68" s="908"/>
      <c r="H68" s="908"/>
      <c r="I68" s="908"/>
      <c r="J68" s="908"/>
      <c r="K68" s="908"/>
      <c r="L68" s="908"/>
      <c r="M68" s="908"/>
      <c r="N68" s="908"/>
      <c r="O68" s="908"/>
      <c r="P68" s="909"/>
      <c r="Q68" s="910">
        <v>6765</v>
      </c>
      <c r="R68" s="904"/>
      <c r="S68" s="904"/>
      <c r="T68" s="904"/>
      <c r="U68" s="904"/>
      <c r="V68" s="904">
        <v>6485</v>
      </c>
      <c r="W68" s="904"/>
      <c r="X68" s="904"/>
      <c r="Y68" s="904"/>
      <c r="Z68" s="904"/>
      <c r="AA68" s="904">
        <v>280</v>
      </c>
      <c r="AB68" s="904"/>
      <c r="AC68" s="904"/>
      <c r="AD68" s="904"/>
      <c r="AE68" s="904"/>
      <c r="AF68" s="904">
        <v>280</v>
      </c>
      <c r="AG68" s="904"/>
      <c r="AH68" s="904"/>
      <c r="AI68" s="904"/>
      <c r="AJ68" s="904"/>
      <c r="AK68" s="904" t="s">
        <v>549</v>
      </c>
      <c r="AL68" s="904"/>
      <c r="AM68" s="904"/>
      <c r="AN68" s="904"/>
      <c r="AO68" s="904"/>
      <c r="AP68" s="904">
        <v>10365</v>
      </c>
      <c r="AQ68" s="904"/>
      <c r="AR68" s="904"/>
      <c r="AS68" s="904"/>
      <c r="AT68" s="904"/>
      <c r="AU68" s="904">
        <v>5968</v>
      </c>
      <c r="AV68" s="904"/>
      <c r="AW68" s="904"/>
      <c r="AX68" s="904"/>
      <c r="AY68" s="904"/>
      <c r="AZ68" s="905"/>
      <c r="BA68" s="905"/>
      <c r="BB68" s="905"/>
      <c r="BC68" s="905"/>
      <c r="BD68" s="906"/>
      <c r="BE68" s="224"/>
      <c r="BF68" s="224"/>
      <c r="BG68" s="224"/>
      <c r="BH68" s="224"/>
      <c r="BI68" s="224"/>
      <c r="BJ68" s="224"/>
      <c r="BK68" s="224"/>
      <c r="BL68" s="224"/>
      <c r="BM68" s="224"/>
      <c r="BN68" s="224"/>
      <c r="BO68" s="224"/>
      <c r="BP68" s="224"/>
      <c r="BQ68" s="221">
        <v>62</v>
      </c>
      <c r="BR68" s="226"/>
      <c r="BS68" s="897"/>
      <c r="BT68" s="898"/>
      <c r="BU68" s="898"/>
      <c r="BV68" s="898"/>
      <c r="BW68" s="898"/>
      <c r="BX68" s="898"/>
      <c r="BY68" s="898"/>
      <c r="BZ68" s="898"/>
      <c r="CA68" s="898"/>
      <c r="CB68" s="898"/>
      <c r="CC68" s="898"/>
      <c r="CD68" s="898"/>
      <c r="CE68" s="898"/>
      <c r="CF68" s="898"/>
      <c r="CG68" s="903"/>
      <c r="CH68" s="900"/>
      <c r="CI68" s="901"/>
      <c r="CJ68" s="901"/>
      <c r="CK68" s="901"/>
      <c r="CL68" s="902"/>
      <c r="CM68" s="900"/>
      <c r="CN68" s="901"/>
      <c r="CO68" s="901"/>
      <c r="CP68" s="901"/>
      <c r="CQ68" s="902"/>
      <c r="CR68" s="900"/>
      <c r="CS68" s="901"/>
      <c r="CT68" s="901"/>
      <c r="CU68" s="901"/>
      <c r="CV68" s="902"/>
      <c r="CW68" s="900"/>
      <c r="CX68" s="901"/>
      <c r="CY68" s="901"/>
      <c r="CZ68" s="901"/>
      <c r="DA68" s="902"/>
      <c r="DB68" s="900"/>
      <c r="DC68" s="901"/>
      <c r="DD68" s="901"/>
      <c r="DE68" s="901"/>
      <c r="DF68" s="902"/>
      <c r="DG68" s="900"/>
      <c r="DH68" s="901"/>
      <c r="DI68" s="901"/>
      <c r="DJ68" s="901"/>
      <c r="DK68" s="902"/>
      <c r="DL68" s="900"/>
      <c r="DM68" s="901"/>
      <c r="DN68" s="901"/>
      <c r="DO68" s="901"/>
      <c r="DP68" s="902"/>
      <c r="DQ68" s="900"/>
      <c r="DR68" s="901"/>
      <c r="DS68" s="901"/>
      <c r="DT68" s="901"/>
      <c r="DU68" s="902"/>
      <c r="DV68" s="897"/>
      <c r="DW68" s="898"/>
      <c r="DX68" s="898"/>
      <c r="DY68" s="898"/>
      <c r="DZ68" s="899"/>
      <c r="EA68" s="212"/>
    </row>
    <row r="69" spans="1:131" ht="26.25" customHeight="1" x14ac:dyDescent="0.15">
      <c r="A69" s="221">
        <v>2</v>
      </c>
      <c r="B69" s="911" t="s">
        <v>551</v>
      </c>
      <c r="C69" s="912"/>
      <c r="D69" s="912"/>
      <c r="E69" s="912"/>
      <c r="F69" s="912"/>
      <c r="G69" s="912"/>
      <c r="H69" s="912"/>
      <c r="I69" s="912"/>
      <c r="J69" s="912"/>
      <c r="K69" s="912"/>
      <c r="L69" s="912"/>
      <c r="M69" s="912"/>
      <c r="N69" s="912"/>
      <c r="O69" s="912"/>
      <c r="P69" s="913"/>
      <c r="Q69" s="914">
        <v>15304</v>
      </c>
      <c r="R69" s="865"/>
      <c r="S69" s="865"/>
      <c r="T69" s="865"/>
      <c r="U69" s="865"/>
      <c r="V69" s="865">
        <v>15758</v>
      </c>
      <c r="W69" s="865"/>
      <c r="X69" s="865"/>
      <c r="Y69" s="865"/>
      <c r="Z69" s="865"/>
      <c r="AA69" s="865">
        <v>-454</v>
      </c>
      <c r="AB69" s="865"/>
      <c r="AC69" s="865"/>
      <c r="AD69" s="865"/>
      <c r="AE69" s="865"/>
      <c r="AF69" s="865">
        <v>5730</v>
      </c>
      <c r="AG69" s="865"/>
      <c r="AH69" s="865"/>
      <c r="AI69" s="865"/>
      <c r="AJ69" s="865"/>
      <c r="AK69" s="865">
        <v>1865</v>
      </c>
      <c r="AL69" s="865"/>
      <c r="AM69" s="865"/>
      <c r="AN69" s="865"/>
      <c r="AO69" s="865"/>
      <c r="AP69" s="865">
        <v>12708</v>
      </c>
      <c r="AQ69" s="865"/>
      <c r="AR69" s="865"/>
      <c r="AS69" s="865"/>
      <c r="AT69" s="865"/>
      <c r="AU69" s="865">
        <v>7853</v>
      </c>
      <c r="AV69" s="865"/>
      <c r="AW69" s="865"/>
      <c r="AX69" s="865"/>
      <c r="AY69" s="865"/>
      <c r="AZ69" s="867" t="s">
        <v>561</v>
      </c>
      <c r="BA69" s="867"/>
      <c r="BB69" s="867"/>
      <c r="BC69" s="867"/>
      <c r="BD69" s="868"/>
      <c r="BE69" s="224"/>
      <c r="BF69" s="224"/>
      <c r="BG69" s="224"/>
      <c r="BH69" s="224"/>
      <c r="BI69" s="224"/>
      <c r="BJ69" s="224"/>
      <c r="BK69" s="224"/>
      <c r="BL69" s="224"/>
      <c r="BM69" s="224"/>
      <c r="BN69" s="224"/>
      <c r="BO69" s="224"/>
      <c r="BP69" s="224"/>
      <c r="BQ69" s="221">
        <v>63</v>
      </c>
      <c r="BR69" s="226"/>
      <c r="BS69" s="897"/>
      <c r="BT69" s="898"/>
      <c r="BU69" s="898"/>
      <c r="BV69" s="898"/>
      <c r="BW69" s="898"/>
      <c r="BX69" s="898"/>
      <c r="BY69" s="898"/>
      <c r="BZ69" s="898"/>
      <c r="CA69" s="898"/>
      <c r="CB69" s="898"/>
      <c r="CC69" s="898"/>
      <c r="CD69" s="898"/>
      <c r="CE69" s="898"/>
      <c r="CF69" s="898"/>
      <c r="CG69" s="903"/>
      <c r="CH69" s="900"/>
      <c r="CI69" s="901"/>
      <c r="CJ69" s="901"/>
      <c r="CK69" s="901"/>
      <c r="CL69" s="902"/>
      <c r="CM69" s="900"/>
      <c r="CN69" s="901"/>
      <c r="CO69" s="901"/>
      <c r="CP69" s="901"/>
      <c r="CQ69" s="902"/>
      <c r="CR69" s="900"/>
      <c r="CS69" s="901"/>
      <c r="CT69" s="901"/>
      <c r="CU69" s="901"/>
      <c r="CV69" s="902"/>
      <c r="CW69" s="900"/>
      <c r="CX69" s="901"/>
      <c r="CY69" s="901"/>
      <c r="CZ69" s="901"/>
      <c r="DA69" s="902"/>
      <c r="DB69" s="900"/>
      <c r="DC69" s="901"/>
      <c r="DD69" s="901"/>
      <c r="DE69" s="901"/>
      <c r="DF69" s="902"/>
      <c r="DG69" s="900"/>
      <c r="DH69" s="901"/>
      <c r="DI69" s="901"/>
      <c r="DJ69" s="901"/>
      <c r="DK69" s="902"/>
      <c r="DL69" s="900"/>
      <c r="DM69" s="901"/>
      <c r="DN69" s="901"/>
      <c r="DO69" s="901"/>
      <c r="DP69" s="902"/>
      <c r="DQ69" s="900"/>
      <c r="DR69" s="901"/>
      <c r="DS69" s="901"/>
      <c r="DT69" s="901"/>
      <c r="DU69" s="902"/>
      <c r="DV69" s="897"/>
      <c r="DW69" s="898"/>
      <c r="DX69" s="898"/>
      <c r="DY69" s="898"/>
      <c r="DZ69" s="899"/>
      <c r="EA69" s="212"/>
    </row>
    <row r="70" spans="1:131" ht="26.25" customHeight="1" x14ac:dyDescent="0.15">
      <c r="A70" s="221">
        <v>3</v>
      </c>
      <c r="B70" s="911" t="s">
        <v>552</v>
      </c>
      <c r="C70" s="912"/>
      <c r="D70" s="912"/>
      <c r="E70" s="912"/>
      <c r="F70" s="912"/>
      <c r="G70" s="912"/>
      <c r="H70" s="912"/>
      <c r="I70" s="912"/>
      <c r="J70" s="912"/>
      <c r="K70" s="912"/>
      <c r="L70" s="912"/>
      <c r="M70" s="912"/>
      <c r="N70" s="912"/>
      <c r="O70" s="912"/>
      <c r="P70" s="913"/>
      <c r="Q70" s="914">
        <v>4432</v>
      </c>
      <c r="R70" s="865"/>
      <c r="S70" s="865"/>
      <c r="T70" s="865"/>
      <c r="U70" s="865"/>
      <c r="V70" s="865">
        <v>4404</v>
      </c>
      <c r="W70" s="865"/>
      <c r="X70" s="865"/>
      <c r="Y70" s="865"/>
      <c r="Z70" s="865"/>
      <c r="AA70" s="865">
        <v>28</v>
      </c>
      <c r="AB70" s="865"/>
      <c r="AC70" s="865"/>
      <c r="AD70" s="865"/>
      <c r="AE70" s="865"/>
      <c r="AF70" s="865">
        <v>28</v>
      </c>
      <c r="AG70" s="865"/>
      <c r="AH70" s="865"/>
      <c r="AI70" s="865"/>
      <c r="AJ70" s="865"/>
      <c r="AK70" s="865">
        <v>240</v>
      </c>
      <c r="AL70" s="865"/>
      <c r="AM70" s="865"/>
      <c r="AN70" s="865"/>
      <c r="AO70" s="865"/>
      <c r="AP70" s="865" t="s">
        <v>549</v>
      </c>
      <c r="AQ70" s="865"/>
      <c r="AR70" s="865"/>
      <c r="AS70" s="865"/>
      <c r="AT70" s="865"/>
      <c r="AU70" s="865" t="s">
        <v>549</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7"/>
      <c r="BT70" s="898"/>
      <c r="BU70" s="898"/>
      <c r="BV70" s="898"/>
      <c r="BW70" s="898"/>
      <c r="BX70" s="898"/>
      <c r="BY70" s="898"/>
      <c r="BZ70" s="898"/>
      <c r="CA70" s="898"/>
      <c r="CB70" s="898"/>
      <c r="CC70" s="898"/>
      <c r="CD70" s="898"/>
      <c r="CE70" s="898"/>
      <c r="CF70" s="898"/>
      <c r="CG70" s="903"/>
      <c r="CH70" s="900"/>
      <c r="CI70" s="901"/>
      <c r="CJ70" s="901"/>
      <c r="CK70" s="901"/>
      <c r="CL70" s="902"/>
      <c r="CM70" s="900"/>
      <c r="CN70" s="901"/>
      <c r="CO70" s="901"/>
      <c r="CP70" s="901"/>
      <c r="CQ70" s="902"/>
      <c r="CR70" s="900"/>
      <c r="CS70" s="901"/>
      <c r="CT70" s="901"/>
      <c r="CU70" s="901"/>
      <c r="CV70" s="902"/>
      <c r="CW70" s="900"/>
      <c r="CX70" s="901"/>
      <c r="CY70" s="901"/>
      <c r="CZ70" s="901"/>
      <c r="DA70" s="902"/>
      <c r="DB70" s="900"/>
      <c r="DC70" s="901"/>
      <c r="DD70" s="901"/>
      <c r="DE70" s="901"/>
      <c r="DF70" s="902"/>
      <c r="DG70" s="900"/>
      <c r="DH70" s="901"/>
      <c r="DI70" s="901"/>
      <c r="DJ70" s="901"/>
      <c r="DK70" s="902"/>
      <c r="DL70" s="900"/>
      <c r="DM70" s="901"/>
      <c r="DN70" s="901"/>
      <c r="DO70" s="901"/>
      <c r="DP70" s="902"/>
      <c r="DQ70" s="900"/>
      <c r="DR70" s="901"/>
      <c r="DS70" s="901"/>
      <c r="DT70" s="901"/>
      <c r="DU70" s="902"/>
      <c r="DV70" s="897"/>
      <c r="DW70" s="898"/>
      <c r="DX70" s="898"/>
      <c r="DY70" s="898"/>
      <c r="DZ70" s="899"/>
      <c r="EA70" s="212"/>
    </row>
    <row r="71" spans="1:131" ht="26.25" customHeight="1" x14ac:dyDescent="0.15">
      <c r="A71" s="221">
        <v>4</v>
      </c>
      <c r="B71" s="911" t="s">
        <v>553</v>
      </c>
      <c r="C71" s="912"/>
      <c r="D71" s="912"/>
      <c r="E71" s="912"/>
      <c r="F71" s="912"/>
      <c r="G71" s="912"/>
      <c r="H71" s="912"/>
      <c r="I71" s="912"/>
      <c r="J71" s="912"/>
      <c r="K71" s="912"/>
      <c r="L71" s="912"/>
      <c r="M71" s="912"/>
      <c r="N71" s="912"/>
      <c r="O71" s="912"/>
      <c r="P71" s="913"/>
      <c r="Q71" s="914">
        <v>26916</v>
      </c>
      <c r="R71" s="865"/>
      <c r="S71" s="865"/>
      <c r="T71" s="865"/>
      <c r="U71" s="865"/>
      <c r="V71" s="865">
        <v>26366</v>
      </c>
      <c r="W71" s="865"/>
      <c r="X71" s="865"/>
      <c r="Y71" s="865"/>
      <c r="Z71" s="865"/>
      <c r="AA71" s="865">
        <v>550</v>
      </c>
      <c r="AB71" s="865"/>
      <c r="AC71" s="865"/>
      <c r="AD71" s="865"/>
      <c r="AE71" s="865"/>
      <c r="AF71" s="865">
        <v>550</v>
      </c>
      <c r="AG71" s="865"/>
      <c r="AH71" s="865"/>
      <c r="AI71" s="865"/>
      <c r="AJ71" s="865"/>
      <c r="AK71" s="865">
        <v>3916</v>
      </c>
      <c r="AL71" s="865"/>
      <c r="AM71" s="865"/>
      <c r="AN71" s="865"/>
      <c r="AO71" s="865"/>
      <c r="AP71" s="865" t="s">
        <v>549</v>
      </c>
      <c r="AQ71" s="865"/>
      <c r="AR71" s="865"/>
      <c r="AS71" s="865"/>
      <c r="AT71" s="865"/>
      <c r="AU71" s="865" t="s">
        <v>549</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7"/>
      <c r="BT71" s="898"/>
      <c r="BU71" s="898"/>
      <c r="BV71" s="898"/>
      <c r="BW71" s="898"/>
      <c r="BX71" s="898"/>
      <c r="BY71" s="898"/>
      <c r="BZ71" s="898"/>
      <c r="CA71" s="898"/>
      <c r="CB71" s="898"/>
      <c r="CC71" s="898"/>
      <c r="CD71" s="898"/>
      <c r="CE71" s="898"/>
      <c r="CF71" s="898"/>
      <c r="CG71" s="903"/>
      <c r="CH71" s="900"/>
      <c r="CI71" s="901"/>
      <c r="CJ71" s="901"/>
      <c r="CK71" s="901"/>
      <c r="CL71" s="902"/>
      <c r="CM71" s="900"/>
      <c r="CN71" s="901"/>
      <c r="CO71" s="901"/>
      <c r="CP71" s="901"/>
      <c r="CQ71" s="902"/>
      <c r="CR71" s="900"/>
      <c r="CS71" s="901"/>
      <c r="CT71" s="901"/>
      <c r="CU71" s="901"/>
      <c r="CV71" s="902"/>
      <c r="CW71" s="900"/>
      <c r="CX71" s="901"/>
      <c r="CY71" s="901"/>
      <c r="CZ71" s="901"/>
      <c r="DA71" s="902"/>
      <c r="DB71" s="900"/>
      <c r="DC71" s="901"/>
      <c r="DD71" s="901"/>
      <c r="DE71" s="901"/>
      <c r="DF71" s="902"/>
      <c r="DG71" s="900"/>
      <c r="DH71" s="901"/>
      <c r="DI71" s="901"/>
      <c r="DJ71" s="901"/>
      <c r="DK71" s="902"/>
      <c r="DL71" s="900"/>
      <c r="DM71" s="901"/>
      <c r="DN71" s="901"/>
      <c r="DO71" s="901"/>
      <c r="DP71" s="902"/>
      <c r="DQ71" s="900"/>
      <c r="DR71" s="901"/>
      <c r="DS71" s="901"/>
      <c r="DT71" s="901"/>
      <c r="DU71" s="902"/>
      <c r="DV71" s="897"/>
      <c r="DW71" s="898"/>
      <c r="DX71" s="898"/>
      <c r="DY71" s="898"/>
      <c r="DZ71" s="899"/>
      <c r="EA71" s="212"/>
    </row>
    <row r="72" spans="1:131" ht="26.25" customHeight="1" x14ac:dyDescent="0.15">
      <c r="A72" s="221">
        <v>5</v>
      </c>
      <c r="B72" s="911" t="s">
        <v>554</v>
      </c>
      <c r="C72" s="912"/>
      <c r="D72" s="912"/>
      <c r="E72" s="912"/>
      <c r="F72" s="912"/>
      <c r="G72" s="912"/>
      <c r="H72" s="912"/>
      <c r="I72" s="912"/>
      <c r="J72" s="912"/>
      <c r="K72" s="912"/>
      <c r="L72" s="912"/>
      <c r="M72" s="912"/>
      <c r="N72" s="912"/>
      <c r="O72" s="912"/>
      <c r="P72" s="913"/>
      <c r="Q72" s="914">
        <v>2251</v>
      </c>
      <c r="R72" s="865"/>
      <c r="S72" s="865"/>
      <c r="T72" s="865"/>
      <c r="U72" s="865"/>
      <c r="V72" s="865">
        <v>2240</v>
      </c>
      <c r="W72" s="865"/>
      <c r="X72" s="865"/>
      <c r="Y72" s="865"/>
      <c r="Z72" s="865"/>
      <c r="AA72" s="865">
        <v>11</v>
      </c>
      <c r="AB72" s="865"/>
      <c r="AC72" s="865"/>
      <c r="AD72" s="865"/>
      <c r="AE72" s="865"/>
      <c r="AF72" s="865">
        <v>11</v>
      </c>
      <c r="AG72" s="865"/>
      <c r="AH72" s="865"/>
      <c r="AI72" s="865"/>
      <c r="AJ72" s="865"/>
      <c r="AK72" s="865">
        <v>561</v>
      </c>
      <c r="AL72" s="865"/>
      <c r="AM72" s="865"/>
      <c r="AN72" s="865"/>
      <c r="AO72" s="865"/>
      <c r="AP72" s="865">
        <v>1780</v>
      </c>
      <c r="AQ72" s="865"/>
      <c r="AR72" s="865"/>
      <c r="AS72" s="865"/>
      <c r="AT72" s="865"/>
      <c r="AU72" s="865">
        <v>786</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7"/>
      <c r="BT72" s="898"/>
      <c r="BU72" s="898"/>
      <c r="BV72" s="898"/>
      <c r="BW72" s="898"/>
      <c r="BX72" s="898"/>
      <c r="BY72" s="898"/>
      <c r="BZ72" s="898"/>
      <c r="CA72" s="898"/>
      <c r="CB72" s="898"/>
      <c r="CC72" s="898"/>
      <c r="CD72" s="898"/>
      <c r="CE72" s="898"/>
      <c r="CF72" s="898"/>
      <c r="CG72" s="903"/>
      <c r="CH72" s="900"/>
      <c r="CI72" s="901"/>
      <c r="CJ72" s="901"/>
      <c r="CK72" s="901"/>
      <c r="CL72" s="902"/>
      <c r="CM72" s="900"/>
      <c r="CN72" s="901"/>
      <c r="CO72" s="901"/>
      <c r="CP72" s="901"/>
      <c r="CQ72" s="902"/>
      <c r="CR72" s="900"/>
      <c r="CS72" s="901"/>
      <c r="CT72" s="901"/>
      <c r="CU72" s="901"/>
      <c r="CV72" s="902"/>
      <c r="CW72" s="900"/>
      <c r="CX72" s="901"/>
      <c r="CY72" s="901"/>
      <c r="CZ72" s="901"/>
      <c r="DA72" s="902"/>
      <c r="DB72" s="900"/>
      <c r="DC72" s="901"/>
      <c r="DD72" s="901"/>
      <c r="DE72" s="901"/>
      <c r="DF72" s="902"/>
      <c r="DG72" s="900"/>
      <c r="DH72" s="901"/>
      <c r="DI72" s="901"/>
      <c r="DJ72" s="901"/>
      <c r="DK72" s="902"/>
      <c r="DL72" s="900"/>
      <c r="DM72" s="901"/>
      <c r="DN72" s="901"/>
      <c r="DO72" s="901"/>
      <c r="DP72" s="902"/>
      <c r="DQ72" s="900"/>
      <c r="DR72" s="901"/>
      <c r="DS72" s="901"/>
      <c r="DT72" s="901"/>
      <c r="DU72" s="902"/>
      <c r="DV72" s="897"/>
      <c r="DW72" s="898"/>
      <c r="DX72" s="898"/>
      <c r="DY72" s="898"/>
      <c r="DZ72" s="899"/>
      <c r="EA72" s="212"/>
    </row>
    <row r="73" spans="1:131" ht="26.25" customHeight="1" x14ac:dyDescent="0.15">
      <c r="A73" s="221">
        <v>6</v>
      </c>
      <c r="B73" s="911" t="s">
        <v>555</v>
      </c>
      <c r="C73" s="912"/>
      <c r="D73" s="912"/>
      <c r="E73" s="912"/>
      <c r="F73" s="912"/>
      <c r="G73" s="912"/>
      <c r="H73" s="912"/>
      <c r="I73" s="912"/>
      <c r="J73" s="912"/>
      <c r="K73" s="912"/>
      <c r="L73" s="912"/>
      <c r="M73" s="912"/>
      <c r="N73" s="912"/>
      <c r="O73" s="912"/>
      <c r="P73" s="913"/>
      <c r="Q73" s="914">
        <v>125</v>
      </c>
      <c r="R73" s="865"/>
      <c r="S73" s="865"/>
      <c r="T73" s="865"/>
      <c r="U73" s="865"/>
      <c r="V73" s="865">
        <v>122</v>
      </c>
      <c r="W73" s="865"/>
      <c r="X73" s="865"/>
      <c r="Y73" s="865"/>
      <c r="Z73" s="865"/>
      <c r="AA73" s="865">
        <v>3</v>
      </c>
      <c r="AB73" s="865"/>
      <c r="AC73" s="865"/>
      <c r="AD73" s="865"/>
      <c r="AE73" s="865"/>
      <c r="AF73" s="865">
        <v>3</v>
      </c>
      <c r="AG73" s="865"/>
      <c r="AH73" s="865"/>
      <c r="AI73" s="865"/>
      <c r="AJ73" s="865"/>
      <c r="AK73" s="865">
        <v>52</v>
      </c>
      <c r="AL73" s="865"/>
      <c r="AM73" s="865"/>
      <c r="AN73" s="865"/>
      <c r="AO73" s="865"/>
      <c r="AP73" s="865" t="s">
        <v>549</v>
      </c>
      <c r="AQ73" s="865"/>
      <c r="AR73" s="865"/>
      <c r="AS73" s="865"/>
      <c r="AT73" s="865"/>
      <c r="AU73" s="865" t="s">
        <v>549</v>
      </c>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7"/>
      <c r="BT73" s="898"/>
      <c r="BU73" s="898"/>
      <c r="BV73" s="898"/>
      <c r="BW73" s="898"/>
      <c r="BX73" s="898"/>
      <c r="BY73" s="898"/>
      <c r="BZ73" s="898"/>
      <c r="CA73" s="898"/>
      <c r="CB73" s="898"/>
      <c r="CC73" s="898"/>
      <c r="CD73" s="898"/>
      <c r="CE73" s="898"/>
      <c r="CF73" s="898"/>
      <c r="CG73" s="903"/>
      <c r="CH73" s="900"/>
      <c r="CI73" s="901"/>
      <c r="CJ73" s="901"/>
      <c r="CK73" s="901"/>
      <c r="CL73" s="902"/>
      <c r="CM73" s="900"/>
      <c r="CN73" s="901"/>
      <c r="CO73" s="901"/>
      <c r="CP73" s="901"/>
      <c r="CQ73" s="902"/>
      <c r="CR73" s="900"/>
      <c r="CS73" s="901"/>
      <c r="CT73" s="901"/>
      <c r="CU73" s="901"/>
      <c r="CV73" s="902"/>
      <c r="CW73" s="900"/>
      <c r="CX73" s="901"/>
      <c r="CY73" s="901"/>
      <c r="CZ73" s="901"/>
      <c r="DA73" s="902"/>
      <c r="DB73" s="900"/>
      <c r="DC73" s="901"/>
      <c r="DD73" s="901"/>
      <c r="DE73" s="901"/>
      <c r="DF73" s="902"/>
      <c r="DG73" s="900"/>
      <c r="DH73" s="901"/>
      <c r="DI73" s="901"/>
      <c r="DJ73" s="901"/>
      <c r="DK73" s="902"/>
      <c r="DL73" s="900"/>
      <c r="DM73" s="901"/>
      <c r="DN73" s="901"/>
      <c r="DO73" s="901"/>
      <c r="DP73" s="902"/>
      <c r="DQ73" s="900"/>
      <c r="DR73" s="901"/>
      <c r="DS73" s="901"/>
      <c r="DT73" s="901"/>
      <c r="DU73" s="902"/>
      <c r="DV73" s="897"/>
      <c r="DW73" s="898"/>
      <c r="DX73" s="898"/>
      <c r="DY73" s="898"/>
      <c r="DZ73" s="899"/>
      <c r="EA73" s="212"/>
    </row>
    <row r="74" spans="1:131" ht="26.25" customHeight="1" x14ac:dyDescent="0.15">
      <c r="A74" s="221">
        <v>7</v>
      </c>
      <c r="B74" s="911" t="s">
        <v>556</v>
      </c>
      <c r="C74" s="912"/>
      <c r="D74" s="912"/>
      <c r="E74" s="912"/>
      <c r="F74" s="912"/>
      <c r="G74" s="912"/>
      <c r="H74" s="912"/>
      <c r="I74" s="912"/>
      <c r="J74" s="912"/>
      <c r="K74" s="912"/>
      <c r="L74" s="912"/>
      <c r="M74" s="912"/>
      <c r="N74" s="912"/>
      <c r="O74" s="912"/>
      <c r="P74" s="913"/>
      <c r="Q74" s="914">
        <v>2653</v>
      </c>
      <c r="R74" s="865"/>
      <c r="S74" s="865"/>
      <c r="T74" s="865"/>
      <c r="U74" s="865"/>
      <c r="V74" s="865">
        <v>2392</v>
      </c>
      <c r="W74" s="865"/>
      <c r="X74" s="865"/>
      <c r="Y74" s="865"/>
      <c r="Z74" s="865"/>
      <c r="AA74" s="865">
        <v>261</v>
      </c>
      <c r="AB74" s="865"/>
      <c r="AC74" s="865"/>
      <c r="AD74" s="865"/>
      <c r="AE74" s="865"/>
      <c r="AF74" s="865">
        <v>261</v>
      </c>
      <c r="AG74" s="865"/>
      <c r="AH74" s="865"/>
      <c r="AI74" s="865"/>
      <c r="AJ74" s="865"/>
      <c r="AK74" s="865" t="s">
        <v>549</v>
      </c>
      <c r="AL74" s="865"/>
      <c r="AM74" s="865"/>
      <c r="AN74" s="865"/>
      <c r="AO74" s="865"/>
      <c r="AP74" s="865" t="s">
        <v>549</v>
      </c>
      <c r="AQ74" s="865"/>
      <c r="AR74" s="865"/>
      <c r="AS74" s="865"/>
      <c r="AT74" s="865"/>
      <c r="AU74" s="865" t="s">
        <v>549</v>
      </c>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7"/>
      <c r="BT74" s="898"/>
      <c r="BU74" s="898"/>
      <c r="BV74" s="898"/>
      <c r="BW74" s="898"/>
      <c r="BX74" s="898"/>
      <c r="BY74" s="898"/>
      <c r="BZ74" s="898"/>
      <c r="CA74" s="898"/>
      <c r="CB74" s="898"/>
      <c r="CC74" s="898"/>
      <c r="CD74" s="898"/>
      <c r="CE74" s="898"/>
      <c r="CF74" s="898"/>
      <c r="CG74" s="903"/>
      <c r="CH74" s="900"/>
      <c r="CI74" s="901"/>
      <c r="CJ74" s="901"/>
      <c r="CK74" s="901"/>
      <c r="CL74" s="902"/>
      <c r="CM74" s="900"/>
      <c r="CN74" s="901"/>
      <c r="CO74" s="901"/>
      <c r="CP74" s="901"/>
      <c r="CQ74" s="902"/>
      <c r="CR74" s="900"/>
      <c r="CS74" s="901"/>
      <c r="CT74" s="901"/>
      <c r="CU74" s="901"/>
      <c r="CV74" s="902"/>
      <c r="CW74" s="900"/>
      <c r="CX74" s="901"/>
      <c r="CY74" s="901"/>
      <c r="CZ74" s="901"/>
      <c r="DA74" s="902"/>
      <c r="DB74" s="900"/>
      <c r="DC74" s="901"/>
      <c r="DD74" s="901"/>
      <c r="DE74" s="901"/>
      <c r="DF74" s="902"/>
      <c r="DG74" s="900"/>
      <c r="DH74" s="901"/>
      <c r="DI74" s="901"/>
      <c r="DJ74" s="901"/>
      <c r="DK74" s="902"/>
      <c r="DL74" s="900"/>
      <c r="DM74" s="901"/>
      <c r="DN74" s="901"/>
      <c r="DO74" s="901"/>
      <c r="DP74" s="902"/>
      <c r="DQ74" s="900"/>
      <c r="DR74" s="901"/>
      <c r="DS74" s="901"/>
      <c r="DT74" s="901"/>
      <c r="DU74" s="902"/>
      <c r="DV74" s="897"/>
      <c r="DW74" s="898"/>
      <c r="DX74" s="898"/>
      <c r="DY74" s="898"/>
      <c r="DZ74" s="899"/>
      <c r="EA74" s="212"/>
    </row>
    <row r="75" spans="1:131" ht="26.25" customHeight="1" x14ac:dyDescent="0.15">
      <c r="A75" s="221">
        <v>8</v>
      </c>
      <c r="B75" s="911" t="s">
        <v>557</v>
      </c>
      <c r="C75" s="912"/>
      <c r="D75" s="912"/>
      <c r="E75" s="912"/>
      <c r="F75" s="912"/>
      <c r="G75" s="912"/>
      <c r="H75" s="912"/>
      <c r="I75" s="912"/>
      <c r="J75" s="912"/>
      <c r="K75" s="912"/>
      <c r="L75" s="912"/>
      <c r="M75" s="912"/>
      <c r="N75" s="912"/>
      <c r="O75" s="912"/>
      <c r="P75" s="913"/>
      <c r="Q75" s="915">
        <v>1047955</v>
      </c>
      <c r="R75" s="916"/>
      <c r="S75" s="916"/>
      <c r="T75" s="916"/>
      <c r="U75" s="869"/>
      <c r="V75" s="917">
        <v>1016638</v>
      </c>
      <c r="W75" s="916"/>
      <c r="X75" s="916"/>
      <c r="Y75" s="916"/>
      <c r="Z75" s="869"/>
      <c r="AA75" s="917">
        <v>31318</v>
      </c>
      <c r="AB75" s="916"/>
      <c r="AC75" s="916"/>
      <c r="AD75" s="916"/>
      <c r="AE75" s="869"/>
      <c r="AF75" s="917">
        <v>31318</v>
      </c>
      <c r="AG75" s="916"/>
      <c r="AH75" s="916"/>
      <c r="AI75" s="916"/>
      <c r="AJ75" s="869"/>
      <c r="AK75" s="917">
        <v>1</v>
      </c>
      <c r="AL75" s="916"/>
      <c r="AM75" s="916"/>
      <c r="AN75" s="916"/>
      <c r="AO75" s="869"/>
      <c r="AP75" s="917" t="s">
        <v>549</v>
      </c>
      <c r="AQ75" s="916"/>
      <c r="AR75" s="916"/>
      <c r="AS75" s="916"/>
      <c r="AT75" s="869"/>
      <c r="AU75" s="917" t="s">
        <v>549</v>
      </c>
      <c r="AV75" s="916"/>
      <c r="AW75" s="916"/>
      <c r="AX75" s="916"/>
      <c r="AY75" s="869"/>
      <c r="AZ75" s="867"/>
      <c r="BA75" s="867"/>
      <c r="BB75" s="867"/>
      <c r="BC75" s="867"/>
      <c r="BD75" s="868"/>
      <c r="BE75" s="224"/>
      <c r="BF75" s="224"/>
      <c r="BG75" s="224"/>
      <c r="BH75" s="224"/>
      <c r="BI75" s="224"/>
      <c r="BJ75" s="224"/>
      <c r="BK75" s="224"/>
      <c r="BL75" s="224"/>
      <c r="BM75" s="224"/>
      <c r="BN75" s="224"/>
      <c r="BO75" s="224"/>
      <c r="BP75" s="224"/>
      <c r="BQ75" s="221">
        <v>69</v>
      </c>
      <c r="BR75" s="226"/>
      <c r="BS75" s="897"/>
      <c r="BT75" s="898"/>
      <c r="BU75" s="898"/>
      <c r="BV75" s="898"/>
      <c r="BW75" s="898"/>
      <c r="BX75" s="898"/>
      <c r="BY75" s="898"/>
      <c r="BZ75" s="898"/>
      <c r="CA75" s="898"/>
      <c r="CB75" s="898"/>
      <c r="CC75" s="898"/>
      <c r="CD75" s="898"/>
      <c r="CE75" s="898"/>
      <c r="CF75" s="898"/>
      <c r="CG75" s="903"/>
      <c r="CH75" s="900"/>
      <c r="CI75" s="901"/>
      <c r="CJ75" s="901"/>
      <c r="CK75" s="901"/>
      <c r="CL75" s="902"/>
      <c r="CM75" s="900"/>
      <c r="CN75" s="901"/>
      <c r="CO75" s="901"/>
      <c r="CP75" s="901"/>
      <c r="CQ75" s="902"/>
      <c r="CR75" s="900"/>
      <c r="CS75" s="901"/>
      <c r="CT75" s="901"/>
      <c r="CU75" s="901"/>
      <c r="CV75" s="902"/>
      <c r="CW75" s="900"/>
      <c r="CX75" s="901"/>
      <c r="CY75" s="901"/>
      <c r="CZ75" s="901"/>
      <c r="DA75" s="902"/>
      <c r="DB75" s="900"/>
      <c r="DC75" s="901"/>
      <c r="DD75" s="901"/>
      <c r="DE75" s="901"/>
      <c r="DF75" s="902"/>
      <c r="DG75" s="900"/>
      <c r="DH75" s="901"/>
      <c r="DI75" s="901"/>
      <c r="DJ75" s="901"/>
      <c r="DK75" s="902"/>
      <c r="DL75" s="900"/>
      <c r="DM75" s="901"/>
      <c r="DN75" s="901"/>
      <c r="DO75" s="901"/>
      <c r="DP75" s="902"/>
      <c r="DQ75" s="900"/>
      <c r="DR75" s="901"/>
      <c r="DS75" s="901"/>
      <c r="DT75" s="901"/>
      <c r="DU75" s="902"/>
      <c r="DV75" s="897"/>
      <c r="DW75" s="898"/>
      <c r="DX75" s="898"/>
      <c r="DY75" s="898"/>
      <c r="DZ75" s="899"/>
      <c r="EA75" s="212"/>
    </row>
    <row r="76" spans="1:131" ht="26.25" customHeight="1" x14ac:dyDescent="0.15">
      <c r="A76" s="221">
        <v>9</v>
      </c>
      <c r="B76" s="911"/>
      <c r="C76" s="912"/>
      <c r="D76" s="912"/>
      <c r="E76" s="912"/>
      <c r="F76" s="912"/>
      <c r="G76" s="912"/>
      <c r="H76" s="912"/>
      <c r="I76" s="912"/>
      <c r="J76" s="912"/>
      <c r="K76" s="912"/>
      <c r="L76" s="912"/>
      <c r="M76" s="912"/>
      <c r="N76" s="912"/>
      <c r="O76" s="912"/>
      <c r="P76" s="913"/>
      <c r="Q76" s="915"/>
      <c r="R76" s="916"/>
      <c r="S76" s="916"/>
      <c r="T76" s="916"/>
      <c r="U76" s="869"/>
      <c r="V76" s="917"/>
      <c r="W76" s="916"/>
      <c r="X76" s="916"/>
      <c r="Y76" s="916"/>
      <c r="Z76" s="869"/>
      <c r="AA76" s="917"/>
      <c r="AB76" s="916"/>
      <c r="AC76" s="916"/>
      <c r="AD76" s="916"/>
      <c r="AE76" s="869"/>
      <c r="AF76" s="917"/>
      <c r="AG76" s="916"/>
      <c r="AH76" s="916"/>
      <c r="AI76" s="916"/>
      <c r="AJ76" s="869"/>
      <c r="AK76" s="917"/>
      <c r="AL76" s="916"/>
      <c r="AM76" s="916"/>
      <c r="AN76" s="916"/>
      <c r="AO76" s="869"/>
      <c r="AP76" s="917"/>
      <c r="AQ76" s="916"/>
      <c r="AR76" s="916"/>
      <c r="AS76" s="916"/>
      <c r="AT76" s="869"/>
      <c r="AU76" s="917"/>
      <c r="AV76" s="916"/>
      <c r="AW76" s="916"/>
      <c r="AX76" s="916"/>
      <c r="AY76" s="869"/>
      <c r="AZ76" s="867"/>
      <c r="BA76" s="867"/>
      <c r="BB76" s="867"/>
      <c r="BC76" s="867"/>
      <c r="BD76" s="868"/>
      <c r="BE76" s="224"/>
      <c r="BF76" s="224"/>
      <c r="BG76" s="224"/>
      <c r="BH76" s="224"/>
      <c r="BI76" s="224"/>
      <c r="BJ76" s="224"/>
      <c r="BK76" s="224"/>
      <c r="BL76" s="224"/>
      <c r="BM76" s="224"/>
      <c r="BN76" s="224"/>
      <c r="BO76" s="224"/>
      <c r="BP76" s="224"/>
      <c r="BQ76" s="221">
        <v>70</v>
      </c>
      <c r="BR76" s="226"/>
      <c r="BS76" s="897"/>
      <c r="BT76" s="898"/>
      <c r="BU76" s="898"/>
      <c r="BV76" s="898"/>
      <c r="BW76" s="898"/>
      <c r="BX76" s="898"/>
      <c r="BY76" s="898"/>
      <c r="BZ76" s="898"/>
      <c r="CA76" s="898"/>
      <c r="CB76" s="898"/>
      <c r="CC76" s="898"/>
      <c r="CD76" s="898"/>
      <c r="CE76" s="898"/>
      <c r="CF76" s="898"/>
      <c r="CG76" s="903"/>
      <c r="CH76" s="900"/>
      <c r="CI76" s="901"/>
      <c r="CJ76" s="901"/>
      <c r="CK76" s="901"/>
      <c r="CL76" s="902"/>
      <c r="CM76" s="900"/>
      <c r="CN76" s="901"/>
      <c r="CO76" s="901"/>
      <c r="CP76" s="901"/>
      <c r="CQ76" s="902"/>
      <c r="CR76" s="900"/>
      <c r="CS76" s="901"/>
      <c r="CT76" s="901"/>
      <c r="CU76" s="901"/>
      <c r="CV76" s="902"/>
      <c r="CW76" s="900"/>
      <c r="CX76" s="901"/>
      <c r="CY76" s="901"/>
      <c r="CZ76" s="901"/>
      <c r="DA76" s="902"/>
      <c r="DB76" s="900"/>
      <c r="DC76" s="901"/>
      <c r="DD76" s="901"/>
      <c r="DE76" s="901"/>
      <c r="DF76" s="902"/>
      <c r="DG76" s="900"/>
      <c r="DH76" s="901"/>
      <c r="DI76" s="901"/>
      <c r="DJ76" s="901"/>
      <c r="DK76" s="902"/>
      <c r="DL76" s="900"/>
      <c r="DM76" s="901"/>
      <c r="DN76" s="901"/>
      <c r="DO76" s="901"/>
      <c r="DP76" s="902"/>
      <c r="DQ76" s="900"/>
      <c r="DR76" s="901"/>
      <c r="DS76" s="901"/>
      <c r="DT76" s="901"/>
      <c r="DU76" s="902"/>
      <c r="DV76" s="897"/>
      <c r="DW76" s="898"/>
      <c r="DX76" s="898"/>
      <c r="DY76" s="898"/>
      <c r="DZ76" s="899"/>
      <c r="EA76" s="212"/>
    </row>
    <row r="77" spans="1:131" ht="26.25" customHeight="1" x14ac:dyDescent="0.15">
      <c r="A77" s="221">
        <v>10</v>
      </c>
      <c r="B77" s="911"/>
      <c r="C77" s="912"/>
      <c r="D77" s="912"/>
      <c r="E77" s="912"/>
      <c r="F77" s="912"/>
      <c r="G77" s="912"/>
      <c r="H77" s="912"/>
      <c r="I77" s="912"/>
      <c r="J77" s="912"/>
      <c r="K77" s="912"/>
      <c r="L77" s="912"/>
      <c r="M77" s="912"/>
      <c r="N77" s="912"/>
      <c r="O77" s="912"/>
      <c r="P77" s="913"/>
      <c r="Q77" s="915"/>
      <c r="R77" s="916"/>
      <c r="S77" s="916"/>
      <c r="T77" s="916"/>
      <c r="U77" s="869"/>
      <c r="V77" s="917"/>
      <c r="W77" s="916"/>
      <c r="X77" s="916"/>
      <c r="Y77" s="916"/>
      <c r="Z77" s="869"/>
      <c r="AA77" s="917"/>
      <c r="AB77" s="916"/>
      <c r="AC77" s="916"/>
      <c r="AD77" s="916"/>
      <c r="AE77" s="869"/>
      <c r="AF77" s="917"/>
      <c r="AG77" s="916"/>
      <c r="AH77" s="916"/>
      <c r="AI77" s="916"/>
      <c r="AJ77" s="869"/>
      <c r="AK77" s="917"/>
      <c r="AL77" s="916"/>
      <c r="AM77" s="916"/>
      <c r="AN77" s="916"/>
      <c r="AO77" s="869"/>
      <c r="AP77" s="917"/>
      <c r="AQ77" s="916"/>
      <c r="AR77" s="916"/>
      <c r="AS77" s="916"/>
      <c r="AT77" s="869"/>
      <c r="AU77" s="917"/>
      <c r="AV77" s="916"/>
      <c r="AW77" s="916"/>
      <c r="AX77" s="916"/>
      <c r="AY77" s="869"/>
      <c r="AZ77" s="867"/>
      <c r="BA77" s="867"/>
      <c r="BB77" s="867"/>
      <c r="BC77" s="867"/>
      <c r="BD77" s="868"/>
      <c r="BE77" s="224"/>
      <c r="BF77" s="224"/>
      <c r="BG77" s="224"/>
      <c r="BH77" s="224"/>
      <c r="BI77" s="224"/>
      <c r="BJ77" s="224"/>
      <c r="BK77" s="224"/>
      <c r="BL77" s="224"/>
      <c r="BM77" s="224"/>
      <c r="BN77" s="224"/>
      <c r="BO77" s="224"/>
      <c r="BP77" s="224"/>
      <c r="BQ77" s="221">
        <v>71</v>
      </c>
      <c r="BR77" s="226"/>
      <c r="BS77" s="897"/>
      <c r="BT77" s="898"/>
      <c r="BU77" s="898"/>
      <c r="BV77" s="898"/>
      <c r="BW77" s="898"/>
      <c r="BX77" s="898"/>
      <c r="BY77" s="898"/>
      <c r="BZ77" s="898"/>
      <c r="CA77" s="898"/>
      <c r="CB77" s="898"/>
      <c r="CC77" s="898"/>
      <c r="CD77" s="898"/>
      <c r="CE77" s="898"/>
      <c r="CF77" s="898"/>
      <c r="CG77" s="903"/>
      <c r="CH77" s="900"/>
      <c r="CI77" s="901"/>
      <c r="CJ77" s="901"/>
      <c r="CK77" s="901"/>
      <c r="CL77" s="902"/>
      <c r="CM77" s="900"/>
      <c r="CN77" s="901"/>
      <c r="CO77" s="901"/>
      <c r="CP77" s="901"/>
      <c r="CQ77" s="902"/>
      <c r="CR77" s="900"/>
      <c r="CS77" s="901"/>
      <c r="CT77" s="901"/>
      <c r="CU77" s="901"/>
      <c r="CV77" s="902"/>
      <c r="CW77" s="900"/>
      <c r="CX77" s="901"/>
      <c r="CY77" s="901"/>
      <c r="CZ77" s="901"/>
      <c r="DA77" s="902"/>
      <c r="DB77" s="900"/>
      <c r="DC77" s="901"/>
      <c r="DD77" s="901"/>
      <c r="DE77" s="901"/>
      <c r="DF77" s="902"/>
      <c r="DG77" s="900"/>
      <c r="DH77" s="901"/>
      <c r="DI77" s="901"/>
      <c r="DJ77" s="901"/>
      <c r="DK77" s="902"/>
      <c r="DL77" s="900"/>
      <c r="DM77" s="901"/>
      <c r="DN77" s="901"/>
      <c r="DO77" s="901"/>
      <c r="DP77" s="902"/>
      <c r="DQ77" s="900"/>
      <c r="DR77" s="901"/>
      <c r="DS77" s="901"/>
      <c r="DT77" s="901"/>
      <c r="DU77" s="902"/>
      <c r="DV77" s="897"/>
      <c r="DW77" s="898"/>
      <c r="DX77" s="898"/>
      <c r="DY77" s="898"/>
      <c r="DZ77" s="899"/>
      <c r="EA77" s="212"/>
    </row>
    <row r="78" spans="1:131" ht="26.25" customHeight="1" x14ac:dyDescent="0.15">
      <c r="A78" s="221">
        <v>11</v>
      </c>
      <c r="B78" s="911"/>
      <c r="C78" s="912"/>
      <c r="D78" s="912"/>
      <c r="E78" s="912"/>
      <c r="F78" s="912"/>
      <c r="G78" s="912"/>
      <c r="H78" s="912"/>
      <c r="I78" s="912"/>
      <c r="J78" s="912"/>
      <c r="K78" s="912"/>
      <c r="L78" s="912"/>
      <c r="M78" s="912"/>
      <c r="N78" s="912"/>
      <c r="O78" s="912"/>
      <c r="P78" s="913"/>
      <c r="Q78" s="914"/>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7"/>
      <c r="BT78" s="898"/>
      <c r="BU78" s="898"/>
      <c r="BV78" s="898"/>
      <c r="BW78" s="898"/>
      <c r="BX78" s="898"/>
      <c r="BY78" s="898"/>
      <c r="BZ78" s="898"/>
      <c r="CA78" s="898"/>
      <c r="CB78" s="898"/>
      <c r="CC78" s="898"/>
      <c r="CD78" s="898"/>
      <c r="CE78" s="898"/>
      <c r="CF78" s="898"/>
      <c r="CG78" s="903"/>
      <c r="CH78" s="900"/>
      <c r="CI78" s="901"/>
      <c r="CJ78" s="901"/>
      <c r="CK78" s="901"/>
      <c r="CL78" s="902"/>
      <c r="CM78" s="900"/>
      <c r="CN78" s="901"/>
      <c r="CO78" s="901"/>
      <c r="CP78" s="901"/>
      <c r="CQ78" s="902"/>
      <c r="CR78" s="900"/>
      <c r="CS78" s="901"/>
      <c r="CT78" s="901"/>
      <c r="CU78" s="901"/>
      <c r="CV78" s="902"/>
      <c r="CW78" s="900"/>
      <c r="CX78" s="901"/>
      <c r="CY78" s="901"/>
      <c r="CZ78" s="901"/>
      <c r="DA78" s="902"/>
      <c r="DB78" s="900"/>
      <c r="DC78" s="901"/>
      <c r="DD78" s="901"/>
      <c r="DE78" s="901"/>
      <c r="DF78" s="902"/>
      <c r="DG78" s="900"/>
      <c r="DH78" s="901"/>
      <c r="DI78" s="901"/>
      <c r="DJ78" s="901"/>
      <c r="DK78" s="902"/>
      <c r="DL78" s="900"/>
      <c r="DM78" s="901"/>
      <c r="DN78" s="901"/>
      <c r="DO78" s="901"/>
      <c r="DP78" s="902"/>
      <c r="DQ78" s="900"/>
      <c r="DR78" s="901"/>
      <c r="DS78" s="901"/>
      <c r="DT78" s="901"/>
      <c r="DU78" s="902"/>
      <c r="DV78" s="897"/>
      <c r="DW78" s="898"/>
      <c r="DX78" s="898"/>
      <c r="DY78" s="898"/>
      <c r="DZ78" s="899"/>
      <c r="EA78" s="212"/>
    </row>
    <row r="79" spans="1:131" ht="26.25" customHeight="1" x14ac:dyDescent="0.15">
      <c r="A79" s="221">
        <v>12</v>
      </c>
      <c r="B79" s="911"/>
      <c r="C79" s="912"/>
      <c r="D79" s="912"/>
      <c r="E79" s="912"/>
      <c r="F79" s="912"/>
      <c r="G79" s="912"/>
      <c r="H79" s="912"/>
      <c r="I79" s="912"/>
      <c r="J79" s="912"/>
      <c r="K79" s="912"/>
      <c r="L79" s="912"/>
      <c r="M79" s="912"/>
      <c r="N79" s="912"/>
      <c r="O79" s="912"/>
      <c r="P79" s="913"/>
      <c r="Q79" s="914"/>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7"/>
      <c r="BT79" s="898"/>
      <c r="BU79" s="898"/>
      <c r="BV79" s="898"/>
      <c r="BW79" s="898"/>
      <c r="BX79" s="898"/>
      <c r="BY79" s="898"/>
      <c r="BZ79" s="898"/>
      <c r="CA79" s="898"/>
      <c r="CB79" s="898"/>
      <c r="CC79" s="898"/>
      <c r="CD79" s="898"/>
      <c r="CE79" s="898"/>
      <c r="CF79" s="898"/>
      <c r="CG79" s="903"/>
      <c r="CH79" s="900"/>
      <c r="CI79" s="901"/>
      <c r="CJ79" s="901"/>
      <c r="CK79" s="901"/>
      <c r="CL79" s="902"/>
      <c r="CM79" s="900"/>
      <c r="CN79" s="901"/>
      <c r="CO79" s="901"/>
      <c r="CP79" s="901"/>
      <c r="CQ79" s="902"/>
      <c r="CR79" s="900"/>
      <c r="CS79" s="901"/>
      <c r="CT79" s="901"/>
      <c r="CU79" s="901"/>
      <c r="CV79" s="902"/>
      <c r="CW79" s="900"/>
      <c r="CX79" s="901"/>
      <c r="CY79" s="901"/>
      <c r="CZ79" s="901"/>
      <c r="DA79" s="902"/>
      <c r="DB79" s="900"/>
      <c r="DC79" s="901"/>
      <c r="DD79" s="901"/>
      <c r="DE79" s="901"/>
      <c r="DF79" s="902"/>
      <c r="DG79" s="900"/>
      <c r="DH79" s="901"/>
      <c r="DI79" s="901"/>
      <c r="DJ79" s="901"/>
      <c r="DK79" s="902"/>
      <c r="DL79" s="900"/>
      <c r="DM79" s="901"/>
      <c r="DN79" s="901"/>
      <c r="DO79" s="901"/>
      <c r="DP79" s="902"/>
      <c r="DQ79" s="900"/>
      <c r="DR79" s="901"/>
      <c r="DS79" s="901"/>
      <c r="DT79" s="901"/>
      <c r="DU79" s="902"/>
      <c r="DV79" s="897"/>
      <c r="DW79" s="898"/>
      <c r="DX79" s="898"/>
      <c r="DY79" s="898"/>
      <c r="DZ79" s="899"/>
      <c r="EA79" s="212"/>
    </row>
    <row r="80" spans="1:131" ht="26.25" customHeight="1" x14ac:dyDescent="0.15">
      <c r="A80" s="221">
        <v>13</v>
      </c>
      <c r="B80" s="911"/>
      <c r="C80" s="912"/>
      <c r="D80" s="912"/>
      <c r="E80" s="912"/>
      <c r="F80" s="912"/>
      <c r="G80" s="912"/>
      <c r="H80" s="912"/>
      <c r="I80" s="912"/>
      <c r="J80" s="912"/>
      <c r="K80" s="912"/>
      <c r="L80" s="912"/>
      <c r="M80" s="912"/>
      <c r="N80" s="912"/>
      <c r="O80" s="912"/>
      <c r="P80" s="913"/>
      <c r="Q80" s="914"/>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7"/>
      <c r="BT80" s="898"/>
      <c r="BU80" s="898"/>
      <c r="BV80" s="898"/>
      <c r="BW80" s="898"/>
      <c r="BX80" s="898"/>
      <c r="BY80" s="898"/>
      <c r="BZ80" s="898"/>
      <c r="CA80" s="898"/>
      <c r="CB80" s="898"/>
      <c r="CC80" s="898"/>
      <c r="CD80" s="898"/>
      <c r="CE80" s="898"/>
      <c r="CF80" s="898"/>
      <c r="CG80" s="903"/>
      <c r="CH80" s="900"/>
      <c r="CI80" s="901"/>
      <c r="CJ80" s="901"/>
      <c r="CK80" s="901"/>
      <c r="CL80" s="902"/>
      <c r="CM80" s="900"/>
      <c r="CN80" s="901"/>
      <c r="CO80" s="901"/>
      <c r="CP80" s="901"/>
      <c r="CQ80" s="902"/>
      <c r="CR80" s="900"/>
      <c r="CS80" s="901"/>
      <c r="CT80" s="901"/>
      <c r="CU80" s="901"/>
      <c r="CV80" s="902"/>
      <c r="CW80" s="900"/>
      <c r="CX80" s="901"/>
      <c r="CY80" s="901"/>
      <c r="CZ80" s="901"/>
      <c r="DA80" s="902"/>
      <c r="DB80" s="900"/>
      <c r="DC80" s="901"/>
      <c r="DD80" s="901"/>
      <c r="DE80" s="901"/>
      <c r="DF80" s="902"/>
      <c r="DG80" s="900"/>
      <c r="DH80" s="901"/>
      <c r="DI80" s="901"/>
      <c r="DJ80" s="901"/>
      <c r="DK80" s="902"/>
      <c r="DL80" s="900"/>
      <c r="DM80" s="901"/>
      <c r="DN80" s="901"/>
      <c r="DO80" s="901"/>
      <c r="DP80" s="902"/>
      <c r="DQ80" s="900"/>
      <c r="DR80" s="901"/>
      <c r="DS80" s="901"/>
      <c r="DT80" s="901"/>
      <c r="DU80" s="902"/>
      <c r="DV80" s="897"/>
      <c r="DW80" s="898"/>
      <c r="DX80" s="898"/>
      <c r="DY80" s="898"/>
      <c r="DZ80" s="899"/>
      <c r="EA80" s="212"/>
    </row>
    <row r="81" spans="1:131" ht="26.25" customHeight="1" x14ac:dyDescent="0.15">
      <c r="A81" s="221">
        <v>14</v>
      </c>
      <c r="B81" s="911"/>
      <c r="C81" s="912"/>
      <c r="D81" s="912"/>
      <c r="E81" s="912"/>
      <c r="F81" s="912"/>
      <c r="G81" s="912"/>
      <c r="H81" s="912"/>
      <c r="I81" s="912"/>
      <c r="J81" s="912"/>
      <c r="K81" s="912"/>
      <c r="L81" s="912"/>
      <c r="M81" s="912"/>
      <c r="N81" s="912"/>
      <c r="O81" s="912"/>
      <c r="P81" s="913"/>
      <c r="Q81" s="914"/>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7"/>
      <c r="BT81" s="898"/>
      <c r="BU81" s="898"/>
      <c r="BV81" s="898"/>
      <c r="BW81" s="898"/>
      <c r="BX81" s="898"/>
      <c r="BY81" s="898"/>
      <c r="BZ81" s="898"/>
      <c r="CA81" s="898"/>
      <c r="CB81" s="898"/>
      <c r="CC81" s="898"/>
      <c r="CD81" s="898"/>
      <c r="CE81" s="898"/>
      <c r="CF81" s="898"/>
      <c r="CG81" s="903"/>
      <c r="CH81" s="900"/>
      <c r="CI81" s="901"/>
      <c r="CJ81" s="901"/>
      <c r="CK81" s="901"/>
      <c r="CL81" s="902"/>
      <c r="CM81" s="900"/>
      <c r="CN81" s="901"/>
      <c r="CO81" s="901"/>
      <c r="CP81" s="901"/>
      <c r="CQ81" s="902"/>
      <c r="CR81" s="900"/>
      <c r="CS81" s="901"/>
      <c r="CT81" s="901"/>
      <c r="CU81" s="901"/>
      <c r="CV81" s="902"/>
      <c r="CW81" s="900"/>
      <c r="CX81" s="901"/>
      <c r="CY81" s="901"/>
      <c r="CZ81" s="901"/>
      <c r="DA81" s="902"/>
      <c r="DB81" s="900"/>
      <c r="DC81" s="901"/>
      <c r="DD81" s="901"/>
      <c r="DE81" s="901"/>
      <c r="DF81" s="902"/>
      <c r="DG81" s="900"/>
      <c r="DH81" s="901"/>
      <c r="DI81" s="901"/>
      <c r="DJ81" s="901"/>
      <c r="DK81" s="902"/>
      <c r="DL81" s="900"/>
      <c r="DM81" s="901"/>
      <c r="DN81" s="901"/>
      <c r="DO81" s="901"/>
      <c r="DP81" s="902"/>
      <c r="DQ81" s="900"/>
      <c r="DR81" s="901"/>
      <c r="DS81" s="901"/>
      <c r="DT81" s="901"/>
      <c r="DU81" s="902"/>
      <c r="DV81" s="897"/>
      <c r="DW81" s="898"/>
      <c r="DX81" s="898"/>
      <c r="DY81" s="898"/>
      <c r="DZ81" s="899"/>
      <c r="EA81" s="212"/>
    </row>
    <row r="82" spans="1:131" ht="26.25" customHeight="1" x14ac:dyDescent="0.15">
      <c r="A82" s="221">
        <v>15</v>
      </c>
      <c r="B82" s="911"/>
      <c r="C82" s="912"/>
      <c r="D82" s="912"/>
      <c r="E82" s="912"/>
      <c r="F82" s="912"/>
      <c r="G82" s="912"/>
      <c r="H82" s="912"/>
      <c r="I82" s="912"/>
      <c r="J82" s="912"/>
      <c r="K82" s="912"/>
      <c r="L82" s="912"/>
      <c r="M82" s="912"/>
      <c r="N82" s="912"/>
      <c r="O82" s="912"/>
      <c r="P82" s="913"/>
      <c r="Q82" s="914"/>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7"/>
      <c r="BT82" s="898"/>
      <c r="BU82" s="898"/>
      <c r="BV82" s="898"/>
      <c r="BW82" s="898"/>
      <c r="BX82" s="898"/>
      <c r="BY82" s="898"/>
      <c r="BZ82" s="898"/>
      <c r="CA82" s="898"/>
      <c r="CB82" s="898"/>
      <c r="CC82" s="898"/>
      <c r="CD82" s="898"/>
      <c r="CE82" s="898"/>
      <c r="CF82" s="898"/>
      <c r="CG82" s="903"/>
      <c r="CH82" s="900"/>
      <c r="CI82" s="901"/>
      <c r="CJ82" s="901"/>
      <c r="CK82" s="901"/>
      <c r="CL82" s="902"/>
      <c r="CM82" s="900"/>
      <c r="CN82" s="901"/>
      <c r="CO82" s="901"/>
      <c r="CP82" s="901"/>
      <c r="CQ82" s="902"/>
      <c r="CR82" s="900"/>
      <c r="CS82" s="901"/>
      <c r="CT82" s="901"/>
      <c r="CU82" s="901"/>
      <c r="CV82" s="902"/>
      <c r="CW82" s="900"/>
      <c r="CX82" s="901"/>
      <c r="CY82" s="901"/>
      <c r="CZ82" s="901"/>
      <c r="DA82" s="902"/>
      <c r="DB82" s="900"/>
      <c r="DC82" s="901"/>
      <c r="DD82" s="901"/>
      <c r="DE82" s="901"/>
      <c r="DF82" s="902"/>
      <c r="DG82" s="900"/>
      <c r="DH82" s="901"/>
      <c r="DI82" s="901"/>
      <c r="DJ82" s="901"/>
      <c r="DK82" s="902"/>
      <c r="DL82" s="900"/>
      <c r="DM82" s="901"/>
      <c r="DN82" s="901"/>
      <c r="DO82" s="901"/>
      <c r="DP82" s="902"/>
      <c r="DQ82" s="900"/>
      <c r="DR82" s="901"/>
      <c r="DS82" s="901"/>
      <c r="DT82" s="901"/>
      <c r="DU82" s="902"/>
      <c r="DV82" s="897"/>
      <c r="DW82" s="898"/>
      <c r="DX82" s="898"/>
      <c r="DY82" s="898"/>
      <c r="DZ82" s="899"/>
      <c r="EA82" s="212"/>
    </row>
    <row r="83" spans="1:131" ht="26.25" customHeight="1" x14ac:dyDescent="0.15">
      <c r="A83" s="221">
        <v>16</v>
      </c>
      <c r="B83" s="911"/>
      <c r="C83" s="912"/>
      <c r="D83" s="912"/>
      <c r="E83" s="912"/>
      <c r="F83" s="912"/>
      <c r="G83" s="912"/>
      <c r="H83" s="912"/>
      <c r="I83" s="912"/>
      <c r="J83" s="912"/>
      <c r="K83" s="912"/>
      <c r="L83" s="912"/>
      <c r="M83" s="912"/>
      <c r="N83" s="912"/>
      <c r="O83" s="912"/>
      <c r="P83" s="913"/>
      <c r="Q83" s="914"/>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7"/>
      <c r="BT83" s="898"/>
      <c r="BU83" s="898"/>
      <c r="BV83" s="898"/>
      <c r="BW83" s="898"/>
      <c r="BX83" s="898"/>
      <c r="BY83" s="898"/>
      <c r="BZ83" s="898"/>
      <c r="CA83" s="898"/>
      <c r="CB83" s="898"/>
      <c r="CC83" s="898"/>
      <c r="CD83" s="898"/>
      <c r="CE83" s="898"/>
      <c r="CF83" s="898"/>
      <c r="CG83" s="903"/>
      <c r="CH83" s="900"/>
      <c r="CI83" s="901"/>
      <c r="CJ83" s="901"/>
      <c r="CK83" s="901"/>
      <c r="CL83" s="902"/>
      <c r="CM83" s="900"/>
      <c r="CN83" s="901"/>
      <c r="CO83" s="901"/>
      <c r="CP83" s="901"/>
      <c r="CQ83" s="902"/>
      <c r="CR83" s="900"/>
      <c r="CS83" s="901"/>
      <c r="CT83" s="901"/>
      <c r="CU83" s="901"/>
      <c r="CV83" s="902"/>
      <c r="CW83" s="900"/>
      <c r="CX83" s="901"/>
      <c r="CY83" s="901"/>
      <c r="CZ83" s="901"/>
      <c r="DA83" s="902"/>
      <c r="DB83" s="900"/>
      <c r="DC83" s="901"/>
      <c r="DD83" s="901"/>
      <c r="DE83" s="901"/>
      <c r="DF83" s="902"/>
      <c r="DG83" s="900"/>
      <c r="DH83" s="901"/>
      <c r="DI83" s="901"/>
      <c r="DJ83" s="901"/>
      <c r="DK83" s="902"/>
      <c r="DL83" s="900"/>
      <c r="DM83" s="901"/>
      <c r="DN83" s="901"/>
      <c r="DO83" s="901"/>
      <c r="DP83" s="902"/>
      <c r="DQ83" s="900"/>
      <c r="DR83" s="901"/>
      <c r="DS83" s="901"/>
      <c r="DT83" s="901"/>
      <c r="DU83" s="902"/>
      <c r="DV83" s="897"/>
      <c r="DW83" s="898"/>
      <c r="DX83" s="898"/>
      <c r="DY83" s="898"/>
      <c r="DZ83" s="899"/>
      <c r="EA83" s="212"/>
    </row>
    <row r="84" spans="1:131" ht="26.25" customHeight="1" x14ac:dyDescent="0.15">
      <c r="A84" s="221">
        <v>17</v>
      </c>
      <c r="B84" s="911"/>
      <c r="C84" s="912"/>
      <c r="D84" s="912"/>
      <c r="E84" s="912"/>
      <c r="F84" s="912"/>
      <c r="G84" s="912"/>
      <c r="H84" s="912"/>
      <c r="I84" s="912"/>
      <c r="J84" s="912"/>
      <c r="K84" s="912"/>
      <c r="L84" s="912"/>
      <c r="M84" s="912"/>
      <c r="N84" s="912"/>
      <c r="O84" s="912"/>
      <c r="P84" s="913"/>
      <c r="Q84" s="914"/>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7"/>
      <c r="BT84" s="898"/>
      <c r="BU84" s="898"/>
      <c r="BV84" s="898"/>
      <c r="BW84" s="898"/>
      <c r="BX84" s="898"/>
      <c r="BY84" s="898"/>
      <c r="BZ84" s="898"/>
      <c r="CA84" s="898"/>
      <c r="CB84" s="898"/>
      <c r="CC84" s="898"/>
      <c r="CD84" s="898"/>
      <c r="CE84" s="898"/>
      <c r="CF84" s="898"/>
      <c r="CG84" s="903"/>
      <c r="CH84" s="900"/>
      <c r="CI84" s="901"/>
      <c r="CJ84" s="901"/>
      <c r="CK84" s="901"/>
      <c r="CL84" s="902"/>
      <c r="CM84" s="900"/>
      <c r="CN84" s="901"/>
      <c r="CO84" s="901"/>
      <c r="CP84" s="901"/>
      <c r="CQ84" s="902"/>
      <c r="CR84" s="900"/>
      <c r="CS84" s="901"/>
      <c r="CT84" s="901"/>
      <c r="CU84" s="901"/>
      <c r="CV84" s="902"/>
      <c r="CW84" s="900"/>
      <c r="CX84" s="901"/>
      <c r="CY84" s="901"/>
      <c r="CZ84" s="901"/>
      <c r="DA84" s="902"/>
      <c r="DB84" s="900"/>
      <c r="DC84" s="901"/>
      <c r="DD84" s="901"/>
      <c r="DE84" s="901"/>
      <c r="DF84" s="902"/>
      <c r="DG84" s="900"/>
      <c r="DH84" s="901"/>
      <c r="DI84" s="901"/>
      <c r="DJ84" s="901"/>
      <c r="DK84" s="902"/>
      <c r="DL84" s="900"/>
      <c r="DM84" s="901"/>
      <c r="DN84" s="901"/>
      <c r="DO84" s="901"/>
      <c r="DP84" s="902"/>
      <c r="DQ84" s="900"/>
      <c r="DR84" s="901"/>
      <c r="DS84" s="901"/>
      <c r="DT84" s="901"/>
      <c r="DU84" s="902"/>
      <c r="DV84" s="897"/>
      <c r="DW84" s="898"/>
      <c r="DX84" s="898"/>
      <c r="DY84" s="898"/>
      <c r="DZ84" s="899"/>
      <c r="EA84" s="212"/>
    </row>
    <row r="85" spans="1:131" ht="26.25" customHeight="1" x14ac:dyDescent="0.15">
      <c r="A85" s="221">
        <v>18</v>
      </c>
      <c r="B85" s="911"/>
      <c r="C85" s="912"/>
      <c r="D85" s="912"/>
      <c r="E85" s="912"/>
      <c r="F85" s="912"/>
      <c r="G85" s="912"/>
      <c r="H85" s="912"/>
      <c r="I85" s="912"/>
      <c r="J85" s="912"/>
      <c r="K85" s="912"/>
      <c r="L85" s="912"/>
      <c r="M85" s="912"/>
      <c r="N85" s="912"/>
      <c r="O85" s="912"/>
      <c r="P85" s="913"/>
      <c r="Q85" s="914"/>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7"/>
      <c r="BT85" s="898"/>
      <c r="BU85" s="898"/>
      <c r="BV85" s="898"/>
      <c r="BW85" s="898"/>
      <c r="BX85" s="898"/>
      <c r="BY85" s="898"/>
      <c r="BZ85" s="898"/>
      <c r="CA85" s="898"/>
      <c r="CB85" s="898"/>
      <c r="CC85" s="898"/>
      <c r="CD85" s="898"/>
      <c r="CE85" s="898"/>
      <c r="CF85" s="898"/>
      <c r="CG85" s="903"/>
      <c r="CH85" s="900"/>
      <c r="CI85" s="901"/>
      <c r="CJ85" s="901"/>
      <c r="CK85" s="901"/>
      <c r="CL85" s="902"/>
      <c r="CM85" s="900"/>
      <c r="CN85" s="901"/>
      <c r="CO85" s="901"/>
      <c r="CP85" s="901"/>
      <c r="CQ85" s="902"/>
      <c r="CR85" s="900"/>
      <c r="CS85" s="901"/>
      <c r="CT85" s="901"/>
      <c r="CU85" s="901"/>
      <c r="CV85" s="902"/>
      <c r="CW85" s="900"/>
      <c r="CX85" s="901"/>
      <c r="CY85" s="901"/>
      <c r="CZ85" s="901"/>
      <c r="DA85" s="902"/>
      <c r="DB85" s="900"/>
      <c r="DC85" s="901"/>
      <c r="DD85" s="901"/>
      <c r="DE85" s="901"/>
      <c r="DF85" s="902"/>
      <c r="DG85" s="900"/>
      <c r="DH85" s="901"/>
      <c r="DI85" s="901"/>
      <c r="DJ85" s="901"/>
      <c r="DK85" s="902"/>
      <c r="DL85" s="900"/>
      <c r="DM85" s="901"/>
      <c r="DN85" s="901"/>
      <c r="DO85" s="901"/>
      <c r="DP85" s="902"/>
      <c r="DQ85" s="900"/>
      <c r="DR85" s="901"/>
      <c r="DS85" s="901"/>
      <c r="DT85" s="901"/>
      <c r="DU85" s="902"/>
      <c r="DV85" s="897"/>
      <c r="DW85" s="898"/>
      <c r="DX85" s="898"/>
      <c r="DY85" s="898"/>
      <c r="DZ85" s="899"/>
      <c r="EA85" s="212"/>
    </row>
    <row r="86" spans="1:131" ht="26.25" customHeight="1" x14ac:dyDescent="0.15">
      <c r="A86" s="221">
        <v>19</v>
      </c>
      <c r="B86" s="911"/>
      <c r="C86" s="912"/>
      <c r="D86" s="912"/>
      <c r="E86" s="912"/>
      <c r="F86" s="912"/>
      <c r="G86" s="912"/>
      <c r="H86" s="912"/>
      <c r="I86" s="912"/>
      <c r="J86" s="912"/>
      <c r="K86" s="912"/>
      <c r="L86" s="912"/>
      <c r="M86" s="912"/>
      <c r="N86" s="912"/>
      <c r="O86" s="912"/>
      <c r="P86" s="913"/>
      <c r="Q86" s="914"/>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7"/>
      <c r="BT86" s="898"/>
      <c r="BU86" s="898"/>
      <c r="BV86" s="898"/>
      <c r="BW86" s="898"/>
      <c r="BX86" s="898"/>
      <c r="BY86" s="898"/>
      <c r="BZ86" s="898"/>
      <c r="CA86" s="898"/>
      <c r="CB86" s="898"/>
      <c r="CC86" s="898"/>
      <c r="CD86" s="898"/>
      <c r="CE86" s="898"/>
      <c r="CF86" s="898"/>
      <c r="CG86" s="903"/>
      <c r="CH86" s="900"/>
      <c r="CI86" s="901"/>
      <c r="CJ86" s="901"/>
      <c r="CK86" s="901"/>
      <c r="CL86" s="902"/>
      <c r="CM86" s="900"/>
      <c r="CN86" s="901"/>
      <c r="CO86" s="901"/>
      <c r="CP86" s="901"/>
      <c r="CQ86" s="902"/>
      <c r="CR86" s="900"/>
      <c r="CS86" s="901"/>
      <c r="CT86" s="901"/>
      <c r="CU86" s="901"/>
      <c r="CV86" s="902"/>
      <c r="CW86" s="900"/>
      <c r="CX86" s="901"/>
      <c r="CY86" s="901"/>
      <c r="CZ86" s="901"/>
      <c r="DA86" s="902"/>
      <c r="DB86" s="900"/>
      <c r="DC86" s="901"/>
      <c r="DD86" s="901"/>
      <c r="DE86" s="901"/>
      <c r="DF86" s="902"/>
      <c r="DG86" s="900"/>
      <c r="DH86" s="901"/>
      <c r="DI86" s="901"/>
      <c r="DJ86" s="901"/>
      <c r="DK86" s="902"/>
      <c r="DL86" s="900"/>
      <c r="DM86" s="901"/>
      <c r="DN86" s="901"/>
      <c r="DO86" s="901"/>
      <c r="DP86" s="902"/>
      <c r="DQ86" s="900"/>
      <c r="DR86" s="901"/>
      <c r="DS86" s="901"/>
      <c r="DT86" s="901"/>
      <c r="DU86" s="902"/>
      <c r="DV86" s="897"/>
      <c r="DW86" s="898"/>
      <c r="DX86" s="898"/>
      <c r="DY86" s="898"/>
      <c r="DZ86" s="899"/>
      <c r="EA86" s="212"/>
    </row>
    <row r="87" spans="1:131" ht="26.25" customHeight="1" x14ac:dyDescent="0.15">
      <c r="A87" s="227">
        <v>20</v>
      </c>
      <c r="B87" s="918"/>
      <c r="C87" s="919"/>
      <c r="D87" s="919"/>
      <c r="E87" s="919"/>
      <c r="F87" s="919"/>
      <c r="G87" s="919"/>
      <c r="H87" s="919"/>
      <c r="I87" s="919"/>
      <c r="J87" s="919"/>
      <c r="K87" s="919"/>
      <c r="L87" s="919"/>
      <c r="M87" s="919"/>
      <c r="N87" s="919"/>
      <c r="O87" s="919"/>
      <c r="P87" s="920"/>
      <c r="Q87" s="921"/>
      <c r="R87" s="922"/>
      <c r="S87" s="922"/>
      <c r="T87" s="922"/>
      <c r="U87" s="922"/>
      <c r="V87" s="922"/>
      <c r="W87" s="922"/>
      <c r="X87" s="922"/>
      <c r="Y87" s="922"/>
      <c r="Z87" s="922"/>
      <c r="AA87" s="922"/>
      <c r="AB87" s="922"/>
      <c r="AC87" s="922"/>
      <c r="AD87" s="922"/>
      <c r="AE87" s="922"/>
      <c r="AF87" s="922"/>
      <c r="AG87" s="922"/>
      <c r="AH87" s="922"/>
      <c r="AI87" s="922"/>
      <c r="AJ87" s="922"/>
      <c r="AK87" s="922"/>
      <c r="AL87" s="922"/>
      <c r="AM87" s="922"/>
      <c r="AN87" s="922"/>
      <c r="AO87" s="922"/>
      <c r="AP87" s="922"/>
      <c r="AQ87" s="922"/>
      <c r="AR87" s="922"/>
      <c r="AS87" s="922"/>
      <c r="AT87" s="922"/>
      <c r="AU87" s="922"/>
      <c r="AV87" s="922"/>
      <c r="AW87" s="922"/>
      <c r="AX87" s="922"/>
      <c r="AY87" s="922"/>
      <c r="AZ87" s="923"/>
      <c r="BA87" s="923"/>
      <c r="BB87" s="923"/>
      <c r="BC87" s="923"/>
      <c r="BD87" s="924"/>
      <c r="BE87" s="224"/>
      <c r="BF87" s="224"/>
      <c r="BG87" s="224"/>
      <c r="BH87" s="224"/>
      <c r="BI87" s="224"/>
      <c r="BJ87" s="224"/>
      <c r="BK87" s="224"/>
      <c r="BL87" s="224"/>
      <c r="BM87" s="224"/>
      <c r="BN87" s="224"/>
      <c r="BO87" s="224"/>
      <c r="BP87" s="224"/>
      <c r="BQ87" s="221">
        <v>81</v>
      </c>
      <c r="BR87" s="226"/>
      <c r="BS87" s="897"/>
      <c r="BT87" s="898"/>
      <c r="BU87" s="898"/>
      <c r="BV87" s="898"/>
      <c r="BW87" s="898"/>
      <c r="BX87" s="898"/>
      <c r="BY87" s="898"/>
      <c r="BZ87" s="898"/>
      <c r="CA87" s="898"/>
      <c r="CB87" s="898"/>
      <c r="CC87" s="898"/>
      <c r="CD87" s="898"/>
      <c r="CE87" s="898"/>
      <c r="CF87" s="898"/>
      <c r="CG87" s="903"/>
      <c r="CH87" s="900"/>
      <c r="CI87" s="901"/>
      <c r="CJ87" s="901"/>
      <c r="CK87" s="901"/>
      <c r="CL87" s="902"/>
      <c r="CM87" s="900"/>
      <c r="CN87" s="901"/>
      <c r="CO87" s="901"/>
      <c r="CP87" s="901"/>
      <c r="CQ87" s="902"/>
      <c r="CR87" s="900"/>
      <c r="CS87" s="901"/>
      <c r="CT87" s="901"/>
      <c r="CU87" s="901"/>
      <c r="CV87" s="902"/>
      <c r="CW87" s="900"/>
      <c r="CX87" s="901"/>
      <c r="CY87" s="901"/>
      <c r="CZ87" s="901"/>
      <c r="DA87" s="902"/>
      <c r="DB87" s="900"/>
      <c r="DC87" s="901"/>
      <c r="DD87" s="901"/>
      <c r="DE87" s="901"/>
      <c r="DF87" s="902"/>
      <c r="DG87" s="900"/>
      <c r="DH87" s="901"/>
      <c r="DI87" s="901"/>
      <c r="DJ87" s="901"/>
      <c r="DK87" s="902"/>
      <c r="DL87" s="900"/>
      <c r="DM87" s="901"/>
      <c r="DN87" s="901"/>
      <c r="DO87" s="901"/>
      <c r="DP87" s="902"/>
      <c r="DQ87" s="900"/>
      <c r="DR87" s="901"/>
      <c r="DS87" s="901"/>
      <c r="DT87" s="901"/>
      <c r="DU87" s="902"/>
      <c r="DV87" s="897"/>
      <c r="DW87" s="898"/>
      <c r="DX87" s="898"/>
      <c r="DY87" s="898"/>
      <c r="DZ87" s="899"/>
      <c r="EA87" s="212"/>
    </row>
    <row r="88" spans="1:131" ht="26.25" customHeight="1" thickBot="1" x14ac:dyDescent="0.2">
      <c r="A88" s="223" t="s">
        <v>377</v>
      </c>
      <c r="B88" s="824" t="s">
        <v>401</v>
      </c>
      <c r="C88" s="825"/>
      <c r="D88" s="825"/>
      <c r="E88" s="825"/>
      <c r="F88" s="825"/>
      <c r="G88" s="825"/>
      <c r="H88" s="825"/>
      <c r="I88" s="825"/>
      <c r="J88" s="825"/>
      <c r="K88" s="825"/>
      <c r="L88" s="825"/>
      <c r="M88" s="825"/>
      <c r="N88" s="825"/>
      <c r="O88" s="825"/>
      <c r="P88" s="826"/>
      <c r="Q88" s="878"/>
      <c r="R88" s="879"/>
      <c r="S88" s="879"/>
      <c r="T88" s="879"/>
      <c r="U88" s="879"/>
      <c r="V88" s="879"/>
      <c r="W88" s="879"/>
      <c r="X88" s="879"/>
      <c r="Y88" s="879"/>
      <c r="Z88" s="879"/>
      <c r="AA88" s="879"/>
      <c r="AB88" s="879"/>
      <c r="AC88" s="879"/>
      <c r="AD88" s="879"/>
      <c r="AE88" s="879"/>
      <c r="AF88" s="882">
        <v>38181</v>
      </c>
      <c r="AG88" s="882"/>
      <c r="AH88" s="882"/>
      <c r="AI88" s="882"/>
      <c r="AJ88" s="882"/>
      <c r="AK88" s="879"/>
      <c r="AL88" s="879"/>
      <c r="AM88" s="879"/>
      <c r="AN88" s="879"/>
      <c r="AO88" s="879"/>
      <c r="AP88" s="882">
        <v>24853</v>
      </c>
      <c r="AQ88" s="882"/>
      <c r="AR88" s="882"/>
      <c r="AS88" s="882"/>
      <c r="AT88" s="882"/>
      <c r="AU88" s="882">
        <v>14607</v>
      </c>
      <c r="AV88" s="882"/>
      <c r="AW88" s="882"/>
      <c r="AX88" s="882"/>
      <c r="AY88" s="882"/>
      <c r="AZ88" s="887"/>
      <c r="BA88" s="887"/>
      <c r="BB88" s="887"/>
      <c r="BC88" s="887"/>
      <c r="BD88" s="888"/>
      <c r="BE88" s="224"/>
      <c r="BF88" s="224"/>
      <c r="BG88" s="224"/>
      <c r="BH88" s="224"/>
      <c r="BI88" s="224"/>
      <c r="BJ88" s="224"/>
      <c r="BK88" s="224"/>
      <c r="BL88" s="224"/>
      <c r="BM88" s="224"/>
      <c r="BN88" s="224"/>
      <c r="BO88" s="224"/>
      <c r="BP88" s="224"/>
      <c r="BQ88" s="221">
        <v>82</v>
      </c>
      <c r="BR88" s="226"/>
      <c r="BS88" s="897"/>
      <c r="BT88" s="898"/>
      <c r="BU88" s="898"/>
      <c r="BV88" s="898"/>
      <c r="BW88" s="898"/>
      <c r="BX88" s="898"/>
      <c r="BY88" s="898"/>
      <c r="BZ88" s="898"/>
      <c r="CA88" s="898"/>
      <c r="CB88" s="898"/>
      <c r="CC88" s="898"/>
      <c r="CD88" s="898"/>
      <c r="CE88" s="898"/>
      <c r="CF88" s="898"/>
      <c r="CG88" s="903"/>
      <c r="CH88" s="900"/>
      <c r="CI88" s="901"/>
      <c r="CJ88" s="901"/>
      <c r="CK88" s="901"/>
      <c r="CL88" s="902"/>
      <c r="CM88" s="900"/>
      <c r="CN88" s="901"/>
      <c r="CO88" s="901"/>
      <c r="CP88" s="901"/>
      <c r="CQ88" s="902"/>
      <c r="CR88" s="900"/>
      <c r="CS88" s="901"/>
      <c r="CT88" s="901"/>
      <c r="CU88" s="901"/>
      <c r="CV88" s="902"/>
      <c r="CW88" s="900"/>
      <c r="CX88" s="901"/>
      <c r="CY88" s="901"/>
      <c r="CZ88" s="901"/>
      <c r="DA88" s="902"/>
      <c r="DB88" s="900"/>
      <c r="DC88" s="901"/>
      <c r="DD88" s="901"/>
      <c r="DE88" s="901"/>
      <c r="DF88" s="902"/>
      <c r="DG88" s="900"/>
      <c r="DH88" s="901"/>
      <c r="DI88" s="901"/>
      <c r="DJ88" s="901"/>
      <c r="DK88" s="902"/>
      <c r="DL88" s="900"/>
      <c r="DM88" s="901"/>
      <c r="DN88" s="901"/>
      <c r="DO88" s="901"/>
      <c r="DP88" s="902"/>
      <c r="DQ88" s="900"/>
      <c r="DR88" s="901"/>
      <c r="DS88" s="901"/>
      <c r="DT88" s="901"/>
      <c r="DU88" s="902"/>
      <c r="DV88" s="897"/>
      <c r="DW88" s="898"/>
      <c r="DX88" s="898"/>
      <c r="DY88" s="898"/>
      <c r="DZ88" s="899"/>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7"/>
      <c r="BT89" s="898"/>
      <c r="BU89" s="898"/>
      <c r="BV89" s="898"/>
      <c r="BW89" s="898"/>
      <c r="BX89" s="898"/>
      <c r="BY89" s="898"/>
      <c r="BZ89" s="898"/>
      <c r="CA89" s="898"/>
      <c r="CB89" s="898"/>
      <c r="CC89" s="898"/>
      <c r="CD89" s="898"/>
      <c r="CE89" s="898"/>
      <c r="CF89" s="898"/>
      <c r="CG89" s="903"/>
      <c r="CH89" s="900"/>
      <c r="CI89" s="901"/>
      <c r="CJ89" s="901"/>
      <c r="CK89" s="901"/>
      <c r="CL89" s="902"/>
      <c r="CM89" s="900"/>
      <c r="CN89" s="901"/>
      <c r="CO89" s="901"/>
      <c r="CP89" s="901"/>
      <c r="CQ89" s="902"/>
      <c r="CR89" s="900"/>
      <c r="CS89" s="901"/>
      <c r="CT89" s="901"/>
      <c r="CU89" s="901"/>
      <c r="CV89" s="902"/>
      <c r="CW89" s="900"/>
      <c r="CX89" s="901"/>
      <c r="CY89" s="901"/>
      <c r="CZ89" s="901"/>
      <c r="DA89" s="902"/>
      <c r="DB89" s="900"/>
      <c r="DC89" s="901"/>
      <c r="DD89" s="901"/>
      <c r="DE89" s="901"/>
      <c r="DF89" s="902"/>
      <c r="DG89" s="900"/>
      <c r="DH89" s="901"/>
      <c r="DI89" s="901"/>
      <c r="DJ89" s="901"/>
      <c r="DK89" s="902"/>
      <c r="DL89" s="900"/>
      <c r="DM89" s="901"/>
      <c r="DN89" s="901"/>
      <c r="DO89" s="901"/>
      <c r="DP89" s="902"/>
      <c r="DQ89" s="900"/>
      <c r="DR89" s="901"/>
      <c r="DS89" s="901"/>
      <c r="DT89" s="901"/>
      <c r="DU89" s="902"/>
      <c r="DV89" s="897"/>
      <c r="DW89" s="898"/>
      <c r="DX89" s="898"/>
      <c r="DY89" s="898"/>
      <c r="DZ89" s="899"/>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7"/>
      <c r="BT90" s="898"/>
      <c r="BU90" s="898"/>
      <c r="BV90" s="898"/>
      <c r="BW90" s="898"/>
      <c r="BX90" s="898"/>
      <c r="BY90" s="898"/>
      <c r="BZ90" s="898"/>
      <c r="CA90" s="898"/>
      <c r="CB90" s="898"/>
      <c r="CC90" s="898"/>
      <c r="CD90" s="898"/>
      <c r="CE90" s="898"/>
      <c r="CF90" s="898"/>
      <c r="CG90" s="903"/>
      <c r="CH90" s="900"/>
      <c r="CI90" s="901"/>
      <c r="CJ90" s="901"/>
      <c r="CK90" s="901"/>
      <c r="CL90" s="902"/>
      <c r="CM90" s="900"/>
      <c r="CN90" s="901"/>
      <c r="CO90" s="901"/>
      <c r="CP90" s="901"/>
      <c r="CQ90" s="902"/>
      <c r="CR90" s="900"/>
      <c r="CS90" s="901"/>
      <c r="CT90" s="901"/>
      <c r="CU90" s="901"/>
      <c r="CV90" s="902"/>
      <c r="CW90" s="900"/>
      <c r="CX90" s="901"/>
      <c r="CY90" s="901"/>
      <c r="CZ90" s="901"/>
      <c r="DA90" s="902"/>
      <c r="DB90" s="900"/>
      <c r="DC90" s="901"/>
      <c r="DD90" s="901"/>
      <c r="DE90" s="901"/>
      <c r="DF90" s="902"/>
      <c r="DG90" s="900"/>
      <c r="DH90" s="901"/>
      <c r="DI90" s="901"/>
      <c r="DJ90" s="901"/>
      <c r="DK90" s="902"/>
      <c r="DL90" s="900"/>
      <c r="DM90" s="901"/>
      <c r="DN90" s="901"/>
      <c r="DO90" s="901"/>
      <c r="DP90" s="902"/>
      <c r="DQ90" s="900"/>
      <c r="DR90" s="901"/>
      <c r="DS90" s="901"/>
      <c r="DT90" s="901"/>
      <c r="DU90" s="902"/>
      <c r="DV90" s="897"/>
      <c r="DW90" s="898"/>
      <c r="DX90" s="898"/>
      <c r="DY90" s="898"/>
      <c r="DZ90" s="899"/>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7"/>
      <c r="BT91" s="898"/>
      <c r="BU91" s="898"/>
      <c r="BV91" s="898"/>
      <c r="BW91" s="898"/>
      <c r="BX91" s="898"/>
      <c r="BY91" s="898"/>
      <c r="BZ91" s="898"/>
      <c r="CA91" s="898"/>
      <c r="CB91" s="898"/>
      <c r="CC91" s="898"/>
      <c r="CD91" s="898"/>
      <c r="CE91" s="898"/>
      <c r="CF91" s="898"/>
      <c r="CG91" s="903"/>
      <c r="CH91" s="900"/>
      <c r="CI91" s="901"/>
      <c r="CJ91" s="901"/>
      <c r="CK91" s="901"/>
      <c r="CL91" s="902"/>
      <c r="CM91" s="900"/>
      <c r="CN91" s="901"/>
      <c r="CO91" s="901"/>
      <c r="CP91" s="901"/>
      <c r="CQ91" s="902"/>
      <c r="CR91" s="900"/>
      <c r="CS91" s="901"/>
      <c r="CT91" s="901"/>
      <c r="CU91" s="901"/>
      <c r="CV91" s="902"/>
      <c r="CW91" s="900"/>
      <c r="CX91" s="901"/>
      <c r="CY91" s="901"/>
      <c r="CZ91" s="901"/>
      <c r="DA91" s="902"/>
      <c r="DB91" s="900"/>
      <c r="DC91" s="901"/>
      <c r="DD91" s="901"/>
      <c r="DE91" s="901"/>
      <c r="DF91" s="902"/>
      <c r="DG91" s="900"/>
      <c r="DH91" s="901"/>
      <c r="DI91" s="901"/>
      <c r="DJ91" s="901"/>
      <c r="DK91" s="902"/>
      <c r="DL91" s="900"/>
      <c r="DM91" s="901"/>
      <c r="DN91" s="901"/>
      <c r="DO91" s="901"/>
      <c r="DP91" s="902"/>
      <c r="DQ91" s="900"/>
      <c r="DR91" s="901"/>
      <c r="DS91" s="901"/>
      <c r="DT91" s="901"/>
      <c r="DU91" s="902"/>
      <c r="DV91" s="897"/>
      <c r="DW91" s="898"/>
      <c r="DX91" s="898"/>
      <c r="DY91" s="898"/>
      <c r="DZ91" s="899"/>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7"/>
      <c r="BT92" s="898"/>
      <c r="BU92" s="898"/>
      <c r="BV92" s="898"/>
      <c r="BW92" s="898"/>
      <c r="BX92" s="898"/>
      <c r="BY92" s="898"/>
      <c r="BZ92" s="898"/>
      <c r="CA92" s="898"/>
      <c r="CB92" s="898"/>
      <c r="CC92" s="898"/>
      <c r="CD92" s="898"/>
      <c r="CE92" s="898"/>
      <c r="CF92" s="898"/>
      <c r="CG92" s="903"/>
      <c r="CH92" s="900"/>
      <c r="CI92" s="901"/>
      <c r="CJ92" s="901"/>
      <c r="CK92" s="901"/>
      <c r="CL92" s="902"/>
      <c r="CM92" s="900"/>
      <c r="CN92" s="901"/>
      <c r="CO92" s="901"/>
      <c r="CP92" s="901"/>
      <c r="CQ92" s="902"/>
      <c r="CR92" s="900"/>
      <c r="CS92" s="901"/>
      <c r="CT92" s="901"/>
      <c r="CU92" s="901"/>
      <c r="CV92" s="902"/>
      <c r="CW92" s="900"/>
      <c r="CX92" s="901"/>
      <c r="CY92" s="901"/>
      <c r="CZ92" s="901"/>
      <c r="DA92" s="902"/>
      <c r="DB92" s="900"/>
      <c r="DC92" s="901"/>
      <c r="DD92" s="901"/>
      <c r="DE92" s="901"/>
      <c r="DF92" s="902"/>
      <c r="DG92" s="900"/>
      <c r="DH92" s="901"/>
      <c r="DI92" s="901"/>
      <c r="DJ92" s="901"/>
      <c r="DK92" s="902"/>
      <c r="DL92" s="900"/>
      <c r="DM92" s="901"/>
      <c r="DN92" s="901"/>
      <c r="DO92" s="901"/>
      <c r="DP92" s="902"/>
      <c r="DQ92" s="900"/>
      <c r="DR92" s="901"/>
      <c r="DS92" s="901"/>
      <c r="DT92" s="901"/>
      <c r="DU92" s="902"/>
      <c r="DV92" s="897"/>
      <c r="DW92" s="898"/>
      <c r="DX92" s="898"/>
      <c r="DY92" s="898"/>
      <c r="DZ92" s="899"/>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7"/>
      <c r="BT93" s="898"/>
      <c r="BU93" s="898"/>
      <c r="BV93" s="898"/>
      <c r="BW93" s="898"/>
      <c r="BX93" s="898"/>
      <c r="BY93" s="898"/>
      <c r="BZ93" s="898"/>
      <c r="CA93" s="898"/>
      <c r="CB93" s="898"/>
      <c r="CC93" s="898"/>
      <c r="CD93" s="898"/>
      <c r="CE93" s="898"/>
      <c r="CF93" s="898"/>
      <c r="CG93" s="903"/>
      <c r="CH93" s="900"/>
      <c r="CI93" s="901"/>
      <c r="CJ93" s="901"/>
      <c r="CK93" s="901"/>
      <c r="CL93" s="902"/>
      <c r="CM93" s="900"/>
      <c r="CN93" s="901"/>
      <c r="CO93" s="901"/>
      <c r="CP93" s="901"/>
      <c r="CQ93" s="902"/>
      <c r="CR93" s="900"/>
      <c r="CS93" s="901"/>
      <c r="CT93" s="901"/>
      <c r="CU93" s="901"/>
      <c r="CV93" s="902"/>
      <c r="CW93" s="900"/>
      <c r="CX93" s="901"/>
      <c r="CY93" s="901"/>
      <c r="CZ93" s="901"/>
      <c r="DA93" s="902"/>
      <c r="DB93" s="900"/>
      <c r="DC93" s="901"/>
      <c r="DD93" s="901"/>
      <c r="DE93" s="901"/>
      <c r="DF93" s="902"/>
      <c r="DG93" s="900"/>
      <c r="DH93" s="901"/>
      <c r="DI93" s="901"/>
      <c r="DJ93" s="901"/>
      <c r="DK93" s="902"/>
      <c r="DL93" s="900"/>
      <c r="DM93" s="901"/>
      <c r="DN93" s="901"/>
      <c r="DO93" s="901"/>
      <c r="DP93" s="902"/>
      <c r="DQ93" s="900"/>
      <c r="DR93" s="901"/>
      <c r="DS93" s="901"/>
      <c r="DT93" s="901"/>
      <c r="DU93" s="902"/>
      <c r="DV93" s="897"/>
      <c r="DW93" s="898"/>
      <c r="DX93" s="898"/>
      <c r="DY93" s="898"/>
      <c r="DZ93" s="899"/>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7"/>
      <c r="BT94" s="898"/>
      <c r="BU94" s="898"/>
      <c r="BV94" s="898"/>
      <c r="BW94" s="898"/>
      <c r="BX94" s="898"/>
      <c r="BY94" s="898"/>
      <c r="BZ94" s="898"/>
      <c r="CA94" s="898"/>
      <c r="CB94" s="898"/>
      <c r="CC94" s="898"/>
      <c r="CD94" s="898"/>
      <c r="CE94" s="898"/>
      <c r="CF94" s="898"/>
      <c r="CG94" s="903"/>
      <c r="CH94" s="900"/>
      <c r="CI94" s="901"/>
      <c r="CJ94" s="901"/>
      <c r="CK94" s="901"/>
      <c r="CL94" s="902"/>
      <c r="CM94" s="900"/>
      <c r="CN94" s="901"/>
      <c r="CO94" s="901"/>
      <c r="CP94" s="901"/>
      <c r="CQ94" s="902"/>
      <c r="CR94" s="900"/>
      <c r="CS94" s="901"/>
      <c r="CT94" s="901"/>
      <c r="CU94" s="901"/>
      <c r="CV94" s="902"/>
      <c r="CW94" s="900"/>
      <c r="CX94" s="901"/>
      <c r="CY94" s="901"/>
      <c r="CZ94" s="901"/>
      <c r="DA94" s="902"/>
      <c r="DB94" s="900"/>
      <c r="DC94" s="901"/>
      <c r="DD94" s="901"/>
      <c r="DE94" s="901"/>
      <c r="DF94" s="902"/>
      <c r="DG94" s="900"/>
      <c r="DH94" s="901"/>
      <c r="DI94" s="901"/>
      <c r="DJ94" s="901"/>
      <c r="DK94" s="902"/>
      <c r="DL94" s="900"/>
      <c r="DM94" s="901"/>
      <c r="DN94" s="901"/>
      <c r="DO94" s="901"/>
      <c r="DP94" s="902"/>
      <c r="DQ94" s="900"/>
      <c r="DR94" s="901"/>
      <c r="DS94" s="901"/>
      <c r="DT94" s="901"/>
      <c r="DU94" s="902"/>
      <c r="DV94" s="897"/>
      <c r="DW94" s="898"/>
      <c r="DX94" s="898"/>
      <c r="DY94" s="898"/>
      <c r="DZ94" s="899"/>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7"/>
      <c r="BT95" s="898"/>
      <c r="BU95" s="898"/>
      <c r="BV95" s="898"/>
      <c r="BW95" s="898"/>
      <c r="BX95" s="898"/>
      <c r="BY95" s="898"/>
      <c r="BZ95" s="898"/>
      <c r="CA95" s="898"/>
      <c r="CB95" s="898"/>
      <c r="CC95" s="898"/>
      <c r="CD95" s="898"/>
      <c r="CE95" s="898"/>
      <c r="CF95" s="898"/>
      <c r="CG95" s="903"/>
      <c r="CH95" s="900"/>
      <c r="CI95" s="901"/>
      <c r="CJ95" s="901"/>
      <c r="CK95" s="901"/>
      <c r="CL95" s="902"/>
      <c r="CM95" s="900"/>
      <c r="CN95" s="901"/>
      <c r="CO95" s="901"/>
      <c r="CP95" s="901"/>
      <c r="CQ95" s="902"/>
      <c r="CR95" s="900"/>
      <c r="CS95" s="901"/>
      <c r="CT95" s="901"/>
      <c r="CU95" s="901"/>
      <c r="CV95" s="902"/>
      <c r="CW95" s="900"/>
      <c r="CX95" s="901"/>
      <c r="CY95" s="901"/>
      <c r="CZ95" s="901"/>
      <c r="DA95" s="902"/>
      <c r="DB95" s="900"/>
      <c r="DC95" s="901"/>
      <c r="DD95" s="901"/>
      <c r="DE95" s="901"/>
      <c r="DF95" s="902"/>
      <c r="DG95" s="900"/>
      <c r="DH95" s="901"/>
      <c r="DI95" s="901"/>
      <c r="DJ95" s="901"/>
      <c r="DK95" s="902"/>
      <c r="DL95" s="900"/>
      <c r="DM95" s="901"/>
      <c r="DN95" s="901"/>
      <c r="DO95" s="901"/>
      <c r="DP95" s="902"/>
      <c r="DQ95" s="900"/>
      <c r="DR95" s="901"/>
      <c r="DS95" s="901"/>
      <c r="DT95" s="901"/>
      <c r="DU95" s="902"/>
      <c r="DV95" s="897"/>
      <c r="DW95" s="898"/>
      <c r="DX95" s="898"/>
      <c r="DY95" s="898"/>
      <c r="DZ95" s="899"/>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7"/>
      <c r="BT96" s="898"/>
      <c r="BU96" s="898"/>
      <c r="BV96" s="898"/>
      <c r="BW96" s="898"/>
      <c r="BX96" s="898"/>
      <c r="BY96" s="898"/>
      <c r="BZ96" s="898"/>
      <c r="CA96" s="898"/>
      <c r="CB96" s="898"/>
      <c r="CC96" s="898"/>
      <c r="CD96" s="898"/>
      <c r="CE96" s="898"/>
      <c r="CF96" s="898"/>
      <c r="CG96" s="903"/>
      <c r="CH96" s="900"/>
      <c r="CI96" s="901"/>
      <c r="CJ96" s="901"/>
      <c r="CK96" s="901"/>
      <c r="CL96" s="902"/>
      <c r="CM96" s="900"/>
      <c r="CN96" s="901"/>
      <c r="CO96" s="901"/>
      <c r="CP96" s="901"/>
      <c r="CQ96" s="902"/>
      <c r="CR96" s="900"/>
      <c r="CS96" s="901"/>
      <c r="CT96" s="901"/>
      <c r="CU96" s="901"/>
      <c r="CV96" s="902"/>
      <c r="CW96" s="900"/>
      <c r="CX96" s="901"/>
      <c r="CY96" s="901"/>
      <c r="CZ96" s="901"/>
      <c r="DA96" s="902"/>
      <c r="DB96" s="900"/>
      <c r="DC96" s="901"/>
      <c r="DD96" s="901"/>
      <c r="DE96" s="901"/>
      <c r="DF96" s="902"/>
      <c r="DG96" s="900"/>
      <c r="DH96" s="901"/>
      <c r="DI96" s="901"/>
      <c r="DJ96" s="901"/>
      <c r="DK96" s="902"/>
      <c r="DL96" s="900"/>
      <c r="DM96" s="901"/>
      <c r="DN96" s="901"/>
      <c r="DO96" s="901"/>
      <c r="DP96" s="902"/>
      <c r="DQ96" s="900"/>
      <c r="DR96" s="901"/>
      <c r="DS96" s="901"/>
      <c r="DT96" s="901"/>
      <c r="DU96" s="902"/>
      <c r="DV96" s="897"/>
      <c r="DW96" s="898"/>
      <c r="DX96" s="898"/>
      <c r="DY96" s="898"/>
      <c r="DZ96" s="899"/>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7"/>
      <c r="BT97" s="898"/>
      <c r="BU97" s="898"/>
      <c r="BV97" s="898"/>
      <c r="BW97" s="898"/>
      <c r="BX97" s="898"/>
      <c r="BY97" s="898"/>
      <c r="BZ97" s="898"/>
      <c r="CA97" s="898"/>
      <c r="CB97" s="898"/>
      <c r="CC97" s="898"/>
      <c r="CD97" s="898"/>
      <c r="CE97" s="898"/>
      <c r="CF97" s="898"/>
      <c r="CG97" s="903"/>
      <c r="CH97" s="900"/>
      <c r="CI97" s="901"/>
      <c r="CJ97" s="901"/>
      <c r="CK97" s="901"/>
      <c r="CL97" s="902"/>
      <c r="CM97" s="900"/>
      <c r="CN97" s="901"/>
      <c r="CO97" s="901"/>
      <c r="CP97" s="901"/>
      <c r="CQ97" s="902"/>
      <c r="CR97" s="900"/>
      <c r="CS97" s="901"/>
      <c r="CT97" s="901"/>
      <c r="CU97" s="901"/>
      <c r="CV97" s="902"/>
      <c r="CW97" s="900"/>
      <c r="CX97" s="901"/>
      <c r="CY97" s="901"/>
      <c r="CZ97" s="901"/>
      <c r="DA97" s="902"/>
      <c r="DB97" s="900"/>
      <c r="DC97" s="901"/>
      <c r="DD97" s="901"/>
      <c r="DE97" s="901"/>
      <c r="DF97" s="902"/>
      <c r="DG97" s="900"/>
      <c r="DH97" s="901"/>
      <c r="DI97" s="901"/>
      <c r="DJ97" s="901"/>
      <c r="DK97" s="902"/>
      <c r="DL97" s="900"/>
      <c r="DM97" s="901"/>
      <c r="DN97" s="901"/>
      <c r="DO97" s="901"/>
      <c r="DP97" s="902"/>
      <c r="DQ97" s="900"/>
      <c r="DR97" s="901"/>
      <c r="DS97" s="901"/>
      <c r="DT97" s="901"/>
      <c r="DU97" s="902"/>
      <c r="DV97" s="897"/>
      <c r="DW97" s="898"/>
      <c r="DX97" s="898"/>
      <c r="DY97" s="898"/>
      <c r="DZ97" s="899"/>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7"/>
      <c r="BT98" s="898"/>
      <c r="BU98" s="898"/>
      <c r="BV98" s="898"/>
      <c r="BW98" s="898"/>
      <c r="BX98" s="898"/>
      <c r="BY98" s="898"/>
      <c r="BZ98" s="898"/>
      <c r="CA98" s="898"/>
      <c r="CB98" s="898"/>
      <c r="CC98" s="898"/>
      <c r="CD98" s="898"/>
      <c r="CE98" s="898"/>
      <c r="CF98" s="898"/>
      <c r="CG98" s="903"/>
      <c r="CH98" s="900"/>
      <c r="CI98" s="901"/>
      <c r="CJ98" s="901"/>
      <c r="CK98" s="901"/>
      <c r="CL98" s="902"/>
      <c r="CM98" s="900"/>
      <c r="CN98" s="901"/>
      <c r="CO98" s="901"/>
      <c r="CP98" s="901"/>
      <c r="CQ98" s="902"/>
      <c r="CR98" s="900"/>
      <c r="CS98" s="901"/>
      <c r="CT98" s="901"/>
      <c r="CU98" s="901"/>
      <c r="CV98" s="902"/>
      <c r="CW98" s="900"/>
      <c r="CX98" s="901"/>
      <c r="CY98" s="901"/>
      <c r="CZ98" s="901"/>
      <c r="DA98" s="902"/>
      <c r="DB98" s="900"/>
      <c r="DC98" s="901"/>
      <c r="DD98" s="901"/>
      <c r="DE98" s="901"/>
      <c r="DF98" s="902"/>
      <c r="DG98" s="900"/>
      <c r="DH98" s="901"/>
      <c r="DI98" s="901"/>
      <c r="DJ98" s="901"/>
      <c r="DK98" s="902"/>
      <c r="DL98" s="900"/>
      <c r="DM98" s="901"/>
      <c r="DN98" s="901"/>
      <c r="DO98" s="901"/>
      <c r="DP98" s="902"/>
      <c r="DQ98" s="900"/>
      <c r="DR98" s="901"/>
      <c r="DS98" s="901"/>
      <c r="DT98" s="901"/>
      <c r="DU98" s="902"/>
      <c r="DV98" s="897"/>
      <c r="DW98" s="898"/>
      <c r="DX98" s="898"/>
      <c r="DY98" s="898"/>
      <c r="DZ98" s="899"/>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7"/>
      <c r="BT99" s="898"/>
      <c r="BU99" s="898"/>
      <c r="BV99" s="898"/>
      <c r="BW99" s="898"/>
      <c r="BX99" s="898"/>
      <c r="BY99" s="898"/>
      <c r="BZ99" s="898"/>
      <c r="CA99" s="898"/>
      <c r="CB99" s="898"/>
      <c r="CC99" s="898"/>
      <c r="CD99" s="898"/>
      <c r="CE99" s="898"/>
      <c r="CF99" s="898"/>
      <c r="CG99" s="903"/>
      <c r="CH99" s="900"/>
      <c r="CI99" s="901"/>
      <c r="CJ99" s="901"/>
      <c r="CK99" s="901"/>
      <c r="CL99" s="902"/>
      <c r="CM99" s="900"/>
      <c r="CN99" s="901"/>
      <c r="CO99" s="901"/>
      <c r="CP99" s="901"/>
      <c r="CQ99" s="902"/>
      <c r="CR99" s="900"/>
      <c r="CS99" s="901"/>
      <c r="CT99" s="901"/>
      <c r="CU99" s="901"/>
      <c r="CV99" s="902"/>
      <c r="CW99" s="900"/>
      <c r="CX99" s="901"/>
      <c r="CY99" s="901"/>
      <c r="CZ99" s="901"/>
      <c r="DA99" s="902"/>
      <c r="DB99" s="900"/>
      <c r="DC99" s="901"/>
      <c r="DD99" s="901"/>
      <c r="DE99" s="901"/>
      <c r="DF99" s="902"/>
      <c r="DG99" s="900"/>
      <c r="DH99" s="901"/>
      <c r="DI99" s="901"/>
      <c r="DJ99" s="901"/>
      <c r="DK99" s="902"/>
      <c r="DL99" s="900"/>
      <c r="DM99" s="901"/>
      <c r="DN99" s="901"/>
      <c r="DO99" s="901"/>
      <c r="DP99" s="902"/>
      <c r="DQ99" s="900"/>
      <c r="DR99" s="901"/>
      <c r="DS99" s="901"/>
      <c r="DT99" s="901"/>
      <c r="DU99" s="902"/>
      <c r="DV99" s="897"/>
      <c r="DW99" s="898"/>
      <c r="DX99" s="898"/>
      <c r="DY99" s="898"/>
      <c r="DZ99" s="899"/>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7"/>
      <c r="BT100" s="898"/>
      <c r="BU100" s="898"/>
      <c r="BV100" s="898"/>
      <c r="BW100" s="898"/>
      <c r="BX100" s="898"/>
      <c r="BY100" s="898"/>
      <c r="BZ100" s="898"/>
      <c r="CA100" s="898"/>
      <c r="CB100" s="898"/>
      <c r="CC100" s="898"/>
      <c r="CD100" s="898"/>
      <c r="CE100" s="898"/>
      <c r="CF100" s="898"/>
      <c r="CG100" s="903"/>
      <c r="CH100" s="900"/>
      <c r="CI100" s="901"/>
      <c r="CJ100" s="901"/>
      <c r="CK100" s="901"/>
      <c r="CL100" s="902"/>
      <c r="CM100" s="900"/>
      <c r="CN100" s="901"/>
      <c r="CO100" s="901"/>
      <c r="CP100" s="901"/>
      <c r="CQ100" s="902"/>
      <c r="CR100" s="900"/>
      <c r="CS100" s="901"/>
      <c r="CT100" s="901"/>
      <c r="CU100" s="901"/>
      <c r="CV100" s="902"/>
      <c r="CW100" s="900"/>
      <c r="CX100" s="901"/>
      <c r="CY100" s="901"/>
      <c r="CZ100" s="901"/>
      <c r="DA100" s="902"/>
      <c r="DB100" s="900"/>
      <c r="DC100" s="901"/>
      <c r="DD100" s="901"/>
      <c r="DE100" s="901"/>
      <c r="DF100" s="902"/>
      <c r="DG100" s="900"/>
      <c r="DH100" s="901"/>
      <c r="DI100" s="901"/>
      <c r="DJ100" s="901"/>
      <c r="DK100" s="902"/>
      <c r="DL100" s="900"/>
      <c r="DM100" s="901"/>
      <c r="DN100" s="901"/>
      <c r="DO100" s="901"/>
      <c r="DP100" s="902"/>
      <c r="DQ100" s="900"/>
      <c r="DR100" s="901"/>
      <c r="DS100" s="901"/>
      <c r="DT100" s="901"/>
      <c r="DU100" s="902"/>
      <c r="DV100" s="897"/>
      <c r="DW100" s="898"/>
      <c r="DX100" s="898"/>
      <c r="DY100" s="898"/>
      <c r="DZ100" s="899"/>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7"/>
      <c r="BT101" s="898"/>
      <c r="BU101" s="898"/>
      <c r="BV101" s="898"/>
      <c r="BW101" s="898"/>
      <c r="BX101" s="898"/>
      <c r="BY101" s="898"/>
      <c r="BZ101" s="898"/>
      <c r="CA101" s="898"/>
      <c r="CB101" s="898"/>
      <c r="CC101" s="898"/>
      <c r="CD101" s="898"/>
      <c r="CE101" s="898"/>
      <c r="CF101" s="898"/>
      <c r="CG101" s="903"/>
      <c r="CH101" s="900"/>
      <c r="CI101" s="901"/>
      <c r="CJ101" s="901"/>
      <c r="CK101" s="901"/>
      <c r="CL101" s="902"/>
      <c r="CM101" s="900"/>
      <c r="CN101" s="901"/>
      <c r="CO101" s="901"/>
      <c r="CP101" s="901"/>
      <c r="CQ101" s="902"/>
      <c r="CR101" s="900"/>
      <c r="CS101" s="901"/>
      <c r="CT101" s="901"/>
      <c r="CU101" s="901"/>
      <c r="CV101" s="902"/>
      <c r="CW101" s="900"/>
      <c r="CX101" s="901"/>
      <c r="CY101" s="901"/>
      <c r="CZ101" s="901"/>
      <c r="DA101" s="902"/>
      <c r="DB101" s="900"/>
      <c r="DC101" s="901"/>
      <c r="DD101" s="901"/>
      <c r="DE101" s="901"/>
      <c r="DF101" s="902"/>
      <c r="DG101" s="900"/>
      <c r="DH101" s="901"/>
      <c r="DI101" s="901"/>
      <c r="DJ101" s="901"/>
      <c r="DK101" s="902"/>
      <c r="DL101" s="900"/>
      <c r="DM101" s="901"/>
      <c r="DN101" s="901"/>
      <c r="DO101" s="901"/>
      <c r="DP101" s="902"/>
      <c r="DQ101" s="900"/>
      <c r="DR101" s="901"/>
      <c r="DS101" s="901"/>
      <c r="DT101" s="901"/>
      <c r="DU101" s="902"/>
      <c r="DV101" s="897"/>
      <c r="DW101" s="898"/>
      <c r="DX101" s="898"/>
      <c r="DY101" s="898"/>
      <c r="DZ101" s="899"/>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24" t="s">
        <v>402</v>
      </c>
      <c r="BS102" s="825"/>
      <c r="BT102" s="825"/>
      <c r="BU102" s="825"/>
      <c r="BV102" s="825"/>
      <c r="BW102" s="825"/>
      <c r="BX102" s="825"/>
      <c r="BY102" s="825"/>
      <c r="BZ102" s="825"/>
      <c r="CA102" s="825"/>
      <c r="CB102" s="825"/>
      <c r="CC102" s="825"/>
      <c r="CD102" s="825"/>
      <c r="CE102" s="825"/>
      <c r="CF102" s="825"/>
      <c r="CG102" s="826"/>
      <c r="CH102" s="925"/>
      <c r="CI102" s="926"/>
      <c r="CJ102" s="926"/>
      <c r="CK102" s="926"/>
      <c r="CL102" s="927"/>
      <c r="CM102" s="925"/>
      <c r="CN102" s="926"/>
      <c r="CO102" s="926"/>
      <c r="CP102" s="926"/>
      <c r="CQ102" s="927"/>
      <c r="CR102" s="928">
        <v>48</v>
      </c>
      <c r="CS102" s="890"/>
      <c r="CT102" s="890"/>
      <c r="CU102" s="890"/>
      <c r="CV102" s="929"/>
      <c r="CW102" s="928">
        <v>7</v>
      </c>
      <c r="CX102" s="890"/>
      <c r="CY102" s="890"/>
      <c r="CZ102" s="890"/>
      <c r="DA102" s="929"/>
      <c r="DB102" s="928">
        <v>300</v>
      </c>
      <c r="DC102" s="890"/>
      <c r="DD102" s="890"/>
      <c r="DE102" s="890"/>
      <c r="DF102" s="929"/>
      <c r="DG102" s="928">
        <v>1511</v>
      </c>
      <c r="DH102" s="890"/>
      <c r="DI102" s="890"/>
      <c r="DJ102" s="890"/>
      <c r="DK102" s="929"/>
      <c r="DL102" s="928"/>
      <c r="DM102" s="890"/>
      <c r="DN102" s="890"/>
      <c r="DO102" s="890"/>
      <c r="DP102" s="929"/>
      <c r="DQ102" s="928"/>
      <c r="DR102" s="890"/>
      <c r="DS102" s="890"/>
      <c r="DT102" s="890"/>
      <c r="DU102" s="929"/>
      <c r="DV102" s="824"/>
      <c r="DW102" s="825"/>
      <c r="DX102" s="825"/>
      <c r="DY102" s="825"/>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50" t="s">
        <v>409</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0" t="s">
        <v>410</v>
      </c>
      <c r="AB109" s="931"/>
      <c r="AC109" s="931"/>
      <c r="AD109" s="931"/>
      <c r="AE109" s="932"/>
      <c r="AF109" s="930" t="s">
        <v>411</v>
      </c>
      <c r="AG109" s="931"/>
      <c r="AH109" s="931"/>
      <c r="AI109" s="931"/>
      <c r="AJ109" s="932"/>
      <c r="AK109" s="930" t="s">
        <v>294</v>
      </c>
      <c r="AL109" s="931"/>
      <c r="AM109" s="931"/>
      <c r="AN109" s="931"/>
      <c r="AO109" s="932"/>
      <c r="AP109" s="930" t="s">
        <v>412</v>
      </c>
      <c r="AQ109" s="931"/>
      <c r="AR109" s="931"/>
      <c r="AS109" s="931"/>
      <c r="AT109" s="933"/>
      <c r="AU109" s="950" t="s">
        <v>409</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0" t="s">
        <v>410</v>
      </c>
      <c r="BR109" s="931"/>
      <c r="BS109" s="931"/>
      <c r="BT109" s="931"/>
      <c r="BU109" s="932"/>
      <c r="BV109" s="930" t="s">
        <v>411</v>
      </c>
      <c r="BW109" s="931"/>
      <c r="BX109" s="931"/>
      <c r="BY109" s="931"/>
      <c r="BZ109" s="932"/>
      <c r="CA109" s="930" t="s">
        <v>294</v>
      </c>
      <c r="CB109" s="931"/>
      <c r="CC109" s="931"/>
      <c r="CD109" s="931"/>
      <c r="CE109" s="932"/>
      <c r="CF109" s="951" t="s">
        <v>412</v>
      </c>
      <c r="CG109" s="951"/>
      <c r="CH109" s="951"/>
      <c r="CI109" s="951"/>
      <c r="CJ109" s="951"/>
      <c r="CK109" s="930" t="s">
        <v>413</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0" t="s">
        <v>410</v>
      </c>
      <c r="DH109" s="931"/>
      <c r="DI109" s="931"/>
      <c r="DJ109" s="931"/>
      <c r="DK109" s="932"/>
      <c r="DL109" s="930" t="s">
        <v>411</v>
      </c>
      <c r="DM109" s="931"/>
      <c r="DN109" s="931"/>
      <c r="DO109" s="931"/>
      <c r="DP109" s="932"/>
      <c r="DQ109" s="930" t="s">
        <v>294</v>
      </c>
      <c r="DR109" s="931"/>
      <c r="DS109" s="931"/>
      <c r="DT109" s="931"/>
      <c r="DU109" s="932"/>
      <c r="DV109" s="930" t="s">
        <v>412</v>
      </c>
      <c r="DW109" s="931"/>
      <c r="DX109" s="931"/>
      <c r="DY109" s="931"/>
      <c r="DZ109" s="933"/>
    </row>
    <row r="110" spans="1:131" s="212" customFormat="1" ht="26.25" customHeight="1" x14ac:dyDescent="0.15">
      <c r="A110" s="934" t="s">
        <v>414</v>
      </c>
      <c r="B110" s="935"/>
      <c r="C110" s="935"/>
      <c r="D110" s="935"/>
      <c r="E110" s="935"/>
      <c r="F110" s="935"/>
      <c r="G110" s="935"/>
      <c r="H110" s="935"/>
      <c r="I110" s="935"/>
      <c r="J110" s="935"/>
      <c r="K110" s="935"/>
      <c r="L110" s="935"/>
      <c r="M110" s="935"/>
      <c r="N110" s="935"/>
      <c r="O110" s="935"/>
      <c r="P110" s="935"/>
      <c r="Q110" s="935"/>
      <c r="R110" s="935"/>
      <c r="S110" s="935"/>
      <c r="T110" s="935"/>
      <c r="U110" s="935"/>
      <c r="V110" s="935"/>
      <c r="W110" s="935"/>
      <c r="X110" s="935"/>
      <c r="Y110" s="935"/>
      <c r="Z110" s="936"/>
      <c r="AA110" s="937">
        <v>2054863</v>
      </c>
      <c r="AB110" s="938"/>
      <c r="AC110" s="938"/>
      <c r="AD110" s="938"/>
      <c r="AE110" s="939"/>
      <c r="AF110" s="940">
        <v>2166427</v>
      </c>
      <c r="AG110" s="938"/>
      <c r="AH110" s="938"/>
      <c r="AI110" s="938"/>
      <c r="AJ110" s="939"/>
      <c r="AK110" s="940">
        <v>2069363</v>
      </c>
      <c r="AL110" s="938"/>
      <c r="AM110" s="938"/>
      <c r="AN110" s="938"/>
      <c r="AO110" s="939"/>
      <c r="AP110" s="941">
        <v>6.7</v>
      </c>
      <c r="AQ110" s="942"/>
      <c r="AR110" s="942"/>
      <c r="AS110" s="942"/>
      <c r="AT110" s="943"/>
      <c r="AU110" s="944" t="s">
        <v>69</v>
      </c>
      <c r="AV110" s="945"/>
      <c r="AW110" s="945"/>
      <c r="AX110" s="945"/>
      <c r="AY110" s="945"/>
      <c r="AZ110" s="967" t="s">
        <v>415</v>
      </c>
      <c r="BA110" s="935"/>
      <c r="BB110" s="935"/>
      <c r="BC110" s="935"/>
      <c r="BD110" s="935"/>
      <c r="BE110" s="935"/>
      <c r="BF110" s="935"/>
      <c r="BG110" s="935"/>
      <c r="BH110" s="935"/>
      <c r="BI110" s="935"/>
      <c r="BJ110" s="935"/>
      <c r="BK110" s="935"/>
      <c r="BL110" s="935"/>
      <c r="BM110" s="935"/>
      <c r="BN110" s="935"/>
      <c r="BO110" s="935"/>
      <c r="BP110" s="936"/>
      <c r="BQ110" s="968">
        <v>23718642</v>
      </c>
      <c r="BR110" s="969"/>
      <c r="BS110" s="969"/>
      <c r="BT110" s="969"/>
      <c r="BU110" s="969"/>
      <c r="BV110" s="969">
        <v>24389143</v>
      </c>
      <c r="BW110" s="969"/>
      <c r="BX110" s="969"/>
      <c r="BY110" s="969"/>
      <c r="BZ110" s="969"/>
      <c r="CA110" s="969">
        <v>26149631</v>
      </c>
      <c r="CB110" s="969"/>
      <c r="CC110" s="969"/>
      <c r="CD110" s="969"/>
      <c r="CE110" s="969"/>
      <c r="CF110" s="982">
        <v>84.1</v>
      </c>
      <c r="CG110" s="983"/>
      <c r="CH110" s="983"/>
      <c r="CI110" s="983"/>
      <c r="CJ110" s="983"/>
      <c r="CK110" s="984" t="s">
        <v>416</v>
      </c>
      <c r="CL110" s="985"/>
      <c r="CM110" s="967" t="s">
        <v>417</v>
      </c>
      <c r="CN110" s="935"/>
      <c r="CO110" s="935"/>
      <c r="CP110" s="935"/>
      <c r="CQ110" s="935"/>
      <c r="CR110" s="935"/>
      <c r="CS110" s="935"/>
      <c r="CT110" s="935"/>
      <c r="CU110" s="935"/>
      <c r="CV110" s="935"/>
      <c r="CW110" s="935"/>
      <c r="CX110" s="935"/>
      <c r="CY110" s="935"/>
      <c r="CZ110" s="935"/>
      <c r="DA110" s="935"/>
      <c r="DB110" s="935"/>
      <c r="DC110" s="935"/>
      <c r="DD110" s="935"/>
      <c r="DE110" s="935"/>
      <c r="DF110" s="936"/>
      <c r="DG110" s="968" t="s">
        <v>122</v>
      </c>
      <c r="DH110" s="969"/>
      <c r="DI110" s="969"/>
      <c r="DJ110" s="969"/>
      <c r="DK110" s="969"/>
      <c r="DL110" s="969" t="s">
        <v>122</v>
      </c>
      <c r="DM110" s="969"/>
      <c r="DN110" s="969"/>
      <c r="DO110" s="969"/>
      <c r="DP110" s="969"/>
      <c r="DQ110" s="969" t="s">
        <v>122</v>
      </c>
      <c r="DR110" s="969"/>
      <c r="DS110" s="969"/>
      <c r="DT110" s="969"/>
      <c r="DU110" s="969"/>
      <c r="DV110" s="970" t="s">
        <v>122</v>
      </c>
      <c r="DW110" s="970"/>
      <c r="DX110" s="970"/>
      <c r="DY110" s="970"/>
      <c r="DZ110" s="971"/>
    </row>
    <row r="111" spans="1:131" s="212" customFormat="1" ht="26.25" customHeight="1" x14ac:dyDescent="0.15">
      <c r="A111" s="972" t="s">
        <v>418</v>
      </c>
      <c r="B111" s="973"/>
      <c r="C111" s="973"/>
      <c r="D111" s="973"/>
      <c r="E111" s="973"/>
      <c r="F111" s="973"/>
      <c r="G111" s="973"/>
      <c r="H111" s="973"/>
      <c r="I111" s="973"/>
      <c r="J111" s="973"/>
      <c r="K111" s="973"/>
      <c r="L111" s="973"/>
      <c r="M111" s="973"/>
      <c r="N111" s="973"/>
      <c r="O111" s="973"/>
      <c r="P111" s="973"/>
      <c r="Q111" s="973"/>
      <c r="R111" s="973"/>
      <c r="S111" s="973"/>
      <c r="T111" s="973"/>
      <c r="U111" s="973"/>
      <c r="V111" s="973"/>
      <c r="W111" s="973"/>
      <c r="X111" s="973"/>
      <c r="Y111" s="973"/>
      <c r="Z111" s="974"/>
      <c r="AA111" s="975" t="s">
        <v>122</v>
      </c>
      <c r="AB111" s="976"/>
      <c r="AC111" s="976"/>
      <c r="AD111" s="976"/>
      <c r="AE111" s="977"/>
      <c r="AF111" s="978" t="s">
        <v>122</v>
      </c>
      <c r="AG111" s="976"/>
      <c r="AH111" s="976"/>
      <c r="AI111" s="976"/>
      <c r="AJ111" s="977"/>
      <c r="AK111" s="978" t="s">
        <v>122</v>
      </c>
      <c r="AL111" s="976"/>
      <c r="AM111" s="976"/>
      <c r="AN111" s="976"/>
      <c r="AO111" s="977"/>
      <c r="AP111" s="979" t="s">
        <v>122</v>
      </c>
      <c r="AQ111" s="980"/>
      <c r="AR111" s="980"/>
      <c r="AS111" s="980"/>
      <c r="AT111" s="981"/>
      <c r="AU111" s="946"/>
      <c r="AV111" s="947"/>
      <c r="AW111" s="947"/>
      <c r="AX111" s="947"/>
      <c r="AY111" s="947"/>
      <c r="AZ111" s="960" t="s">
        <v>419</v>
      </c>
      <c r="BA111" s="961"/>
      <c r="BB111" s="961"/>
      <c r="BC111" s="961"/>
      <c r="BD111" s="961"/>
      <c r="BE111" s="961"/>
      <c r="BF111" s="961"/>
      <c r="BG111" s="961"/>
      <c r="BH111" s="961"/>
      <c r="BI111" s="961"/>
      <c r="BJ111" s="961"/>
      <c r="BK111" s="961"/>
      <c r="BL111" s="961"/>
      <c r="BM111" s="961"/>
      <c r="BN111" s="961"/>
      <c r="BO111" s="961"/>
      <c r="BP111" s="962"/>
      <c r="BQ111" s="963">
        <v>1519529</v>
      </c>
      <c r="BR111" s="964"/>
      <c r="BS111" s="964"/>
      <c r="BT111" s="964"/>
      <c r="BU111" s="964"/>
      <c r="BV111" s="964">
        <v>1716307</v>
      </c>
      <c r="BW111" s="964"/>
      <c r="BX111" s="964"/>
      <c r="BY111" s="964"/>
      <c r="BZ111" s="964"/>
      <c r="CA111" s="964">
        <v>1792002</v>
      </c>
      <c r="CB111" s="964"/>
      <c r="CC111" s="964"/>
      <c r="CD111" s="964"/>
      <c r="CE111" s="964"/>
      <c r="CF111" s="958">
        <v>5.8</v>
      </c>
      <c r="CG111" s="959"/>
      <c r="CH111" s="959"/>
      <c r="CI111" s="959"/>
      <c r="CJ111" s="959"/>
      <c r="CK111" s="986"/>
      <c r="CL111" s="987"/>
      <c r="CM111" s="960" t="s">
        <v>420</v>
      </c>
      <c r="CN111" s="961"/>
      <c r="CO111" s="961"/>
      <c r="CP111" s="961"/>
      <c r="CQ111" s="961"/>
      <c r="CR111" s="961"/>
      <c r="CS111" s="961"/>
      <c r="CT111" s="961"/>
      <c r="CU111" s="961"/>
      <c r="CV111" s="961"/>
      <c r="CW111" s="961"/>
      <c r="CX111" s="961"/>
      <c r="CY111" s="961"/>
      <c r="CZ111" s="961"/>
      <c r="DA111" s="961"/>
      <c r="DB111" s="961"/>
      <c r="DC111" s="961"/>
      <c r="DD111" s="961"/>
      <c r="DE111" s="961"/>
      <c r="DF111" s="962"/>
      <c r="DG111" s="963" t="s">
        <v>122</v>
      </c>
      <c r="DH111" s="964"/>
      <c r="DI111" s="964"/>
      <c r="DJ111" s="964"/>
      <c r="DK111" s="964"/>
      <c r="DL111" s="964" t="s">
        <v>122</v>
      </c>
      <c r="DM111" s="964"/>
      <c r="DN111" s="964"/>
      <c r="DO111" s="964"/>
      <c r="DP111" s="964"/>
      <c r="DQ111" s="964" t="s">
        <v>122</v>
      </c>
      <c r="DR111" s="964"/>
      <c r="DS111" s="964"/>
      <c r="DT111" s="964"/>
      <c r="DU111" s="964"/>
      <c r="DV111" s="965" t="s">
        <v>122</v>
      </c>
      <c r="DW111" s="965"/>
      <c r="DX111" s="965"/>
      <c r="DY111" s="965"/>
      <c r="DZ111" s="966"/>
    </row>
    <row r="112" spans="1:131" s="212" customFormat="1" ht="26.25" customHeight="1" x14ac:dyDescent="0.15">
      <c r="A112" s="990" t="s">
        <v>421</v>
      </c>
      <c r="B112" s="991"/>
      <c r="C112" s="961" t="s">
        <v>422</v>
      </c>
      <c r="D112" s="961"/>
      <c r="E112" s="961"/>
      <c r="F112" s="961"/>
      <c r="G112" s="961"/>
      <c r="H112" s="961"/>
      <c r="I112" s="961"/>
      <c r="J112" s="961"/>
      <c r="K112" s="961"/>
      <c r="L112" s="961"/>
      <c r="M112" s="961"/>
      <c r="N112" s="961"/>
      <c r="O112" s="961"/>
      <c r="P112" s="961"/>
      <c r="Q112" s="961"/>
      <c r="R112" s="961"/>
      <c r="S112" s="961"/>
      <c r="T112" s="961"/>
      <c r="U112" s="961"/>
      <c r="V112" s="961"/>
      <c r="W112" s="961"/>
      <c r="X112" s="961"/>
      <c r="Y112" s="961"/>
      <c r="Z112" s="962"/>
      <c r="AA112" s="996" t="s">
        <v>122</v>
      </c>
      <c r="AB112" s="997"/>
      <c r="AC112" s="997"/>
      <c r="AD112" s="997"/>
      <c r="AE112" s="998"/>
      <c r="AF112" s="999" t="s">
        <v>122</v>
      </c>
      <c r="AG112" s="997"/>
      <c r="AH112" s="997"/>
      <c r="AI112" s="997"/>
      <c r="AJ112" s="998"/>
      <c r="AK112" s="999" t="s">
        <v>122</v>
      </c>
      <c r="AL112" s="997"/>
      <c r="AM112" s="997"/>
      <c r="AN112" s="997"/>
      <c r="AO112" s="998"/>
      <c r="AP112" s="1000" t="s">
        <v>122</v>
      </c>
      <c r="AQ112" s="1001"/>
      <c r="AR112" s="1001"/>
      <c r="AS112" s="1001"/>
      <c r="AT112" s="1002"/>
      <c r="AU112" s="946"/>
      <c r="AV112" s="947"/>
      <c r="AW112" s="947"/>
      <c r="AX112" s="947"/>
      <c r="AY112" s="947"/>
      <c r="AZ112" s="960" t="s">
        <v>423</v>
      </c>
      <c r="BA112" s="961"/>
      <c r="BB112" s="961"/>
      <c r="BC112" s="961"/>
      <c r="BD112" s="961"/>
      <c r="BE112" s="961"/>
      <c r="BF112" s="961"/>
      <c r="BG112" s="961"/>
      <c r="BH112" s="961"/>
      <c r="BI112" s="961"/>
      <c r="BJ112" s="961"/>
      <c r="BK112" s="961"/>
      <c r="BL112" s="961"/>
      <c r="BM112" s="961"/>
      <c r="BN112" s="961"/>
      <c r="BO112" s="961"/>
      <c r="BP112" s="962"/>
      <c r="BQ112" s="963">
        <v>16892861</v>
      </c>
      <c r="BR112" s="964"/>
      <c r="BS112" s="964"/>
      <c r="BT112" s="964"/>
      <c r="BU112" s="964"/>
      <c r="BV112" s="964">
        <v>18363431</v>
      </c>
      <c r="BW112" s="964"/>
      <c r="BX112" s="964"/>
      <c r="BY112" s="964"/>
      <c r="BZ112" s="964"/>
      <c r="CA112" s="964">
        <v>19643316</v>
      </c>
      <c r="CB112" s="964"/>
      <c r="CC112" s="964"/>
      <c r="CD112" s="964"/>
      <c r="CE112" s="964"/>
      <c r="CF112" s="958">
        <v>63.2</v>
      </c>
      <c r="CG112" s="959"/>
      <c r="CH112" s="959"/>
      <c r="CI112" s="959"/>
      <c r="CJ112" s="959"/>
      <c r="CK112" s="986"/>
      <c r="CL112" s="987"/>
      <c r="CM112" s="960" t="s">
        <v>424</v>
      </c>
      <c r="CN112" s="961"/>
      <c r="CO112" s="961"/>
      <c r="CP112" s="961"/>
      <c r="CQ112" s="961"/>
      <c r="CR112" s="961"/>
      <c r="CS112" s="961"/>
      <c r="CT112" s="961"/>
      <c r="CU112" s="961"/>
      <c r="CV112" s="961"/>
      <c r="CW112" s="961"/>
      <c r="CX112" s="961"/>
      <c r="CY112" s="961"/>
      <c r="CZ112" s="961"/>
      <c r="DA112" s="961"/>
      <c r="DB112" s="961"/>
      <c r="DC112" s="961"/>
      <c r="DD112" s="961"/>
      <c r="DE112" s="961"/>
      <c r="DF112" s="962"/>
      <c r="DG112" s="963" t="s">
        <v>122</v>
      </c>
      <c r="DH112" s="964"/>
      <c r="DI112" s="964"/>
      <c r="DJ112" s="964"/>
      <c r="DK112" s="964"/>
      <c r="DL112" s="964" t="s">
        <v>122</v>
      </c>
      <c r="DM112" s="964"/>
      <c r="DN112" s="964"/>
      <c r="DO112" s="964"/>
      <c r="DP112" s="964"/>
      <c r="DQ112" s="964" t="s">
        <v>122</v>
      </c>
      <c r="DR112" s="964"/>
      <c r="DS112" s="964"/>
      <c r="DT112" s="964"/>
      <c r="DU112" s="964"/>
      <c r="DV112" s="965" t="s">
        <v>122</v>
      </c>
      <c r="DW112" s="965"/>
      <c r="DX112" s="965"/>
      <c r="DY112" s="965"/>
      <c r="DZ112" s="966"/>
    </row>
    <row r="113" spans="1:130" s="212" customFormat="1" ht="26.25" customHeight="1" x14ac:dyDescent="0.15">
      <c r="A113" s="992"/>
      <c r="B113" s="993"/>
      <c r="C113" s="961" t="s">
        <v>425</v>
      </c>
      <c r="D113" s="961"/>
      <c r="E113" s="961"/>
      <c r="F113" s="961"/>
      <c r="G113" s="961"/>
      <c r="H113" s="961"/>
      <c r="I113" s="961"/>
      <c r="J113" s="961"/>
      <c r="K113" s="961"/>
      <c r="L113" s="961"/>
      <c r="M113" s="961"/>
      <c r="N113" s="961"/>
      <c r="O113" s="961"/>
      <c r="P113" s="961"/>
      <c r="Q113" s="961"/>
      <c r="R113" s="961"/>
      <c r="S113" s="961"/>
      <c r="T113" s="961"/>
      <c r="U113" s="961"/>
      <c r="V113" s="961"/>
      <c r="W113" s="961"/>
      <c r="X113" s="961"/>
      <c r="Y113" s="961"/>
      <c r="Z113" s="962"/>
      <c r="AA113" s="975">
        <v>1202900</v>
      </c>
      <c r="AB113" s="976"/>
      <c r="AC113" s="976"/>
      <c r="AD113" s="976"/>
      <c r="AE113" s="977"/>
      <c r="AF113" s="978">
        <v>1237404</v>
      </c>
      <c r="AG113" s="976"/>
      <c r="AH113" s="976"/>
      <c r="AI113" s="976"/>
      <c r="AJ113" s="977"/>
      <c r="AK113" s="978">
        <v>1227995</v>
      </c>
      <c r="AL113" s="976"/>
      <c r="AM113" s="976"/>
      <c r="AN113" s="976"/>
      <c r="AO113" s="977"/>
      <c r="AP113" s="979">
        <v>3.9</v>
      </c>
      <c r="AQ113" s="980"/>
      <c r="AR113" s="980"/>
      <c r="AS113" s="980"/>
      <c r="AT113" s="981"/>
      <c r="AU113" s="946"/>
      <c r="AV113" s="947"/>
      <c r="AW113" s="947"/>
      <c r="AX113" s="947"/>
      <c r="AY113" s="947"/>
      <c r="AZ113" s="960" t="s">
        <v>426</v>
      </c>
      <c r="BA113" s="961"/>
      <c r="BB113" s="961"/>
      <c r="BC113" s="961"/>
      <c r="BD113" s="961"/>
      <c r="BE113" s="961"/>
      <c r="BF113" s="961"/>
      <c r="BG113" s="961"/>
      <c r="BH113" s="961"/>
      <c r="BI113" s="961"/>
      <c r="BJ113" s="961"/>
      <c r="BK113" s="961"/>
      <c r="BL113" s="961"/>
      <c r="BM113" s="961"/>
      <c r="BN113" s="961"/>
      <c r="BO113" s="961"/>
      <c r="BP113" s="962"/>
      <c r="BQ113" s="963">
        <v>8449210</v>
      </c>
      <c r="BR113" s="964"/>
      <c r="BS113" s="964"/>
      <c r="BT113" s="964"/>
      <c r="BU113" s="964"/>
      <c r="BV113" s="964">
        <v>13151482</v>
      </c>
      <c r="BW113" s="964"/>
      <c r="BX113" s="964"/>
      <c r="BY113" s="964"/>
      <c r="BZ113" s="964"/>
      <c r="CA113" s="964">
        <v>14608059</v>
      </c>
      <c r="CB113" s="964"/>
      <c r="CC113" s="964"/>
      <c r="CD113" s="964"/>
      <c r="CE113" s="964"/>
      <c r="CF113" s="958">
        <v>47</v>
      </c>
      <c r="CG113" s="959"/>
      <c r="CH113" s="959"/>
      <c r="CI113" s="959"/>
      <c r="CJ113" s="959"/>
      <c r="CK113" s="986"/>
      <c r="CL113" s="987"/>
      <c r="CM113" s="960" t="s">
        <v>427</v>
      </c>
      <c r="CN113" s="961"/>
      <c r="CO113" s="961"/>
      <c r="CP113" s="961"/>
      <c r="CQ113" s="961"/>
      <c r="CR113" s="961"/>
      <c r="CS113" s="961"/>
      <c r="CT113" s="961"/>
      <c r="CU113" s="961"/>
      <c r="CV113" s="961"/>
      <c r="CW113" s="961"/>
      <c r="CX113" s="961"/>
      <c r="CY113" s="961"/>
      <c r="CZ113" s="961"/>
      <c r="DA113" s="961"/>
      <c r="DB113" s="961"/>
      <c r="DC113" s="961"/>
      <c r="DD113" s="961"/>
      <c r="DE113" s="961"/>
      <c r="DF113" s="962"/>
      <c r="DG113" s="996" t="s">
        <v>122</v>
      </c>
      <c r="DH113" s="997"/>
      <c r="DI113" s="997"/>
      <c r="DJ113" s="997"/>
      <c r="DK113" s="998"/>
      <c r="DL113" s="999" t="s">
        <v>122</v>
      </c>
      <c r="DM113" s="997"/>
      <c r="DN113" s="997"/>
      <c r="DO113" s="997"/>
      <c r="DP113" s="998"/>
      <c r="DQ113" s="999" t="s">
        <v>122</v>
      </c>
      <c r="DR113" s="997"/>
      <c r="DS113" s="997"/>
      <c r="DT113" s="997"/>
      <c r="DU113" s="998"/>
      <c r="DV113" s="1000" t="s">
        <v>122</v>
      </c>
      <c r="DW113" s="1001"/>
      <c r="DX113" s="1001"/>
      <c r="DY113" s="1001"/>
      <c r="DZ113" s="1002"/>
    </row>
    <row r="114" spans="1:130" s="212" customFormat="1" ht="26.25" customHeight="1" x14ac:dyDescent="0.15">
      <c r="A114" s="992"/>
      <c r="B114" s="993"/>
      <c r="C114" s="961" t="s">
        <v>428</v>
      </c>
      <c r="D114" s="961"/>
      <c r="E114" s="961"/>
      <c r="F114" s="961"/>
      <c r="G114" s="961"/>
      <c r="H114" s="961"/>
      <c r="I114" s="961"/>
      <c r="J114" s="961"/>
      <c r="K114" s="961"/>
      <c r="L114" s="961"/>
      <c r="M114" s="961"/>
      <c r="N114" s="961"/>
      <c r="O114" s="961"/>
      <c r="P114" s="961"/>
      <c r="Q114" s="961"/>
      <c r="R114" s="961"/>
      <c r="S114" s="961"/>
      <c r="T114" s="961"/>
      <c r="U114" s="961"/>
      <c r="V114" s="961"/>
      <c r="W114" s="961"/>
      <c r="X114" s="961"/>
      <c r="Y114" s="961"/>
      <c r="Z114" s="962"/>
      <c r="AA114" s="996">
        <v>256880</v>
      </c>
      <c r="AB114" s="997"/>
      <c r="AC114" s="997"/>
      <c r="AD114" s="997"/>
      <c r="AE114" s="998"/>
      <c r="AF114" s="999">
        <v>364989</v>
      </c>
      <c r="AG114" s="997"/>
      <c r="AH114" s="997"/>
      <c r="AI114" s="997"/>
      <c r="AJ114" s="998"/>
      <c r="AK114" s="999">
        <v>353140</v>
      </c>
      <c r="AL114" s="997"/>
      <c r="AM114" s="997"/>
      <c r="AN114" s="997"/>
      <c r="AO114" s="998"/>
      <c r="AP114" s="1000">
        <v>1.1000000000000001</v>
      </c>
      <c r="AQ114" s="1001"/>
      <c r="AR114" s="1001"/>
      <c r="AS114" s="1001"/>
      <c r="AT114" s="1002"/>
      <c r="AU114" s="946"/>
      <c r="AV114" s="947"/>
      <c r="AW114" s="947"/>
      <c r="AX114" s="947"/>
      <c r="AY114" s="947"/>
      <c r="AZ114" s="960" t="s">
        <v>429</v>
      </c>
      <c r="BA114" s="961"/>
      <c r="BB114" s="961"/>
      <c r="BC114" s="961"/>
      <c r="BD114" s="961"/>
      <c r="BE114" s="961"/>
      <c r="BF114" s="961"/>
      <c r="BG114" s="961"/>
      <c r="BH114" s="961"/>
      <c r="BI114" s="961"/>
      <c r="BJ114" s="961"/>
      <c r="BK114" s="961"/>
      <c r="BL114" s="961"/>
      <c r="BM114" s="961"/>
      <c r="BN114" s="961"/>
      <c r="BO114" s="961"/>
      <c r="BP114" s="962"/>
      <c r="BQ114" s="963">
        <v>4179900</v>
      </c>
      <c r="BR114" s="964"/>
      <c r="BS114" s="964"/>
      <c r="BT114" s="964"/>
      <c r="BU114" s="964"/>
      <c r="BV114" s="964">
        <v>4835386</v>
      </c>
      <c r="BW114" s="964"/>
      <c r="BX114" s="964"/>
      <c r="BY114" s="964"/>
      <c r="BZ114" s="964"/>
      <c r="CA114" s="964">
        <v>5214269</v>
      </c>
      <c r="CB114" s="964"/>
      <c r="CC114" s="964"/>
      <c r="CD114" s="964"/>
      <c r="CE114" s="964"/>
      <c r="CF114" s="958">
        <v>16.8</v>
      </c>
      <c r="CG114" s="959"/>
      <c r="CH114" s="959"/>
      <c r="CI114" s="959"/>
      <c r="CJ114" s="959"/>
      <c r="CK114" s="986"/>
      <c r="CL114" s="987"/>
      <c r="CM114" s="960" t="s">
        <v>430</v>
      </c>
      <c r="CN114" s="961"/>
      <c r="CO114" s="961"/>
      <c r="CP114" s="961"/>
      <c r="CQ114" s="961"/>
      <c r="CR114" s="961"/>
      <c r="CS114" s="961"/>
      <c r="CT114" s="961"/>
      <c r="CU114" s="961"/>
      <c r="CV114" s="961"/>
      <c r="CW114" s="961"/>
      <c r="CX114" s="961"/>
      <c r="CY114" s="961"/>
      <c r="CZ114" s="961"/>
      <c r="DA114" s="961"/>
      <c r="DB114" s="961"/>
      <c r="DC114" s="961"/>
      <c r="DD114" s="961"/>
      <c r="DE114" s="961"/>
      <c r="DF114" s="962"/>
      <c r="DG114" s="996" t="s">
        <v>122</v>
      </c>
      <c r="DH114" s="997"/>
      <c r="DI114" s="997"/>
      <c r="DJ114" s="997"/>
      <c r="DK114" s="998"/>
      <c r="DL114" s="999" t="s">
        <v>122</v>
      </c>
      <c r="DM114" s="997"/>
      <c r="DN114" s="997"/>
      <c r="DO114" s="997"/>
      <c r="DP114" s="998"/>
      <c r="DQ114" s="999" t="s">
        <v>122</v>
      </c>
      <c r="DR114" s="997"/>
      <c r="DS114" s="997"/>
      <c r="DT114" s="997"/>
      <c r="DU114" s="998"/>
      <c r="DV114" s="1000" t="s">
        <v>122</v>
      </c>
      <c r="DW114" s="1001"/>
      <c r="DX114" s="1001"/>
      <c r="DY114" s="1001"/>
      <c r="DZ114" s="1002"/>
    </row>
    <row r="115" spans="1:130" s="212" customFormat="1" ht="26.25" customHeight="1" x14ac:dyDescent="0.15">
      <c r="A115" s="992"/>
      <c r="B115" s="993"/>
      <c r="C115" s="961" t="s">
        <v>431</v>
      </c>
      <c r="D115" s="961"/>
      <c r="E115" s="961"/>
      <c r="F115" s="961"/>
      <c r="G115" s="961"/>
      <c r="H115" s="961"/>
      <c r="I115" s="961"/>
      <c r="J115" s="961"/>
      <c r="K115" s="961"/>
      <c r="L115" s="961"/>
      <c r="M115" s="961"/>
      <c r="N115" s="961"/>
      <c r="O115" s="961"/>
      <c r="P115" s="961"/>
      <c r="Q115" s="961"/>
      <c r="R115" s="961"/>
      <c r="S115" s="961"/>
      <c r="T115" s="961"/>
      <c r="U115" s="961"/>
      <c r="V115" s="961"/>
      <c r="W115" s="961"/>
      <c r="X115" s="961"/>
      <c r="Y115" s="961"/>
      <c r="Z115" s="962"/>
      <c r="AA115" s="975">
        <v>3462</v>
      </c>
      <c r="AB115" s="976"/>
      <c r="AC115" s="976"/>
      <c r="AD115" s="976"/>
      <c r="AE115" s="977"/>
      <c r="AF115" s="978">
        <v>3203</v>
      </c>
      <c r="AG115" s="976"/>
      <c r="AH115" s="976"/>
      <c r="AI115" s="976"/>
      <c r="AJ115" s="977"/>
      <c r="AK115" s="978">
        <v>2950</v>
      </c>
      <c r="AL115" s="976"/>
      <c r="AM115" s="976"/>
      <c r="AN115" s="976"/>
      <c r="AO115" s="977"/>
      <c r="AP115" s="979">
        <v>0</v>
      </c>
      <c r="AQ115" s="980"/>
      <c r="AR115" s="980"/>
      <c r="AS115" s="980"/>
      <c r="AT115" s="981"/>
      <c r="AU115" s="946"/>
      <c r="AV115" s="947"/>
      <c r="AW115" s="947"/>
      <c r="AX115" s="947"/>
      <c r="AY115" s="947"/>
      <c r="AZ115" s="960" t="s">
        <v>432</v>
      </c>
      <c r="BA115" s="961"/>
      <c r="BB115" s="961"/>
      <c r="BC115" s="961"/>
      <c r="BD115" s="961"/>
      <c r="BE115" s="961"/>
      <c r="BF115" s="961"/>
      <c r="BG115" s="961"/>
      <c r="BH115" s="961"/>
      <c r="BI115" s="961"/>
      <c r="BJ115" s="961"/>
      <c r="BK115" s="961"/>
      <c r="BL115" s="961"/>
      <c r="BM115" s="961"/>
      <c r="BN115" s="961"/>
      <c r="BO115" s="961"/>
      <c r="BP115" s="962"/>
      <c r="BQ115" s="963" t="s">
        <v>122</v>
      </c>
      <c r="BR115" s="964"/>
      <c r="BS115" s="964"/>
      <c r="BT115" s="964"/>
      <c r="BU115" s="964"/>
      <c r="BV115" s="964" t="s">
        <v>122</v>
      </c>
      <c r="BW115" s="964"/>
      <c r="BX115" s="964"/>
      <c r="BY115" s="964"/>
      <c r="BZ115" s="964"/>
      <c r="CA115" s="964" t="s">
        <v>122</v>
      </c>
      <c r="CB115" s="964"/>
      <c r="CC115" s="964"/>
      <c r="CD115" s="964"/>
      <c r="CE115" s="964"/>
      <c r="CF115" s="958" t="s">
        <v>122</v>
      </c>
      <c r="CG115" s="959"/>
      <c r="CH115" s="959"/>
      <c r="CI115" s="959"/>
      <c r="CJ115" s="959"/>
      <c r="CK115" s="986"/>
      <c r="CL115" s="987"/>
      <c r="CM115" s="960" t="s">
        <v>433</v>
      </c>
      <c r="CN115" s="961"/>
      <c r="CO115" s="961"/>
      <c r="CP115" s="961"/>
      <c r="CQ115" s="961"/>
      <c r="CR115" s="961"/>
      <c r="CS115" s="961"/>
      <c r="CT115" s="961"/>
      <c r="CU115" s="961"/>
      <c r="CV115" s="961"/>
      <c r="CW115" s="961"/>
      <c r="CX115" s="961"/>
      <c r="CY115" s="961"/>
      <c r="CZ115" s="961"/>
      <c r="DA115" s="961"/>
      <c r="DB115" s="961"/>
      <c r="DC115" s="961"/>
      <c r="DD115" s="961"/>
      <c r="DE115" s="961"/>
      <c r="DF115" s="962"/>
      <c r="DG115" s="996">
        <v>1505504</v>
      </c>
      <c r="DH115" s="997"/>
      <c r="DI115" s="997"/>
      <c r="DJ115" s="997"/>
      <c r="DK115" s="998"/>
      <c r="DL115" s="999">
        <v>1705247</v>
      </c>
      <c r="DM115" s="997"/>
      <c r="DN115" s="997"/>
      <c r="DO115" s="997"/>
      <c r="DP115" s="998"/>
      <c r="DQ115" s="999">
        <v>1783707</v>
      </c>
      <c r="DR115" s="997"/>
      <c r="DS115" s="997"/>
      <c r="DT115" s="997"/>
      <c r="DU115" s="998"/>
      <c r="DV115" s="1000">
        <v>5.7</v>
      </c>
      <c r="DW115" s="1001"/>
      <c r="DX115" s="1001"/>
      <c r="DY115" s="1001"/>
      <c r="DZ115" s="1002"/>
    </row>
    <row r="116" spans="1:130" s="212" customFormat="1" ht="26.25" customHeight="1" x14ac:dyDescent="0.15">
      <c r="A116" s="994"/>
      <c r="B116" s="995"/>
      <c r="C116" s="1003" t="s">
        <v>434</v>
      </c>
      <c r="D116" s="1003"/>
      <c r="E116" s="1003"/>
      <c r="F116" s="1003"/>
      <c r="G116" s="1003"/>
      <c r="H116" s="1003"/>
      <c r="I116" s="1003"/>
      <c r="J116" s="1003"/>
      <c r="K116" s="1003"/>
      <c r="L116" s="1003"/>
      <c r="M116" s="1003"/>
      <c r="N116" s="1003"/>
      <c r="O116" s="1003"/>
      <c r="P116" s="1003"/>
      <c r="Q116" s="1003"/>
      <c r="R116" s="1003"/>
      <c r="S116" s="1003"/>
      <c r="T116" s="1003"/>
      <c r="U116" s="1003"/>
      <c r="V116" s="1003"/>
      <c r="W116" s="1003"/>
      <c r="X116" s="1003"/>
      <c r="Y116" s="1003"/>
      <c r="Z116" s="1004"/>
      <c r="AA116" s="996" t="s">
        <v>122</v>
      </c>
      <c r="AB116" s="997"/>
      <c r="AC116" s="997"/>
      <c r="AD116" s="997"/>
      <c r="AE116" s="998"/>
      <c r="AF116" s="999" t="s">
        <v>122</v>
      </c>
      <c r="AG116" s="997"/>
      <c r="AH116" s="997"/>
      <c r="AI116" s="997"/>
      <c r="AJ116" s="998"/>
      <c r="AK116" s="999" t="s">
        <v>122</v>
      </c>
      <c r="AL116" s="997"/>
      <c r="AM116" s="997"/>
      <c r="AN116" s="997"/>
      <c r="AO116" s="998"/>
      <c r="AP116" s="1000" t="s">
        <v>122</v>
      </c>
      <c r="AQ116" s="1001"/>
      <c r="AR116" s="1001"/>
      <c r="AS116" s="1001"/>
      <c r="AT116" s="1002"/>
      <c r="AU116" s="946"/>
      <c r="AV116" s="947"/>
      <c r="AW116" s="947"/>
      <c r="AX116" s="947"/>
      <c r="AY116" s="947"/>
      <c r="AZ116" s="1005" t="s">
        <v>435</v>
      </c>
      <c r="BA116" s="1006"/>
      <c r="BB116" s="1006"/>
      <c r="BC116" s="1006"/>
      <c r="BD116" s="1006"/>
      <c r="BE116" s="1006"/>
      <c r="BF116" s="1006"/>
      <c r="BG116" s="1006"/>
      <c r="BH116" s="1006"/>
      <c r="BI116" s="1006"/>
      <c r="BJ116" s="1006"/>
      <c r="BK116" s="1006"/>
      <c r="BL116" s="1006"/>
      <c r="BM116" s="1006"/>
      <c r="BN116" s="1006"/>
      <c r="BO116" s="1006"/>
      <c r="BP116" s="1007"/>
      <c r="BQ116" s="963" t="s">
        <v>122</v>
      </c>
      <c r="BR116" s="964"/>
      <c r="BS116" s="964"/>
      <c r="BT116" s="964"/>
      <c r="BU116" s="964"/>
      <c r="BV116" s="964" t="s">
        <v>122</v>
      </c>
      <c r="BW116" s="964"/>
      <c r="BX116" s="964"/>
      <c r="BY116" s="964"/>
      <c r="BZ116" s="964"/>
      <c r="CA116" s="964" t="s">
        <v>122</v>
      </c>
      <c r="CB116" s="964"/>
      <c r="CC116" s="964"/>
      <c r="CD116" s="964"/>
      <c r="CE116" s="964"/>
      <c r="CF116" s="958" t="s">
        <v>122</v>
      </c>
      <c r="CG116" s="959"/>
      <c r="CH116" s="959"/>
      <c r="CI116" s="959"/>
      <c r="CJ116" s="959"/>
      <c r="CK116" s="986"/>
      <c r="CL116" s="987"/>
      <c r="CM116" s="960" t="s">
        <v>436</v>
      </c>
      <c r="CN116" s="961"/>
      <c r="CO116" s="961"/>
      <c r="CP116" s="961"/>
      <c r="CQ116" s="961"/>
      <c r="CR116" s="961"/>
      <c r="CS116" s="961"/>
      <c r="CT116" s="961"/>
      <c r="CU116" s="961"/>
      <c r="CV116" s="961"/>
      <c r="CW116" s="961"/>
      <c r="CX116" s="961"/>
      <c r="CY116" s="961"/>
      <c r="CZ116" s="961"/>
      <c r="DA116" s="961"/>
      <c r="DB116" s="961"/>
      <c r="DC116" s="961"/>
      <c r="DD116" s="961"/>
      <c r="DE116" s="961"/>
      <c r="DF116" s="962"/>
      <c r="DG116" s="996">
        <v>14025</v>
      </c>
      <c r="DH116" s="997"/>
      <c r="DI116" s="997"/>
      <c r="DJ116" s="997"/>
      <c r="DK116" s="998"/>
      <c r="DL116" s="999">
        <v>11060</v>
      </c>
      <c r="DM116" s="997"/>
      <c r="DN116" s="997"/>
      <c r="DO116" s="997"/>
      <c r="DP116" s="998"/>
      <c r="DQ116" s="999">
        <v>8295</v>
      </c>
      <c r="DR116" s="997"/>
      <c r="DS116" s="997"/>
      <c r="DT116" s="997"/>
      <c r="DU116" s="998"/>
      <c r="DV116" s="1000">
        <v>0</v>
      </c>
      <c r="DW116" s="1001"/>
      <c r="DX116" s="1001"/>
      <c r="DY116" s="1001"/>
      <c r="DZ116" s="1002"/>
    </row>
    <row r="117" spans="1:130" s="212" customFormat="1" ht="26.25" customHeight="1" x14ac:dyDescent="0.15">
      <c r="A117" s="95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1015" t="s">
        <v>437</v>
      </c>
      <c r="Z117" s="932"/>
      <c r="AA117" s="1016">
        <v>3518105</v>
      </c>
      <c r="AB117" s="1017"/>
      <c r="AC117" s="1017"/>
      <c r="AD117" s="1017"/>
      <c r="AE117" s="1018"/>
      <c r="AF117" s="1019">
        <v>3772023</v>
      </c>
      <c r="AG117" s="1017"/>
      <c r="AH117" s="1017"/>
      <c r="AI117" s="1017"/>
      <c r="AJ117" s="1018"/>
      <c r="AK117" s="1019">
        <v>3653448</v>
      </c>
      <c r="AL117" s="1017"/>
      <c r="AM117" s="1017"/>
      <c r="AN117" s="1017"/>
      <c r="AO117" s="1018"/>
      <c r="AP117" s="1020"/>
      <c r="AQ117" s="1021"/>
      <c r="AR117" s="1021"/>
      <c r="AS117" s="1021"/>
      <c r="AT117" s="1022"/>
      <c r="AU117" s="946"/>
      <c r="AV117" s="947"/>
      <c r="AW117" s="947"/>
      <c r="AX117" s="947"/>
      <c r="AY117" s="947"/>
      <c r="AZ117" s="1012" t="s">
        <v>438</v>
      </c>
      <c r="BA117" s="1013"/>
      <c r="BB117" s="1013"/>
      <c r="BC117" s="1013"/>
      <c r="BD117" s="1013"/>
      <c r="BE117" s="1013"/>
      <c r="BF117" s="1013"/>
      <c r="BG117" s="1013"/>
      <c r="BH117" s="1013"/>
      <c r="BI117" s="1013"/>
      <c r="BJ117" s="1013"/>
      <c r="BK117" s="1013"/>
      <c r="BL117" s="1013"/>
      <c r="BM117" s="1013"/>
      <c r="BN117" s="1013"/>
      <c r="BO117" s="1013"/>
      <c r="BP117" s="1014"/>
      <c r="BQ117" s="963" t="s">
        <v>122</v>
      </c>
      <c r="BR117" s="964"/>
      <c r="BS117" s="964"/>
      <c r="BT117" s="964"/>
      <c r="BU117" s="964"/>
      <c r="BV117" s="964" t="s">
        <v>122</v>
      </c>
      <c r="BW117" s="964"/>
      <c r="BX117" s="964"/>
      <c r="BY117" s="964"/>
      <c r="BZ117" s="964"/>
      <c r="CA117" s="964" t="s">
        <v>122</v>
      </c>
      <c r="CB117" s="964"/>
      <c r="CC117" s="964"/>
      <c r="CD117" s="964"/>
      <c r="CE117" s="964"/>
      <c r="CF117" s="958" t="s">
        <v>122</v>
      </c>
      <c r="CG117" s="959"/>
      <c r="CH117" s="959"/>
      <c r="CI117" s="959"/>
      <c r="CJ117" s="959"/>
      <c r="CK117" s="986"/>
      <c r="CL117" s="987"/>
      <c r="CM117" s="960" t="s">
        <v>439</v>
      </c>
      <c r="CN117" s="961"/>
      <c r="CO117" s="961"/>
      <c r="CP117" s="961"/>
      <c r="CQ117" s="961"/>
      <c r="CR117" s="961"/>
      <c r="CS117" s="961"/>
      <c r="CT117" s="961"/>
      <c r="CU117" s="961"/>
      <c r="CV117" s="961"/>
      <c r="CW117" s="961"/>
      <c r="CX117" s="961"/>
      <c r="CY117" s="961"/>
      <c r="CZ117" s="961"/>
      <c r="DA117" s="961"/>
      <c r="DB117" s="961"/>
      <c r="DC117" s="961"/>
      <c r="DD117" s="961"/>
      <c r="DE117" s="961"/>
      <c r="DF117" s="962"/>
      <c r="DG117" s="996" t="s">
        <v>122</v>
      </c>
      <c r="DH117" s="997"/>
      <c r="DI117" s="997"/>
      <c r="DJ117" s="997"/>
      <c r="DK117" s="998"/>
      <c r="DL117" s="999" t="s">
        <v>122</v>
      </c>
      <c r="DM117" s="997"/>
      <c r="DN117" s="997"/>
      <c r="DO117" s="997"/>
      <c r="DP117" s="998"/>
      <c r="DQ117" s="999" t="s">
        <v>122</v>
      </c>
      <c r="DR117" s="997"/>
      <c r="DS117" s="997"/>
      <c r="DT117" s="997"/>
      <c r="DU117" s="998"/>
      <c r="DV117" s="1000" t="s">
        <v>122</v>
      </c>
      <c r="DW117" s="1001"/>
      <c r="DX117" s="1001"/>
      <c r="DY117" s="1001"/>
      <c r="DZ117" s="1002"/>
    </row>
    <row r="118" spans="1:130" s="212" customFormat="1" ht="26.25" customHeight="1" x14ac:dyDescent="0.15">
      <c r="A118" s="950" t="s">
        <v>413</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0" t="s">
        <v>410</v>
      </c>
      <c r="AB118" s="931"/>
      <c r="AC118" s="931"/>
      <c r="AD118" s="931"/>
      <c r="AE118" s="932"/>
      <c r="AF118" s="930" t="s">
        <v>411</v>
      </c>
      <c r="AG118" s="931"/>
      <c r="AH118" s="931"/>
      <c r="AI118" s="931"/>
      <c r="AJ118" s="932"/>
      <c r="AK118" s="930" t="s">
        <v>294</v>
      </c>
      <c r="AL118" s="931"/>
      <c r="AM118" s="931"/>
      <c r="AN118" s="931"/>
      <c r="AO118" s="932"/>
      <c r="AP118" s="1008" t="s">
        <v>412</v>
      </c>
      <c r="AQ118" s="1009"/>
      <c r="AR118" s="1009"/>
      <c r="AS118" s="1009"/>
      <c r="AT118" s="1010"/>
      <c r="AU118" s="946"/>
      <c r="AV118" s="947"/>
      <c r="AW118" s="947"/>
      <c r="AX118" s="947"/>
      <c r="AY118" s="947"/>
      <c r="AZ118" s="1011" t="s">
        <v>440</v>
      </c>
      <c r="BA118" s="1003"/>
      <c r="BB118" s="1003"/>
      <c r="BC118" s="1003"/>
      <c r="BD118" s="1003"/>
      <c r="BE118" s="1003"/>
      <c r="BF118" s="1003"/>
      <c r="BG118" s="1003"/>
      <c r="BH118" s="1003"/>
      <c r="BI118" s="1003"/>
      <c r="BJ118" s="1003"/>
      <c r="BK118" s="1003"/>
      <c r="BL118" s="1003"/>
      <c r="BM118" s="1003"/>
      <c r="BN118" s="1003"/>
      <c r="BO118" s="1003"/>
      <c r="BP118" s="1004"/>
      <c r="BQ118" s="1037" t="s">
        <v>122</v>
      </c>
      <c r="BR118" s="1038"/>
      <c r="BS118" s="1038"/>
      <c r="BT118" s="1038"/>
      <c r="BU118" s="1038"/>
      <c r="BV118" s="1038" t="s">
        <v>122</v>
      </c>
      <c r="BW118" s="1038"/>
      <c r="BX118" s="1038"/>
      <c r="BY118" s="1038"/>
      <c r="BZ118" s="1038"/>
      <c r="CA118" s="1038" t="s">
        <v>122</v>
      </c>
      <c r="CB118" s="1038"/>
      <c r="CC118" s="1038"/>
      <c r="CD118" s="1038"/>
      <c r="CE118" s="1038"/>
      <c r="CF118" s="958" t="s">
        <v>122</v>
      </c>
      <c r="CG118" s="959"/>
      <c r="CH118" s="959"/>
      <c r="CI118" s="959"/>
      <c r="CJ118" s="959"/>
      <c r="CK118" s="986"/>
      <c r="CL118" s="987"/>
      <c r="CM118" s="960" t="s">
        <v>441</v>
      </c>
      <c r="CN118" s="961"/>
      <c r="CO118" s="961"/>
      <c r="CP118" s="961"/>
      <c r="CQ118" s="961"/>
      <c r="CR118" s="961"/>
      <c r="CS118" s="961"/>
      <c r="CT118" s="961"/>
      <c r="CU118" s="961"/>
      <c r="CV118" s="961"/>
      <c r="CW118" s="961"/>
      <c r="CX118" s="961"/>
      <c r="CY118" s="961"/>
      <c r="CZ118" s="961"/>
      <c r="DA118" s="961"/>
      <c r="DB118" s="961"/>
      <c r="DC118" s="961"/>
      <c r="DD118" s="961"/>
      <c r="DE118" s="961"/>
      <c r="DF118" s="962"/>
      <c r="DG118" s="996" t="s">
        <v>122</v>
      </c>
      <c r="DH118" s="997"/>
      <c r="DI118" s="997"/>
      <c r="DJ118" s="997"/>
      <c r="DK118" s="998"/>
      <c r="DL118" s="999" t="s">
        <v>122</v>
      </c>
      <c r="DM118" s="997"/>
      <c r="DN118" s="997"/>
      <c r="DO118" s="997"/>
      <c r="DP118" s="998"/>
      <c r="DQ118" s="999" t="s">
        <v>122</v>
      </c>
      <c r="DR118" s="997"/>
      <c r="DS118" s="997"/>
      <c r="DT118" s="997"/>
      <c r="DU118" s="998"/>
      <c r="DV118" s="1000" t="s">
        <v>122</v>
      </c>
      <c r="DW118" s="1001"/>
      <c r="DX118" s="1001"/>
      <c r="DY118" s="1001"/>
      <c r="DZ118" s="1002"/>
    </row>
    <row r="119" spans="1:130" s="212" customFormat="1" ht="26.25" customHeight="1" x14ac:dyDescent="0.15">
      <c r="A119" s="1094" t="s">
        <v>416</v>
      </c>
      <c r="B119" s="985"/>
      <c r="C119" s="967" t="s">
        <v>417</v>
      </c>
      <c r="D119" s="935"/>
      <c r="E119" s="935"/>
      <c r="F119" s="935"/>
      <c r="G119" s="935"/>
      <c r="H119" s="935"/>
      <c r="I119" s="935"/>
      <c r="J119" s="935"/>
      <c r="K119" s="935"/>
      <c r="L119" s="935"/>
      <c r="M119" s="935"/>
      <c r="N119" s="935"/>
      <c r="O119" s="935"/>
      <c r="P119" s="935"/>
      <c r="Q119" s="935"/>
      <c r="R119" s="935"/>
      <c r="S119" s="935"/>
      <c r="T119" s="935"/>
      <c r="U119" s="935"/>
      <c r="V119" s="935"/>
      <c r="W119" s="935"/>
      <c r="X119" s="935"/>
      <c r="Y119" s="935"/>
      <c r="Z119" s="936"/>
      <c r="AA119" s="937" t="s">
        <v>122</v>
      </c>
      <c r="AB119" s="938"/>
      <c r="AC119" s="938"/>
      <c r="AD119" s="938"/>
      <c r="AE119" s="939"/>
      <c r="AF119" s="940" t="s">
        <v>122</v>
      </c>
      <c r="AG119" s="938"/>
      <c r="AH119" s="938"/>
      <c r="AI119" s="938"/>
      <c r="AJ119" s="939"/>
      <c r="AK119" s="940" t="s">
        <v>122</v>
      </c>
      <c r="AL119" s="938"/>
      <c r="AM119" s="938"/>
      <c r="AN119" s="938"/>
      <c r="AO119" s="939"/>
      <c r="AP119" s="941" t="s">
        <v>122</v>
      </c>
      <c r="AQ119" s="942"/>
      <c r="AR119" s="942"/>
      <c r="AS119" s="942"/>
      <c r="AT119" s="943"/>
      <c r="AU119" s="948"/>
      <c r="AV119" s="949"/>
      <c r="AW119" s="949"/>
      <c r="AX119" s="949"/>
      <c r="AY119" s="949"/>
      <c r="AZ119" s="235" t="s">
        <v>177</v>
      </c>
      <c r="BA119" s="235"/>
      <c r="BB119" s="235"/>
      <c r="BC119" s="235"/>
      <c r="BD119" s="235"/>
      <c r="BE119" s="235"/>
      <c r="BF119" s="235"/>
      <c r="BG119" s="235"/>
      <c r="BH119" s="235"/>
      <c r="BI119" s="235"/>
      <c r="BJ119" s="235"/>
      <c r="BK119" s="235"/>
      <c r="BL119" s="235"/>
      <c r="BM119" s="235"/>
      <c r="BN119" s="235"/>
      <c r="BO119" s="1015" t="s">
        <v>442</v>
      </c>
      <c r="BP119" s="1043"/>
      <c r="BQ119" s="1037">
        <v>54760142</v>
      </c>
      <c r="BR119" s="1038"/>
      <c r="BS119" s="1038"/>
      <c r="BT119" s="1038"/>
      <c r="BU119" s="1038"/>
      <c r="BV119" s="1038">
        <v>62455749</v>
      </c>
      <c r="BW119" s="1038"/>
      <c r="BX119" s="1038"/>
      <c r="BY119" s="1038"/>
      <c r="BZ119" s="1038"/>
      <c r="CA119" s="1038">
        <v>67407277</v>
      </c>
      <c r="CB119" s="1038"/>
      <c r="CC119" s="1038"/>
      <c r="CD119" s="1038"/>
      <c r="CE119" s="1038"/>
      <c r="CF119" s="1039"/>
      <c r="CG119" s="1040"/>
      <c r="CH119" s="1040"/>
      <c r="CI119" s="1040"/>
      <c r="CJ119" s="1041"/>
      <c r="CK119" s="988"/>
      <c r="CL119" s="989"/>
      <c r="CM119" s="1011" t="s">
        <v>443</v>
      </c>
      <c r="CN119" s="1003"/>
      <c r="CO119" s="1003"/>
      <c r="CP119" s="1003"/>
      <c r="CQ119" s="1003"/>
      <c r="CR119" s="1003"/>
      <c r="CS119" s="1003"/>
      <c r="CT119" s="1003"/>
      <c r="CU119" s="1003"/>
      <c r="CV119" s="1003"/>
      <c r="CW119" s="1003"/>
      <c r="CX119" s="1003"/>
      <c r="CY119" s="1003"/>
      <c r="CZ119" s="1003"/>
      <c r="DA119" s="1003"/>
      <c r="DB119" s="1003"/>
      <c r="DC119" s="1003"/>
      <c r="DD119" s="1003"/>
      <c r="DE119" s="1003"/>
      <c r="DF119" s="1004"/>
      <c r="DG119" s="1042" t="s">
        <v>122</v>
      </c>
      <c r="DH119" s="1024"/>
      <c r="DI119" s="1024"/>
      <c r="DJ119" s="1024"/>
      <c r="DK119" s="1025"/>
      <c r="DL119" s="1023" t="s">
        <v>122</v>
      </c>
      <c r="DM119" s="1024"/>
      <c r="DN119" s="1024"/>
      <c r="DO119" s="1024"/>
      <c r="DP119" s="1025"/>
      <c r="DQ119" s="1023" t="s">
        <v>122</v>
      </c>
      <c r="DR119" s="1024"/>
      <c r="DS119" s="1024"/>
      <c r="DT119" s="1024"/>
      <c r="DU119" s="1025"/>
      <c r="DV119" s="1026" t="s">
        <v>122</v>
      </c>
      <c r="DW119" s="1027"/>
      <c r="DX119" s="1027"/>
      <c r="DY119" s="1027"/>
      <c r="DZ119" s="1028"/>
    </row>
    <row r="120" spans="1:130" s="212" customFormat="1" ht="26.25" customHeight="1" x14ac:dyDescent="0.15">
      <c r="A120" s="1095"/>
      <c r="B120" s="987"/>
      <c r="C120" s="960" t="s">
        <v>420</v>
      </c>
      <c r="D120" s="961"/>
      <c r="E120" s="961"/>
      <c r="F120" s="961"/>
      <c r="G120" s="961"/>
      <c r="H120" s="961"/>
      <c r="I120" s="961"/>
      <c r="J120" s="961"/>
      <c r="K120" s="961"/>
      <c r="L120" s="961"/>
      <c r="M120" s="961"/>
      <c r="N120" s="961"/>
      <c r="O120" s="961"/>
      <c r="P120" s="961"/>
      <c r="Q120" s="961"/>
      <c r="R120" s="961"/>
      <c r="S120" s="961"/>
      <c r="T120" s="961"/>
      <c r="U120" s="961"/>
      <c r="V120" s="961"/>
      <c r="W120" s="961"/>
      <c r="X120" s="961"/>
      <c r="Y120" s="961"/>
      <c r="Z120" s="962"/>
      <c r="AA120" s="996" t="s">
        <v>122</v>
      </c>
      <c r="AB120" s="997"/>
      <c r="AC120" s="997"/>
      <c r="AD120" s="997"/>
      <c r="AE120" s="998"/>
      <c r="AF120" s="999" t="s">
        <v>122</v>
      </c>
      <c r="AG120" s="997"/>
      <c r="AH120" s="997"/>
      <c r="AI120" s="997"/>
      <c r="AJ120" s="998"/>
      <c r="AK120" s="999" t="s">
        <v>122</v>
      </c>
      <c r="AL120" s="997"/>
      <c r="AM120" s="997"/>
      <c r="AN120" s="997"/>
      <c r="AO120" s="998"/>
      <c r="AP120" s="1000" t="s">
        <v>122</v>
      </c>
      <c r="AQ120" s="1001"/>
      <c r="AR120" s="1001"/>
      <c r="AS120" s="1001"/>
      <c r="AT120" s="1002"/>
      <c r="AU120" s="1029" t="s">
        <v>444</v>
      </c>
      <c r="AV120" s="1030"/>
      <c r="AW120" s="1030"/>
      <c r="AX120" s="1030"/>
      <c r="AY120" s="1031"/>
      <c r="AZ120" s="967" t="s">
        <v>445</v>
      </c>
      <c r="BA120" s="935"/>
      <c r="BB120" s="935"/>
      <c r="BC120" s="935"/>
      <c r="BD120" s="935"/>
      <c r="BE120" s="935"/>
      <c r="BF120" s="935"/>
      <c r="BG120" s="935"/>
      <c r="BH120" s="935"/>
      <c r="BI120" s="935"/>
      <c r="BJ120" s="935"/>
      <c r="BK120" s="935"/>
      <c r="BL120" s="935"/>
      <c r="BM120" s="935"/>
      <c r="BN120" s="935"/>
      <c r="BO120" s="935"/>
      <c r="BP120" s="936"/>
      <c r="BQ120" s="968">
        <v>17606148</v>
      </c>
      <c r="BR120" s="969"/>
      <c r="BS120" s="969"/>
      <c r="BT120" s="969"/>
      <c r="BU120" s="969"/>
      <c r="BV120" s="969">
        <v>16707407</v>
      </c>
      <c r="BW120" s="969"/>
      <c r="BX120" s="969"/>
      <c r="BY120" s="969"/>
      <c r="BZ120" s="969"/>
      <c r="CA120" s="969">
        <v>15262134</v>
      </c>
      <c r="CB120" s="969"/>
      <c r="CC120" s="969"/>
      <c r="CD120" s="969"/>
      <c r="CE120" s="969"/>
      <c r="CF120" s="982">
        <v>49.1</v>
      </c>
      <c r="CG120" s="983"/>
      <c r="CH120" s="983"/>
      <c r="CI120" s="983"/>
      <c r="CJ120" s="983"/>
      <c r="CK120" s="1044" t="s">
        <v>446</v>
      </c>
      <c r="CL120" s="1045"/>
      <c r="CM120" s="1045"/>
      <c r="CN120" s="1045"/>
      <c r="CO120" s="1046"/>
      <c r="CP120" s="1052" t="s">
        <v>393</v>
      </c>
      <c r="CQ120" s="1053"/>
      <c r="CR120" s="1053"/>
      <c r="CS120" s="1053"/>
      <c r="CT120" s="1053"/>
      <c r="CU120" s="1053"/>
      <c r="CV120" s="1053"/>
      <c r="CW120" s="1053"/>
      <c r="CX120" s="1053"/>
      <c r="CY120" s="1053"/>
      <c r="CZ120" s="1053"/>
      <c r="DA120" s="1053"/>
      <c r="DB120" s="1053"/>
      <c r="DC120" s="1053"/>
      <c r="DD120" s="1053"/>
      <c r="DE120" s="1053"/>
      <c r="DF120" s="1054"/>
      <c r="DG120" s="968">
        <v>16884403</v>
      </c>
      <c r="DH120" s="969"/>
      <c r="DI120" s="969"/>
      <c r="DJ120" s="969"/>
      <c r="DK120" s="969"/>
      <c r="DL120" s="969">
        <v>18362684</v>
      </c>
      <c r="DM120" s="969"/>
      <c r="DN120" s="969"/>
      <c r="DO120" s="969"/>
      <c r="DP120" s="969"/>
      <c r="DQ120" s="969">
        <v>19347984</v>
      </c>
      <c r="DR120" s="969"/>
      <c r="DS120" s="969"/>
      <c r="DT120" s="969"/>
      <c r="DU120" s="969"/>
      <c r="DV120" s="970">
        <v>62.2</v>
      </c>
      <c r="DW120" s="970"/>
      <c r="DX120" s="970"/>
      <c r="DY120" s="970"/>
      <c r="DZ120" s="971"/>
    </row>
    <row r="121" spans="1:130" s="212" customFormat="1" ht="26.25" customHeight="1" x14ac:dyDescent="0.15">
      <c r="A121" s="1095"/>
      <c r="B121" s="987"/>
      <c r="C121" s="1012" t="s">
        <v>447</v>
      </c>
      <c r="D121" s="1013"/>
      <c r="E121" s="1013"/>
      <c r="F121" s="1013"/>
      <c r="G121" s="1013"/>
      <c r="H121" s="1013"/>
      <c r="I121" s="1013"/>
      <c r="J121" s="1013"/>
      <c r="K121" s="1013"/>
      <c r="L121" s="1013"/>
      <c r="M121" s="1013"/>
      <c r="N121" s="1013"/>
      <c r="O121" s="1013"/>
      <c r="P121" s="1013"/>
      <c r="Q121" s="1013"/>
      <c r="R121" s="1013"/>
      <c r="S121" s="1013"/>
      <c r="T121" s="1013"/>
      <c r="U121" s="1013"/>
      <c r="V121" s="1013"/>
      <c r="W121" s="1013"/>
      <c r="X121" s="1013"/>
      <c r="Y121" s="1013"/>
      <c r="Z121" s="1014"/>
      <c r="AA121" s="996" t="s">
        <v>122</v>
      </c>
      <c r="AB121" s="997"/>
      <c r="AC121" s="997"/>
      <c r="AD121" s="997"/>
      <c r="AE121" s="998"/>
      <c r="AF121" s="999" t="s">
        <v>122</v>
      </c>
      <c r="AG121" s="997"/>
      <c r="AH121" s="997"/>
      <c r="AI121" s="997"/>
      <c r="AJ121" s="998"/>
      <c r="AK121" s="999" t="s">
        <v>122</v>
      </c>
      <c r="AL121" s="997"/>
      <c r="AM121" s="997"/>
      <c r="AN121" s="997"/>
      <c r="AO121" s="998"/>
      <c r="AP121" s="1000" t="s">
        <v>122</v>
      </c>
      <c r="AQ121" s="1001"/>
      <c r="AR121" s="1001"/>
      <c r="AS121" s="1001"/>
      <c r="AT121" s="1002"/>
      <c r="AU121" s="1032"/>
      <c r="AV121" s="1033"/>
      <c r="AW121" s="1033"/>
      <c r="AX121" s="1033"/>
      <c r="AY121" s="1034"/>
      <c r="AZ121" s="960" t="s">
        <v>448</v>
      </c>
      <c r="BA121" s="961"/>
      <c r="BB121" s="961"/>
      <c r="BC121" s="961"/>
      <c r="BD121" s="961"/>
      <c r="BE121" s="961"/>
      <c r="BF121" s="961"/>
      <c r="BG121" s="961"/>
      <c r="BH121" s="961"/>
      <c r="BI121" s="961"/>
      <c r="BJ121" s="961"/>
      <c r="BK121" s="961"/>
      <c r="BL121" s="961"/>
      <c r="BM121" s="961"/>
      <c r="BN121" s="961"/>
      <c r="BO121" s="961"/>
      <c r="BP121" s="962"/>
      <c r="BQ121" s="963">
        <v>18804931</v>
      </c>
      <c r="BR121" s="964"/>
      <c r="BS121" s="964"/>
      <c r="BT121" s="964"/>
      <c r="BU121" s="964"/>
      <c r="BV121" s="964">
        <v>20129628</v>
      </c>
      <c r="BW121" s="964"/>
      <c r="BX121" s="964"/>
      <c r="BY121" s="964"/>
      <c r="BZ121" s="964"/>
      <c r="CA121" s="964">
        <v>19396012</v>
      </c>
      <c r="CB121" s="964"/>
      <c r="CC121" s="964"/>
      <c r="CD121" s="964"/>
      <c r="CE121" s="964"/>
      <c r="CF121" s="958">
        <v>62.4</v>
      </c>
      <c r="CG121" s="959"/>
      <c r="CH121" s="959"/>
      <c r="CI121" s="959"/>
      <c r="CJ121" s="959"/>
      <c r="CK121" s="1047"/>
      <c r="CL121" s="1048"/>
      <c r="CM121" s="1048"/>
      <c r="CN121" s="1048"/>
      <c r="CO121" s="1049"/>
      <c r="CP121" s="1057" t="s">
        <v>394</v>
      </c>
      <c r="CQ121" s="1058"/>
      <c r="CR121" s="1058"/>
      <c r="CS121" s="1058"/>
      <c r="CT121" s="1058"/>
      <c r="CU121" s="1058"/>
      <c r="CV121" s="1058"/>
      <c r="CW121" s="1058"/>
      <c r="CX121" s="1058"/>
      <c r="CY121" s="1058"/>
      <c r="CZ121" s="1058"/>
      <c r="DA121" s="1058"/>
      <c r="DB121" s="1058"/>
      <c r="DC121" s="1058"/>
      <c r="DD121" s="1058"/>
      <c r="DE121" s="1058"/>
      <c r="DF121" s="1059"/>
      <c r="DG121" s="963" t="s">
        <v>122</v>
      </c>
      <c r="DH121" s="964"/>
      <c r="DI121" s="964"/>
      <c r="DJ121" s="964"/>
      <c r="DK121" s="964"/>
      <c r="DL121" s="964" t="s">
        <v>122</v>
      </c>
      <c r="DM121" s="964"/>
      <c r="DN121" s="964"/>
      <c r="DO121" s="964"/>
      <c r="DP121" s="964"/>
      <c r="DQ121" s="964">
        <v>294200</v>
      </c>
      <c r="DR121" s="964"/>
      <c r="DS121" s="964"/>
      <c r="DT121" s="964"/>
      <c r="DU121" s="964"/>
      <c r="DV121" s="965">
        <v>0.9</v>
      </c>
      <c r="DW121" s="965"/>
      <c r="DX121" s="965"/>
      <c r="DY121" s="965"/>
      <c r="DZ121" s="966"/>
    </row>
    <row r="122" spans="1:130" s="212" customFormat="1" ht="26.25" customHeight="1" x14ac:dyDescent="0.15">
      <c r="A122" s="1095"/>
      <c r="B122" s="987"/>
      <c r="C122" s="960" t="s">
        <v>430</v>
      </c>
      <c r="D122" s="961"/>
      <c r="E122" s="961"/>
      <c r="F122" s="961"/>
      <c r="G122" s="961"/>
      <c r="H122" s="961"/>
      <c r="I122" s="961"/>
      <c r="J122" s="961"/>
      <c r="K122" s="961"/>
      <c r="L122" s="961"/>
      <c r="M122" s="961"/>
      <c r="N122" s="961"/>
      <c r="O122" s="961"/>
      <c r="P122" s="961"/>
      <c r="Q122" s="961"/>
      <c r="R122" s="961"/>
      <c r="S122" s="961"/>
      <c r="T122" s="961"/>
      <c r="U122" s="961"/>
      <c r="V122" s="961"/>
      <c r="W122" s="961"/>
      <c r="X122" s="961"/>
      <c r="Y122" s="961"/>
      <c r="Z122" s="962"/>
      <c r="AA122" s="996" t="s">
        <v>122</v>
      </c>
      <c r="AB122" s="997"/>
      <c r="AC122" s="997"/>
      <c r="AD122" s="997"/>
      <c r="AE122" s="998"/>
      <c r="AF122" s="999" t="s">
        <v>122</v>
      </c>
      <c r="AG122" s="997"/>
      <c r="AH122" s="997"/>
      <c r="AI122" s="997"/>
      <c r="AJ122" s="998"/>
      <c r="AK122" s="999" t="s">
        <v>122</v>
      </c>
      <c r="AL122" s="997"/>
      <c r="AM122" s="997"/>
      <c r="AN122" s="997"/>
      <c r="AO122" s="998"/>
      <c r="AP122" s="1000" t="s">
        <v>122</v>
      </c>
      <c r="AQ122" s="1001"/>
      <c r="AR122" s="1001"/>
      <c r="AS122" s="1001"/>
      <c r="AT122" s="1002"/>
      <c r="AU122" s="1032"/>
      <c r="AV122" s="1033"/>
      <c r="AW122" s="1033"/>
      <c r="AX122" s="1033"/>
      <c r="AY122" s="1034"/>
      <c r="AZ122" s="1011" t="s">
        <v>449</v>
      </c>
      <c r="BA122" s="1003"/>
      <c r="BB122" s="1003"/>
      <c r="BC122" s="1003"/>
      <c r="BD122" s="1003"/>
      <c r="BE122" s="1003"/>
      <c r="BF122" s="1003"/>
      <c r="BG122" s="1003"/>
      <c r="BH122" s="1003"/>
      <c r="BI122" s="1003"/>
      <c r="BJ122" s="1003"/>
      <c r="BK122" s="1003"/>
      <c r="BL122" s="1003"/>
      <c r="BM122" s="1003"/>
      <c r="BN122" s="1003"/>
      <c r="BO122" s="1003"/>
      <c r="BP122" s="1004"/>
      <c r="BQ122" s="1037">
        <v>17225578</v>
      </c>
      <c r="BR122" s="1038"/>
      <c r="BS122" s="1038"/>
      <c r="BT122" s="1038"/>
      <c r="BU122" s="1038"/>
      <c r="BV122" s="1038">
        <v>20428595</v>
      </c>
      <c r="BW122" s="1038"/>
      <c r="BX122" s="1038"/>
      <c r="BY122" s="1038"/>
      <c r="BZ122" s="1038"/>
      <c r="CA122" s="1038">
        <v>20421987</v>
      </c>
      <c r="CB122" s="1038"/>
      <c r="CC122" s="1038"/>
      <c r="CD122" s="1038"/>
      <c r="CE122" s="1038"/>
      <c r="CF122" s="1055">
        <v>65.7</v>
      </c>
      <c r="CG122" s="1056"/>
      <c r="CH122" s="1056"/>
      <c r="CI122" s="1056"/>
      <c r="CJ122" s="1056"/>
      <c r="CK122" s="1047"/>
      <c r="CL122" s="1048"/>
      <c r="CM122" s="1048"/>
      <c r="CN122" s="1048"/>
      <c r="CO122" s="1049"/>
      <c r="CP122" s="1057" t="s">
        <v>391</v>
      </c>
      <c r="CQ122" s="1058"/>
      <c r="CR122" s="1058"/>
      <c r="CS122" s="1058"/>
      <c r="CT122" s="1058"/>
      <c r="CU122" s="1058"/>
      <c r="CV122" s="1058"/>
      <c r="CW122" s="1058"/>
      <c r="CX122" s="1058"/>
      <c r="CY122" s="1058"/>
      <c r="CZ122" s="1058"/>
      <c r="DA122" s="1058"/>
      <c r="DB122" s="1058"/>
      <c r="DC122" s="1058"/>
      <c r="DD122" s="1058"/>
      <c r="DE122" s="1058"/>
      <c r="DF122" s="1059"/>
      <c r="DG122" s="963">
        <v>8458</v>
      </c>
      <c r="DH122" s="964"/>
      <c r="DI122" s="964"/>
      <c r="DJ122" s="964"/>
      <c r="DK122" s="964"/>
      <c r="DL122" s="964">
        <v>747</v>
      </c>
      <c r="DM122" s="964"/>
      <c r="DN122" s="964"/>
      <c r="DO122" s="964"/>
      <c r="DP122" s="964"/>
      <c r="DQ122" s="964">
        <v>1132</v>
      </c>
      <c r="DR122" s="964"/>
      <c r="DS122" s="964"/>
      <c r="DT122" s="964"/>
      <c r="DU122" s="964"/>
      <c r="DV122" s="965">
        <v>0</v>
      </c>
      <c r="DW122" s="965"/>
      <c r="DX122" s="965"/>
      <c r="DY122" s="965"/>
      <c r="DZ122" s="966"/>
    </row>
    <row r="123" spans="1:130" s="212" customFormat="1" ht="26.25" customHeight="1" x14ac:dyDescent="0.15">
      <c r="A123" s="1095"/>
      <c r="B123" s="987"/>
      <c r="C123" s="960" t="s">
        <v>436</v>
      </c>
      <c r="D123" s="961"/>
      <c r="E123" s="961"/>
      <c r="F123" s="961"/>
      <c r="G123" s="961"/>
      <c r="H123" s="961"/>
      <c r="I123" s="961"/>
      <c r="J123" s="961"/>
      <c r="K123" s="961"/>
      <c r="L123" s="961"/>
      <c r="M123" s="961"/>
      <c r="N123" s="961"/>
      <c r="O123" s="961"/>
      <c r="P123" s="961"/>
      <c r="Q123" s="961"/>
      <c r="R123" s="961"/>
      <c r="S123" s="961"/>
      <c r="T123" s="961"/>
      <c r="U123" s="961"/>
      <c r="V123" s="961"/>
      <c r="W123" s="961"/>
      <c r="X123" s="961"/>
      <c r="Y123" s="961"/>
      <c r="Z123" s="962"/>
      <c r="AA123" s="996">
        <v>3462</v>
      </c>
      <c r="AB123" s="997"/>
      <c r="AC123" s="997"/>
      <c r="AD123" s="997"/>
      <c r="AE123" s="998"/>
      <c r="AF123" s="999">
        <v>3203</v>
      </c>
      <c r="AG123" s="997"/>
      <c r="AH123" s="997"/>
      <c r="AI123" s="997"/>
      <c r="AJ123" s="998"/>
      <c r="AK123" s="999">
        <v>2950</v>
      </c>
      <c r="AL123" s="997"/>
      <c r="AM123" s="997"/>
      <c r="AN123" s="997"/>
      <c r="AO123" s="998"/>
      <c r="AP123" s="1000">
        <v>0</v>
      </c>
      <c r="AQ123" s="1001"/>
      <c r="AR123" s="1001"/>
      <c r="AS123" s="1001"/>
      <c r="AT123" s="1002"/>
      <c r="AU123" s="1035"/>
      <c r="AV123" s="1036"/>
      <c r="AW123" s="1036"/>
      <c r="AX123" s="1036"/>
      <c r="AY123" s="1036"/>
      <c r="AZ123" s="235" t="s">
        <v>177</v>
      </c>
      <c r="BA123" s="235"/>
      <c r="BB123" s="235"/>
      <c r="BC123" s="235"/>
      <c r="BD123" s="235"/>
      <c r="BE123" s="235"/>
      <c r="BF123" s="235"/>
      <c r="BG123" s="235"/>
      <c r="BH123" s="235"/>
      <c r="BI123" s="235"/>
      <c r="BJ123" s="235"/>
      <c r="BK123" s="235"/>
      <c r="BL123" s="235"/>
      <c r="BM123" s="235"/>
      <c r="BN123" s="235"/>
      <c r="BO123" s="1015" t="s">
        <v>450</v>
      </c>
      <c r="BP123" s="1043"/>
      <c r="BQ123" s="1101">
        <v>53636657</v>
      </c>
      <c r="BR123" s="1102"/>
      <c r="BS123" s="1102"/>
      <c r="BT123" s="1102"/>
      <c r="BU123" s="1102"/>
      <c r="BV123" s="1102">
        <v>57265630</v>
      </c>
      <c r="BW123" s="1102"/>
      <c r="BX123" s="1102"/>
      <c r="BY123" s="1102"/>
      <c r="BZ123" s="1102"/>
      <c r="CA123" s="1102">
        <v>55080133</v>
      </c>
      <c r="CB123" s="1102"/>
      <c r="CC123" s="1102"/>
      <c r="CD123" s="1102"/>
      <c r="CE123" s="1102"/>
      <c r="CF123" s="1039"/>
      <c r="CG123" s="1040"/>
      <c r="CH123" s="1040"/>
      <c r="CI123" s="1040"/>
      <c r="CJ123" s="1041"/>
      <c r="CK123" s="1047"/>
      <c r="CL123" s="1048"/>
      <c r="CM123" s="1048"/>
      <c r="CN123" s="1048"/>
      <c r="CO123" s="1049"/>
      <c r="CP123" s="1057" t="s">
        <v>390</v>
      </c>
      <c r="CQ123" s="1058"/>
      <c r="CR123" s="1058"/>
      <c r="CS123" s="1058"/>
      <c r="CT123" s="1058"/>
      <c r="CU123" s="1058"/>
      <c r="CV123" s="1058"/>
      <c r="CW123" s="1058"/>
      <c r="CX123" s="1058"/>
      <c r="CY123" s="1058"/>
      <c r="CZ123" s="1058"/>
      <c r="DA123" s="1058"/>
      <c r="DB123" s="1058"/>
      <c r="DC123" s="1058"/>
      <c r="DD123" s="1058"/>
      <c r="DE123" s="1058"/>
      <c r="DF123" s="1059"/>
      <c r="DG123" s="996" t="s">
        <v>122</v>
      </c>
      <c r="DH123" s="997"/>
      <c r="DI123" s="997"/>
      <c r="DJ123" s="997"/>
      <c r="DK123" s="998"/>
      <c r="DL123" s="999" t="s">
        <v>122</v>
      </c>
      <c r="DM123" s="997"/>
      <c r="DN123" s="997"/>
      <c r="DO123" s="997"/>
      <c r="DP123" s="998"/>
      <c r="DQ123" s="999" t="s">
        <v>122</v>
      </c>
      <c r="DR123" s="997"/>
      <c r="DS123" s="997"/>
      <c r="DT123" s="997"/>
      <c r="DU123" s="998"/>
      <c r="DV123" s="1000" t="s">
        <v>122</v>
      </c>
      <c r="DW123" s="1001"/>
      <c r="DX123" s="1001"/>
      <c r="DY123" s="1001"/>
      <c r="DZ123" s="1002"/>
    </row>
    <row r="124" spans="1:130" s="212" customFormat="1" ht="26.25" customHeight="1" thickBot="1" x14ac:dyDescent="0.2">
      <c r="A124" s="1095"/>
      <c r="B124" s="987"/>
      <c r="C124" s="960" t="s">
        <v>439</v>
      </c>
      <c r="D124" s="961"/>
      <c r="E124" s="961"/>
      <c r="F124" s="961"/>
      <c r="G124" s="961"/>
      <c r="H124" s="961"/>
      <c r="I124" s="961"/>
      <c r="J124" s="961"/>
      <c r="K124" s="961"/>
      <c r="L124" s="961"/>
      <c r="M124" s="961"/>
      <c r="N124" s="961"/>
      <c r="O124" s="961"/>
      <c r="P124" s="961"/>
      <c r="Q124" s="961"/>
      <c r="R124" s="961"/>
      <c r="S124" s="961"/>
      <c r="T124" s="961"/>
      <c r="U124" s="961"/>
      <c r="V124" s="961"/>
      <c r="W124" s="961"/>
      <c r="X124" s="961"/>
      <c r="Y124" s="961"/>
      <c r="Z124" s="962"/>
      <c r="AA124" s="996" t="s">
        <v>122</v>
      </c>
      <c r="AB124" s="997"/>
      <c r="AC124" s="997"/>
      <c r="AD124" s="997"/>
      <c r="AE124" s="998"/>
      <c r="AF124" s="999" t="s">
        <v>122</v>
      </c>
      <c r="AG124" s="997"/>
      <c r="AH124" s="997"/>
      <c r="AI124" s="997"/>
      <c r="AJ124" s="998"/>
      <c r="AK124" s="999" t="s">
        <v>122</v>
      </c>
      <c r="AL124" s="997"/>
      <c r="AM124" s="997"/>
      <c r="AN124" s="997"/>
      <c r="AO124" s="998"/>
      <c r="AP124" s="1000" t="s">
        <v>122</v>
      </c>
      <c r="AQ124" s="1001"/>
      <c r="AR124" s="1001"/>
      <c r="AS124" s="1001"/>
      <c r="AT124" s="1002"/>
      <c r="AU124" s="1097" t="s">
        <v>451</v>
      </c>
      <c r="AV124" s="1098"/>
      <c r="AW124" s="1098"/>
      <c r="AX124" s="1098"/>
      <c r="AY124" s="1098"/>
      <c r="AZ124" s="1098"/>
      <c r="BA124" s="1098"/>
      <c r="BB124" s="1098"/>
      <c r="BC124" s="1098"/>
      <c r="BD124" s="1098"/>
      <c r="BE124" s="1098"/>
      <c r="BF124" s="1098"/>
      <c r="BG124" s="1098"/>
      <c r="BH124" s="1098"/>
      <c r="BI124" s="1098"/>
      <c r="BJ124" s="1098"/>
      <c r="BK124" s="1098"/>
      <c r="BL124" s="1098"/>
      <c r="BM124" s="1098"/>
      <c r="BN124" s="1098"/>
      <c r="BO124" s="1098"/>
      <c r="BP124" s="1099"/>
      <c r="BQ124" s="1100">
        <v>3.8</v>
      </c>
      <c r="BR124" s="1065"/>
      <c r="BS124" s="1065"/>
      <c r="BT124" s="1065"/>
      <c r="BU124" s="1065"/>
      <c r="BV124" s="1065">
        <v>17.100000000000001</v>
      </c>
      <c r="BW124" s="1065"/>
      <c r="BX124" s="1065"/>
      <c r="BY124" s="1065"/>
      <c r="BZ124" s="1065"/>
      <c r="CA124" s="1065">
        <v>39.6</v>
      </c>
      <c r="CB124" s="1065"/>
      <c r="CC124" s="1065"/>
      <c r="CD124" s="1065"/>
      <c r="CE124" s="1065"/>
      <c r="CF124" s="1066"/>
      <c r="CG124" s="1067"/>
      <c r="CH124" s="1067"/>
      <c r="CI124" s="1067"/>
      <c r="CJ124" s="1068"/>
      <c r="CK124" s="1050"/>
      <c r="CL124" s="1050"/>
      <c r="CM124" s="1050"/>
      <c r="CN124" s="1050"/>
      <c r="CO124" s="1051"/>
      <c r="CP124" s="1057" t="s">
        <v>452</v>
      </c>
      <c r="CQ124" s="1058"/>
      <c r="CR124" s="1058"/>
      <c r="CS124" s="1058"/>
      <c r="CT124" s="1058"/>
      <c r="CU124" s="1058"/>
      <c r="CV124" s="1058"/>
      <c r="CW124" s="1058"/>
      <c r="CX124" s="1058"/>
      <c r="CY124" s="1058"/>
      <c r="CZ124" s="1058"/>
      <c r="DA124" s="1058"/>
      <c r="DB124" s="1058"/>
      <c r="DC124" s="1058"/>
      <c r="DD124" s="1058"/>
      <c r="DE124" s="1058"/>
      <c r="DF124" s="1059"/>
      <c r="DG124" s="1042" t="s">
        <v>122</v>
      </c>
      <c r="DH124" s="1024"/>
      <c r="DI124" s="1024"/>
      <c r="DJ124" s="1024"/>
      <c r="DK124" s="1025"/>
      <c r="DL124" s="1023" t="s">
        <v>122</v>
      </c>
      <c r="DM124" s="1024"/>
      <c r="DN124" s="1024"/>
      <c r="DO124" s="1024"/>
      <c r="DP124" s="1025"/>
      <c r="DQ124" s="1023" t="s">
        <v>122</v>
      </c>
      <c r="DR124" s="1024"/>
      <c r="DS124" s="1024"/>
      <c r="DT124" s="1024"/>
      <c r="DU124" s="1025"/>
      <c r="DV124" s="1026" t="s">
        <v>122</v>
      </c>
      <c r="DW124" s="1027"/>
      <c r="DX124" s="1027"/>
      <c r="DY124" s="1027"/>
      <c r="DZ124" s="1028"/>
    </row>
    <row r="125" spans="1:130" s="212" customFormat="1" ht="26.25" customHeight="1" x14ac:dyDescent="0.15">
      <c r="A125" s="1095"/>
      <c r="B125" s="987"/>
      <c r="C125" s="960" t="s">
        <v>441</v>
      </c>
      <c r="D125" s="961"/>
      <c r="E125" s="961"/>
      <c r="F125" s="961"/>
      <c r="G125" s="961"/>
      <c r="H125" s="961"/>
      <c r="I125" s="961"/>
      <c r="J125" s="961"/>
      <c r="K125" s="961"/>
      <c r="L125" s="961"/>
      <c r="M125" s="961"/>
      <c r="N125" s="961"/>
      <c r="O125" s="961"/>
      <c r="P125" s="961"/>
      <c r="Q125" s="961"/>
      <c r="R125" s="961"/>
      <c r="S125" s="961"/>
      <c r="T125" s="961"/>
      <c r="U125" s="961"/>
      <c r="V125" s="961"/>
      <c r="W125" s="961"/>
      <c r="X125" s="961"/>
      <c r="Y125" s="961"/>
      <c r="Z125" s="962"/>
      <c r="AA125" s="996" t="s">
        <v>122</v>
      </c>
      <c r="AB125" s="997"/>
      <c r="AC125" s="997"/>
      <c r="AD125" s="997"/>
      <c r="AE125" s="998"/>
      <c r="AF125" s="999" t="s">
        <v>122</v>
      </c>
      <c r="AG125" s="997"/>
      <c r="AH125" s="997"/>
      <c r="AI125" s="997"/>
      <c r="AJ125" s="998"/>
      <c r="AK125" s="999" t="s">
        <v>122</v>
      </c>
      <c r="AL125" s="997"/>
      <c r="AM125" s="997"/>
      <c r="AN125" s="997"/>
      <c r="AO125" s="998"/>
      <c r="AP125" s="1000" t="s">
        <v>122</v>
      </c>
      <c r="AQ125" s="1001"/>
      <c r="AR125" s="1001"/>
      <c r="AS125" s="1001"/>
      <c r="AT125" s="1002"/>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60" t="s">
        <v>453</v>
      </c>
      <c r="CL125" s="1045"/>
      <c r="CM125" s="1045"/>
      <c r="CN125" s="1045"/>
      <c r="CO125" s="1046"/>
      <c r="CP125" s="967" t="s">
        <v>454</v>
      </c>
      <c r="CQ125" s="935"/>
      <c r="CR125" s="935"/>
      <c r="CS125" s="935"/>
      <c r="CT125" s="935"/>
      <c r="CU125" s="935"/>
      <c r="CV125" s="935"/>
      <c r="CW125" s="935"/>
      <c r="CX125" s="935"/>
      <c r="CY125" s="935"/>
      <c r="CZ125" s="935"/>
      <c r="DA125" s="935"/>
      <c r="DB125" s="935"/>
      <c r="DC125" s="935"/>
      <c r="DD125" s="935"/>
      <c r="DE125" s="935"/>
      <c r="DF125" s="936"/>
      <c r="DG125" s="968" t="s">
        <v>122</v>
      </c>
      <c r="DH125" s="969"/>
      <c r="DI125" s="969"/>
      <c r="DJ125" s="969"/>
      <c r="DK125" s="969"/>
      <c r="DL125" s="969" t="s">
        <v>122</v>
      </c>
      <c r="DM125" s="969"/>
      <c r="DN125" s="969"/>
      <c r="DO125" s="969"/>
      <c r="DP125" s="969"/>
      <c r="DQ125" s="969" t="s">
        <v>122</v>
      </c>
      <c r="DR125" s="969"/>
      <c r="DS125" s="969"/>
      <c r="DT125" s="969"/>
      <c r="DU125" s="969"/>
      <c r="DV125" s="970" t="s">
        <v>122</v>
      </c>
      <c r="DW125" s="970"/>
      <c r="DX125" s="970"/>
      <c r="DY125" s="970"/>
      <c r="DZ125" s="971"/>
    </row>
    <row r="126" spans="1:130" s="212" customFormat="1" ht="26.25" customHeight="1" thickBot="1" x14ac:dyDescent="0.2">
      <c r="A126" s="1095"/>
      <c r="B126" s="987"/>
      <c r="C126" s="960" t="s">
        <v>443</v>
      </c>
      <c r="D126" s="961"/>
      <c r="E126" s="961"/>
      <c r="F126" s="961"/>
      <c r="G126" s="961"/>
      <c r="H126" s="961"/>
      <c r="I126" s="961"/>
      <c r="J126" s="961"/>
      <c r="K126" s="961"/>
      <c r="L126" s="961"/>
      <c r="M126" s="961"/>
      <c r="N126" s="961"/>
      <c r="O126" s="961"/>
      <c r="P126" s="961"/>
      <c r="Q126" s="961"/>
      <c r="R126" s="961"/>
      <c r="S126" s="961"/>
      <c r="T126" s="961"/>
      <c r="U126" s="961"/>
      <c r="V126" s="961"/>
      <c r="W126" s="961"/>
      <c r="X126" s="961"/>
      <c r="Y126" s="961"/>
      <c r="Z126" s="962"/>
      <c r="AA126" s="996" t="s">
        <v>122</v>
      </c>
      <c r="AB126" s="997"/>
      <c r="AC126" s="997"/>
      <c r="AD126" s="997"/>
      <c r="AE126" s="998"/>
      <c r="AF126" s="999" t="s">
        <v>122</v>
      </c>
      <c r="AG126" s="997"/>
      <c r="AH126" s="997"/>
      <c r="AI126" s="997"/>
      <c r="AJ126" s="998"/>
      <c r="AK126" s="999" t="s">
        <v>122</v>
      </c>
      <c r="AL126" s="997"/>
      <c r="AM126" s="997"/>
      <c r="AN126" s="997"/>
      <c r="AO126" s="998"/>
      <c r="AP126" s="1000" t="s">
        <v>122</v>
      </c>
      <c r="AQ126" s="1001"/>
      <c r="AR126" s="1001"/>
      <c r="AS126" s="1001"/>
      <c r="AT126" s="100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61"/>
      <c r="CL126" s="1048"/>
      <c r="CM126" s="1048"/>
      <c r="CN126" s="1048"/>
      <c r="CO126" s="1049"/>
      <c r="CP126" s="960" t="s">
        <v>455</v>
      </c>
      <c r="CQ126" s="961"/>
      <c r="CR126" s="961"/>
      <c r="CS126" s="961"/>
      <c r="CT126" s="961"/>
      <c r="CU126" s="961"/>
      <c r="CV126" s="961"/>
      <c r="CW126" s="961"/>
      <c r="CX126" s="961"/>
      <c r="CY126" s="961"/>
      <c r="CZ126" s="961"/>
      <c r="DA126" s="961"/>
      <c r="DB126" s="961"/>
      <c r="DC126" s="961"/>
      <c r="DD126" s="961"/>
      <c r="DE126" s="961"/>
      <c r="DF126" s="962"/>
      <c r="DG126" s="963" t="s">
        <v>122</v>
      </c>
      <c r="DH126" s="964"/>
      <c r="DI126" s="964"/>
      <c r="DJ126" s="964"/>
      <c r="DK126" s="964"/>
      <c r="DL126" s="964" t="s">
        <v>122</v>
      </c>
      <c r="DM126" s="964"/>
      <c r="DN126" s="964"/>
      <c r="DO126" s="964"/>
      <c r="DP126" s="964"/>
      <c r="DQ126" s="964" t="s">
        <v>122</v>
      </c>
      <c r="DR126" s="964"/>
      <c r="DS126" s="964"/>
      <c r="DT126" s="964"/>
      <c r="DU126" s="964"/>
      <c r="DV126" s="965" t="s">
        <v>122</v>
      </c>
      <c r="DW126" s="965"/>
      <c r="DX126" s="965"/>
      <c r="DY126" s="965"/>
      <c r="DZ126" s="966"/>
    </row>
    <row r="127" spans="1:130" s="212" customFormat="1" ht="26.25" customHeight="1" x14ac:dyDescent="0.15">
      <c r="A127" s="1096"/>
      <c r="B127" s="989"/>
      <c r="C127" s="1011" t="s">
        <v>456</v>
      </c>
      <c r="D127" s="1003"/>
      <c r="E127" s="1003"/>
      <c r="F127" s="1003"/>
      <c r="G127" s="1003"/>
      <c r="H127" s="1003"/>
      <c r="I127" s="1003"/>
      <c r="J127" s="1003"/>
      <c r="K127" s="1003"/>
      <c r="L127" s="1003"/>
      <c r="M127" s="1003"/>
      <c r="N127" s="1003"/>
      <c r="O127" s="1003"/>
      <c r="P127" s="1003"/>
      <c r="Q127" s="1003"/>
      <c r="R127" s="1003"/>
      <c r="S127" s="1003"/>
      <c r="T127" s="1003"/>
      <c r="U127" s="1003"/>
      <c r="V127" s="1003"/>
      <c r="W127" s="1003"/>
      <c r="X127" s="1003"/>
      <c r="Y127" s="1003"/>
      <c r="Z127" s="1004"/>
      <c r="AA127" s="996" t="s">
        <v>122</v>
      </c>
      <c r="AB127" s="997"/>
      <c r="AC127" s="997"/>
      <c r="AD127" s="997"/>
      <c r="AE127" s="998"/>
      <c r="AF127" s="999" t="s">
        <v>122</v>
      </c>
      <c r="AG127" s="997"/>
      <c r="AH127" s="997"/>
      <c r="AI127" s="997"/>
      <c r="AJ127" s="998"/>
      <c r="AK127" s="999" t="s">
        <v>122</v>
      </c>
      <c r="AL127" s="997"/>
      <c r="AM127" s="997"/>
      <c r="AN127" s="997"/>
      <c r="AO127" s="998"/>
      <c r="AP127" s="1000" t="s">
        <v>122</v>
      </c>
      <c r="AQ127" s="1001"/>
      <c r="AR127" s="1001"/>
      <c r="AS127" s="1001"/>
      <c r="AT127" s="1002"/>
      <c r="AU127" s="214"/>
      <c r="AV127" s="214"/>
      <c r="AW127" s="214"/>
      <c r="AX127" s="1069" t="s">
        <v>457</v>
      </c>
      <c r="AY127" s="1070"/>
      <c r="AZ127" s="1070"/>
      <c r="BA127" s="1070"/>
      <c r="BB127" s="1070"/>
      <c r="BC127" s="1070"/>
      <c r="BD127" s="1070"/>
      <c r="BE127" s="1071"/>
      <c r="BF127" s="1072" t="s">
        <v>458</v>
      </c>
      <c r="BG127" s="1070"/>
      <c r="BH127" s="1070"/>
      <c r="BI127" s="1070"/>
      <c r="BJ127" s="1070"/>
      <c r="BK127" s="1070"/>
      <c r="BL127" s="1071"/>
      <c r="BM127" s="1072" t="s">
        <v>459</v>
      </c>
      <c r="BN127" s="1070"/>
      <c r="BO127" s="1070"/>
      <c r="BP127" s="1070"/>
      <c r="BQ127" s="1070"/>
      <c r="BR127" s="1070"/>
      <c r="BS127" s="1071"/>
      <c r="BT127" s="1072" t="s">
        <v>460</v>
      </c>
      <c r="BU127" s="1070"/>
      <c r="BV127" s="1070"/>
      <c r="BW127" s="1070"/>
      <c r="BX127" s="1070"/>
      <c r="BY127" s="1070"/>
      <c r="BZ127" s="1093"/>
      <c r="CA127" s="214"/>
      <c r="CB127" s="214"/>
      <c r="CC127" s="214"/>
      <c r="CD127" s="237"/>
      <c r="CE127" s="237"/>
      <c r="CF127" s="237"/>
      <c r="CG127" s="214"/>
      <c r="CH127" s="214"/>
      <c r="CI127" s="214"/>
      <c r="CJ127" s="236"/>
      <c r="CK127" s="1061"/>
      <c r="CL127" s="1048"/>
      <c r="CM127" s="1048"/>
      <c r="CN127" s="1048"/>
      <c r="CO127" s="1049"/>
      <c r="CP127" s="960" t="s">
        <v>461</v>
      </c>
      <c r="CQ127" s="961"/>
      <c r="CR127" s="961"/>
      <c r="CS127" s="961"/>
      <c r="CT127" s="961"/>
      <c r="CU127" s="961"/>
      <c r="CV127" s="961"/>
      <c r="CW127" s="961"/>
      <c r="CX127" s="961"/>
      <c r="CY127" s="961"/>
      <c r="CZ127" s="961"/>
      <c r="DA127" s="961"/>
      <c r="DB127" s="961"/>
      <c r="DC127" s="961"/>
      <c r="DD127" s="961"/>
      <c r="DE127" s="961"/>
      <c r="DF127" s="962"/>
      <c r="DG127" s="963" t="s">
        <v>122</v>
      </c>
      <c r="DH127" s="964"/>
      <c r="DI127" s="964"/>
      <c r="DJ127" s="964"/>
      <c r="DK127" s="964"/>
      <c r="DL127" s="964" t="s">
        <v>122</v>
      </c>
      <c r="DM127" s="964"/>
      <c r="DN127" s="964"/>
      <c r="DO127" s="964"/>
      <c r="DP127" s="964"/>
      <c r="DQ127" s="964" t="s">
        <v>122</v>
      </c>
      <c r="DR127" s="964"/>
      <c r="DS127" s="964"/>
      <c r="DT127" s="964"/>
      <c r="DU127" s="964"/>
      <c r="DV127" s="965" t="s">
        <v>122</v>
      </c>
      <c r="DW127" s="965"/>
      <c r="DX127" s="965"/>
      <c r="DY127" s="965"/>
      <c r="DZ127" s="966"/>
    </row>
    <row r="128" spans="1:130" s="212" customFormat="1" ht="26.25" customHeight="1" thickBot="1" x14ac:dyDescent="0.2">
      <c r="A128" s="1079" t="s">
        <v>462</v>
      </c>
      <c r="B128" s="1080"/>
      <c r="C128" s="1080"/>
      <c r="D128" s="1080"/>
      <c r="E128" s="1080"/>
      <c r="F128" s="1080"/>
      <c r="G128" s="1080"/>
      <c r="H128" s="1080"/>
      <c r="I128" s="1080"/>
      <c r="J128" s="1080"/>
      <c r="K128" s="1080"/>
      <c r="L128" s="1080"/>
      <c r="M128" s="1080"/>
      <c r="N128" s="1080"/>
      <c r="O128" s="1080"/>
      <c r="P128" s="1080"/>
      <c r="Q128" s="1080"/>
      <c r="R128" s="1080"/>
      <c r="S128" s="1080"/>
      <c r="T128" s="1080"/>
      <c r="U128" s="1080"/>
      <c r="V128" s="1080"/>
      <c r="W128" s="1081" t="s">
        <v>463</v>
      </c>
      <c r="X128" s="1081"/>
      <c r="Y128" s="1081"/>
      <c r="Z128" s="1082"/>
      <c r="AA128" s="1083">
        <v>1394499</v>
      </c>
      <c r="AB128" s="1084"/>
      <c r="AC128" s="1084"/>
      <c r="AD128" s="1084"/>
      <c r="AE128" s="1085"/>
      <c r="AF128" s="1086">
        <v>1400041</v>
      </c>
      <c r="AG128" s="1084"/>
      <c r="AH128" s="1084"/>
      <c r="AI128" s="1084"/>
      <c r="AJ128" s="1085"/>
      <c r="AK128" s="1086">
        <v>1279328</v>
      </c>
      <c r="AL128" s="1084"/>
      <c r="AM128" s="1084"/>
      <c r="AN128" s="1084"/>
      <c r="AO128" s="1085"/>
      <c r="AP128" s="1087"/>
      <c r="AQ128" s="1088"/>
      <c r="AR128" s="1088"/>
      <c r="AS128" s="1088"/>
      <c r="AT128" s="1089"/>
      <c r="AU128" s="214"/>
      <c r="AV128" s="214"/>
      <c r="AW128" s="214"/>
      <c r="AX128" s="934" t="s">
        <v>464</v>
      </c>
      <c r="AY128" s="935"/>
      <c r="AZ128" s="935"/>
      <c r="BA128" s="935"/>
      <c r="BB128" s="935"/>
      <c r="BC128" s="935"/>
      <c r="BD128" s="935"/>
      <c r="BE128" s="936"/>
      <c r="BF128" s="1090" t="s">
        <v>122</v>
      </c>
      <c r="BG128" s="1091"/>
      <c r="BH128" s="1091"/>
      <c r="BI128" s="1091"/>
      <c r="BJ128" s="1091"/>
      <c r="BK128" s="1091"/>
      <c r="BL128" s="1092"/>
      <c r="BM128" s="1090">
        <v>11.69</v>
      </c>
      <c r="BN128" s="1091"/>
      <c r="BO128" s="1091"/>
      <c r="BP128" s="1091"/>
      <c r="BQ128" s="1091"/>
      <c r="BR128" s="1091"/>
      <c r="BS128" s="1092"/>
      <c r="BT128" s="1090">
        <v>20</v>
      </c>
      <c r="BU128" s="1091"/>
      <c r="BV128" s="1091"/>
      <c r="BW128" s="1091"/>
      <c r="BX128" s="1091"/>
      <c r="BY128" s="1091"/>
      <c r="BZ128" s="1114"/>
      <c r="CA128" s="237"/>
      <c r="CB128" s="237"/>
      <c r="CC128" s="237"/>
      <c r="CD128" s="237"/>
      <c r="CE128" s="237"/>
      <c r="CF128" s="237"/>
      <c r="CG128" s="214"/>
      <c r="CH128" s="214"/>
      <c r="CI128" s="214"/>
      <c r="CJ128" s="236"/>
      <c r="CK128" s="1062"/>
      <c r="CL128" s="1063"/>
      <c r="CM128" s="1063"/>
      <c r="CN128" s="1063"/>
      <c r="CO128" s="1064"/>
      <c r="CP128" s="1073" t="s">
        <v>465</v>
      </c>
      <c r="CQ128" s="761"/>
      <c r="CR128" s="761"/>
      <c r="CS128" s="761"/>
      <c r="CT128" s="761"/>
      <c r="CU128" s="761"/>
      <c r="CV128" s="761"/>
      <c r="CW128" s="761"/>
      <c r="CX128" s="761"/>
      <c r="CY128" s="761"/>
      <c r="CZ128" s="761"/>
      <c r="DA128" s="761"/>
      <c r="DB128" s="761"/>
      <c r="DC128" s="761"/>
      <c r="DD128" s="761"/>
      <c r="DE128" s="761"/>
      <c r="DF128" s="1074"/>
      <c r="DG128" s="1075" t="s">
        <v>122</v>
      </c>
      <c r="DH128" s="1076"/>
      <c r="DI128" s="1076"/>
      <c r="DJ128" s="1076"/>
      <c r="DK128" s="1076"/>
      <c r="DL128" s="1076" t="s">
        <v>122</v>
      </c>
      <c r="DM128" s="1076"/>
      <c r="DN128" s="1076"/>
      <c r="DO128" s="1076"/>
      <c r="DP128" s="1076"/>
      <c r="DQ128" s="1076" t="s">
        <v>122</v>
      </c>
      <c r="DR128" s="1076"/>
      <c r="DS128" s="1076"/>
      <c r="DT128" s="1076"/>
      <c r="DU128" s="1076"/>
      <c r="DV128" s="1077" t="s">
        <v>122</v>
      </c>
      <c r="DW128" s="1077"/>
      <c r="DX128" s="1077"/>
      <c r="DY128" s="1077"/>
      <c r="DZ128" s="1078"/>
    </row>
    <row r="129" spans="1:131" s="212" customFormat="1" ht="26.25" customHeight="1" x14ac:dyDescent="0.15">
      <c r="A129" s="972" t="s">
        <v>103</v>
      </c>
      <c r="B129" s="973"/>
      <c r="C129" s="973"/>
      <c r="D129" s="973"/>
      <c r="E129" s="973"/>
      <c r="F129" s="973"/>
      <c r="G129" s="973"/>
      <c r="H129" s="973"/>
      <c r="I129" s="973"/>
      <c r="J129" s="973"/>
      <c r="K129" s="973"/>
      <c r="L129" s="973"/>
      <c r="M129" s="973"/>
      <c r="N129" s="973"/>
      <c r="O129" s="973"/>
      <c r="P129" s="973"/>
      <c r="Q129" s="973"/>
      <c r="R129" s="973"/>
      <c r="S129" s="973"/>
      <c r="T129" s="973"/>
      <c r="U129" s="973"/>
      <c r="V129" s="973"/>
      <c r="W129" s="1108" t="s">
        <v>466</v>
      </c>
      <c r="X129" s="1109"/>
      <c r="Y129" s="1109"/>
      <c r="Z129" s="1110"/>
      <c r="AA129" s="996">
        <v>30769747</v>
      </c>
      <c r="AB129" s="997"/>
      <c r="AC129" s="997"/>
      <c r="AD129" s="997"/>
      <c r="AE129" s="998"/>
      <c r="AF129" s="999">
        <v>32047296</v>
      </c>
      <c r="AG129" s="997"/>
      <c r="AH129" s="997"/>
      <c r="AI129" s="997"/>
      <c r="AJ129" s="998"/>
      <c r="AK129" s="999">
        <v>32808492</v>
      </c>
      <c r="AL129" s="997"/>
      <c r="AM129" s="997"/>
      <c r="AN129" s="997"/>
      <c r="AO129" s="998"/>
      <c r="AP129" s="1111"/>
      <c r="AQ129" s="1112"/>
      <c r="AR129" s="1112"/>
      <c r="AS129" s="1112"/>
      <c r="AT129" s="1113"/>
      <c r="AU129" s="215"/>
      <c r="AV129" s="215"/>
      <c r="AW129" s="215"/>
      <c r="AX129" s="1103" t="s">
        <v>467</v>
      </c>
      <c r="AY129" s="961"/>
      <c r="AZ129" s="961"/>
      <c r="BA129" s="961"/>
      <c r="BB129" s="961"/>
      <c r="BC129" s="961"/>
      <c r="BD129" s="961"/>
      <c r="BE129" s="962"/>
      <c r="BF129" s="1104" t="s">
        <v>122</v>
      </c>
      <c r="BG129" s="1105"/>
      <c r="BH129" s="1105"/>
      <c r="BI129" s="1105"/>
      <c r="BJ129" s="1105"/>
      <c r="BK129" s="1105"/>
      <c r="BL129" s="1106"/>
      <c r="BM129" s="1104">
        <v>16.690000000000001</v>
      </c>
      <c r="BN129" s="1105"/>
      <c r="BO129" s="1105"/>
      <c r="BP129" s="1105"/>
      <c r="BQ129" s="1105"/>
      <c r="BR129" s="1105"/>
      <c r="BS129" s="1106"/>
      <c r="BT129" s="1104">
        <v>30</v>
      </c>
      <c r="BU129" s="1105"/>
      <c r="BV129" s="1105"/>
      <c r="BW129" s="1105"/>
      <c r="BX129" s="1105"/>
      <c r="BY129" s="1105"/>
      <c r="BZ129" s="1107"/>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72" t="s">
        <v>468</v>
      </c>
      <c r="B130" s="973"/>
      <c r="C130" s="973"/>
      <c r="D130" s="973"/>
      <c r="E130" s="973"/>
      <c r="F130" s="973"/>
      <c r="G130" s="973"/>
      <c r="H130" s="973"/>
      <c r="I130" s="973"/>
      <c r="J130" s="973"/>
      <c r="K130" s="973"/>
      <c r="L130" s="973"/>
      <c r="M130" s="973"/>
      <c r="N130" s="973"/>
      <c r="O130" s="973"/>
      <c r="P130" s="973"/>
      <c r="Q130" s="973"/>
      <c r="R130" s="973"/>
      <c r="S130" s="973"/>
      <c r="T130" s="973"/>
      <c r="U130" s="973"/>
      <c r="V130" s="973"/>
      <c r="W130" s="1108" t="s">
        <v>469</v>
      </c>
      <c r="X130" s="1109"/>
      <c r="Y130" s="1109"/>
      <c r="Z130" s="1110"/>
      <c r="AA130" s="996">
        <v>1865634</v>
      </c>
      <c r="AB130" s="997"/>
      <c r="AC130" s="997"/>
      <c r="AD130" s="997"/>
      <c r="AE130" s="998"/>
      <c r="AF130" s="999">
        <v>1786649</v>
      </c>
      <c r="AG130" s="997"/>
      <c r="AH130" s="997"/>
      <c r="AI130" s="997"/>
      <c r="AJ130" s="998"/>
      <c r="AK130" s="999">
        <v>1714996</v>
      </c>
      <c r="AL130" s="997"/>
      <c r="AM130" s="997"/>
      <c r="AN130" s="997"/>
      <c r="AO130" s="998"/>
      <c r="AP130" s="1111"/>
      <c r="AQ130" s="1112"/>
      <c r="AR130" s="1112"/>
      <c r="AS130" s="1112"/>
      <c r="AT130" s="1113"/>
      <c r="AU130" s="215"/>
      <c r="AV130" s="215"/>
      <c r="AW130" s="215"/>
      <c r="AX130" s="1103" t="s">
        <v>470</v>
      </c>
      <c r="AY130" s="961"/>
      <c r="AZ130" s="961"/>
      <c r="BA130" s="961"/>
      <c r="BB130" s="961"/>
      <c r="BC130" s="961"/>
      <c r="BD130" s="961"/>
      <c r="BE130" s="962"/>
      <c r="BF130" s="1139">
        <v>1.6</v>
      </c>
      <c r="BG130" s="1140"/>
      <c r="BH130" s="1140"/>
      <c r="BI130" s="1140"/>
      <c r="BJ130" s="1140"/>
      <c r="BK130" s="1140"/>
      <c r="BL130" s="1141"/>
      <c r="BM130" s="1139">
        <v>25</v>
      </c>
      <c r="BN130" s="1140"/>
      <c r="BO130" s="1140"/>
      <c r="BP130" s="1140"/>
      <c r="BQ130" s="1140"/>
      <c r="BR130" s="1140"/>
      <c r="BS130" s="1141"/>
      <c r="BT130" s="1139">
        <v>35</v>
      </c>
      <c r="BU130" s="1140"/>
      <c r="BV130" s="1140"/>
      <c r="BW130" s="1140"/>
      <c r="BX130" s="1140"/>
      <c r="BY130" s="1140"/>
      <c r="BZ130" s="114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43"/>
      <c r="B131" s="1144"/>
      <c r="C131" s="1144"/>
      <c r="D131" s="1144"/>
      <c r="E131" s="1144"/>
      <c r="F131" s="1144"/>
      <c r="G131" s="1144"/>
      <c r="H131" s="1144"/>
      <c r="I131" s="1144"/>
      <c r="J131" s="1144"/>
      <c r="K131" s="1144"/>
      <c r="L131" s="1144"/>
      <c r="M131" s="1144"/>
      <c r="N131" s="1144"/>
      <c r="O131" s="1144"/>
      <c r="P131" s="1144"/>
      <c r="Q131" s="1144"/>
      <c r="R131" s="1144"/>
      <c r="S131" s="1144"/>
      <c r="T131" s="1144"/>
      <c r="U131" s="1144"/>
      <c r="V131" s="1144"/>
      <c r="W131" s="1145" t="s">
        <v>471</v>
      </c>
      <c r="X131" s="1146"/>
      <c r="Y131" s="1146"/>
      <c r="Z131" s="1147"/>
      <c r="AA131" s="1042">
        <v>28904113</v>
      </c>
      <c r="AB131" s="1024"/>
      <c r="AC131" s="1024"/>
      <c r="AD131" s="1024"/>
      <c r="AE131" s="1025"/>
      <c r="AF131" s="1023">
        <v>30260647</v>
      </c>
      <c r="AG131" s="1024"/>
      <c r="AH131" s="1024"/>
      <c r="AI131" s="1024"/>
      <c r="AJ131" s="1025"/>
      <c r="AK131" s="1023">
        <v>31093496</v>
      </c>
      <c r="AL131" s="1024"/>
      <c r="AM131" s="1024"/>
      <c r="AN131" s="1024"/>
      <c r="AO131" s="1025"/>
      <c r="AP131" s="1148"/>
      <c r="AQ131" s="1149"/>
      <c r="AR131" s="1149"/>
      <c r="AS131" s="1149"/>
      <c r="AT131" s="1150"/>
      <c r="AU131" s="215"/>
      <c r="AV131" s="215"/>
      <c r="AW131" s="215"/>
      <c r="AX131" s="1121" t="s">
        <v>472</v>
      </c>
      <c r="AY131" s="761"/>
      <c r="AZ131" s="761"/>
      <c r="BA131" s="761"/>
      <c r="BB131" s="761"/>
      <c r="BC131" s="761"/>
      <c r="BD131" s="761"/>
      <c r="BE131" s="1074"/>
      <c r="BF131" s="1122">
        <v>39.6</v>
      </c>
      <c r="BG131" s="1123"/>
      <c r="BH131" s="1123"/>
      <c r="BI131" s="1123"/>
      <c r="BJ131" s="1123"/>
      <c r="BK131" s="1123"/>
      <c r="BL131" s="1124"/>
      <c r="BM131" s="1122">
        <v>350</v>
      </c>
      <c r="BN131" s="1123"/>
      <c r="BO131" s="1123"/>
      <c r="BP131" s="1123"/>
      <c r="BQ131" s="1123"/>
      <c r="BR131" s="1123"/>
      <c r="BS131" s="1124"/>
      <c r="BT131" s="1125"/>
      <c r="BU131" s="1126"/>
      <c r="BV131" s="1126"/>
      <c r="BW131" s="1126"/>
      <c r="BX131" s="1126"/>
      <c r="BY131" s="1126"/>
      <c r="BZ131" s="1127"/>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28" t="s">
        <v>473</v>
      </c>
      <c r="B132" s="1129"/>
      <c r="C132" s="1129"/>
      <c r="D132" s="1129"/>
      <c r="E132" s="1129"/>
      <c r="F132" s="1129"/>
      <c r="G132" s="1129"/>
      <c r="H132" s="1129"/>
      <c r="I132" s="1129"/>
      <c r="J132" s="1129"/>
      <c r="K132" s="1129"/>
      <c r="L132" s="1129"/>
      <c r="M132" s="1129"/>
      <c r="N132" s="1129"/>
      <c r="O132" s="1129"/>
      <c r="P132" s="1129"/>
      <c r="Q132" s="1129"/>
      <c r="R132" s="1129"/>
      <c r="S132" s="1129"/>
      <c r="T132" s="1129"/>
      <c r="U132" s="1129"/>
      <c r="V132" s="1132" t="s">
        <v>474</v>
      </c>
      <c r="W132" s="1132"/>
      <c r="X132" s="1132"/>
      <c r="Y132" s="1132"/>
      <c r="Z132" s="1133"/>
      <c r="AA132" s="1134">
        <v>0.89250965800000004</v>
      </c>
      <c r="AB132" s="1135"/>
      <c r="AC132" s="1135"/>
      <c r="AD132" s="1135"/>
      <c r="AE132" s="1136"/>
      <c r="AF132" s="1137">
        <v>1.9343043129999999</v>
      </c>
      <c r="AG132" s="1135"/>
      <c r="AH132" s="1135"/>
      <c r="AI132" s="1135"/>
      <c r="AJ132" s="1136"/>
      <c r="AK132" s="1137">
        <v>2.119813095</v>
      </c>
      <c r="AL132" s="1135"/>
      <c r="AM132" s="1135"/>
      <c r="AN132" s="1135"/>
      <c r="AO132" s="1136"/>
      <c r="AP132" s="1039"/>
      <c r="AQ132" s="1040"/>
      <c r="AR132" s="1040"/>
      <c r="AS132" s="1040"/>
      <c r="AT132" s="1138"/>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30"/>
      <c r="B133" s="1131"/>
      <c r="C133" s="1131"/>
      <c r="D133" s="1131"/>
      <c r="E133" s="1131"/>
      <c r="F133" s="1131"/>
      <c r="G133" s="1131"/>
      <c r="H133" s="1131"/>
      <c r="I133" s="1131"/>
      <c r="J133" s="1131"/>
      <c r="K133" s="1131"/>
      <c r="L133" s="1131"/>
      <c r="M133" s="1131"/>
      <c r="N133" s="1131"/>
      <c r="O133" s="1131"/>
      <c r="P133" s="1131"/>
      <c r="Q133" s="1131"/>
      <c r="R133" s="1131"/>
      <c r="S133" s="1131"/>
      <c r="T133" s="1131"/>
      <c r="U133" s="1131"/>
      <c r="V133" s="1115" t="s">
        <v>475</v>
      </c>
      <c r="W133" s="1115"/>
      <c r="X133" s="1115"/>
      <c r="Y133" s="1115"/>
      <c r="Z133" s="1116"/>
      <c r="AA133" s="1117">
        <v>0</v>
      </c>
      <c r="AB133" s="1118"/>
      <c r="AC133" s="1118"/>
      <c r="AD133" s="1118"/>
      <c r="AE133" s="1119"/>
      <c r="AF133" s="1117">
        <v>0.8</v>
      </c>
      <c r="AG133" s="1118"/>
      <c r="AH133" s="1118"/>
      <c r="AI133" s="1118"/>
      <c r="AJ133" s="1119"/>
      <c r="AK133" s="1117">
        <v>1.6</v>
      </c>
      <c r="AL133" s="1118"/>
      <c r="AM133" s="1118"/>
      <c r="AN133" s="1118"/>
      <c r="AO133" s="1119"/>
      <c r="AP133" s="1066"/>
      <c r="AQ133" s="1067"/>
      <c r="AR133" s="1067"/>
      <c r="AS133" s="1067"/>
      <c r="AT133" s="1120"/>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Ol1f0dTZG1EEGmMvXNFdT9K6/Vk/Q6FaK/HTjRvENoARa8ZHs5elCHuyBKLyDk6AL/0aiB2eUU0yK8qltTOqg==" saltValue="ykMR77rwOk9JXZrPAO43C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mUczUs6JP/NY/R6V30MhsMuGV2w+AYhvT+oE7ptQEQpsKFegIx5dvNVfztaNLnqzPq91xLh/Y8ptPYJpdOLrqQ==" saltValue="jAsKYLABbWQNNn0E8ZpIN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0QmierHTSA2qToxNWbI0h1AkopZaalT0eGwRDWwARO1Ndm5wB6ppGw1yDsQOU2eDpIYhYzsTPmdSpreuYuDEw==" saltValue="jtl43PcdRgsKTIbJcYFaP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52" t="s">
        <v>479</v>
      </c>
      <c r="AP7" s="253"/>
      <c r="AQ7" s="254" t="s">
        <v>480</v>
      </c>
      <c r="AR7" s="255"/>
    </row>
    <row r="8" spans="1:46" x14ac:dyDescent="0.15">
      <c r="A8" s="247"/>
      <c r="AK8" s="256"/>
      <c r="AL8" s="257"/>
      <c r="AM8" s="257"/>
      <c r="AN8" s="258"/>
      <c r="AO8" s="1153"/>
      <c r="AP8" s="259" t="s">
        <v>481</v>
      </c>
      <c r="AQ8" s="260" t="s">
        <v>482</v>
      </c>
      <c r="AR8" s="261" t="s">
        <v>483</v>
      </c>
    </row>
    <row r="9" spans="1:46" x14ac:dyDescent="0.15">
      <c r="A9" s="247"/>
      <c r="AK9" s="1154" t="s">
        <v>484</v>
      </c>
      <c r="AL9" s="1155"/>
      <c r="AM9" s="1155"/>
      <c r="AN9" s="1156"/>
      <c r="AO9" s="262">
        <v>9538264</v>
      </c>
      <c r="AP9" s="262">
        <v>84147</v>
      </c>
      <c r="AQ9" s="263">
        <v>74190</v>
      </c>
      <c r="AR9" s="264">
        <v>13.4</v>
      </c>
    </row>
    <row r="10" spans="1:46" ht="13.5" customHeight="1" x14ac:dyDescent="0.15">
      <c r="A10" s="247"/>
      <c r="AK10" s="1154" t="s">
        <v>485</v>
      </c>
      <c r="AL10" s="1155"/>
      <c r="AM10" s="1155"/>
      <c r="AN10" s="1156"/>
      <c r="AO10" s="265">
        <v>244313</v>
      </c>
      <c r="AP10" s="265">
        <v>2155</v>
      </c>
      <c r="AQ10" s="266">
        <v>4494</v>
      </c>
      <c r="AR10" s="267">
        <v>-52</v>
      </c>
    </row>
    <row r="11" spans="1:46" ht="13.5" customHeight="1" x14ac:dyDescent="0.15">
      <c r="A11" s="247"/>
      <c r="AK11" s="1154" t="s">
        <v>486</v>
      </c>
      <c r="AL11" s="1155"/>
      <c r="AM11" s="1155"/>
      <c r="AN11" s="1156"/>
      <c r="AO11" s="265">
        <v>22213</v>
      </c>
      <c r="AP11" s="265">
        <v>196</v>
      </c>
      <c r="AQ11" s="266">
        <v>2274</v>
      </c>
      <c r="AR11" s="267">
        <v>-91.4</v>
      </c>
    </row>
    <row r="12" spans="1:46" ht="13.5" customHeight="1" x14ac:dyDescent="0.15">
      <c r="A12" s="247"/>
      <c r="AK12" s="1154" t="s">
        <v>487</v>
      </c>
      <c r="AL12" s="1155"/>
      <c r="AM12" s="1155"/>
      <c r="AN12" s="1156"/>
      <c r="AO12" s="265">
        <v>64352</v>
      </c>
      <c r="AP12" s="265">
        <v>568</v>
      </c>
      <c r="AQ12" s="266">
        <v>23</v>
      </c>
      <c r="AR12" s="267">
        <v>2369.6</v>
      </c>
    </row>
    <row r="13" spans="1:46" ht="13.5" customHeight="1" x14ac:dyDescent="0.15">
      <c r="A13" s="247"/>
      <c r="AK13" s="1154" t="s">
        <v>488</v>
      </c>
      <c r="AL13" s="1155"/>
      <c r="AM13" s="1155"/>
      <c r="AN13" s="1156"/>
      <c r="AO13" s="265">
        <v>130328</v>
      </c>
      <c r="AP13" s="265">
        <v>1150</v>
      </c>
      <c r="AQ13" s="266">
        <v>2538</v>
      </c>
      <c r="AR13" s="267">
        <v>-54.7</v>
      </c>
    </row>
    <row r="14" spans="1:46" ht="13.5" customHeight="1" x14ac:dyDescent="0.15">
      <c r="A14" s="247"/>
      <c r="AK14" s="1154" t="s">
        <v>489</v>
      </c>
      <c r="AL14" s="1155"/>
      <c r="AM14" s="1155"/>
      <c r="AN14" s="1156"/>
      <c r="AO14" s="265">
        <v>243688</v>
      </c>
      <c r="AP14" s="265">
        <v>2150</v>
      </c>
      <c r="AQ14" s="266">
        <v>2009</v>
      </c>
      <c r="AR14" s="267">
        <v>7</v>
      </c>
    </row>
    <row r="15" spans="1:46" ht="13.5" customHeight="1" x14ac:dyDescent="0.15">
      <c r="A15" s="247"/>
      <c r="AK15" s="1157" t="s">
        <v>490</v>
      </c>
      <c r="AL15" s="1158"/>
      <c r="AM15" s="1158"/>
      <c r="AN15" s="1159"/>
      <c r="AO15" s="265">
        <v>-265191</v>
      </c>
      <c r="AP15" s="265">
        <v>-2340</v>
      </c>
      <c r="AQ15" s="266">
        <v>-4396</v>
      </c>
      <c r="AR15" s="267">
        <v>-46.8</v>
      </c>
    </row>
    <row r="16" spans="1:46" x14ac:dyDescent="0.15">
      <c r="A16" s="247"/>
      <c r="AK16" s="1157" t="s">
        <v>177</v>
      </c>
      <c r="AL16" s="1158"/>
      <c r="AM16" s="1158"/>
      <c r="AN16" s="1159"/>
      <c r="AO16" s="265">
        <v>9977967</v>
      </c>
      <c r="AP16" s="265">
        <v>88026</v>
      </c>
      <c r="AQ16" s="266">
        <v>81133</v>
      </c>
      <c r="AR16" s="267">
        <v>8.5</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60" t="s">
        <v>495</v>
      </c>
      <c r="AL21" s="1161"/>
      <c r="AM21" s="1161"/>
      <c r="AN21" s="1162"/>
      <c r="AO21" s="277">
        <v>7.89</v>
      </c>
      <c r="AP21" s="278">
        <v>7.09</v>
      </c>
      <c r="AQ21" s="279">
        <v>0.8</v>
      </c>
      <c r="AS21" s="280"/>
      <c r="AT21" s="276"/>
    </row>
    <row r="22" spans="1:46" s="248" customFormat="1" x14ac:dyDescent="0.15">
      <c r="A22" s="276"/>
      <c r="AK22" s="1160" t="s">
        <v>496</v>
      </c>
      <c r="AL22" s="1161"/>
      <c r="AM22" s="1161"/>
      <c r="AN22" s="1162"/>
      <c r="AO22" s="281">
        <v>99.7</v>
      </c>
      <c r="AP22" s="282">
        <v>99.1</v>
      </c>
      <c r="AQ22" s="283">
        <v>0.6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51" t="s">
        <v>497</v>
      </c>
      <c r="B26" s="1151"/>
      <c r="C26" s="1151"/>
      <c r="D26" s="1151"/>
      <c r="E26" s="1151"/>
      <c r="F26" s="1151"/>
      <c r="G26" s="1151"/>
      <c r="H26" s="1151"/>
      <c r="I26" s="1151"/>
      <c r="J26" s="1151"/>
      <c r="K26" s="1151"/>
      <c r="L26" s="1151"/>
      <c r="M26" s="1151"/>
      <c r="N26" s="1151"/>
      <c r="O26" s="1151"/>
      <c r="P26" s="1151"/>
      <c r="Q26" s="1151"/>
      <c r="R26" s="1151"/>
      <c r="S26" s="1151"/>
      <c r="T26" s="1151"/>
      <c r="U26" s="1151"/>
      <c r="V26" s="1151"/>
      <c r="W26" s="1151"/>
      <c r="X26" s="1151"/>
      <c r="Y26" s="1151"/>
      <c r="Z26" s="1151"/>
      <c r="AA26" s="1151"/>
      <c r="AB26" s="1151"/>
      <c r="AC26" s="1151"/>
      <c r="AD26" s="1151"/>
      <c r="AE26" s="1151"/>
      <c r="AF26" s="1151"/>
      <c r="AG26" s="1151"/>
      <c r="AH26" s="1151"/>
      <c r="AI26" s="1151"/>
      <c r="AJ26" s="1151"/>
      <c r="AK26" s="1151"/>
      <c r="AL26" s="1151"/>
      <c r="AM26" s="1151"/>
      <c r="AN26" s="1151"/>
      <c r="AO26" s="1151"/>
      <c r="AP26" s="1151"/>
      <c r="AQ26" s="1151"/>
      <c r="AR26" s="1151"/>
      <c r="AS26" s="1151"/>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52" t="s">
        <v>479</v>
      </c>
      <c r="AP30" s="253"/>
      <c r="AQ30" s="254" t="s">
        <v>480</v>
      </c>
      <c r="AR30" s="255"/>
    </row>
    <row r="31" spans="1:46" x14ac:dyDescent="0.15">
      <c r="A31" s="247"/>
      <c r="AK31" s="256"/>
      <c r="AL31" s="257"/>
      <c r="AM31" s="257"/>
      <c r="AN31" s="258"/>
      <c r="AO31" s="1153"/>
      <c r="AP31" s="259" t="s">
        <v>481</v>
      </c>
      <c r="AQ31" s="260" t="s">
        <v>482</v>
      </c>
      <c r="AR31" s="261" t="s">
        <v>483</v>
      </c>
    </row>
    <row r="32" spans="1:46" ht="27" customHeight="1" x14ac:dyDescent="0.15">
      <c r="A32" s="247"/>
      <c r="AK32" s="1168" t="s">
        <v>500</v>
      </c>
      <c r="AL32" s="1169"/>
      <c r="AM32" s="1169"/>
      <c r="AN32" s="1170"/>
      <c r="AO32" s="291">
        <v>2069363</v>
      </c>
      <c r="AP32" s="291">
        <v>18256</v>
      </c>
      <c r="AQ32" s="292">
        <v>38069</v>
      </c>
      <c r="AR32" s="293">
        <v>-52</v>
      </c>
    </row>
    <row r="33" spans="1:46" ht="13.5" customHeight="1" x14ac:dyDescent="0.15">
      <c r="A33" s="247"/>
      <c r="AK33" s="1168" t="s">
        <v>501</v>
      </c>
      <c r="AL33" s="1169"/>
      <c r="AM33" s="1169"/>
      <c r="AN33" s="1170"/>
      <c r="AO33" s="291" t="s">
        <v>502</v>
      </c>
      <c r="AP33" s="291" t="s">
        <v>502</v>
      </c>
      <c r="AQ33" s="292" t="s">
        <v>502</v>
      </c>
      <c r="AR33" s="293" t="s">
        <v>502</v>
      </c>
    </row>
    <row r="34" spans="1:46" ht="27" customHeight="1" x14ac:dyDescent="0.15">
      <c r="A34" s="247"/>
      <c r="AK34" s="1168" t="s">
        <v>503</v>
      </c>
      <c r="AL34" s="1169"/>
      <c r="AM34" s="1169"/>
      <c r="AN34" s="1170"/>
      <c r="AO34" s="291" t="s">
        <v>502</v>
      </c>
      <c r="AP34" s="291" t="s">
        <v>502</v>
      </c>
      <c r="AQ34" s="292" t="s">
        <v>502</v>
      </c>
      <c r="AR34" s="293" t="s">
        <v>502</v>
      </c>
    </row>
    <row r="35" spans="1:46" ht="27" customHeight="1" x14ac:dyDescent="0.15">
      <c r="A35" s="247"/>
      <c r="AK35" s="1168" t="s">
        <v>504</v>
      </c>
      <c r="AL35" s="1169"/>
      <c r="AM35" s="1169"/>
      <c r="AN35" s="1170"/>
      <c r="AO35" s="291">
        <v>1227995</v>
      </c>
      <c r="AP35" s="291">
        <v>10833</v>
      </c>
      <c r="AQ35" s="292">
        <v>11274</v>
      </c>
      <c r="AR35" s="293">
        <v>-3.9</v>
      </c>
    </row>
    <row r="36" spans="1:46" ht="27" customHeight="1" x14ac:dyDescent="0.15">
      <c r="A36" s="247"/>
      <c r="AK36" s="1168" t="s">
        <v>505</v>
      </c>
      <c r="AL36" s="1169"/>
      <c r="AM36" s="1169"/>
      <c r="AN36" s="1170"/>
      <c r="AO36" s="291">
        <v>353140</v>
      </c>
      <c r="AP36" s="291">
        <v>3115</v>
      </c>
      <c r="AQ36" s="292">
        <v>1710</v>
      </c>
      <c r="AR36" s="293">
        <v>82.2</v>
      </c>
    </row>
    <row r="37" spans="1:46" ht="13.5" customHeight="1" x14ac:dyDescent="0.15">
      <c r="A37" s="247"/>
      <c r="AK37" s="1168" t="s">
        <v>506</v>
      </c>
      <c r="AL37" s="1169"/>
      <c r="AM37" s="1169"/>
      <c r="AN37" s="1170"/>
      <c r="AO37" s="291">
        <v>2950</v>
      </c>
      <c r="AP37" s="291">
        <v>26</v>
      </c>
      <c r="AQ37" s="292">
        <v>731</v>
      </c>
      <c r="AR37" s="293">
        <v>-96.4</v>
      </c>
    </row>
    <row r="38" spans="1:46" ht="27" customHeight="1" x14ac:dyDescent="0.15">
      <c r="A38" s="247"/>
      <c r="AK38" s="1171" t="s">
        <v>507</v>
      </c>
      <c r="AL38" s="1172"/>
      <c r="AM38" s="1172"/>
      <c r="AN38" s="1173"/>
      <c r="AO38" s="294" t="s">
        <v>502</v>
      </c>
      <c r="AP38" s="294" t="s">
        <v>502</v>
      </c>
      <c r="AQ38" s="295">
        <v>1</v>
      </c>
      <c r="AR38" s="283" t="s">
        <v>502</v>
      </c>
      <c r="AS38" s="290"/>
    </row>
    <row r="39" spans="1:46" x14ac:dyDescent="0.15">
      <c r="A39" s="247"/>
      <c r="AK39" s="1171" t="s">
        <v>508</v>
      </c>
      <c r="AL39" s="1172"/>
      <c r="AM39" s="1172"/>
      <c r="AN39" s="1173"/>
      <c r="AO39" s="291">
        <v>-1279328</v>
      </c>
      <c r="AP39" s="291">
        <v>-11286</v>
      </c>
      <c r="AQ39" s="292">
        <v>-7408</v>
      </c>
      <c r="AR39" s="293">
        <v>52.3</v>
      </c>
      <c r="AS39" s="290"/>
    </row>
    <row r="40" spans="1:46" ht="27" customHeight="1" x14ac:dyDescent="0.15">
      <c r="A40" s="247"/>
      <c r="AK40" s="1168" t="s">
        <v>509</v>
      </c>
      <c r="AL40" s="1169"/>
      <c r="AM40" s="1169"/>
      <c r="AN40" s="1170"/>
      <c r="AO40" s="291">
        <v>-1714996</v>
      </c>
      <c r="AP40" s="291">
        <v>-15130</v>
      </c>
      <c r="AQ40" s="292">
        <v>-32910</v>
      </c>
      <c r="AR40" s="293">
        <v>-54</v>
      </c>
      <c r="AS40" s="290"/>
    </row>
    <row r="41" spans="1:46" x14ac:dyDescent="0.15">
      <c r="A41" s="247"/>
      <c r="AK41" s="1174" t="s">
        <v>287</v>
      </c>
      <c r="AL41" s="1175"/>
      <c r="AM41" s="1175"/>
      <c r="AN41" s="1176"/>
      <c r="AO41" s="291">
        <v>659124</v>
      </c>
      <c r="AP41" s="291">
        <v>5815</v>
      </c>
      <c r="AQ41" s="292">
        <v>11466</v>
      </c>
      <c r="AR41" s="293">
        <v>-49.3</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63" t="s">
        <v>479</v>
      </c>
      <c r="AN49" s="1165" t="s">
        <v>512</v>
      </c>
      <c r="AO49" s="1166"/>
      <c r="AP49" s="1166"/>
      <c r="AQ49" s="1166"/>
      <c r="AR49" s="1167"/>
    </row>
    <row r="50" spans="1:44" x14ac:dyDescent="0.15">
      <c r="A50" s="247"/>
      <c r="AK50" s="305"/>
      <c r="AL50" s="306"/>
      <c r="AM50" s="1164"/>
      <c r="AN50" s="307" t="s">
        <v>513</v>
      </c>
      <c r="AO50" s="308" t="s">
        <v>514</v>
      </c>
      <c r="AP50" s="309" t="s">
        <v>515</v>
      </c>
      <c r="AQ50" s="310" t="s">
        <v>516</v>
      </c>
      <c r="AR50" s="311" t="s">
        <v>517</v>
      </c>
    </row>
    <row r="51" spans="1:44" x14ac:dyDescent="0.15">
      <c r="A51" s="247"/>
      <c r="AK51" s="303" t="s">
        <v>518</v>
      </c>
      <c r="AL51" s="304"/>
      <c r="AM51" s="312">
        <v>5738563</v>
      </c>
      <c r="AN51" s="313">
        <v>50043</v>
      </c>
      <c r="AO51" s="314">
        <v>-20.6</v>
      </c>
      <c r="AP51" s="315">
        <v>56416</v>
      </c>
      <c r="AQ51" s="316">
        <v>-15</v>
      </c>
      <c r="AR51" s="317">
        <v>-5.6</v>
      </c>
    </row>
    <row r="52" spans="1:44" x14ac:dyDescent="0.15">
      <c r="A52" s="247"/>
      <c r="AK52" s="318"/>
      <c r="AL52" s="319" t="s">
        <v>519</v>
      </c>
      <c r="AM52" s="320">
        <v>2760275</v>
      </c>
      <c r="AN52" s="321">
        <v>24071</v>
      </c>
      <c r="AO52" s="322">
        <v>-28.2</v>
      </c>
      <c r="AP52" s="323">
        <v>32623</v>
      </c>
      <c r="AQ52" s="324">
        <v>-5.5</v>
      </c>
      <c r="AR52" s="325">
        <v>-22.7</v>
      </c>
    </row>
    <row r="53" spans="1:44" x14ac:dyDescent="0.15">
      <c r="A53" s="247"/>
      <c r="AK53" s="303" t="s">
        <v>520</v>
      </c>
      <c r="AL53" s="304"/>
      <c r="AM53" s="312">
        <v>6464810</v>
      </c>
      <c r="AN53" s="313">
        <v>56656</v>
      </c>
      <c r="AO53" s="314">
        <v>13.2</v>
      </c>
      <c r="AP53" s="315">
        <v>49217</v>
      </c>
      <c r="AQ53" s="316">
        <v>-12.8</v>
      </c>
      <c r="AR53" s="317">
        <v>26</v>
      </c>
    </row>
    <row r="54" spans="1:44" x14ac:dyDescent="0.15">
      <c r="A54" s="247"/>
      <c r="AK54" s="318"/>
      <c r="AL54" s="319" t="s">
        <v>519</v>
      </c>
      <c r="AM54" s="320">
        <v>2569458</v>
      </c>
      <c r="AN54" s="321">
        <v>22518</v>
      </c>
      <c r="AO54" s="322">
        <v>-6.5</v>
      </c>
      <c r="AP54" s="323">
        <v>27232</v>
      </c>
      <c r="AQ54" s="324">
        <v>-16.5</v>
      </c>
      <c r="AR54" s="325">
        <v>10</v>
      </c>
    </row>
    <row r="55" spans="1:44" x14ac:dyDescent="0.15">
      <c r="A55" s="247"/>
      <c r="AK55" s="303" t="s">
        <v>521</v>
      </c>
      <c r="AL55" s="304"/>
      <c r="AM55" s="312">
        <v>9965341</v>
      </c>
      <c r="AN55" s="313">
        <v>87704</v>
      </c>
      <c r="AO55" s="314">
        <v>54.8</v>
      </c>
      <c r="AP55" s="315">
        <v>49211</v>
      </c>
      <c r="AQ55" s="316">
        <v>0</v>
      </c>
      <c r="AR55" s="317">
        <v>54.8</v>
      </c>
    </row>
    <row r="56" spans="1:44" x14ac:dyDescent="0.15">
      <c r="A56" s="247"/>
      <c r="AK56" s="318"/>
      <c r="AL56" s="319" t="s">
        <v>519</v>
      </c>
      <c r="AM56" s="320">
        <v>4187762</v>
      </c>
      <c r="AN56" s="321">
        <v>36856</v>
      </c>
      <c r="AO56" s="322">
        <v>63.7</v>
      </c>
      <c r="AP56" s="323">
        <v>28367</v>
      </c>
      <c r="AQ56" s="324">
        <v>4.2</v>
      </c>
      <c r="AR56" s="325">
        <v>59.5</v>
      </c>
    </row>
    <row r="57" spans="1:44" x14ac:dyDescent="0.15">
      <c r="A57" s="247"/>
      <c r="AK57" s="303" t="s">
        <v>522</v>
      </c>
      <c r="AL57" s="304"/>
      <c r="AM57" s="312">
        <v>9886955</v>
      </c>
      <c r="AN57" s="313">
        <v>87222</v>
      </c>
      <c r="AO57" s="314">
        <v>-0.5</v>
      </c>
      <c r="AP57" s="315">
        <v>51738</v>
      </c>
      <c r="AQ57" s="316">
        <v>5.0999999999999996</v>
      </c>
      <c r="AR57" s="317">
        <v>-5.6</v>
      </c>
    </row>
    <row r="58" spans="1:44" x14ac:dyDescent="0.15">
      <c r="A58" s="247"/>
      <c r="AK58" s="318"/>
      <c r="AL58" s="319" t="s">
        <v>519</v>
      </c>
      <c r="AM58" s="320">
        <v>3711066</v>
      </c>
      <c r="AN58" s="321">
        <v>32739</v>
      </c>
      <c r="AO58" s="322">
        <v>-11.2</v>
      </c>
      <c r="AP58" s="323">
        <v>30360</v>
      </c>
      <c r="AQ58" s="324">
        <v>7</v>
      </c>
      <c r="AR58" s="325">
        <v>-18.2</v>
      </c>
    </row>
    <row r="59" spans="1:44" x14ac:dyDescent="0.15">
      <c r="A59" s="247"/>
      <c r="AK59" s="303" t="s">
        <v>523</v>
      </c>
      <c r="AL59" s="304"/>
      <c r="AM59" s="312">
        <v>14704816</v>
      </c>
      <c r="AN59" s="313">
        <v>129727</v>
      </c>
      <c r="AO59" s="314">
        <v>48.7</v>
      </c>
      <c r="AP59" s="315">
        <v>67158</v>
      </c>
      <c r="AQ59" s="316">
        <v>29.8</v>
      </c>
      <c r="AR59" s="317">
        <v>18.899999999999999</v>
      </c>
    </row>
    <row r="60" spans="1:44" x14ac:dyDescent="0.15">
      <c r="A60" s="247"/>
      <c r="AK60" s="318"/>
      <c r="AL60" s="319" t="s">
        <v>519</v>
      </c>
      <c r="AM60" s="320">
        <v>5125316</v>
      </c>
      <c r="AN60" s="321">
        <v>45216</v>
      </c>
      <c r="AO60" s="322">
        <v>38.1</v>
      </c>
      <c r="AP60" s="323">
        <v>42077</v>
      </c>
      <c r="AQ60" s="324">
        <v>38.6</v>
      </c>
      <c r="AR60" s="325">
        <v>-0.5</v>
      </c>
    </row>
    <row r="61" spans="1:44" x14ac:dyDescent="0.15">
      <c r="A61" s="247"/>
      <c r="AK61" s="303" t="s">
        <v>524</v>
      </c>
      <c r="AL61" s="326"/>
      <c r="AM61" s="312">
        <v>9352097</v>
      </c>
      <c r="AN61" s="313">
        <v>82270</v>
      </c>
      <c r="AO61" s="314">
        <v>19.100000000000001</v>
      </c>
      <c r="AP61" s="315">
        <v>54748</v>
      </c>
      <c r="AQ61" s="327">
        <v>1.4</v>
      </c>
      <c r="AR61" s="317">
        <v>17.7</v>
      </c>
    </row>
    <row r="62" spans="1:44" x14ac:dyDescent="0.15">
      <c r="A62" s="247"/>
      <c r="AK62" s="318"/>
      <c r="AL62" s="319" t="s">
        <v>519</v>
      </c>
      <c r="AM62" s="320">
        <v>3670775</v>
      </c>
      <c r="AN62" s="321">
        <v>32280</v>
      </c>
      <c r="AO62" s="322">
        <v>11.2</v>
      </c>
      <c r="AP62" s="323">
        <v>32132</v>
      </c>
      <c r="AQ62" s="324">
        <v>5.6</v>
      </c>
      <c r="AR62" s="325">
        <v>5.6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d/FLcaiF8atfxUQb0Cvz64bK30njUoopU/PPmB7mxYv4cMxN/ebOyDozgkx/0kLXD7i1fBBp+Mz788zsq0o5qg==" saltValue="Vgun3vCTMP6aYvI4yMDId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TMIOqieQSdtpzJZ3tzcgZuYrU0ewkb+Jp0v30crWSFD55HBU93vvAcn0FlsZggBE7pBqFUKGxweJ/rKrMbnv2w==" saltValue="4ZTqEvRktJDotJDKSfnkA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oQcy97FFX1ELBX+u3/54rplxNgWFH/vRrq8jxGF8StzEKXlyYmBsqCo78dVs7EVkCpWAxbuARl7PMBgqqYi8+Q==" saltValue="fX8bNe3tt77Nd6q76Dg0Y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77" t="s">
        <v>3</v>
      </c>
      <c r="D47" s="1177"/>
      <c r="E47" s="1178"/>
      <c r="F47" s="11">
        <v>12.32</v>
      </c>
      <c r="G47" s="12">
        <v>18.13</v>
      </c>
      <c r="H47" s="12">
        <v>20.89</v>
      </c>
      <c r="I47" s="12">
        <v>23.45</v>
      </c>
      <c r="J47" s="13">
        <v>23.79</v>
      </c>
    </row>
    <row r="48" spans="2:10" ht="57.75" customHeight="1" x14ac:dyDescent="0.15">
      <c r="B48" s="14"/>
      <c r="C48" s="1179" t="s">
        <v>4</v>
      </c>
      <c r="D48" s="1179"/>
      <c r="E48" s="1180"/>
      <c r="F48" s="15">
        <v>11.81</v>
      </c>
      <c r="G48" s="16">
        <v>14.58</v>
      </c>
      <c r="H48" s="16">
        <v>11.5</v>
      </c>
      <c r="I48" s="16">
        <v>10.54</v>
      </c>
      <c r="J48" s="17">
        <v>12.4</v>
      </c>
    </row>
    <row r="49" spans="2:10" ht="57.75" customHeight="1" thickBot="1" x14ac:dyDescent="0.2">
      <c r="B49" s="18"/>
      <c r="C49" s="1181" t="s">
        <v>5</v>
      </c>
      <c r="D49" s="1181"/>
      <c r="E49" s="1182"/>
      <c r="F49" s="19" t="s">
        <v>531</v>
      </c>
      <c r="G49" s="20">
        <v>1.89</v>
      </c>
      <c r="H49" s="20" t="s">
        <v>532</v>
      </c>
      <c r="I49" s="20" t="s">
        <v>533</v>
      </c>
      <c r="J49" s="21" t="s">
        <v>534</v>
      </c>
    </row>
    <row r="50" spans="2:10" x14ac:dyDescent="0.15"/>
  </sheetData>
  <sheetProtection algorithmName="SHA-512" hashValue="XuPQutvTXsuh3aDx3gni1av0hCu+ICAys3mcfp3EFwJmK+yRFPbrOpO57N2eJm85mU9xFvj0uejWOxpAJAwlvw==" saltValue="8plZ1ld/Fq4hh8vMfc1g8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87" t="s">
        <v>535</v>
      </c>
      <c r="D34" s="1187"/>
      <c r="E34" s="1188"/>
      <c r="F34" s="32">
        <v>11.8</v>
      </c>
      <c r="G34" s="33">
        <v>14.57</v>
      </c>
      <c r="H34" s="33">
        <v>11.49</v>
      </c>
      <c r="I34" s="33">
        <v>10.53</v>
      </c>
      <c r="J34" s="34">
        <v>12.4</v>
      </c>
      <c r="K34" s="22"/>
      <c r="L34" s="22"/>
      <c r="M34" s="22"/>
      <c r="N34" s="22"/>
      <c r="O34" s="22"/>
      <c r="P34" s="22"/>
    </row>
    <row r="35" spans="1:16" ht="39" customHeight="1" x14ac:dyDescent="0.15">
      <c r="A35" s="22"/>
      <c r="B35" s="35"/>
      <c r="C35" s="1183" t="s">
        <v>536</v>
      </c>
      <c r="D35" s="1183"/>
      <c r="E35" s="1184"/>
      <c r="F35" s="36">
        <v>3.17</v>
      </c>
      <c r="G35" s="37">
        <v>3.53</v>
      </c>
      <c r="H35" s="37">
        <v>4.76</v>
      </c>
      <c r="I35" s="37">
        <v>3.15</v>
      </c>
      <c r="J35" s="38">
        <v>3.3</v>
      </c>
      <c r="K35" s="22"/>
      <c r="L35" s="22"/>
      <c r="M35" s="22"/>
      <c r="N35" s="22"/>
      <c r="O35" s="22"/>
      <c r="P35" s="22"/>
    </row>
    <row r="36" spans="1:16" ht="39" customHeight="1" x14ac:dyDescent="0.15">
      <c r="A36" s="22"/>
      <c r="B36" s="35"/>
      <c r="C36" s="1183" t="s">
        <v>537</v>
      </c>
      <c r="D36" s="1183"/>
      <c r="E36" s="1184"/>
      <c r="F36" s="36">
        <v>1.57</v>
      </c>
      <c r="G36" s="37">
        <v>1.79</v>
      </c>
      <c r="H36" s="37">
        <v>1.85</v>
      </c>
      <c r="I36" s="37">
        <v>1.44</v>
      </c>
      <c r="J36" s="38">
        <v>1.9</v>
      </c>
      <c r="K36" s="22"/>
      <c r="L36" s="22"/>
      <c r="M36" s="22"/>
      <c r="N36" s="22"/>
      <c r="O36" s="22"/>
      <c r="P36" s="22"/>
    </row>
    <row r="37" spans="1:16" ht="39" customHeight="1" x14ac:dyDescent="0.15">
      <c r="A37" s="22"/>
      <c r="B37" s="35"/>
      <c r="C37" s="1183" t="s">
        <v>538</v>
      </c>
      <c r="D37" s="1183"/>
      <c r="E37" s="1184"/>
      <c r="F37" s="36">
        <v>1</v>
      </c>
      <c r="G37" s="37">
        <v>1.59</v>
      </c>
      <c r="H37" s="37">
        <v>1.17</v>
      </c>
      <c r="I37" s="37">
        <v>1.86</v>
      </c>
      <c r="J37" s="38">
        <v>1.85</v>
      </c>
      <c r="K37" s="22"/>
      <c r="L37" s="22"/>
      <c r="M37" s="22"/>
      <c r="N37" s="22"/>
      <c r="O37" s="22"/>
      <c r="P37" s="22"/>
    </row>
    <row r="38" spans="1:16" ht="39" customHeight="1" x14ac:dyDescent="0.15">
      <c r="A38" s="22"/>
      <c r="B38" s="35"/>
      <c r="C38" s="1183" t="s">
        <v>539</v>
      </c>
      <c r="D38" s="1183"/>
      <c r="E38" s="1184"/>
      <c r="F38" s="36">
        <v>0</v>
      </c>
      <c r="G38" s="37">
        <v>0.01</v>
      </c>
      <c r="H38" s="37">
        <v>0.01</v>
      </c>
      <c r="I38" s="37">
        <v>0.01</v>
      </c>
      <c r="J38" s="38">
        <v>0.01</v>
      </c>
      <c r="K38" s="22"/>
      <c r="L38" s="22"/>
      <c r="M38" s="22"/>
      <c r="N38" s="22"/>
      <c r="O38" s="22"/>
      <c r="P38" s="22"/>
    </row>
    <row r="39" spans="1:16" ht="39" customHeight="1" x14ac:dyDescent="0.15">
      <c r="A39" s="22"/>
      <c r="B39" s="35"/>
      <c r="C39" s="1183" t="s">
        <v>540</v>
      </c>
      <c r="D39" s="1183"/>
      <c r="E39" s="1184"/>
      <c r="F39" s="36">
        <v>0</v>
      </c>
      <c r="G39" s="37">
        <v>0</v>
      </c>
      <c r="H39" s="37">
        <v>0</v>
      </c>
      <c r="I39" s="37">
        <v>0</v>
      </c>
      <c r="J39" s="38">
        <v>0</v>
      </c>
      <c r="K39" s="22"/>
      <c r="L39" s="22"/>
      <c r="M39" s="22"/>
      <c r="N39" s="22"/>
      <c r="O39" s="22"/>
      <c r="P39" s="22"/>
    </row>
    <row r="40" spans="1:16" ht="39" customHeight="1" x14ac:dyDescent="0.15">
      <c r="A40" s="22"/>
      <c r="B40" s="35"/>
      <c r="C40" s="1183" t="s">
        <v>541</v>
      </c>
      <c r="D40" s="1183"/>
      <c r="E40" s="1184"/>
      <c r="F40" s="36">
        <v>0</v>
      </c>
      <c r="G40" s="37">
        <v>0</v>
      </c>
      <c r="H40" s="37">
        <v>0</v>
      </c>
      <c r="I40" s="37">
        <v>0</v>
      </c>
      <c r="J40" s="38">
        <v>0</v>
      </c>
      <c r="K40" s="22"/>
      <c r="L40" s="22"/>
      <c r="M40" s="22"/>
      <c r="N40" s="22"/>
      <c r="O40" s="22"/>
      <c r="P40" s="22"/>
    </row>
    <row r="41" spans="1:16" ht="39" customHeight="1" x14ac:dyDescent="0.15">
      <c r="A41" s="22"/>
      <c r="B41" s="35"/>
      <c r="C41" s="1183"/>
      <c r="D41" s="1183"/>
      <c r="E41" s="1184"/>
      <c r="F41" s="36"/>
      <c r="G41" s="37"/>
      <c r="H41" s="37"/>
      <c r="I41" s="37"/>
      <c r="J41" s="38"/>
      <c r="K41" s="22"/>
      <c r="L41" s="22"/>
      <c r="M41" s="22"/>
      <c r="N41" s="22"/>
      <c r="O41" s="22"/>
      <c r="P41" s="22"/>
    </row>
    <row r="42" spans="1:16" ht="39" customHeight="1" x14ac:dyDescent="0.15">
      <c r="A42" s="22"/>
      <c r="B42" s="39"/>
      <c r="C42" s="1183" t="s">
        <v>542</v>
      </c>
      <c r="D42" s="1183"/>
      <c r="E42" s="1184"/>
      <c r="F42" s="36" t="s">
        <v>502</v>
      </c>
      <c r="G42" s="37" t="s">
        <v>502</v>
      </c>
      <c r="H42" s="37" t="s">
        <v>502</v>
      </c>
      <c r="I42" s="37" t="s">
        <v>502</v>
      </c>
      <c r="J42" s="38" t="s">
        <v>502</v>
      </c>
      <c r="K42" s="22"/>
      <c r="L42" s="22"/>
      <c r="M42" s="22"/>
      <c r="N42" s="22"/>
      <c r="O42" s="22"/>
      <c r="P42" s="22"/>
    </row>
    <row r="43" spans="1:16" ht="39" customHeight="1" thickBot="1" x14ac:dyDescent="0.2">
      <c r="A43" s="22"/>
      <c r="B43" s="40"/>
      <c r="C43" s="1185" t="s">
        <v>543</v>
      </c>
      <c r="D43" s="1185"/>
      <c r="E43" s="1186"/>
      <c r="F43" s="41" t="s">
        <v>502</v>
      </c>
      <c r="G43" s="42" t="s">
        <v>502</v>
      </c>
      <c r="H43" s="42" t="s">
        <v>502</v>
      </c>
      <c r="I43" s="42" t="s">
        <v>502</v>
      </c>
      <c r="J43" s="43" t="s">
        <v>502</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Kle5mOq67ERtjxDSsuAx92jR1vUY9GIvYtolCVlrc2KngVeepwpk3B+p79W1/DCh+XlbA6VFuY+yQk+M05V9g==" saltValue="YC0Z8kJXUmC6cildAd6C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89" t="s">
        <v>9</v>
      </c>
      <c r="C45" s="1190"/>
      <c r="D45" s="56"/>
      <c r="E45" s="1195" t="s">
        <v>10</v>
      </c>
      <c r="F45" s="1195"/>
      <c r="G45" s="1195"/>
      <c r="H45" s="1195"/>
      <c r="I45" s="1195"/>
      <c r="J45" s="1196"/>
      <c r="K45" s="57">
        <v>2061</v>
      </c>
      <c r="L45" s="58">
        <v>2024</v>
      </c>
      <c r="M45" s="58">
        <v>2055</v>
      </c>
      <c r="N45" s="58">
        <v>2166</v>
      </c>
      <c r="O45" s="59">
        <v>2069</v>
      </c>
      <c r="P45" s="46"/>
      <c r="Q45" s="46"/>
      <c r="R45" s="46"/>
      <c r="S45" s="46"/>
      <c r="T45" s="46"/>
      <c r="U45" s="46"/>
    </row>
    <row r="46" spans="1:21" ht="30.75" customHeight="1" x14ac:dyDescent="0.15">
      <c r="A46" s="46"/>
      <c r="B46" s="1191"/>
      <c r="C46" s="1192"/>
      <c r="D46" s="60"/>
      <c r="E46" s="1197" t="s">
        <v>11</v>
      </c>
      <c r="F46" s="1197"/>
      <c r="G46" s="1197"/>
      <c r="H46" s="1197"/>
      <c r="I46" s="1197"/>
      <c r="J46" s="1198"/>
      <c r="K46" s="61" t="s">
        <v>502</v>
      </c>
      <c r="L46" s="62" t="s">
        <v>502</v>
      </c>
      <c r="M46" s="62" t="s">
        <v>502</v>
      </c>
      <c r="N46" s="62" t="s">
        <v>502</v>
      </c>
      <c r="O46" s="63" t="s">
        <v>502</v>
      </c>
      <c r="P46" s="46"/>
      <c r="Q46" s="46"/>
      <c r="R46" s="46"/>
      <c r="S46" s="46"/>
      <c r="T46" s="46"/>
      <c r="U46" s="46"/>
    </row>
    <row r="47" spans="1:21" ht="30.75" customHeight="1" x14ac:dyDescent="0.15">
      <c r="A47" s="46"/>
      <c r="B47" s="1191"/>
      <c r="C47" s="1192"/>
      <c r="D47" s="60"/>
      <c r="E47" s="1197" t="s">
        <v>12</v>
      </c>
      <c r="F47" s="1197"/>
      <c r="G47" s="1197"/>
      <c r="H47" s="1197"/>
      <c r="I47" s="1197"/>
      <c r="J47" s="1198"/>
      <c r="K47" s="61" t="s">
        <v>502</v>
      </c>
      <c r="L47" s="62" t="s">
        <v>502</v>
      </c>
      <c r="M47" s="62" t="s">
        <v>502</v>
      </c>
      <c r="N47" s="62" t="s">
        <v>502</v>
      </c>
      <c r="O47" s="63" t="s">
        <v>502</v>
      </c>
      <c r="P47" s="46"/>
      <c r="Q47" s="46"/>
      <c r="R47" s="46"/>
      <c r="S47" s="46"/>
      <c r="T47" s="46"/>
      <c r="U47" s="46"/>
    </row>
    <row r="48" spans="1:21" ht="30.75" customHeight="1" x14ac:dyDescent="0.15">
      <c r="A48" s="46"/>
      <c r="B48" s="1191"/>
      <c r="C48" s="1192"/>
      <c r="D48" s="60"/>
      <c r="E48" s="1197" t="s">
        <v>13</v>
      </c>
      <c r="F48" s="1197"/>
      <c r="G48" s="1197"/>
      <c r="H48" s="1197"/>
      <c r="I48" s="1197"/>
      <c r="J48" s="1198"/>
      <c r="K48" s="61">
        <v>1106</v>
      </c>
      <c r="L48" s="62">
        <v>1100</v>
      </c>
      <c r="M48" s="62">
        <v>1203</v>
      </c>
      <c r="N48" s="62">
        <v>1237</v>
      </c>
      <c r="O48" s="63">
        <v>1228</v>
      </c>
      <c r="P48" s="46"/>
      <c r="Q48" s="46"/>
      <c r="R48" s="46"/>
      <c r="S48" s="46"/>
      <c r="T48" s="46"/>
      <c r="U48" s="46"/>
    </row>
    <row r="49" spans="1:21" ht="30.75" customHeight="1" x14ac:dyDescent="0.15">
      <c r="A49" s="46"/>
      <c r="B49" s="1191"/>
      <c r="C49" s="1192"/>
      <c r="D49" s="60"/>
      <c r="E49" s="1197" t="s">
        <v>14</v>
      </c>
      <c r="F49" s="1197"/>
      <c r="G49" s="1197"/>
      <c r="H49" s="1197"/>
      <c r="I49" s="1197"/>
      <c r="J49" s="1198"/>
      <c r="K49" s="61">
        <v>245</v>
      </c>
      <c r="L49" s="62">
        <v>185</v>
      </c>
      <c r="M49" s="62">
        <v>257</v>
      </c>
      <c r="N49" s="62">
        <v>365</v>
      </c>
      <c r="O49" s="63">
        <v>353</v>
      </c>
      <c r="P49" s="46"/>
      <c r="Q49" s="46"/>
      <c r="R49" s="46"/>
      <c r="S49" s="46"/>
      <c r="T49" s="46"/>
      <c r="U49" s="46"/>
    </row>
    <row r="50" spans="1:21" ht="30.75" customHeight="1" x14ac:dyDescent="0.15">
      <c r="A50" s="46"/>
      <c r="B50" s="1191"/>
      <c r="C50" s="1192"/>
      <c r="D50" s="60"/>
      <c r="E50" s="1197" t="s">
        <v>15</v>
      </c>
      <c r="F50" s="1197"/>
      <c r="G50" s="1197"/>
      <c r="H50" s="1197"/>
      <c r="I50" s="1197"/>
      <c r="J50" s="1198"/>
      <c r="K50" s="61">
        <v>4</v>
      </c>
      <c r="L50" s="62">
        <v>4</v>
      </c>
      <c r="M50" s="62">
        <v>3</v>
      </c>
      <c r="N50" s="62">
        <v>3</v>
      </c>
      <c r="O50" s="63">
        <v>3</v>
      </c>
      <c r="P50" s="46"/>
      <c r="Q50" s="46"/>
      <c r="R50" s="46"/>
      <c r="S50" s="46"/>
      <c r="T50" s="46"/>
      <c r="U50" s="46"/>
    </row>
    <row r="51" spans="1:21" ht="30.75" customHeight="1" x14ac:dyDescent="0.15">
      <c r="A51" s="46"/>
      <c r="B51" s="1193"/>
      <c r="C51" s="1194"/>
      <c r="D51" s="64"/>
      <c r="E51" s="1197" t="s">
        <v>16</v>
      </c>
      <c r="F51" s="1197"/>
      <c r="G51" s="1197"/>
      <c r="H51" s="1197"/>
      <c r="I51" s="1197"/>
      <c r="J51" s="1198"/>
      <c r="K51" s="61" t="s">
        <v>502</v>
      </c>
      <c r="L51" s="62" t="s">
        <v>502</v>
      </c>
      <c r="M51" s="62" t="s">
        <v>502</v>
      </c>
      <c r="N51" s="62" t="s">
        <v>502</v>
      </c>
      <c r="O51" s="63" t="s">
        <v>502</v>
      </c>
      <c r="P51" s="46"/>
      <c r="Q51" s="46"/>
      <c r="R51" s="46"/>
      <c r="S51" s="46"/>
      <c r="T51" s="46"/>
      <c r="U51" s="46"/>
    </row>
    <row r="52" spans="1:21" ht="30.75" customHeight="1" x14ac:dyDescent="0.15">
      <c r="A52" s="46"/>
      <c r="B52" s="1199" t="s">
        <v>17</v>
      </c>
      <c r="C52" s="1200"/>
      <c r="D52" s="64"/>
      <c r="E52" s="1197" t="s">
        <v>18</v>
      </c>
      <c r="F52" s="1197"/>
      <c r="G52" s="1197"/>
      <c r="H52" s="1197"/>
      <c r="I52" s="1197"/>
      <c r="J52" s="1198"/>
      <c r="K52" s="61">
        <v>3524</v>
      </c>
      <c r="L52" s="62">
        <v>3425</v>
      </c>
      <c r="M52" s="62">
        <v>3262</v>
      </c>
      <c r="N52" s="62">
        <v>3187</v>
      </c>
      <c r="O52" s="63">
        <v>2994</v>
      </c>
      <c r="P52" s="46"/>
      <c r="Q52" s="46"/>
      <c r="R52" s="46"/>
      <c r="S52" s="46"/>
      <c r="T52" s="46"/>
      <c r="U52" s="46"/>
    </row>
    <row r="53" spans="1:21" ht="30.75" customHeight="1" thickBot="1" x14ac:dyDescent="0.2">
      <c r="A53" s="46"/>
      <c r="B53" s="1201" t="s">
        <v>19</v>
      </c>
      <c r="C53" s="1202"/>
      <c r="D53" s="65"/>
      <c r="E53" s="1203" t="s">
        <v>20</v>
      </c>
      <c r="F53" s="1203"/>
      <c r="G53" s="1203"/>
      <c r="H53" s="1203"/>
      <c r="I53" s="1203"/>
      <c r="J53" s="1204"/>
      <c r="K53" s="66">
        <v>-108</v>
      </c>
      <c r="L53" s="67">
        <v>-112</v>
      </c>
      <c r="M53" s="67">
        <v>256</v>
      </c>
      <c r="N53" s="67">
        <v>584</v>
      </c>
      <c r="O53" s="68">
        <v>659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15">
      <c r="B58" s="1205" t="s">
        <v>24</v>
      </c>
      <c r="C58" s="1206"/>
      <c r="D58" s="1211" t="s">
        <v>25</v>
      </c>
      <c r="E58" s="1212"/>
      <c r="F58" s="1212"/>
      <c r="G58" s="1212"/>
      <c r="H58" s="1212"/>
      <c r="I58" s="1212"/>
      <c r="J58" s="1213"/>
      <c r="K58" s="81" t="s">
        <v>562</v>
      </c>
      <c r="L58" s="82" t="s">
        <v>562</v>
      </c>
      <c r="M58" s="82" t="s">
        <v>562</v>
      </c>
      <c r="N58" s="82" t="s">
        <v>562</v>
      </c>
      <c r="O58" s="83" t="s">
        <v>562</v>
      </c>
    </row>
    <row r="59" spans="1:21" ht="31.5" customHeight="1" x14ac:dyDescent="0.15">
      <c r="B59" s="1207"/>
      <c r="C59" s="1208"/>
      <c r="D59" s="1214" t="s">
        <v>26</v>
      </c>
      <c r="E59" s="1215"/>
      <c r="F59" s="1215"/>
      <c r="G59" s="1215"/>
      <c r="H59" s="1215"/>
      <c r="I59" s="1215"/>
      <c r="J59" s="1216"/>
      <c r="K59" s="84" t="s">
        <v>562</v>
      </c>
      <c r="L59" s="85" t="s">
        <v>562</v>
      </c>
      <c r="M59" s="85" t="s">
        <v>562</v>
      </c>
      <c r="N59" s="85" t="s">
        <v>562</v>
      </c>
      <c r="O59" s="86" t="s">
        <v>562</v>
      </c>
    </row>
    <row r="60" spans="1:21" ht="31.5" customHeight="1" thickBot="1" x14ac:dyDescent="0.2">
      <c r="B60" s="1209"/>
      <c r="C60" s="1210"/>
      <c r="D60" s="1217" t="s">
        <v>27</v>
      </c>
      <c r="E60" s="1218"/>
      <c r="F60" s="1218"/>
      <c r="G60" s="1218"/>
      <c r="H60" s="1218"/>
      <c r="I60" s="1218"/>
      <c r="J60" s="1219"/>
      <c r="K60" s="87" t="s">
        <v>562</v>
      </c>
      <c r="L60" s="88" t="s">
        <v>562</v>
      </c>
      <c r="M60" s="88" t="s">
        <v>562</v>
      </c>
      <c r="N60" s="88" t="s">
        <v>562</v>
      </c>
      <c r="O60" s="89" t="s">
        <v>562</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6YFaqct4s62Ajugk7dh8qTGOfL/iiFYQRZ/GCbpm7Uev5Frvv/W3NacHoJUrARpPSARhFdvJhwcALpn8srAag==" saltValue="Ghj8nShdviNL381NQNWOL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220" t="s">
        <v>30</v>
      </c>
      <c r="C41" s="1221"/>
      <c r="D41" s="103"/>
      <c r="E41" s="1226" t="s">
        <v>31</v>
      </c>
      <c r="F41" s="1226"/>
      <c r="G41" s="1226"/>
      <c r="H41" s="1227"/>
      <c r="I41" s="330">
        <v>22775</v>
      </c>
      <c r="J41" s="331">
        <v>22623</v>
      </c>
      <c r="K41" s="331">
        <v>23719</v>
      </c>
      <c r="L41" s="331">
        <v>24389</v>
      </c>
      <c r="M41" s="332">
        <v>26150</v>
      </c>
    </row>
    <row r="42" spans="2:13" ht="27.75" customHeight="1" x14ac:dyDescent="0.15">
      <c r="B42" s="1222"/>
      <c r="C42" s="1223"/>
      <c r="D42" s="104"/>
      <c r="E42" s="1228" t="s">
        <v>32</v>
      </c>
      <c r="F42" s="1228"/>
      <c r="G42" s="1228"/>
      <c r="H42" s="1229"/>
      <c r="I42" s="333">
        <v>1165</v>
      </c>
      <c r="J42" s="334">
        <v>1228</v>
      </c>
      <c r="K42" s="334">
        <v>1520</v>
      </c>
      <c r="L42" s="334">
        <v>1716</v>
      </c>
      <c r="M42" s="335">
        <v>1792</v>
      </c>
    </row>
    <row r="43" spans="2:13" ht="27.75" customHeight="1" x14ac:dyDescent="0.15">
      <c r="B43" s="1222"/>
      <c r="C43" s="1223"/>
      <c r="D43" s="104"/>
      <c r="E43" s="1228" t="s">
        <v>33</v>
      </c>
      <c r="F43" s="1228"/>
      <c r="G43" s="1228"/>
      <c r="H43" s="1229"/>
      <c r="I43" s="333">
        <v>16730</v>
      </c>
      <c r="J43" s="334">
        <v>16439</v>
      </c>
      <c r="K43" s="334">
        <v>16893</v>
      </c>
      <c r="L43" s="334">
        <v>18363</v>
      </c>
      <c r="M43" s="335">
        <v>19643</v>
      </c>
    </row>
    <row r="44" spans="2:13" ht="27.75" customHeight="1" x14ac:dyDescent="0.15">
      <c r="B44" s="1222"/>
      <c r="C44" s="1223"/>
      <c r="D44" s="104"/>
      <c r="E44" s="1228" t="s">
        <v>34</v>
      </c>
      <c r="F44" s="1228"/>
      <c r="G44" s="1228"/>
      <c r="H44" s="1229"/>
      <c r="I44" s="333">
        <v>8290</v>
      </c>
      <c r="J44" s="334">
        <v>8737</v>
      </c>
      <c r="K44" s="334">
        <v>8449</v>
      </c>
      <c r="L44" s="334">
        <v>13151</v>
      </c>
      <c r="M44" s="335">
        <v>14608</v>
      </c>
    </row>
    <row r="45" spans="2:13" ht="27.75" customHeight="1" x14ac:dyDescent="0.15">
      <c r="B45" s="1222"/>
      <c r="C45" s="1223"/>
      <c r="D45" s="104"/>
      <c r="E45" s="1228" t="s">
        <v>35</v>
      </c>
      <c r="F45" s="1228"/>
      <c r="G45" s="1228"/>
      <c r="H45" s="1229"/>
      <c r="I45" s="333">
        <v>4059</v>
      </c>
      <c r="J45" s="334">
        <v>4254</v>
      </c>
      <c r="K45" s="334">
        <v>4180</v>
      </c>
      <c r="L45" s="334">
        <v>4835</v>
      </c>
      <c r="M45" s="335">
        <v>5214</v>
      </c>
    </row>
    <row r="46" spans="2:13" ht="27.75" customHeight="1" x14ac:dyDescent="0.15">
      <c r="B46" s="1222"/>
      <c r="C46" s="1223"/>
      <c r="D46" s="105"/>
      <c r="E46" s="1228" t="s">
        <v>36</v>
      </c>
      <c r="F46" s="1228"/>
      <c r="G46" s="1228"/>
      <c r="H46" s="1229"/>
      <c r="I46" s="333">
        <v>497</v>
      </c>
      <c r="J46" s="334">
        <v>154</v>
      </c>
      <c r="K46" s="334" t="s">
        <v>502</v>
      </c>
      <c r="L46" s="334" t="s">
        <v>502</v>
      </c>
      <c r="M46" s="335" t="s">
        <v>502</v>
      </c>
    </row>
    <row r="47" spans="2:13" ht="27.75" customHeight="1" x14ac:dyDescent="0.15">
      <c r="B47" s="1222"/>
      <c r="C47" s="1223"/>
      <c r="D47" s="106"/>
      <c r="E47" s="1230" t="s">
        <v>37</v>
      </c>
      <c r="F47" s="1231"/>
      <c r="G47" s="1231"/>
      <c r="H47" s="1232"/>
      <c r="I47" s="333" t="s">
        <v>502</v>
      </c>
      <c r="J47" s="334" t="s">
        <v>502</v>
      </c>
      <c r="K47" s="334" t="s">
        <v>502</v>
      </c>
      <c r="L47" s="334" t="s">
        <v>502</v>
      </c>
      <c r="M47" s="335" t="s">
        <v>502</v>
      </c>
    </row>
    <row r="48" spans="2:13" ht="27.75" customHeight="1" x14ac:dyDescent="0.15">
      <c r="B48" s="1222"/>
      <c r="C48" s="1223"/>
      <c r="D48" s="104"/>
      <c r="E48" s="1228" t="s">
        <v>38</v>
      </c>
      <c r="F48" s="1228"/>
      <c r="G48" s="1228"/>
      <c r="H48" s="1229"/>
      <c r="I48" s="333" t="s">
        <v>502</v>
      </c>
      <c r="J48" s="334" t="s">
        <v>502</v>
      </c>
      <c r="K48" s="334" t="s">
        <v>502</v>
      </c>
      <c r="L48" s="334" t="s">
        <v>502</v>
      </c>
      <c r="M48" s="335" t="s">
        <v>502</v>
      </c>
    </row>
    <row r="49" spans="2:13" ht="27.75" customHeight="1" x14ac:dyDescent="0.15">
      <c r="B49" s="1224"/>
      <c r="C49" s="1225"/>
      <c r="D49" s="104"/>
      <c r="E49" s="1228" t="s">
        <v>39</v>
      </c>
      <c r="F49" s="1228"/>
      <c r="G49" s="1228"/>
      <c r="H49" s="1229"/>
      <c r="I49" s="333" t="s">
        <v>502</v>
      </c>
      <c r="J49" s="334" t="s">
        <v>502</v>
      </c>
      <c r="K49" s="334" t="s">
        <v>502</v>
      </c>
      <c r="L49" s="334" t="s">
        <v>502</v>
      </c>
      <c r="M49" s="335" t="s">
        <v>502</v>
      </c>
    </row>
    <row r="50" spans="2:13" ht="27.75" customHeight="1" x14ac:dyDescent="0.15">
      <c r="B50" s="1233" t="s">
        <v>40</v>
      </c>
      <c r="C50" s="1234"/>
      <c r="D50" s="107"/>
      <c r="E50" s="1228" t="s">
        <v>41</v>
      </c>
      <c r="F50" s="1228"/>
      <c r="G50" s="1228"/>
      <c r="H50" s="1229"/>
      <c r="I50" s="333">
        <v>13484</v>
      </c>
      <c r="J50" s="334">
        <v>14380</v>
      </c>
      <c r="K50" s="334">
        <v>17606</v>
      </c>
      <c r="L50" s="334">
        <v>16707</v>
      </c>
      <c r="M50" s="335">
        <v>15262</v>
      </c>
    </row>
    <row r="51" spans="2:13" ht="27.75" customHeight="1" x14ac:dyDescent="0.15">
      <c r="B51" s="1222"/>
      <c r="C51" s="1223"/>
      <c r="D51" s="104"/>
      <c r="E51" s="1228" t="s">
        <v>42</v>
      </c>
      <c r="F51" s="1228"/>
      <c r="G51" s="1228"/>
      <c r="H51" s="1229"/>
      <c r="I51" s="333">
        <v>17489</v>
      </c>
      <c r="J51" s="334">
        <v>18484</v>
      </c>
      <c r="K51" s="334">
        <v>18805</v>
      </c>
      <c r="L51" s="334">
        <v>20130</v>
      </c>
      <c r="M51" s="335">
        <v>19396</v>
      </c>
    </row>
    <row r="52" spans="2:13" ht="27.75" customHeight="1" x14ac:dyDescent="0.15">
      <c r="B52" s="1224"/>
      <c r="C52" s="1225"/>
      <c r="D52" s="104"/>
      <c r="E52" s="1228" t="s">
        <v>43</v>
      </c>
      <c r="F52" s="1228"/>
      <c r="G52" s="1228"/>
      <c r="H52" s="1229"/>
      <c r="I52" s="333">
        <v>19579</v>
      </c>
      <c r="J52" s="334">
        <v>19865</v>
      </c>
      <c r="K52" s="334">
        <v>17226</v>
      </c>
      <c r="L52" s="334">
        <v>20429</v>
      </c>
      <c r="M52" s="335">
        <v>20422</v>
      </c>
    </row>
    <row r="53" spans="2:13" ht="27.75" customHeight="1" thickBot="1" x14ac:dyDescent="0.2">
      <c r="B53" s="1235" t="s">
        <v>19</v>
      </c>
      <c r="C53" s="1236"/>
      <c r="D53" s="108"/>
      <c r="E53" s="1237" t="s">
        <v>44</v>
      </c>
      <c r="F53" s="1237"/>
      <c r="G53" s="1237"/>
      <c r="H53" s="1238"/>
      <c r="I53" s="336">
        <v>2965</v>
      </c>
      <c r="J53" s="337">
        <v>705</v>
      </c>
      <c r="K53" s="337">
        <v>1123</v>
      </c>
      <c r="L53" s="337">
        <v>5190</v>
      </c>
      <c r="M53" s="338">
        <v>12327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UWc/GsKcbWwAOmko0FpjAKYvWi5BERusb5eZvyWC6gONvN96mu7gUw4Awl+Elnz4ZJj61FXRVXufaPW3M4Pglw==" saltValue="t4tkG0OY2x06UbcWygwz4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47" t="s">
        <v>46</v>
      </c>
      <c r="D55" s="1247"/>
      <c r="E55" s="1248"/>
      <c r="F55" s="339">
        <v>6429</v>
      </c>
      <c r="G55" s="339">
        <v>7515</v>
      </c>
      <c r="H55" s="340">
        <v>7804</v>
      </c>
    </row>
    <row r="56" spans="2:8" ht="52.5" customHeight="1" x14ac:dyDescent="0.15">
      <c r="B56" s="120"/>
      <c r="C56" s="1249" t="s">
        <v>47</v>
      </c>
      <c r="D56" s="1249"/>
      <c r="E56" s="1250"/>
      <c r="F56" s="341" t="s">
        <v>502</v>
      </c>
      <c r="G56" s="341" t="s">
        <v>502</v>
      </c>
      <c r="H56" s="342" t="s">
        <v>502</v>
      </c>
    </row>
    <row r="57" spans="2:8" ht="53.25" customHeight="1" x14ac:dyDescent="0.15">
      <c r="B57" s="120"/>
      <c r="C57" s="1251" t="s">
        <v>48</v>
      </c>
      <c r="D57" s="1251"/>
      <c r="E57" s="1252"/>
      <c r="F57" s="343">
        <v>10756</v>
      </c>
      <c r="G57" s="343">
        <v>8807</v>
      </c>
      <c r="H57" s="344">
        <v>7069</v>
      </c>
    </row>
    <row r="58" spans="2:8" ht="45.75" customHeight="1" x14ac:dyDescent="0.15">
      <c r="B58" s="121"/>
      <c r="C58" s="1239" t="s">
        <v>563</v>
      </c>
      <c r="D58" s="1240"/>
      <c r="E58" s="1241"/>
      <c r="F58" s="345">
        <v>3747</v>
      </c>
      <c r="G58" s="345">
        <v>3752</v>
      </c>
      <c r="H58" s="346">
        <v>2949</v>
      </c>
    </row>
    <row r="59" spans="2:8" ht="45.75" customHeight="1" x14ac:dyDescent="0.15">
      <c r="B59" s="121"/>
      <c r="C59" s="1239" t="s">
        <v>564</v>
      </c>
      <c r="D59" s="1240"/>
      <c r="E59" s="1241"/>
      <c r="F59" s="345">
        <v>1540</v>
      </c>
      <c r="G59" s="345">
        <v>2017</v>
      </c>
      <c r="H59" s="346">
        <v>2500</v>
      </c>
    </row>
    <row r="60" spans="2:8" ht="45.75" customHeight="1" x14ac:dyDescent="0.15">
      <c r="B60" s="121"/>
      <c r="C60" s="1239" t="s">
        <v>565</v>
      </c>
      <c r="D60" s="1240"/>
      <c r="E60" s="1241"/>
      <c r="F60" s="345">
        <v>3590</v>
      </c>
      <c r="G60" s="345">
        <v>1949</v>
      </c>
      <c r="H60" s="346">
        <v>836</v>
      </c>
    </row>
    <row r="61" spans="2:8" ht="45.75" customHeight="1" x14ac:dyDescent="0.15">
      <c r="B61" s="121"/>
      <c r="C61" s="1239" t="s">
        <v>566</v>
      </c>
      <c r="D61" s="1240"/>
      <c r="E61" s="1241"/>
      <c r="F61" s="345">
        <v>500</v>
      </c>
      <c r="G61" s="345">
        <v>487</v>
      </c>
      <c r="H61" s="346">
        <v>457</v>
      </c>
    </row>
    <row r="62" spans="2:8" ht="45.75" customHeight="1" thickBot="1" x14ac:dyDescent="0.2">
      <c r="B62" s="122"/>
      <c r="C62" s="1242" t="s">
        <v>567</v>
      </c>
      <c r="D62" s="1243"/>
      <c r="E62" s="1244"/>
      <c r="F62" s="347">
        <v>227</v>
      </c>
      <c r="G62" s="347">
        <v>206</v>
      </c>
      <c r="H62" s="348">
        <v>201</v>
      </c>
    </row>
    <row r="63" spans="2:8" ht="52.5" customHeight="1" thickBot="1" x14ac:dyDescent="0.2">
      <c r="B63" s="123"/>
      <c r="C63" s="1245" t="s">
        <v>49</v>
      </c>
      <c r="D63" s="1245"/>
      <c r="E63" s="1246"/>
      <c r="F63" s="349">
        <v>17185</v>
      </c>
      <c r="G63" s="349">
        <v>16322</v>
      </c>
      <c r="H63" s="350">
        <v>14873</v>
      </c>
    </row>
    <row r="64" spans="2:8" x14ac:dyDescent="0.15"/>
  </sheetData>
  <sheetProtection algorithmName="SHA-512" hashValue="+YSObZgAqAv94Cm87yV7g9OE3jJ7VIUbwC0aSHvw+Hq7pooUz7n3KTJuAZFB6OTw65iti+9Tr9/e9+CiVxp5Uw==" saltValue="8ynjttFNmWSIMnCBJCF8l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4A487-91E6-4378-8B18-C07EBA8CE85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89" t="s">
        <v>570</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x14ac:dyDescent="0.15">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x14ac:dyDescent="0.15">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x14ac:dyDescent="0.15">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x14ac:dyDescent="0.15">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571</v>
      </c>
    </row>
    <row r="50" spans="1:109" x14ac:dyDescent="0.15">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526</v>
      </c>
      <c r="BQ50" s="382"/>
      <c r="BR50" s="382"/>
      <c r="BS50" s="382"/>
      <c r="BT50" s="382"/>
      <c r="BU50" s="382"/>
      <c r="BV50" s="382"/>
      <c r="BW50" s="382"/>
      <c r="BX50" s="382" t="s">
        <v>527</v>
      </c>
      <c r="BY50" s="382"/>
      <c r="BZ50" s="382"/>
      <c r="CA50" s="382"/>
      <c r="CB50" s="382"/>
      <c r="CC50" s="382"/>
      <c r="CD50" s="382"/>
      <c r="CE50" s="382"/>
      <c r="CF50" s="382" t="s">
        <v>528</v>
      </c>
      <c r="CG50" s="382"/>
      <c r="CH50" s="382"/>
      <c r="CI50" s="382"/>
      <c r="CJ50" s="382"/>
      <c r="CK50" s="382"/>
      <c r="CL50" s="382"/>
      <c r="CM50" s="382"/>
      <c r="CN50" s="382" t="s">
        <v>529</v>
      </c>
      <c r="CO50" s="382"/>
      <c r="CP50" s="382"/>
      <c r="CQ50" s="382"/>
      <c r="CR50" s="382"/>
      <c r="CS50" s="382"/>
      <c r="CT50" s="382"/>
      <c r="CU50" s="382"/>
      <c r="CV50" s="382" t="s">
        <v>530</v>
      </c>
      <c r="CW50" s="382"/>
      <c r="CX50" s="382"/>
      <c r="CY50" s="382"/>
      <c r="CZ50" s="382"/>
      <c r="DA50" s="382"/>
      <c r="DB50" s="382"/>
      <c r="DC50" s="382"/>
    </row>
    <row r="51" spans="1:109" ht="13.5" customHeight="1" x14ac:dyDescent="0.15">
      <c r="B51" s="247"/>
      <c r="G51" s="385"/>
      <c r="H51" s="385"/>
      <c r="I51" s="398"/>
      <c r="J51" s="398"/>
      <c r="K51" s="384"/>
      <c r="L51" s="384"/>
      <c r="M51" s="384"/>
      <c r="N51" s="384"/>
      <c r="AM51" s="359"/>
      <c r="AN51" s="380" t="s">
        <v>572</v>
      </c>
      <c r="AO51" s="380"/>
      <c r="AP51" s="380"/>
      <c r="AQ51" s="380"/>
      <c r="AR51" s="380"/>
      <c r="AS51" s="380"/>
      <c r="AT51" s="380"/>
      <c r="AU51" s="380"/>
      <c r="AV51" s="380"/>
      <c r="AW51" s="380"/>
      <c r="AX51" s="380"/>
      <c r="AY51" s="380"/>
      <c r="AZ51" s="380"/>
      <c r="BA51" s="380"/>
      <c r="BB51" s="380" t="s">
        <v>573</v>
      </c>
      <c r="BC51" s="380"/>
      <c r="BD51" s="380"/>
      <c r="BE51" s="380"/>
      <c r="BF51" s="380"/>
      <c r="BG51" s="380"/>
      <c r="BH51" s="380"/>
      <c r="BI51" s="380"/>
      <c r="BJ51" s="380"/>
      <c r="BK51" s="380"/>
      <c r="BL51" s="380"/>
      <c r="BM51" s="380"/>
      <c r="BN51" s="380"/>
      <c r="BO51" s="380"/>
      <c r="BP51" s="377">
        <v>10.4</v>
      </c>
      <c r="BQ51" s="377"/>
      <c r="BR51" s="377"/>
      <c r="BS51" s="377"/>
      <c r="BT51" s="377"/>
      <c r="BU51" s="377"/>
      <c r="BV51" s="377"/>
      <c r="BW51" s="377"/>
      <c r="BX51" s="377">
        <v>2.5</v>
      </c>
      <c r="BY51" s="377"/>
      <c r="BZ51" s="377"/>
      <c r="CA51" s="377"/>
      <c r="CB51" s="377"/>
      <c r="CC51" s="377"/>
      <c r="CD51" s="377"/>
      <c r="CE51" s="377"/>
      <c r="CF51" s="377">
        <v>3.8</v>
      </c>
      <c r="CG51" s="377"/>
      <c r="CH51" s="377"/>
      <c r="CI51" s="377"/>
      <c r="CJ51" s="377"/>
      <c r="CK51" s="377"/>
      <c r="CL51" s="377"/>
      <c r="CM51" s="377"/>
      <c r="CN51" s="377">
        <v>17.100000000000001</v>
      </c>
      <c r="CO51" s="377"/>
      <c r="CP51" s="377"/>
      <c r="CQ51" s="377"/>
      <c r="CR51" s="377"/>
      <c r="CS51" s="377"/>
      <c r="CT51" s="377"/>
      <c r="CU51" s="377"/>
      <c r="CV51" s="377">
        <v>39.6</v>
      </c>
      <c r="CW51" s="377"/>
      <c r="CX51" s="377"/>
      <c r="CY51" s="377"/>
      <c r="CZ51" s="377"/>
      <c r="DA51" s="377"/>
      <c r="DB51" s="377"/>
      <c r="DC51" s="377"/>
    </row>
    <row r="52" spans="1:109" x14ac:dyDescent="0.15">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x14ac:dyDescent="0.15">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574</v>
      </c>
      <c r="BC53" s="380"/>
      <c r="BD53" s="380"/>
      <c r="BE53" s="380"/>
      <c r="BF53" s="380"/>
      <c r="BG53" s="380"/>
      <c r="BH53" s="380"/>
      <c r="BI53" s="380"/>
      <c r="BJ53" s="380"/>
      <c r="BK53" s="380"/>
      <c r="BL53" s="380"/>
      <c r="BM53" s="380"/>
      <c r="BN53" s="380"/>
      <c r="BO53" s="380"/>
      <c r="BP53" s="377">
        <v>60.1</v>
      </c>
      <c r="BQ53" s="377"/>
      <c r="BR53" s="377"/>
      <c r="BS53" s="377"/>
      <c r="BT53" s="377"/>
      <c r="BU53" s="377"/>
      <c r="BV53" s="377"/>
      <c r="BW53" s="377"/>
      <c r="BX53" s="377">
        <v>61.4</v>
      </c>
      <c r="BY53" s="377"/>
      <c r="BZ53" s="377"/>
      <c r="CA53" s="377"/>
      <c r="CB53" s="377"/>
      <c r="CC53" s="377"/>
      <c r="CD53" s="377"/>
      <c r="CE53" s="377"/>
      <c r="CF53" s="377">
        <v>61.1</v>
      </c>
      <c r="CG53" s="377"/>
      <c r="CH53" s="377"/>
      <c r="CI53" s="377"/>
      <c r="CJ53" s="377"/>
      <c r="CK53" s="377"/>
      <c r="CL53" s="377"/>
      <c r="CM53" s="377"/>
      <c r="CN53" s="377">
        <v>61.6</v>
      </c>
      <c r="CO53" s="377"/>
      <c r="CP53" s="377"/>
      <c r="CQ53" s="377"/>
      <c r="CR53" s="377"/>
      <c r="CS53" s="377"/>
      <c r="CT53" s="377"/>
      <c r="CU53" s="377"/>
      <c r="CV53" s="377">
        <v>61.1</v>
      </c>
      <c r="CW53" s="377"/>
      <c r="CX53" s="377"/>
      <c r="CY53" s="377"/>
      <c r="CZ53" s="377"/>
      <c r="DA53" s="377"/>
      <c r="DB53" s="377"/>
      <c r="DC53" s="377"/>
    </row>
    <row r="54" spans="1:109" x14ac:dyDescent="0.15">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x14ac:dyDescent="0.15">
      <c r="A55" s="358"/>
      <c r="B55" s="247"/>
      <c r="G55" s="383"/>
      <c r="H55" s="383"/>
      <c r="I55" s="383"/>
      <c r="J55" s="383"/>
      <c r="K55" s="384"/>
      <c r="L55" s="384"/>
      <c r="M55" s="384"/>
      <c r="N55" s="384"/>
      <c r="AN55" s="382" t="s">
        <v>575</v>
      </c>
      <c r="AO55" s="382"/>
      <c r="AP55" s="382"/>
      <c r="AQ55" s="382"/>
      <c r="AR55" s="382"/>
      <c r="AS55" s="382"/>
      <c r="AT55" s="382"/>
      <c r="AU55" s="382"/>
      <c r="AV55" s="382"/>
      <c r="AW55" s="382"/>
      <c r="AX55" s="382"/>
      <c r="AY55" s="382"/>
      <c r="AZ55" s="382"/>
      <c r="BA55" s="382"/>
      <c r="BB55" s="380" t="s">
        <v>573</v>
      </c>
      <c r="BC55" s="380"/>
      <c r="BD55" s="380"/>
      <c r="BE55" s="380"/>
      <c r="BF55" s="380"/>
      <c r="BG55" s="380"/>
      <c r="BH55" s="380"/>
      <c r="BI55" s="380"/>
      <c r="BJ55" s="380"/>
      <c r="BK55" s="380"/>
      <c r="BL55" s="380"/>
      <c r="BM55" s="380"/>
      <c r="BN55" s="380"/>
      <c r="BO55" s="380"/>
      <c r="BP55" s="377">
        <v>5.9</v>
      </c>
      <c r="BQ55" s="377"/>
      <c r="BR55" s="377"/>
      <c r="BS55" s="377"/>
      <c r="BT55" s="377"/>
      <c r="BU55" s="377"/>
      <c r="BV55" s="377"/>
      <c r="BW55" s="377"/>
      <c r="BX55" s="377">
        <v>4.0999999999999996</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0.4</v>
      </c>
      <c r="CW55" s="377"/>
      <c r="CX55" s="377"/>
      <c r="CY55" s="377"/>
      <c r="CZ55" s="377"/>
      <c r="DA55" s="377"/>
      <c r="DB55" s="377"/>
      <c r="DC55" s="377"/>
    </row>
    <row r="56" spans="1:109" x14ac:dyDescent="0.15">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x14ac:dyDescent="0.15">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574</v>
      </c>
      <c r="BC57" s="380"/>
      <c r="BD57" s="380"/>
      <c r="BE57" s="380"/>
      <c r="BF57" s="380"/>
      <c r="BG57" s="380"/>
      <c r="BH57" s="380"/>
      <c r="BI57" s="380"/>
      <c r="BJ57" s="380"/>
      <c r="BK57" s="380"/>
      <c r="BL57" s="380"/>
      <c r="BM57" s="380"/>
      <c r="BN57" s="380"/>
      <c r="BO57" s="380"/>
      <c r="BP57" s="377">
        <v>61.9</v>
      </c>
      <c r="BQ57" s="377"/>
      <c r="BR57" s="377"/>
      <c r="BS57" s="377"/>
      <c r="BT57" s="377"/>
      <c r="BU57" s="377"/>
      <c r="BV57" s="377"/>
      <c r="BW57" s="377"/>
      <c r="BX57" s="377">
        <v>62.8</v>
      </c>
      <c r="BY57" s="377"/>
      <c r="BZ57" s="377"/>
      <c r="CA57" s="377"/>
      <c r="CB57" s="377"/>
      <c r="CC57" s="377"/>
      <c r="CD57" s="377"/>
      <c r="CE57" s="377"/>
      <c r="CF57" s="377">
        <v>64</v>
      </c>
      <c r="CG57" s="377"/>
      <c r="CH57" s="377"/>
      <c r="CI57" s="377"/>
      <c r="CJ57" s="377"/>
      <c r="CK57" s="377"/>
      <c r="CL57" s="377"/>
      <c r="CM57" s="377"/>
      <c r="CN57" s="377">
        <v>65.3</v>
      </c>
      <c r="CO57" s="377"/>
      <c r="CP57" s="377"/>
      <c r="CQ57" s="377"/>
      <c r="CR57" s="377"/>
      <c r="CS57" s="377"/>
      <c r="CT57" s="377"/>
      <c r="CU57" s="377"/>
      <c r="CV57" s="377">
        <v>65.099999999999994</v>
      </c>
      <c r="CW57" s="377"/>
      <c r="CX57" s="377"/>
      <c r="CY57" s="377"/>
      <c r="CZ57" s="377"/>
      <c r="DA57" s="377"/>
      <c r="DB57" s="377"/>
      <c r="DC57" s="377"/>
      <c r="DD57" s="363"/>
      <c r="DE57" s="362"/>
    </row>
    <row r="58" spans="1:109" s="358" customFormat="1" x14ac:dyDescent="0.15">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576</v>
      </c>
    </row>
    <row r="64" spans="1:109" x14ac:dyDescent="0.15">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89" t="s">
        <v>577</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x14ac:dyDescent="0.15">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x14ac:dyDescent="0.15">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x14ac:dyDescent="0.15">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x14ac:dyDescent="0.15">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571</v>
      </c>
    </row>
    <row r="72" spans="2:107" x14ac:dyDescent="0.15">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526</v>
      </c>
      <c r="BQ72" s="382"/>
      <c r="BR72" s="382"/>
      <c r="BS72" s="382"/>
      <c r="BT72" s="382"/>
      <c r="BU72" s="382"/>
      <c r="BV72" s="382"/>
      <c r="BW72" s="382"/>
      <c r="BX72" s="382" t="s">
        <v>527</v>
      </c>
      <c r="BY72" s="382"/>
      <c r="BZ72" s="382"/>
      <c r="CA72" s="382"/>
      <c r="CB72" s="382"/>
      <c r="CC72" s="382"/>
      <c r="CD72" s="382"/>
      <c r="CE72" s="382"/>
      <c r="CF72" s="382" t="s">
        <v>528</v>
      </c>
      <c r="CG72" s="382"/>
      <c r="CH72" s="382"/>
      <c r="CI72" s="382"/>
      <c r="CJ72" s="382"/>
      <c r="CK72" s="382"/>
      <c r="CL72" s="382"/>
      <c r="CM72" s="382"/>
      <c r="CN72" s="382" t="s">
        <v>529</v>
      </c>
      <c r="CO72" s="382"/>
      <c r="CP72" s="382"/>
      <c r="CQ72" s="382"/>
      <c r="CR72" s="382"/>
      <c r="CS72" s="382"/>
      <c r="CT72" s="382"/>
      <c r="CU72" s="382"/>
      <c r="CV72" s="382" t="s">
        <v>530</v>
      </c>
      <c r="CW72" s="382"/>
      <c r="CX72" s="382"/>
      <c r="CY72" s="382"/>
      <c r="CZ72" s="382"/>
      <c r="DA72" s="382"/>
      <c r="DB72" s="382"/>
      <c r="DC72" s="382"/>
    </row>
    <row r="73" spans="2:107" x14ac:dyDescent="0.15">
      <c r="B73" s="247"/>
      <c r="G73" s="385"/>
      <c r="H73" s="385"/>
      <c r="I73" s="385"/>
      <c r="J73" s="385"/>
      <c r="K73" s="381"/>
      <c r="L73" s="381"/>
      <c r="M73" s="381"/>
      <c r="N73" s="381"/>
      <c r="AM73" s="359"/>
      <c r="AN73" s="380" t="s">
        <v>572</v>
      </c>
      <c r="AO73" s="380"/>
      <c r="AP73" s="380"/>
      <c r="AQ73" s="380"/>
      <c r="AR73" s="380"/>
      <c r="AS73" s="380"/>
      <c r="AT73" s="380"/>
      <c r="AU73" s="380"/>
      <c r="AV73" s="380"/>
      <c r="AW73" s="380"/>
      <c r="AX73" s="380"/>
      <c r="AY73" s="380"/>
      <c r="AZ73" s="380"/>
      <c r="BA73" s="380"/>
      <c r="BB73" s="380" t="s">
        <v>573</v>
      </c>
      <c r="BC73" s="380"/>
      <c r="BD73" s="380"/>
      <c r="BE73" s="380"/>
      <c r="BF73" s="380"/>
      <c r="BG73" s="380"/>
      <c r="BH73" s="380"/>
      <c r="BI73" s="380"/>
      <c r="BJ73" s="380"/>
      <c r="BK73" s="380"/>
      <c r="BL73" s="380"/>
      <c r="BM73" s="380"/>
      <c r="BN73" s="380"/>
      <c r="BO73" s="380"/>
      <c r="BP73" s="377">
        <v>10.4</v>
      </c>
      <c r="BQ73" s="377"/>
      <c r="BR73" s="377"/>
      <c r="BS73" s="377"/>
      <c r="BT73" s="377"/>
      <c r="BU73" s="377"/>
      <c r="BV73" s="377"/>
      <c r="BW73" s="377"/>
      <c r="BX73" s="377">
        <v>2.5</v>
      </c>
      <c r="BY73" s="377"/>
      <c r="BZ73" s="377"/>
      <c r="CA73" s="377"/>
      <c r="CB73" s="377"/>
      <c r="CC73" s="377"/>
      <c r="CD73" s="377"/>
      <c r="CE73" s="377"/>
      <c r="CF73" s="377">
        <v>3.8</v>
      </c>
      <c r="CG73" s="377"/>
      <c r="CH73" s="377"/>
      <c r="CI73" s="377"/>
      <c r="CJ73" s="377"/>
      <c r="CK73" s="377"/>
      <c r="CL73" s="377"/>
      <c r="CM73" s="377"/>
      <c r="CN73" s="377">
        <v>17.100000000000001</v>
      </c>
      <c r="CO73" s="377"/>
      <c r="CP73" s="377"/>
      <c r="CQ73" s="377"/>
      <c r="CR73" s="377"/>
      <c r="CS73" s="377"/>
      <c r="CT73" s="377"/>
      <c r="CU73" s="377"/>
      <c r="CV73" s="377">
        <v>39.6</v>
      </c>
      <c r="CW73" s="377"/>
      <c r="CX73" s="377"/>
      <c r="CY73" s="377"/>
      <c r="CZ73" s="377"/>
      <c r="DA73" s="377"/>
      <c r="DB73" s="377"/>
      <c r="DC73" s="377"/>
    </row>
    <row r="74" spans="2:107" x14ac:dyDescent="0.15">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x14ac:dyDescent="0.15">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578</v>
      </c>
      <c r="BC75" s="380"/>
      <c r="BD75" s="380"/>
      <c r="BE75" s="380"/>
      <c r="BF75" s="380"/>
      <c r="BG75" s="380"/>
      <c r="BH75" s="380"/>
      <c r="BI75" s="380"/>
      <c r="BJ75" s="380"/>
      <c r="BK75" s="380"/>
      <c r="BL75" s="380"/>
      <c r="BM75" s="380"/>
      <c r="BN75" s="380"/>
      <c r="BO75" s="380"/>
      <c r="BP75" s="377">
        <v>-0.1</v>
      </c>
      <c r="BQ75" s="377"/>
      <c r="BR75" s="377"/>
      <c r="BS75" s="377"/>
      <c r="BT75" s="377"/>
      <c r="BU75" s="377"/>
      <c r="BV75" s="377"/>
      <c r="BW75" s="377"/>
      <c r="BX75" s="377">
        <v>-0.3</v>
      </c>
      <c r="BY75" s="377"/>
      <c r="BZ75" s="377"/>
      <c r="CA75" s="377"/>
      <c r="CB75" s="377"/>
      <c r="CC75" s="377"/>
      <c r="CD75" s="377"/>
      <c r="CE75" s="377"/>
      <c r="CF75" s="377">
        <v>0</v>
      </c>
      <c r="CG75" s="377"/>
      <c r="CH75" s="377"/>
      <c r="CI75" s="377"/>
      <c r="CJ75" s="377"/>
      <c r="CK75" s="377"/>
      <c r="CL75" s="377"/>
      <c r="CM75" s="377"/>
      <c r="CN75" s="377">
        <v>0.8</v>
      </c>
      <c r="CO75" s="377"/>
      <c r="CP75" s="377"/>
      <c r="CQ75" s="377"/>
      <c r="CR75" s="377"/>
      <c r="CS75" s="377"/>
      <c r="CT75" s="377"/>
      <c r="CU75" s="377"/>
      <c r="CV75" s="377">
        <v>1.6</v>
      </c>
      <c r="CW75" s="377"/>
      <c r="CX75" s="377"/>
      <c r="CY75" s="377"/>
      <c r="CZ75" s="377"/>
      <c r="DA75" s="377"/>
      <c r="DB75" s="377"/>
      <c r="DC75" s="377"/>
    </row>
    <row r="76" spans="2:107" x14ac:dyDescent="0.15">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x14ac:dyDescent="0.15">
      <c r="B77" s="247"/>
      <c r="G77" s="383"/>
      <c r="H77" s="383"/>
      <c r="I77" s="383"/>
      <c r="J77" s="383"/>
      <c r="K77" s="381"/>
      <c r="L77" s="381"/>
      <c r="M77" s="381"/>
      <c r="N77" s="381"/>
      <c r="AN77" s="382" t="s">
        <v>575</v>
      </c>
      <c r="AO77" s="382"/>
      <c r="AP77" s="382"/>
      <c r="AQ77" s="382"/>
      <c r="AR77" s="382"/>
      <c r="AS77" s="382"/>
      <c r="AT77" s="382"/>
      <c r="AU77" s="382"/>
      <c r="AV77" s="382"/>
      <c r="AW77" s="382"/>
      <c r="AX77" s="382"/>
      <c r="AY77" s="382"/>
      <c r="AZ77" s="382"/>
      <c r="BA77" s="382"/>
      <c r="BB77" s="380" t="s">
        <v>573</v>
      </c>
      <c r="BC77" s="380"/>
      <c r="BD77" s="380"/>
      <c r="BE77" s="380"/>
      <c r="BF77" s="380"/>
      <c r="BG77" s="380"/>
      <c r="BH77" s="380"/>
      <c r="BI77" s="380"/>
      <c r="BJ77" s="380"/>
      <c r="BK77" s="380"/>
      <c r="BL77" s="380"/>
      <c r="BM77" s="380"/>
      <c r="BN77" s="380"/>
      <c r="BO77" s="380"/>
      <c r="BP77" s="377">
        <v>5.9</v>
      </c>
      <c r="BQ77" s="377"/>
      <c r="BR77" s="377"/>
      <c r="BS77" s="377"/>
      <c r="BT77" s="377"/>
      <c r="BU77" s="377"/>
      <c r="BV77" s="377"/>
      <c r="BW77" s="377"/>
      <c r="BX77" s="377">
        <v>4.0999999999999996</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0.4</v>
      </c>
      <c r="CW77" s="377"/>
      <c r="CX77" s="377"/>
      <c r="CY77" s="377"/>
      <c r="CZ77" s="377"/>
      <c r="DA77" s="377"/>
      <c r="DB77" s="377"/>
      <c r="DC77" s="377"/>
    </row>
    <row r="78" spans="2:107" x14ac:dyDescent="0.15">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x14ac:dyDescent="0.15">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578</v>
      </c>
      <c r="BC79" s="380"/>
      <c r="BD79" s="380"/>
      <c r="BE79" s="380"/>
      <c r="BF79" s="380"/>
      <c r="BG79" s="380"/>
      <c r="BH79" s="380"/>
      <c r="BI79" s="380"/>
      <c r="BJ79" s="380"/>
      <c r="BK79" s="380"/>
      <c r="BL79" s="380"/>
      <c r="BM79" s="380"/>
      <c r="BN79" s="380"/>
      <c r="BO79" s="380"/>
      <c r="BP79" s="377">
        <v>5.2</v>
      </c>
      <c r="BQ79" s="377"/>
      <c r="BR79" s="377"/>
      <c r="BS79" s="377"/>
      <c r="BT79" s="377"/>
      <c r="BU79" s="377"/>
      <c r="BV79" s="377"/>
      <c r="BW79" s="377"/>
      <c r="BX79" s="377">
        <v>5.0999999999999996</v>
      </c>
      <c r="BY79" s="377"/>
      <c r="BZ79" s="377"/>
      <c r="CA79" s="377"/>
      <c r="CB79" s="377"/>
      <c r="CC79" s="377"/>
      <c r="CD79" s="377"/>
      <c r="CE79" s="377"/>
      <c r="CF79" s="377">
        <v>5.2</v>
      </c>
      <c r="CG79" s="377"/>
      <c r="CH79" s="377"/>
      <c r="CI79" s="377"/>
      <c r="CJ79" s="377"/>
      <c r="CK79" s="377"/>
      <c r="CL79" s="377"/>
      <c r="CM79" s="377"/>
      <c r="CN79" s="377">
        <v>5.2</v>
      </c>
      <c r="CO79" s="377"/>
      <c r="CP79" s="377"/>
      <c r="CQ79" s="377"/>
      <c r="CR79" s="377"/>
      <c r="CS79" s="377"/>
      <c r="CT79" s="377"/>
      <c r="CU79" s="377"/>
      <c r="CV79" s="377">
        <v>5.3</v>
      </c>
      <c r="CW79" s="377"/>
      <c r="CX79" s="377"/>
      <c r="CY79" s="377"/>
      <c r="CZ79" s="377"/>
      <c r="DA79" s="377"/>
      <c r="DB79" s="377"/>
      <c r="DC79" s="377"/>
    </row>
    <row r="80" spans="2:107" x14ac:dyDescent="0.15">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ualowS8OC++mMDyqS/kWb0YCm6hcR9cdm5DxmkI/LcArY5DU5VdtouAlai0q5ZTnhIxUvcw5lAFsUs2+aREp1Q==" saltValue="op9fRDSKp48iHMw1UmGSY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536A8-1934-4721-AE23-61F2ED304313}">
  <sheetPr>
    <pageSetUpPr fitToPage="1"/>
  </sheetPr>
  <dimension ref="A1:DR125"/>
  <sheetViews>
    <sheetView showGridLines="0" topLeftCell="A25" zoomScaleNormal="100" zoomScaleSheetLayoutView="70"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O+j/6xr6YMmtbwzbLO74t8bSvpshdUjDaSM52ZVeRVU1h+5LbncHmR/omfKYg40tcbntdGx2w6piu8Bupmlhjw==" saltValue="CkFILLk6CKXY1tl1qgrlJ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3D760-D131-4971-A7C5-97E6FB8CF79E}">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oROTVljYSaM5JtExIE+kcpUscpsS7ILaOKuZ2yrEBNt5Fyj41c7jqSMaL2ANwh+A4sn5PCsImTsy5PM5QYTiZw==" saltValue="NryqIFUgpkJ83UQZdaHHh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50043</v>
      </c>
      <c r="E3" s="142"/>
      <c r="F3" s="143">
        <v>56416</v>
      </c>
      <c r="G3" s="144"/>
      <c r="H3" s="145"/>
    </row>
    <row r="4" spans="1:8" x14ac:dyDescent="0.15">
      <c r="A4" s="146"/>
      <c r="B4" s="147"/>
      <c r="C4" s="148"/>
      <c r="D4" s="149">
        <v>24071</v>
      </c>
      <c r="E4" s="150"/>
      <c r="F4" s="151">
        <v>32623</v>
      </c>
      <c r="G4" s="152"/>
      <c r="H4" s="153"/>
    </row>
    <row r="5" spans="1:8" x14ac:dyDescent="0.15">
      <c r="A5" s="134" t="s">
        <v>520</v>
      </c>
      <c r="B5" s="139"/>
      <c r="C5" s="140"/>
      <c r="D5" s="141">
        <v>56656</v>
      </c>
      <c r="E5" s="142"/>
      <c r="F5" s="143">
        <v>49217</v>
      </c>
      <c r="G5" s="144"/>
      <c r="H5" s="145"/>
    </row>
    <row r="6" spans="1:8" x14ac:dyDescent="0.15">
      <c r="A6" s="146"/>
      <c r="B6" s="147"/>
      <c r="C6" s="148"/>
      <c r="D6" s="149">
        <v>22518</v>
      </c>
      <c r="E6" s="150"/>
      <c r="F6" s="151">
        <v>27232</v>
      </c>
      <c r="G6" s="152"/>
      <c r="H6" s="153"/>
    </row>
    <row r="7" spans="1:8" x14ac:dyDescent="0.15">
      <c r="A7" s="134" t="s">
        <v>521</v>
      </c>
      <c r="B7" s="139"/>
      <c r="C7" s="140"/>
      <c r="D7" s="141">
        <v>87704</v>
      </c>
      <c r="E7" s="142"/>
      <c r="F7" s="143">
        <v>49211</v>
      </c>
      <c r="G7" s="144"/>
      <c r="H7" s="145"/>
    </row>
    <row r="8" spans="1:8" x14ac:dyDescent="0.15">
      <c r="A8" s="146"/>
      <c r="B8" s="147"/>
      <c r="C8" s="148"/>
      <c r="D8" s="149">
        <v>36856</v>
      </c>
      <c r="E8" s="150"/>
      <c r="F8" s="151">
        <v>28367</v>
      </c>
      <c r="G8" s="152"/>
      <c r="H8" s="153"/>
    </row>
    <row r="9" spans="1:8" x14ac:dyDescent="0.15">
      <c r="A9" s="134" t="s">
        <v>522</v>
      </c>
      <c r="B9" s="139"/>
      <c r="C9" s="140"/>
      <c r="D9" s="141">
        <v>87222</v>
      </c>
      <c r="E9" s="142"/>
      <c r="F9" s="143">
        <v>51738</v>
      </c>
      <c r="G9" s="144"/>
      <c r="H9" s="145"/>
    </row>
    <row r="10" spans="1:8" x14ac:dyDescent="0.15">
      <c r="A10" s="146"/>
      <c r="B10" s="147"/>
      <c r="C10" s="148"/>
      <c r="D10" s="149">
        <v>32739</v>
      </c>
      <c r="E10" s="150"/>
      <c r="F10" s="151">
        <v>30360</v>
      </c>
      <c r="G10" s="152"/>
      <c r="H10" s="153"/>
    </row>
    <row r="11" spans="1:8" x14ac:dyDescent="0.15">
      <c r="A11" s="134" t="s">
        <v>523</v>
      </c>
      <c r="B11" s="139"/>
      <c r="C11" s="140"/>
      <c r="D11" s="141">
        <v>129727</v>
      </c>
      <c r="E11" s="142"/>
      <c r="F11" s="143">
        <v>67158</v>
      </c>
      <c r="G11" s="144"/>
      <c r="H11" s="145"/>
    </row>
    <row r="12" spans="1:8" x14ac:dyDescent="0.15">
      <c r="A12" s="146"/>
      <c r="B12" s="147"/>
      <c r="C12" s="154"/>
      <c r="D12" s="149">
        <v>45216</v>
      </c>
      <c r="E12" s="150"/>
      <c r="F12" s="151">
        <v>42077</v>
      </c>
      <c r="G12" s="152"/>
      <c r="H12" s="153"/>
    </row>
    <row r="13" spans="1:8" x14ac:dyDescent="0.15">
      <c r="A13" s="134"/>
      <c r="B13" s="139"/>
      <c r="C13" s="140"/>
      <c r="D13" s="141">
        <v>82270</v>
      </c>
      <c r="E13" s="142"/>
      <c r="F13" s="143">
        <v>54748</v>
      </c>
      <c r="G13" s="155"/>
      <c r="H13" s="145"/>
    </row>
    <row r="14" spans="1:8" x14ac:dyDescent="0.15">
      <c r="A14" s="146"/>
      <c r="B14" s="147"/>
      <c r="C14" s="148"/>
      <c r="D14" s="149">
        <v>32280</v>
      </c>
      <c r="E14" s="150"/>
      <c r="F14" s="151">
        <v>32132</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11.81</v>
      </c>
      <c r="C19" s="156">
        <f>ROUND(VALUE(SUBSTITUTE(実質収支比率等に係る経年分析!G$48,"▲","-")),2)</f>
        <v>14.58</v>
      </c>
      <c r="D19" s="156">
        <f>ROUND(VALUE(SUBSTITUTE(実質収支比率等に係る経年分析!H$48,"▲","-")),2)</f>
        <v>11.5</v>
      </c>
      <c r="E19" s="156">
        <f>ROUND(VALUE(SUBSTITUTE(実質収支比率等に係る経年分析!I$48,"▲","-")),2)</f>
        <v>10.54</v>
      </c>
      <c r="F19" s="156">
        <f>ROUND(VALUE(SUBSTITUTE(実質収支比率等に係る経年分析!J$48,"▲","-")),2)</f>
        <v>12.4</v>
      </c>
    </row>
    <row r="20" spans="1:11" x14ac:dyDescent="0.15">
      <c r="A20" s="156" t="s">
        <v>53</v>
      </c>
      <c r="B20" s="156">
        <f>ROUND(VALUE(SUBSTITUTE(実質収支比率等に係る経年分析!F$47,"▲","-")),2)</f>
        <v>12.32</v>
      </c>
      <c r="C20" s="156">
        <f>ROUND(VALUE(SUBSTITUTE(実質収支比率等に係る経年分析!G$47,"▲","-")),2)</f>
        <v>18.13</v>
      </c>
      <c r="D20" s="156">
        <f>ROUND(VALUE(SUBSTITUTE(実質収支比率等に係る経年分析!H$47,"▲","-")),2)</f>
        <v>20.89</v>
      </c>
      <c r="E20" s="156">
        <f>ROUND(VALUE(SUBSTITUTE(実質収支比率等に係る経年分析!I$47,"▲","-")),2)</f>
        <v>23.45</v>
      </c>
      <c r="F20" s="156">
        <f>ROUND(VALUE(SUBSTITUTE(実質収支比率等に係る経年分析!J$47,"▲","-")),2)</f>
        <v>23.79</v>
      </c>
    </row>
    <row r="21" spans="1:11" x14ac:dyDescent="0.15">
      <c r="A21" s="156" t="s">
        <v>54</v>
      </c>
      <c r="B21" s="156">
        <f>IF(ISNUMBER(VALUE(SUBSTITUTE(実質収支比率等に係る経年分析!F$49,"▲","-"))),ROUND(VALUE(SUBSTITUTE(実質収支比率等に係る経年分析!F$49,"▲","-")),2),NA())</f>
        <v>-6.64</v>
      </c>
      <c r="C21" s="156">
        <f>IF(ISNUMBER(VALUE(SUBSTITUTE(実質収支比率等に係る経年分析!G$49,"▲","-"))),ROUND(VALUE(SUBSTITUTE(実質収支比率等に係る経年分析!G$49,"▲","-")),2),NA())</f>
        <v>1.89</v>
      </c>
      <c r="D21" s="156">
        <f>IF(ISNUMBER(VALUE(SUBSTITUTE(実質収支比率等に係る経年分析!H$49,"▲","-"))),ROUND(VALUE(SUBSTITUTE(実質収支比率等に係る経年分析!H$49,"▲","-")),2),NA())</f>
        <v>-6.35</v>
      </c>
      <c r="E21" s="156">
        <f>IF(ISNUMBER(VALUE(SUBSTITUTE(実質収支比率等に係る経年分析!I$49,"▲","-"))),ROUND(VALUE(SUBSTITUTE(実質収支比率等に係る経年分析!I$49,"▲","-")),2),NA())</f>
        <v>-2.64</v>
      </c>
      <c r="F21" s="156">
        <f>IF(ISNUMBER(VALUE(SUBSTITUTE(実質収支比率等に係る経年分析!J$49,"▲","-"))),ROUND(VALUE(SUBSTITUTE(実質収支比率等に係る経年分析!J$49,"▲","-")),2),NA())</f>
        <v>-2.15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加木屋中部土地区画整理事業特別会計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太田川駅周辺土地区画整理事業特別会計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0.01</v>
      </c>
    </row>
    <row r="33" spans="1:16" x14ac:dyDescent="0.15">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1.85</v>
      </c>
    </row>
    <row r="34" spans="1:16" x14ac:dyDescent="0.15">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1.79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1.44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1.9</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3.17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3.53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4.76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3.15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3.3</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14.57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11.49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10.53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3524</v>
      </c>
      <c r="E42" s="158"/>
      <c r="F42" s="158"/>
      <c r="G42" s="158">
        <f>'実質公債費比率（分子）の構造'!L$52</f>
        <v>3425</v>
      </c>
      <c r="H42" s="158"/>
      <c r="I42" s="158"/>
      <c r="J42" s="158">
        <f>'実質公債費比率（分子）の構造'!M$52</f>
        <v>3262</v>
      </c>
      <c r="K42" s="158"/>
      <c r="L42" s="158"/>
      <c r="M42" s="158">
        <f>'実質公債費比率（分子）の構造'!N$52</f>
        <v>3187</v>
      </c>
      <c r="N42" s="158"/>
      <c r="O42" s="158"/>
      <c r="P42" s="158">
        <f>'実質公債費比率（分子）の構造'!O$52</f>
        <v>2994</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4</v>
      </c>
      <c r="C44" s="158"/>
      <c r="D44" s="158"/>
      <c r="E44" s="158">
        <f>'実質公債費比率（分子）の構造'!L$50</f>
        <v>4</v>
      </c>
      <c r="F44" s="158"/>
      <c r="G44" s="158"/>
      <c r="H44" s="158">
        <f>'実質公債費比率（分子）の構造'!M$50</f>
        <v>3</v>
      </c>
      <c r="I44" s="158"/>
      <c r="J44" s="158"/>
      <c r="K44" s="158">
        <f>'実質公債費比率（分子）の構造'!N$50</f>
        <v>3</v>
      </c>
      <c r="L44" s="158"/>
      <c r="M44" s="158"/>
      <c r="N44" s="158">
        <f>'実質公債費比率（分子）の構造'!O$50</f>
        <v>3</v>
      </c>
      <c r="O44" s="158"/>
      <c r="P44" s="158"/>
    </row>
    <row r="45" spans="1:16" x14ac:dyDescent="0.15">
      <c r="A45" s="158" t="s">
        <v>63</v>
      </c>
      <c r="B45" s="158">
        <f>'実質公債費比率（分子）の構造'!K$49</f>
        <v>245</v>
      </c>
      <c r="C45" s="158"/>
      <c r="D45" s="158"/>
      <c r="E45" s="158">
        <f>'実質公債費比率（分子）の構造'!L$49</f>
        <v>185</v>
      </c>
      <c r="F45" s="158"/>
      <c r="G45" s="158"/>
      <c r="H45" s="158">
        <f>'実質公債費比率（分子）の構造'!M$49</f>
        <v>257</v>
      </c>
      <c r="I45" s="158"/>
      <c r="J45" s="158"/>
      <c r="K45" s="158">
        <f>'実質公債費比率（分子）の構造'!N$49</f>
        <v>365</v>
      </c>
      <c r="L45" s="158"/>
      <c r="M45" s="158"/>
      <c r="N45" s="158">
        <f>'実質公債費比率（分子）の構造'!O$49</f>
        <v>353</v>
      </c>
      <c r="O45" s="158"/>
      <c r="P45" s="158"/>
    </row>
    <row r="46" spans="1:16" x14ac:dyDescent="0.15">
      <c r="A46" s="158" t="s">
        <v>64</v>
      </c>
      <c r="B46" s="158">
        <f>'実質公債費比率（分子）の構造'!K$48</f>
        <v>1106</v>
      </c>
      <c r="C46" s="158"/>
      <c r="D46" s="158"/>
      <c r="E46" s="158">
        <f>'実質公債費比率（分子）の構造'!L$48</f>
        <v>1100</v>
      </c>
      <c r="F46" s="158"/>
      <c r="G46" s="158"/>
      <c r="H46" s="158">
        <f>'実質公債費比率（分子）の構造'!M$48</f>
        <v>1203</v>
      </c>
      <c r="I46" s="158"/>
      <c r="J46" s="158"/>
      <c r="K46" s="158">
        <f>'実質公債費比率（分子）の構造'!N$48</f>
        <v>1237</v>
      </c>
      <c r="L46" s="158"/>
      <c r="M46" s="158"/>
      <c r="N46" s="158">
        <f>'実質公債費比率（分子）の構造'!O$48</f>
        <v>1228</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2061</v>
      </c>
      <c r="C49" s="158"/>
      <c r="D49" s="158"/>
      <c r="E49" s="158">
        <f>'実質公債費比率（分子）の構造'!L$45</f>
        <v>2024</v>
      </c>
      <c r="F49" s="158"/>
      <c r="G49" s="158"/>
      <c r="H49" s="158">
        <f>'実質公債費比率（分子）の構造'!M$45</f>
        <v>2055</v>
      </c>
      <c r="I49" s="158"/>
      <c r="J49" s="158"/>
      <c r="K49" s="158">
        <f>'実質公債費比率（分子）の構造'!N$45</f>
        <v>2166</v>
      </c>
      <c r="L49" s="158"/>
      <c r="M49" s="158"/>
      <c r="N49" s="158">
        <f>'実質公債費比率（分子）の構造'!O$45</f>
        <v>2069</v>
      </c>
      <c r="O49" s="158"/>
      <c r="P49" s="158"/>
    </row>
    <row r="50" spans="1:16" x14ac:dyDescent="0.15">
      <c r="A50" s="158" t="s">
        <v>67</v>
      </c>
      <c r="B50" s="158" t="e">
        <f>NA()</f>
        <v>#N/A</v>
      </c>
      <c r="C50" s="158">
        <f>IF(ISNUMBER('実質公債費比率（分子）の構造'!K$53),'実質公債費比率（分子）の構造'!K$53,NA())</f>
        <v>-108</v>
      </c>
      <c r="D50" s="158" t="e">
        <f>NA()</f>
        <v>#N/A</v>
      </c>
      <c r="E50" s="158" t="e">
        <f>NA()</f>
        <v>#N/A</v>
      </c>
      <c r="F50" s="158">
        <f>IF(ISNUMBER('実質公債費比率（分子）の構造'!L$53),'実質公債費比率（分子）の構造'!L$53,NA())</f>
        <v>-112</v>
      </c>
      <c r="G50" s="158" t="e">
        <f>NA()</f>
        <v>#N/A</v>
      </c>
      <c r="H50" s="158" t="e">
        <f>NA()</f>
        <v>#N/A</v>
      </c>
      <c r="I50" s="158">
        <f>IF(ISNUMBER('実質公債費比率（分子）の構造'!M$53),'実質公債費比率（分子）の構造'!M$53,NA())</f>
        <v>256</v>
      </c>
      <c r="J50" s="158" t="e">
        <f>NA()</f>
        <v>#N/A</v>
      </c>
      <c r="K50" s="158" t="e">
        <f>NA()</f>
        <v>#N/A</v>
      </c>
      <c r="L50" s="158">
        <f>IF(ISNUMBER('実質公債費比率（分子）の構造'!N$53),'実質公債費比率（分子）の構造'!N$53,NA())</f>
        <v>584</v>
      </c>
      <c r="M50" s="158" t="e">
        <f>NA()</f>
        <v>#N/A</v>
      </c>
      <c r="N50" s="158" t="e">
        <f>NA()</f>
        <v>#N/A</v>
      </c>
      <c r="O50" s="158">
        <f>IF(ISNUMBER('実質公債費比率（分子）の構造'!O$53),'実質公債費比率（分子）の構造'!O$53,NA())</f>
        <v>659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19579</v>
      </c>
      <c r="E56" s="157"/>
      <c r="F56" s="157"/>
      <c r="G56" s="157">
        <f>'将来負担比率（分子）の構造'!J$52</f>
        <v>19865</v>
      </c>
      <c r="H56" s="157"/>
      <c r="I56" s="157"/>
      <c r="J56" s="157">
        <f>'将来負担比率（分子）の構造'!K$52</f>
        <v>17226</v>
      </c>
      <c r="K56" s="157"/>
      <c r="L56" s="157"/>
      <c r="M56" s="157">
        <f>'将来負担比率（分子）の構造'!L$52</f>
        <v>20429</v>
      </c>
      <c r="N56" s="157"/>
      <c r="O56" s="157"/>
      <c r="P56" s="157">
        <f>'将来負担比率（分子）の構造'!M$52</f>
        <v>20422</v>
      </c>
    </row>
    <row r="57" spans="1:16" x14ac:dyDescent="0.15">
      <c r="A57" s="157" t="s">
        <v>42</v>
      </c>
      <c r="B57" s="157"/>
      <c r="C57" s="157"/>
      <c r="D57" s="157">
        <f>'将来負担比率（分子）の構造'!I$51</f>
        <v>17489</v>
      </c>
      <c r="E57" s="157"/>
      <c r="F57" s="157"/>
      <c r="G57" s="157">
        <f>'将来負担比率（分子）の構造'!J$51</f>
        <v>18484</v>
      </c>
      <c r="H57" s="157"/>
      <c r="I57" s="157"/>
      <c r="J57" s="157">
        <f>'将来負担比率（分子）の構造'!K$51</f>
        <v>18805</v>
      </c>
      <c r="K57" s="157"/>
      <c r="L57" s="157"/>
      <c r="M57" s="157">
        <f>'将来負担比率（分子）の構造'!L$51</f>
        <v>20130</v>
      </c>
      <c r="N57" s="157"/>
      <c r="O57" s="157"/>
      <c r="P57" s="157">
        <f>'将来負担比率（分子）の構造'!M$51</f>
        <v>19396</v>
      </c>
    </row>
    <row r="58" spans="1:16" x14ac:dyDescent="0.15">
      <c r="A58" s="157" t="s">
        <v>41</v>
      </c>
      <c r="B58" s="157"/>
      <c r="C58" s="157"/>
      <c r="D58" s="157">
        <f>'将来負担比率（分子）の構造'!I$50</f>
        <v>13484</v>
      </c>
      <c r="E58" s="157"/>
      <c r="F58" s="157"/>
      <c r="G58" s="157">
        <f>'将来負担比率（分子）の構造'!J$50</f>
        <v>14380</v>
      </c>
      <c r="H58" s="157"/>
      <c r="I58" s="157"/>
      <c r="J58" s="157">
        <f>'将来負担比率（分子）の構造'!K$50</f>
        <v>17606</v>
      </c>
      <c r="K58" s="157"/>
      <c r="L58" s="157"/>
      <c r="M58" s="157">
        <f>'将来負担比率（分子）の構造'!L$50</f>
        <v>16707</v>
      </c>
      <c r="N58" s="157"/>
      <c r="O58" s="157"/>
      <c r="P58" s="157">
        <f>'将来負担比率（分子）の構造'!M$50</f>
        <v>15262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497</v>
      </c>
      <c r="C61" s="157"/>
      <c r="D61" s="157"/>
      <c r="E61" s="157">
        <f>'将来負担比率（分子）の構造'!J$46</f>
        <v>154</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4059</v>
      </c>
      <c r="C62" s="157"/>
      <c r="D62" s="157"/>
      <c r="E62" s="157">
        <f>'将来負担比率（分子）の構造'!J$45</f>
        <v>4254</v>
      </c>
      <c r="F62" s="157"/>
      <c r="G62" s="157"/>
      <c r="H62" s="157">
        <f>'将来負担比率（分子）の構造'!K$45</f>
        <v>4180</v>
      </c>
      <c r="I62" s="157"/>
      <c r="J62" s="157"/>
      <c r="K62" s="157">
        <f>'将来負担比率（分子）の構造'!L$45</f>
        <v>4835</v>
      </c>
      <c r="L62" s="157"/>
      <c r="M62" s="157"/>
      <c r="N62" s="157">
        <f>'将来負担比率（分子）の構造'!M$45</f>
        <v>5214</v>
      </c>
      <c r="O62" s="157"/>
      <c r="P62" s="157"/>
    </row>
    <row r="63" spans="1:16" x14ac:dyDescent="0.15">
      <c r="A63" s="157" t="s">
        <v>34</v>
      </c>
      <c r="B63" s="157">
        <f>'将来負担比率（分子）の構造'!I$44</f>
        <v>8290</v>
      </c>
      <c r="C63" s="157"/>
      <c r="D63" s="157"/>
      <c r="E63" s="157">
        <f>'将来負担比率（分子）の構造'!J$44</f>
        <v>8737</v>
      </c>
      <c r="F63" s="157"/>
      <c r="G63" s="157"/>
      <c r="H63" s="157">
        <f>'将来負担比率（分子）の構造'!K$44</f>
        <v>8449</v>
      </c>
      <c r="I63" s="157"/>
      <c r="J63" s="157"/>
      <c r="K63" s="157">
        <f>'将来負担比率（分子）の構造'!L$44</f>
        <v>13151</v>
      </c>
      <c r="L63" s="157"/>
      <c r="M63" s="157"/>
      <c r="N63" s="157">
        <f>'将来負担比率（分子）の構造'!M$44</f>
        <v>14608</v>
      </c>
      <c r="O63" s="157"/>
      <c r="P63" s="157"/>
    </row>
    <row r="64" spans="1:16" x14ac:dyDescent="0.15">
      <c r="A64" s="157" t="s">
        <v>33</v>
      </c>
      <c r="B64" s="157">
        <f>'将来負担比率（分子）の構造'!I$43</f>
        <v>16730</v>
      </c>
      <c r="C64" s="157"/>
      <c r="D64" s="157"/>
      <c r="E64" s="157">
        <f>'将来負担比率（分子）の構造'!J$43</f>
        <v>16439</v>
      </c>
      <c r="F64" s="157"/>
      <c r="G64" s="157"/>
      <c r="H64" s="157">
        <f>'将来負担比率（分子）の構造'!K$43</f>
        <v>16893</v>
      </c>
      <c r="I64" s="157"/>
      <c r="J64" s="157"/>
      <c r="K64" s="157">
        <f>'将来負担比率（分子）の構造'!L$43</f>
        <v>18363</v>
      </c>
      <c r="L64" s="157"/>
      <c r="M64" s="157"/>
      <c r="N64" s="157">
        <f>'将来負担比率（分子）の構造'!M$43</f>
        <v>19643</v>
      </c>
      <c r="O64" s="157"/>
      <c r="P64" s="157"/>
    </row>
    <row r="65" spans="1:16" x14ac:dyDescent="0.15">
      <c r="A65" s="157" t="s">
        <v>32</v>
      </c>
      <c r="B65" s="157">
        <f>'将来負担比率（分子）の構造'!I$42</f>
        <v>1165</v>
      </c>
      <c r="C65" s="157"/>
      <c r="D65" s="157"/>
      <c r="E65" s="157">
        <f>'将来負担比率（分子）の構造'!J$42</f>
        <v>1228</v>
      </c>
      <c r="F65" s="157"/>
      <c r="G65" s="157"/>
      <c r="H65" s="157">
        <f>'将来負担比率（分子）の構造'!K$42</f>
        <v>1520</v>
      </c>
      <c r="I65" s="157"/>
      <c r="J65" s="157"/>
      <c r="K65" s="157">
        <f>'将来負担比率（分子）の構造'!L$42</f>
        <v>1716</v>
      </c>
      <c r="L65" s="157"/>
      <c r="M65" s="157"/>
      <c r="N65" s="157">
        <f>'将来負担比率（分子）の構造'!M$42</f>
        <v>1792</v>
      </c>
      <c r="O65" s="157"/>
      <c r="P65" s="157"/>
    </row>
    <row r="66" spans="1:16" x14ac:dyDescent="0.15">
      <c r="A66" s="157" t="s">
        <v>31</v>
      </c>
      <c r="B66" s="157">
        <f>'将来負担比率（分子）の構造'!I$41</f>
        <v>22775</v>
      </c>
      <c r="C66" s="157"/>
      <c r="D66" s="157"/>
      <c r="E66" s="157">
        <f>'将来負担比率（分子）の構造'!J$41</f>
        <v>22623</v>
      </c>
      <c r="F66" s="157"/>
      <c r="G66" s="157"/>
      <c r="H66" s="157">
        <f>'将来負担比率（分子）の構造'!K$41</f>
        <v>23719</v>
      </c>
      <c r="I66" s="157"/>
      <c r="J66" s="157"/>
      <c r="K66" s="157">
        <f>'将来負担比率（分子）の構造'!L$41</f>
        <v>24389</v>
      </c>
      <c r="L66" s="157"/>
      <c r="M66" s="157"/>
      <c r="N66" s="157">
        <f>'将来負担比率（分子）の構造'!M$41</f>
        <v>26150</v>
      </c>
      <c r="O66" s="157"/>
      <c r="P66" s="157"/>
    </row>
    <row r="67" spans="1:16" x14ac:dyDescent="0.15">
      <c r="A67" s="157" t="s">
        <v>71</v>
      </c>
      <c r="B67" s="157" t="e">
        <f>NA()</f>
        <v>#N/A</v>
      </c>
      <c r="C67" s="157">
        <f>IF(ISNUMBER('将来負担比率（分子）の構造'!I$53), IF('将来負担比率（分子）の構造'!I$53 &lt; 0, 0, '将来負担比率（分子）の構造'!I$53), NA())</f>
        <v>2965</v>
      </c>
      <c r="D67" s="157" t="e">
        <f>NA()</f>
        <v>#N/A</v>
      </c>
      <c r="E67" s="157" t="e">
        <f>NA()</f>
        <v>#N/A</v>
      </c>
      <c r="F67" s="157">
        <f>IF(ISNUMBER('将来負担比率（分子）の構造'!J$53), IF('将来負担比率（分子）の構造'!J$53 &lt; 0, 0, '将来負担比率（分子）の構造'!J$53), NA())</f>
        <v>705</v>
      </c>
      <c r="G67" s="157" t="e">
        <f>NA()</f>
        <v>#N/A</v>
      </c>
      <c r="H67" s="157" t="e">
        <f>NA()</f>
        <v>#N/A</v>
      </c>
      <c r="I67" s="157">
        <f>IF(ISNUMBER('将来負担比率（分子）の構造'!K$53), IF('将来負担比率（分子）の構造'!K$53 &lt; 0, 0, '将来負担比率（分子）の構造'!K$53), NA())</f>
        <v>1123</v>
      </c>
      <c r="J67" s="157" t="e">
        <f>NA()</f>
        <v>#N/A</v>
      </c>
      <c r="K67" s="157" t="e">
        <f>NA()</f>
        <v>#N/A</v>
      </c>
      <c r="L67" s="157">
        <f>IF(ISNUMBER('将来負担比率（分子）の構造'!L$53), IF('将来負担比率（分子）の構造'!L$53 &lt; 0, 0, '将来負担比率（分子）の構造'!L$53), NA())</f>
        <v>5190</v>
      </c>
      <c r="M67" s="157" t="e">
        <f>NA()</f>
        <v>#N/A</v>
      </c>
      <c r="N67" s="157" t="e">
        <f>NA()</f>
        <v>#N/A</v>
      </c>
      <c r="O67" s="157">
        <f>IF(ISNUMBER('将来負担比率（分子）の構造'!M$53), IF('将来負担比率（分子）の構造'!M$53 &lt; 0, 0, '将来負担比率（分子）の構造'!M$53), NA())</f>
        <v>12327</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6429</v>
      </c>
      <c r="C72" s="161">
        <f>基金残高に係る経年分析!G55</f>
        <v>7515</v>
      </c>
      <c r="D72" s="161">
        <f>基金残高に係る経年分析!H55</f>
        <v>7804</v>
      </c>
    </row>
    <row r="73" spans="1:16" x14ac:dyDescent="0.15">
      <c r="A73" s="160" t="s">
        <v>74</v>
      </c>
      <c r="B73" s="161" t="str">
        <f>基金残高に係る経年分析!F56</f>
        <v>-</v>
      </c>
      <c r="C73" s="161" t="str">
        <f>基金残高に係る経年分析!G56</f>
        <v>-</v>
      </c>
      <c r="D73" s="161" t="str">
        <f>基金残高に係る経年分析!H56</f>
        <v>-</v>
      </c>
    </row>
    <row r="74" spans="1:16" x14ac:dyDescent="0.15">
      <c r="A74" s="160" t="s">
        <v>75</v>
      </c>
      <c r="B74" s="161">
        <f>基金残高に係る経年分析!F57</f>
        <v>10756</v>
      </c>
      <c r="C74" s="161">
        <f>基金残高に係る経年分析!G57</f>
        <v>8807</v>
      </c>
      <c r="D74" s="161">
        <f>基金残高に係る経年分析!H57</f>
        <v>7069</v>
      </c>
    </row>
  </sheetData>
  <sheetProtection algorithmName="SHA-512" hashValue="UZb62O4o7/hQQYKIfLVD+CG6JiLZdFd9gL6g8Nr48F/oU07qLVdxaeT0PfrecmW0qOo3frUzkcRJGhVLGnMi9Q==" saltValue="n7KbQ+XlLN3vPURpER7cP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cp:keywords/>
  <dc:description/>
  <cp:lastPrinted>2026-09-24T00:09:50Z</cp:lastPrinted>
  <dcterms:created xsi:type="dcterms:W3CDTF">2026-02-23T07:09:49Z</dcterms:created>
  <dcterms:modified xsi:type="dcterms:W3CDTF">2026-09-24T00:17:18Z</dcterms:modified>
  <cp:category/>
</cp:coreProperties>
</file>