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41.109\zaisei04\026　財政状況資料集\R8財政状況資料集\01_組合せ分析・ストック情報項目（９月公表分_R6年度決算）\05_HP公表用【完成版】\HP掲載データ\"/>
    </mc:Choice>
  </mc:AlternateContent>
  <xr:revisionPtr revIDLastSave="0" documentId="13_ncr:1_{0FF71EC8-7520-44B5-BA02-0DB3733F767C}" xr6:coauthVersionLast="47" xr6:coauthVersionMax="47" xr10:uidLastSave="{00000000-0000-0000-0000-000000000000}"/>
  <bookViews>
    <workbookView xWindow="6435" yWindow="-14385" windowWidth="20310" windowHeight="1269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7"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U37" i="10"/>
  <c r="C37" i="10"/>
  <c r="CO36" i="10"/>
  <c r="BE36" i="10"/>
  <c r="C36" i="10"/>
  <c r="CO35" i="10"/>
  <c r="BE35" i="10"/>
  <c r="C35" i="10"/>
  <c r="CO34" i="10"/>
  <c r="BW34" i="10"/>
  <c r="BW35" i="10" s="1"/>
  <c r="BW36" i="10" s="1"/>
  <c r="BW37" i="10" s="1"/>
  <c r="BW38" i="10" s="1"/>
  <c r="BW39" i="10" s="1"/>
  <c r="BE34" i="10"/>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AM37" i="10" s="1"/>
</calcChain>
</file>

<file path=xl/sharedStrings.xml><?xml version="1.0" encoding="utf-8"?>
<sst xmlns="http://schemas.openxmlformats.org/spreadsheetml/2006/main" count="1090" uniqueCount="574">
  <si>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</si>
  <si>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</si>
  <si>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</si>
  <si>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</si>
  <si>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</si>
  <si>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</si>
  <si>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</si>
  <si>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</si>
  <si>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</si>
  <si>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</si>
  <si>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</si>
  <si>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</si>
  <si>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</si>
  <si>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</si>
  <si>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</si>
  <si>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</si>
  <si>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</si>
  <si>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</si>
  <si>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</si>
  <si>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</si>
  <si>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</si>
  <si>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</si>
  <si>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</si>
  <si>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</si>
  <si>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</si>
  <si>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</si>
  <si>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</si>
  <si>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</si>
  <si>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</si>
  <si>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</si>
  <si>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</si>
  <si>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</si>
  <si>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</si>
  <si>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</si>
  <si>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</si>
  <si>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</si>
  <si>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</si>
  <si>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</si>
  <si>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</si>
  <si>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</si>
  <si>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</si>
  <si>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</si>
  <si>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</si>
  <si>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</si>
  <si>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</si>
  <si>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</si>
  <si>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</si>
  <si>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</si>
  <si>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</si>
  <si>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</si>
  <si>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</si>
  <si>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</si>
  <si>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</si>
  <si>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</si>
  <si>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</si>
  <si>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</si>
  <si>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</si>
  <si>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</si>
  <si>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</si>
  <si>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</si>
  <si>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</si>
  <si>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</si>
  <si>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</si>
  <si>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</si>
  <si>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</si>
  <si>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</si>
  <si>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</si>
  <si>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</si>
  <si>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</si>
  <si>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</si>
  <si>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</si>
  <si>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</si>
  <si>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</si>
  <si>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</si>
  <si>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</si>
  <si>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</si>
  <si>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</si>
  <si>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</si>
  <si>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</si>
  <si>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</si>
  <si>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</si>
  <si>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</si>
  <si>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</si>
  <si>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</si>
  <si>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</si>
  <si>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</si>
  <si>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</si>
  <si>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</si>
  <si>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</si>
  <si>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</si>
  <si>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</si>
  <si>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</si>
  <si>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</si>
  <si>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</si>
  <si>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常滑市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</si>
  <si>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</si>
  <si>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</si>
  <si>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</si>
  <si>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</si>
  <si>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</si>
  <si>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</si>
  <si>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</si>
  <si>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</si>
  <si>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</si>
  <si>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</si>
  <si>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</si>
  <si>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</si>
  <si>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</si>
  <si>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</si>
  <si>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</si>
  <si>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</si>
  <si>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</si>
  <si>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</si>
  <si>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</si>
  <si>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</si>
  <si>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</si>
  <si>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</si>
  <si>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</si>
  <si>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</si>
  <si>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</si>
  <si>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</si>
  <si>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</si>
  <si>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</si>
  <si>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</si>
  <si>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</si>
  <si>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</si>
  <si>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</si>
  <si>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</si>
  <si>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</si>
  <si>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</si>
  <si>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</si>
  <si>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</si>
  <si>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</si>
  <si>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</si>
  <si>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</si>
  <si>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</si>
  <si>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</si>
  <si>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</si>
  <si>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</si>
  <si>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</si>
  <si>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</si>
  <si>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</si>
  <si>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25"/>
  </si>
  <si>
    <t>うち日本人(％)</t>
    <phoneticPr fontId="5"/>
  </si>
  <si>
    <t>-0.4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</si>
  <si>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</si>
  <si>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</si>
  <si>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</si>
  <si>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</si>
  <si>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</si>
  <si>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</si>
  <si>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</si>
  <si>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</si>
  <si>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</si>
  <si>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</si>
  <si>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</si>
  <si>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</si>
  <si>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</si>
  <si>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</si>
  <si>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</si>
  <si>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</si>
  <si>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</si>
  <si>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</si>
  <si>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</si>
  <si>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</si>
  <si>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</si>
  <si>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</si>
  <si>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</si>
  <si>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</si>
  <si>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</si>
  <si>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</si>
  <si>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</si>
  <si>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</si>
  <si>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</si>
  <si>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</si>
  <si>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</si>
  <si>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</si>
  <si>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</si>
  <si>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</si>
  <si>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</si>
  <si>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</si>
  <si>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</si>
  <si>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</si>
  <si>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</si>
  <si>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</si>
  <si>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</si>
  <si>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</si>
  <si>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</si>
  <si>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</si>
  <si>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</si>
  <si>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</si>
  <si>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</si>
  <si>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</si>
  <si>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</si>
  <si>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</si>
  <si>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</si>
  <si>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</si>
  <si>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</si>
  <si>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</si>
  <si>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</si>
  <si>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</si>
  <si>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</si>
  <si>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</si>
  <si>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</si>
  <si>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愛知県常滑市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</si>
  <si>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</si>
  <si>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</si>
  <si>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</si>
  <si>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</si>
  <si>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</si>
  <si>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</si>
  <si>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</si>
  <si>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</si>
  <si>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</si>
  <si>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</si>
  <si>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</si>
  <si>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</si>
  <si>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</si>
  <si>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</si>
  <si>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</si>
  <si>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</si>
  <si>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</si>
  <si>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</si>
  <si>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</si>
  <si>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</si>
  <si>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</si>
  <si>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</si>
  <si>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</si>
  <si>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</si>
  <si>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</si>
  <si>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</si>
  <si>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</si>
  <si>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</si>
  <si>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</si>
  <si>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</si>
  <si>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</si>
  <si>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</si>
  <si>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</si>
  <si>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</si>
  <si>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</si>
  <si>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</si>
  <si>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</si>
  <si>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</si>
  <si>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</si>
  <si>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</si>
  <si>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</si>
  <si>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</si>
  <si>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</si>
  <si>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</si>
  <si>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</si>
  <si>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</si>
  <si>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</si>
  <si>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</si>
  <si>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</si>
  <si>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</si>
  <si>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</si>
  <si>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</si>
  <si>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</si>
  <si>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</si>
  <si>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</si>
  <si>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</si>
  <si>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</si>
  <si>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</si>
  <si>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</si>
  <si>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</si>
  <si>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</si>
  <si>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</si>
  <si>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</si>
  <si>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</si>
  <si>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</si>
  <si>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</si>
  <si>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</si>
  <si>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</si>
  <si>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</si>
  <si>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</si>
  <si>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</si>
  <si>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</si>
  <si>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</si>
  <si>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</si>
  <si>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</si>
  <si>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</si>
  <si>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</si>
  <si>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</si>
  <si>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</si>
  <si>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</si>
  <si>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</si>
  <si>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</si>
  <si>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</si>
  <si>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</si>
  <si>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</si>
  <si>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</si>
  <si>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</si>
  <si>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</si>
  <si>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</si>
  <si>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</si>
  <si>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</si>
  <si>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</si>
  <si>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</si>
  <si>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</si>
  <si>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</si>
  <si>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</si>
  <si>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</si>
  <si>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</si>
  <si>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</si>
  <si>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</si>
  <si>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</si>
  <si>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</si>
  <si>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</si>
  <si>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</si>
  <si>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</si>
  <si>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</si>
  <si>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</si>
  <si>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</si>
  <si>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</si>
  <si>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</si>
  <si>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</si>
  <si>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</si>
  <si>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</si>
  <si>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</si>
  <si>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</si>
  <si>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</si>
  <si>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</si>
  <si>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</si>
  <si>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</si>
  <si>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</si>
  <si>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</si>
  <si>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</si>
  <si>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</si>
  <si>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</si>
  <si>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</si>
  <si>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</si>
  <si>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</si>
  <si>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</si>
  <si>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</si>
  <si>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</si>
  <si>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</si>
  <si>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</si>
  <si>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</si>
  <si>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</si>
  <si>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</si>
  <si>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</si>
  <si>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</si>
  <si>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</si>
  <si>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</si>
  <si>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</si>
  <si>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</si>
  <si>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</si>
  <si>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</si>
  <si>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</si>
  <si>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</si>
  <si>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</si>
  <si>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</si>
  <si>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</si>
  <si>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</si>
  <si>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</si>
  <si>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愛知県常滑市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</si>
  <si>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</si>
  <si>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</si>
  <si>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</si>
  <si>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</si>
  <si>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</si>
  <si>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</si>
  <si>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</si>
  <si>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</si>
  <si>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</si>
  <si>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</si>
  <si>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</si>
  <si>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</si>
  <si>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</si>
  <si>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</si>
  <si>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</si>
  <si>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</si>
  <si>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</si>
  <si>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</si>
  <si>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</si>
  <si>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</si>
  <si>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常滑駅周辺土地区画整理事業特別会計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</si>
  <si>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</si>
  <si>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</si>
  <si>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</si>
  <si>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</si>
  <si>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</si>
  <si>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</si>
  <si>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</si>
  <si>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</si>
  <si>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</si>
  <si>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</si>
  <si>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</si>
  <si>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</si>
  <si>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</si>
  <si>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</si>
  <si>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</si>
  <si>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</si>
  <si>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下水道事業会計</t>
    <phoneticPr fontId="5"/>
  </si>
  <si>
    <t>法適用企業</t>
    <phoneticPr fontId="5"/>
  </si>
  <si>
    <t>水道事業会計</t>
    <phoneticPr fontId="5"/>
  </si>
  <si>
    <t>モーターボート競走事業会計</t>
    <phoneticPr fontId="5"/>
  </si>
  <si>
    <t>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</si>
  <si>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</si>
  <si>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</si>
  <si>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</si>
  <si>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</si>
  <si>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</si>
  <si>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</si>
  <si>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</si>
  <si>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</si>
  <si>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</si>
  <si>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</si>
  <si>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</si>
  <si>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</si>
  <si>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</si>
  <si>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</si>
  <si>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</si>
  <si>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</si>
  <si>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</si>
  <si>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</si>
  <si>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</si>
  <si>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</si>
  <si>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</si>
  <si>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</si>
  <si>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</si>
  <si>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</si>
  <si>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</si>
  <si>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</si>
  <si>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</si>
  <si>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</si>
  <si>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</si>
  <si>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</si>
  <si>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</si>
  <si>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</si>
  <si>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</si>
  <si>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</si>
  <si>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</si>
  <si>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</si>
  <si>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</si>
  <si>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</si>
  <si>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</si>
  <si>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</si>
  <si>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</si>
  <si>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</si>
  <si>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</si>
  <si>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</si>
  <si>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</si>
  <si>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</si>
  <si>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</si>
  <si>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</si>
  <si>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</si>
  <si>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</si>
  <si>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</si>
  <si>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</si>
  <si>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</si>
  <si>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</si>
  <si>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</si>
  <si>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</si>
  <si>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</si>
  <si>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</si>
  <si>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</si>
  <si>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</si>
  <si>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</si>
  <si>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</si>
  <si>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</si>
  <si>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</si>
  <si>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</si>
  <si>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</si>
  <si>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</si>
  <si>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</si>
  <si>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</si>
  <si>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</si>
  <si>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</si>
  <si>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</si>
  <si>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</si>
  <si>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</si>
  <si>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</si>
  <si>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</si>
  <si>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</si>
  <si>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</si>
  <si>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</si>
  <si>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</si>
  <si>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</si>
  <si>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</si>
  <si>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</si>
  <si>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</si>
  <si>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</si>
  <si>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</si>
  <si>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</si>
  <si>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</si>
  <si>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</si>
  <si>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</si>
  <si>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</si>
  <si>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</si>
  <si>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</si>
  <si>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</si>
  <si>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</si>
  <si>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</si>
  <si>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</si>
  <si>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</si>
  <si>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</si>
  <si>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</si>
  <si>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</si>
  <si>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</si>
  <si>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</si>
  <si>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</si>
  <si>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</si>
  <si>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</si>
  <si>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</si>
  <si>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</si>
  <si>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</si>
  <si>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</si>
  <si>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</si>
  <si>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</si>
  <si>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</si>
  <si>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</si>
  <si>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</si>
  <si>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</si>
  <si>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</si>
  <si>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</si>
  <si>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</si>
  <si>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</si>
  <si>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</si>
  <si>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</si>
  <si>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</si>
  <si>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</si>
  <si>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</si>
  <si>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</si>
  <si>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</si>
  <si>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</si>
  <si>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</si>
  <si>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</si>
  <si>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</si>
  <si>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</si>
  <si>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</si>
  <si>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</si>
  <si>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</si>
  <si>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0.27</t>
  </si>
  <si>
    <t>▲ 2.39</t>
  </si>
  <si>
    <t>▲ 6.23</t>
  </si>
  <si>
    <t>モーターボート競走事業会計</t>
  </si>
  <si>
    <t>病院事業会計</t>
  </si>
  <si>
    <t>一般会計</t>
  </si>
  <si>
    <t>下水道事業会計</t>
  </si>
  <si>
    <t>水道事業会計</t>
  </si>
  <si>
    <t>介護保険事業特別会計</t>
  </si>
  <si>
    <t>国民健康保険事業特別会計</t>
  </si>
  <si>
    <t>常滑駅周辺土地区画整理事業特別会計</t>
  </si>
  <si>
    <t>その他会計（赤字）</t>
  </si>
  <si>
    <t>その他会計（黒字）</t>
  </si>
  <si>
    <t>R02</t>
    <phoneticPr fontId="5"/>
  </si>
  <si>
    <t>R03</t>
    <phoneticPr fontId="5"/>
  </si>
  <si>
    <t>R04</t>
    <phoneticPr fontId="5"/>
  </si>
  <si>
    <t>R05</t>
    <phoneticPr fontId="5"/>
  </si>
  <si>
    <t>R06</t>
    <phoneticPr fontId="5"/>
  </si>
  <si>
    <t>‐</t>
    <phoneticPr fontId="2"/>
  </si>
  <si>
    <t>半田常滑看護専門学校</t>
    <rPh sb="0" eb="2">
      <t>ハンダ</t>
    </rPh>
    <rPh sb="2" eb="4">
      <t>トコナメ</t>
    </rPh>
    <rPh sb="4" eb="6">
      <t>カンゴ</t>
    </rPh>
    <rPh sb="6" eb="8">
      <t>センモン</t>
    </rPh>
    <rPh sb="8" eb="10">
      <t>ガッコウ</t>
    </rPh>
    <phoneticPr fontId="2"/>
  </si>
  <si>
    <t>中部知多衛生組合</t>
    <rPh sb="0" eb="2">
      <t>チュウブ</t>
    </rPh>
    <rPh sb="2" eb="4">
      <t>チタ</t>
    </rPh>
    <rPh sb="4" eb="6">
      <t>エイセイ</t>
    </rPh>
    <rPh sb="6" eb="8">
      <t>クミアイ</t>
    </rPh>
    <phoneticPr fontId="2"/>
  </si>
  <si>
    <t>愛知県後期高齢者広域連合（一般会計）</t>
    <rPh sb="0" eb="3">
      <t>アイチケン</t>
    </rPh>
    <rPh sb="3" eb="5">
      <t>コウキ</t>
    </rPh>
    <rPh sb="5" eb="8">
      <t>コウレイシャ</t>
    </rPh>
    <rPh sb="8" eb="10">
      <t>コウイキ</t>
    </rPh>
    <rPh sb="10" eb="12">
      <t>レンゴウ</t>
    </rPh>
    <rPh sb="13" eb="15">
      <t>イッパン</t>
    </rPh>
    <rPh sb="15" eb="17">
      <t>カイケイ</t>
    </rPh>
    <phoneticPr fontId="2"/>
  </si>
  <si>
    <t>愛知県後期高齢者広域連合（後期高齢者医療特別会計）</t>
    <rPh sb="0" eb="3">
      <t>アイチケン</t>
    </rPh>
    <rPh sb="3" eb="5">
      <t>コウキ</t>
    </rPh>
    <rPh sb="5" eb="8">
      <t>コウレイシャ</t>
    </rPh>
    <rPh sb="8" eb="10">
      <t>コウイキ</t>
    </rPh>
    <rPh sb="10" eb="12">
      <t>レンゴウ</t>
    </rPh>
    <rPh sb="13" eb="15">
      <t>コウキ</t>
    </rPh>
    <rPh sb="15" eb="18">
      <t>コウレイシャ</t>
    </rPh>
    <rPh sb="18" eb="20">
      <t>イリョウ</t>
    </rPh>
    <rPh sb="20" eb="22">
      <t>トクベツ</t>
    </rPh>
    <rPh sb="22" eb="24">
      <t>カイケイ</t>
    </rPh>
    <phoneticPr fontId="2"/>
  </si>
  <si>
    <t>知多南部広域環境組合</t>
    <phoneticPr fontId="2"/>
  </si>
  <si>
    <t>‐</t>
    <phoneticPr fontId="2"/>
  </si>
  <si>
    <t>ボートレースまちづくり基金</t>
    <phoneticPr fontId="5"/>
  </si>
  <si>
    <t>公共施設等整備基金</t>
    <phoneticPr fontId="5"/>
  </si>
  <si>
    <t>陶業陶芸振興事業基金</t>
    <phoneticPr fontId="5"/>
  </si>
  <si>
    <t>西知多道路整備事業に係る青海グラウンド代替施設等整備基金</t>
    <phoneticPr fontId="5"/>
  </si>
  <si>
    <t>ふるさとづくり事業基金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</si>
  <si>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</si>
  <si>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</si>
  <si>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将来負担比率が類似団体平均を上回っている主な要因は公益的施設用地取得に係る債務負担行為の設定、新庁舎の建設に係る市債借入などが挙げられる。
　また、有形固定資産減価償却率についても、昭和40年代から昭和50年代に整備した施設が多いため、類似団体より高くなっている。
　令和6年度はボートレース事業収益に係る繰入金の積立額を増額したことにより、将来負担比率が減少した。今後もボートレース事業収入に係る繰入金の積立により一時的な減少が見込まれるが、老朽化した施設の大規模改修などの大型事業に係る借入により地方債残高が増加する見込みであることから、再び上昇することが見込まれる。</t>
    <rPh sb="160" eb="161">
      <t>ガク</t>
    </rPh>
    <rPh sb="162" eb="164">
      <t>ゾウガク</t>
    </rPh>
    <rPh sb="172" eb="174">
      <t>ショウライ</t>
    </rPh>
    <rPh sb="174" eb="176">
      <t>フタン</t>
    </rPh>
    <rPh sb="176" eb="178">
      <t>ヒリツ</t>
    </rPh>
    <rPh sb="179" eb="181">
      <t>ゲンショウ</t>
    </rPh>
    <rPh sb="184" eb="186">
      <t>コンゴ</t>
    </rPh>
    <rPh sb="193" eb="195">
      <t>ジギョウ</t>
    </rPh>
    <rPh sb="195" eb="197">
      <t>シュウニュウ</t>
    </rPh>
    <rPh sb="198" eb="199">
      <t>カカ</t>
    </rPh>
    <rPh sb="200" eb="202">
      <t>クリイレ</t>
    </rPh>
    <rPh sb="202" eb="203">
      <t>キン</t>
    </rPh>
    <rPh sb="204" eb="206">
      <t>ツミタテ</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</si>
  <si>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</si>
  <si>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</si>
  <si>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</si>
  <si>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</si>
  <si>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</si>
  <si>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</si>
  <si>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公益的施設用地取得に係る債務負担行為の設定などにより、いずれの指標も類似団体と比べて高い水準にある。平成25年度以降、行財政改革による投資事業の抑制や新規発行債の抑制などにより改善に努めてきた。しかし、令和2年度から新庁舎建設に係る市債の借入などにより将来負担比率が上昇した。
　令和6年度はボートレース事業収益に係る繰入金の積立額を増額したことで将来負担比率が減少した。今後もボートレース事業収益に係る繰入金の積立により一時的な減少が見込まれるが、老朽化した施設の大規模改修による新規借入や新庁舎建設等に係る元金償還の開始などに伴い、両比率ともに数値が上昇することが見込まれ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</si>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</sst>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1" applyFont="1">
      <alignmen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2">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5" xfId="20" xr:uid="{01115329-CCA4-436C-8732-DEB14D45570B}"/>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1" xr:uid="{A2252C65-7E37-4616-B833-E37208B3152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5E56-4F31-85F3-D7905D81BFC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155591</c:v>
                </c:pt>
                <c:pt idx="1">
                  <c:v>65500</c:v>
                </c:pt>
                <c:pt idx="2">
                  <c:v>67504</c:v>
                </c:pt>
                <c:pt idx="3">
                  <c:v>87296</c:v>
                </c:pt>
                <c:pt idx="4">
                  <c:v>91085</c:v>
                </c:pt>
              </c:numCache>
            </c:numRef>
          </c:val>
          <c:smooth val="0"/>
          <c:extLst>
            <c:ext xmlns:c16="http://schemas.microsoft.com/office/drawing/2014/chart" uri="{C3380CC4-5D6E-409C-BE32-E72D297353CC}">
              <c16:uniqueId val="{00000001-5E56-4F31-85F3-D7905D81BFC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8.64</c:v>
                </c:pt>
                <c:pt idx="1">
                  <c:v>10.82</c:v>
                </c:pt>
                <c:pt idx="2">
                  <c:v>7.96</c:v>
                </c:pt>
                <c:pt idx="3">
                  <c:v>6.56</c:v>
                </c:pt>
                <c:pt idx="4">
                  <c:v>7.79</c:v>
                </c:pt>
              </c:numCache>
            </c:numRef>
          </c:val>
          <c:extLst>
            <c:ext xmlns:c16="http://schemas.microsoft.com/office/drawing/2014/chart" uri="{C3380CC4-5D6E-409C-BE32-E72D297353CC}">
              <c16:uniqueId val="{00000000-59C5-4C21-96F8-EF7E27EE470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15.66</c:v>
                </c:pt>
                <c:pt idx="1">
                  <c:v>17.5</c:v>
                </c:pt>
                <c:pt idx="2">
                  <c:v>18.57</c:v>
                </c:pt>
                <c:pt idx="3">
                  <c:v>13.44</c:v>
                </c:pt>
                <c:pt idx="4">
                  <c:v>16.73</c:v>
                </c:pt>
              </c:numCache>
            </c:numRef>
          </c:val>
          <c:extLst>
            <c:ext xmlns:c16="http://schemas.microsoft.com/office/drawing/2014/chart" uri="{C3380CC4-5D6E-409C-BE32-E72D297353CC}">
              <c16:uniqueId val="{00000001-59C5-4C21-96F8-EF7E27EE470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-0.27</c:v>
                </c:pt>
                <c:pt idx="1">
                  <c:v>4.37</c:v>
                </c:pt>
                <c:pt idx="2">
                  <c:v>-2.39</c:v>
                </c:pt>
                <c:pt idx="3">
                  <c:v>-6.23</c:v>
                </c:pt>
                <c:pt idx="4">
                  <c:v>5.52</c:v>
                </c:pt>
              </c:numCache>
            </c:numRef>
          </c:val>
          <c:smooth val="0"/>
          <c:extLst>
            <c:ext xmlns:c16="http://schemas.microsoft.com/office/drawing/2014/chart" uri="{C3380CC4-5D6E-409C-BE32-E72D297353CC}">
              <c16:uniqueId val="{00000002-59C5-4C21-96F8-EF7E27EE470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0.01</c:v>
                </c:pt>
                <c:pt idx="2">
                  <c:v>#N/A</c:v>
                </c:pt>
                <c:pt idx="3">
                  <c:v>0.01</c:v>
                </c:pt>
                <c:pt idx="4">
                  <c:v>#N/A</c:v>
                </c:pt>
                <c:pt idx="5">
                  <c:v>0.01</c:v>
                </c:pt>
                <c:pt idx="6">
                  <c:v>#N/A</c:v>
                </c:pt>
                <c:pt idx="7">
                  <c:v>0.02</c:v>
                </c:pt>
                <c:pt idx="8">
                  <c:v>#N/A</c:v>
                </c:pt>
                <c:pt idx="9">
                  <c:v>0.02</c:v>
                </c:pt>
              </c:numCache>
            </c:numRef>
          </c:val>
          <c:extLst>
            <c:ext xmlns:c16="http://schemas.microsoft.com/office/drawing/2014/chart" uri="{C3380CC4-5D6E-409C-BE32-E72D297353CC}">
              <c16:uniqueId val="{00000000-6397-403F-858B-15689C23A61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397-403F-858B-15689C23A614}"/>
            </c:ext>
          </c:extLst>
        </c:ser>
        <c:ser>
          <c:idx val="2"/>
          <c:order val="2"/>
          <c:tx>
            <c:strRef>
              <c:f>データシート!$A$29</c:f>
              <c:strCache>
                <c:ptCount val="1"/>
                <c:pt idx="0">
                  <c:v>常滑駅周辺土地区画整理事業特別会計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c:v>
                </c:pt>
                <c:pt idx="4">
                  <c:v>#N/A</c:v>
                </c:pt>
                <c:pt idx="5">
                  <c:v>0.01</c:v>
                </c:pt>
                <c:pt idx="6">
                  <c:v>#N/A</c:v>
                </c:pt>
                <c:pt idx="7">
                  <c:v>0.03</c:v>
                </c:pt>
                <c:pt idx="8">
                  <c:v>#N/A</c:v>
                </c:pt>
                <c:pt idx="9">
                  <c:v>0.02</c:v>
                </c:pt>
              </c:numCache>
            </c:numRef>
          </c:val>
          <c:extLst>
            <c:ext xmlns:c16="http://schemas.microsoft.com/office/drawing/2014/chart" uri="{C3380CC4-5D6E-409C-BE32-E72D297353CC}">
              <c16:uniqueId val="{00000002-6397-403F-858B-15689C23A614}"/>
            </c:ext>
          </c:extLst>
        </c:ser>
        <c:ser>
          <c:idx val="3"/>
          <c:order val="3"/>
          <c:tx>
            <c:strRef>
              <c:f>データシート!$A$30</c:f>
              <c:strCache>
                <c:ptCount val="1"/>
                <c:pt idx="0">
                  <c:v>国民健康保険事業特別会計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0.52</c:v>
                </c:pt>
                <c:pt idx="2">
                  <c:v>#N/A</c:v>
                </c:pt>
                <c:pt idx="3">
                  <c:v>0.75</c:v>
                </c:pt>
                <c:pt idx="4">
                  <c:v>#N/A</c:v>
                </c:pt>
                <c:pt idx="5">
                  <c:v>0.42</c:v>
                </c:pt>
                <c:pt idx="6">
                  <c:v>#N/A</c:v>
                </c:pt>
                <c:pt idx="7">
                  <c:v>0.11</c:v>
                </c:pt>
                <c:pt idx="8">
                  <c:v>#N/A</c:v>
                </c:pt>
                <c:pt idx="9">
                  <c:v>0.65</c:v>
                </c:pt>
              </c:numCache>
            </c:numRef>
          </c:val>
          <c:extLst>
            <c:ext xmlns:c16="http://schemas.microsoft.com/office/drawing/2014/chart" uri="{C3380CC4-5D6E-409C-BE32-E72D297353CC}">
              <c16:uniqueId val="{00000003-6397-403F-858B-15689C23A614}"/>
            </c:ext>
          </c:extLst>
        </c:ser>
        <c:ser>
          <c:idx val="4"/>
          <c:order val="4"/>
          <c:tx>
            <c:strRef>
              <c:f>データシート!$A$31</c:f>
              <c:strCache>
                <c:ptCount val="1"/>
                <c:pt idx="0">
                  <c:v>介護保険事業特別会計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0.79</c:v>
                </c:pt>
                <c:pt idx="2">
                  <c:v>#N/A</c:v>
                </c:pt>
                <c:pt idx="3">
                  <c:v>0.9</c:v>
                </c:pt>
                <c:pt idx="4">
                  <c:v>#N/A</c:v>
                </c:pt>
                <c:pt idx="5">
                  <c:v>1.27</c:v>
                </c:pt>
                <c:pt idx="6">
                  <c:v>#N/A</c:v>
                </c:pt>
                <c:pt idx="7">
                  <c:v>0.89</c:v>
                </c:pt>
                <c:pt idx="8">
                  <c:v>#N/A</c:v>
                </c:pt>
                <c:pt idx="9">
                  <c:v>0.7</c:v>
                </c:pt>
              </c:numCache>
            </c:numRef>
          </c:val>
          <c:extLst>
            <c:ext xmlns:c16="http://schemas.microsoft.com/office/drawing/2014/chart" uri="{C3380CC4-5D6E-409C-BE32-E72D297353CC}">
              <c16:uniqueId val="{00000004-6397-403F-858B-15689C23A614}"/>
            </c:ext>
          </c:extLst>
        </c:ser>
        <c:ser>
          <c:idx val="5"/>
          <c:order val="5"/>
          <c:tx>
            <c:strRef>
              <c:f>データシート!$A$32</c:f>
              <c:strCache>
                <c:ptCount val="1"/>
                <c:pt idx="0">
                  <c:v>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8.1199999999999992</c:v>
                </c:pt>
                <c:pt idx="2">
                  <c:v>#N/A</c:v>
                </c:pt>
                <c:pt idx="3">
                  <c:v>7.94</c:v>
                </c:pt>
                <c:pt idx="4">
                  <c:v>#N/A</c:v>
                </c:pt>
                <c:pt idx="5">
                  <c:v>6.88</c:v>
                </c:pt>
                <c:pt idx="6">
                  <c:v>#N/A</c:v>
                </c:pt>
                <c:pt idx="7">
                  <c:v>5.59</c:v>
                </c:pt>
                <c:pt idx="8">
                  <c:v>#N/A</c:v>
                </c:pt>
                <c:pt idx="9">
                  <c:v>6.06</c:v>
                </c:pt>
              </c:numCache>
            </c:numRef>
          </c:val>
          <c:extLst>
            <c:ext xmlns:c16="http://schemas.microsoft.com/office/drawing/2014/chart" uri="{C3380CC4-5D6E-409C-BE32-E72D297353CC}">
              <c16:uniqueId val="{00000005-6397-403F-858B-15689C23A614}"/>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1.56</c:v>
                </c:pt>
                <c:pt idx="2">
                  <c:v>#N/A</c:v>
                </c:pt>
                <c:pt idx="3">
                  <c:v>2.9</c:v>
                </c:pt>
                <c:pt idx="4">
                  <c:v>#N/A</c:v>
                </c:pt>
                <c:pt idx="5">
                  <c:v>4.5</c:v>
                </c:pt>
                <c:pt idx="6">
                  <c:v>#N/A</c:v>
                </c:pt>
                <c:pt idx="7">
                  <c:v>6.53</c:v>
                </c:pt>
                <c:pt idx="8">
                  <c:v>#N/A</c:v>
                </c:pt>
                <c:pt idx="9">
                  <c:v>6.17</c:v>
                </c:pt>
              </c:numCache>
            </c:numRef>
          </c:val>
          <c:extLst>
            <c:ext xmlns:c16="http://schemas.microsoft.com/office/drawing/2014/chart" uri="{C3380CC4-5D6E-409C-BE32-E72D297353CC}">
              <c16:uniqueId val="{00000006-6397-403F-858B-15689C23A614}"/>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8.6199999999999992</c:v>
                </c:pt>
                <c:pt idx="2">
                  <c:v>#N/A</c:v>
                </c:pt>
                <c:pt idx="3">
                  <c:v>10.82</c:v>
                </c:pt>
                <c:pt idx="4">
                  <c:v>#N/A</c:v>
                </c:pt>
                <c:pt idx="5">
                  <c:v>7.95</c:v>
                </c:pt>
                <c:pt idx="6">
                  <c:v>#N/A</c:v>
                </c:pt>
                <c:pt idx="7">
                  <c:v>6.51</c:v>
                </c:pt>
                <c:pt idx="8">
                  <c:v>#N/A</c:v>
                </c:pt>
                <c:pt idx="9">
                  <c:v>7.77</c:v>
                </c:pt>
              </c:numCache>
            </c:numRef>
          </c:val>
          <c:extLst>
            <c:ext xmlns:c16="http://schemas.microsoft.com/office/drawing/2014/chart" uri="{C3380CC4-5D6E-409C-BE32-E72D297353CC}">
              <c16:uniqueId val="{00000007-6397-403F-858B-15689C23A614}"/>
            </c:ext>
          </c:extLst>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5.09</c:v>
                </c:pt>
                <c:pt idx="2">
                  <c:v>#N/A</c:v>
                </c:pt>
                <c:pt idx="3">
                  <c:v>10.84</c:v>
                </c:pt>
                <c:pt idx="4">
                  <c:v>#N/A</c:v>
                </c:pt>
                <c:pt idx="5">
                  <c:v>14.05</c:v>
                </c:pt>
                <c:pt idx="6">
                  <c:v>#N/A</c:v>
                </c:pt>
                <c:pt idx="7">
                  <c:v>12.91</c:v>
                </c:pt>
                <c:pt idx="8">
                  <c:v>#N/A</c:v>
                </c:pt>
                <c:pt idx="9">
                  <c:v>9.94</c:v>
                </c:pt>
              </c:numCache>
            </c:numRef>
          </c:val>
          <c:extLst>
            <c:ext xmlns:c16="http://schemas.microsoft.com/office/drawing/2014/chart" uri="{C3380CC4-5D6E-409C-BE32-E72D297353CC}">
              <c16:uniqueId val="{00000008-6397-403F-858B-15689C23A614}"/>
            </c:ext>
          </c:extLst>
        </c:ser>
        <c:ser>
          <c:idx val="9"/>
          <c:order val="9"/>
          <c:tx>
            <c:strRef>
              <c:f>データシート!$A$36</c:f>
              <c:strCache>
                <c:ptCount val="1"/>
                <c:pt idx="0">
                  <c:v>モーターボート競走事業会計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71.3</c:v>
                </c:pt>
                <c:pt idx="2">
                  <c:v>#N/A</c:v>
                </c:pt>
                <c:pt idx="3">
                  <c:v>87.58</c:v>
                </c:pt>
                <c:pt idx="4">
                  <c:v>#N/A</c:v>
                </c:pt>
                <c:pt idx="5">
                  <c:v>126.15</c:v>
                </c:pt>
                <c:pt idx="6">
                  <c:v>#N/A</c:v>
                </c:pt>
                <c:pt idx="7">
                  <c:v>152.6</c:v>
                </c:pt>
                <c:pt idx="8">
                  <c:v>#N/A</c:v>
                </c:pt>
                <c:pt idx="9">
                  <c:v>144.41</c:v>
                </c:pt>
              </c:numCache>
            </c:numRef>
          </c:val>
          <c:extLst>
            <c:ext xmlns:c16="http://schemas.microsoft.com/office/drawing/2014/chart" uri="{C3380CC4-5D6E-409C-BE32-E72D297353CC}">
              <c16:uniqueId val="{00000009-6397-403F-858B-15689C23A61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2299</c:v>
                </c:pt>
                <c:pt idx="5">
                  <c:v>3513</c:v>
                </c:pt>
                <c:pt idx="8">
                  <c:v>2296</c:v>
                </c:pt>
                <c:pt idx="11">
                  <c:v>2201</c:v>
                </c:pt>
                <c:pt idx="14">
                  <c:v>2498</c:v>
                </c:pt>
              </c:numCache>
            </c:numRef>
          </c:val>
          <c:extLst>
            <c:ext xmlns:c16="http://schemas.microsoft.com/office/drawing/2014/chart" uri="{C3380CC4-5D6E-409C-BE32-E72D297353CC}">
              <c16:uniqueId val="{00000000-307F-4782-A62B-CA865405984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07F-4782-A62B-CA865405984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630</c:v>
                </c:pt>
                <c:pt idx="3">
                  <c:v>629</c:v>
                </c:pt>
                <c:pt idx="6">
                  <c:v>538</c:v>
                </c:pt>
                <c:pt idx="9">
                  <c:v>544</c:v>
                </c:pt>
                <c:pt idx="12">
                  <c:v>403</c:v>
                </c:pt>
              </c:numCache>
            </c:numRef>
          </c:val>
          <c:extLst>
            <c:ext xmlns:c16="http://schemas.microsoft.com/office/drawing/2014/chart" uri="{C3380CC4-5D6E-409C-BE32-E72D297353CC}">
              <c16:uniqueId val="{00000002-307F-4782-A62B-CA865405984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15</c:v>
                </c:pt>
                <c:pt idx="3">
                  <c:v>23</c:v>
                </c:pt>
                <c:pt idx="6">
                  <c:v>8</c:v>
                </c:pt>
                <c:pt idx="9">
                  <c:v>182</c:v>
                </c:pt>
                <c:pt idx="12">
                  <c:v>176</c:v>
                </c:pt>
              </c:numCache>
            </c:numRef>
          </c:val>
          <c:extLst>
            <c:ext xmlns:c16="http://schemas.microsoft.com/office/drawing/2014/chart" uri="{C3380CC4-5D6E-409C-BE32-E72D297353CC}">
              <c16:uniqueId val="{00000003-307F-4782-A62B-CA865405984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1092</c:v>
                </c:pt>
                <c:pt idx="3">
                  <c:v>1169</c:v>
                </c:pt>
                <c:pt idx="6">
                  <c:v>1275</c:v>
                </c:pt>
                <c:pt idx="9">
                  <c:v>1242</c:v>
                </c:pt>
                <c:pt idx="12">
                  <c:v>1416</c:v>
                </c:pt>
              </c:numCache>
            </c:numRef>
          </c:val>
          <c:extLst>
            <c:ext xmlns:c16="http://schemas.microsoft.com/office/drawing/2014/chart" uri="{C3380CC4-5D6E-409C-BE32-E72D297353CC}">
              <c16:uniqueId val="{00000004-307F-4782-A62B-CA865405984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07F-4782-A62B-CA865405984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07F-4782-A62B-CA865405984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2070</c:v>
                </c:pt>
                <c:pt idx="3">
                  <c:v>3118</c:v>
                </c:pt>
                <c:pt idx="6">
                  <c:v>2029</c:v>
                </c:pt>
                <c:pt idx="9">
                  <c:v>1919</c:v>
                </c:pt>
                <c:pt idx="12">
                  <c:v>1978</c:v>
                </c:pt>
              </c:numCache>
            </c:numRef>
          </c:val>
          <c:extLst>
            <c:ext xmlns:c16="http://schemas.microsoft.com/office/drawing/2014/chart" uri="{C3380CC4-5D6E-409C-BE32-E72D297353CC}">
              <c16:uniqueId val="{00000007-307F-4782-A62B-CA865405984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1508</c:v>
                </c:pt>
                <c:pt idx="2">
                  <c:v>#N/A</c:v>
                </c:pt>
                <c:pt idx="3">
                  <c:v>#N/A</c:v>
                </c:pt>
                <c:pt idx="4">
                  <c:v>1426</c:v>
                </c:pt>
                <c:pt idx="5">
                  <c:v>#N/A</c:v>
                </c:pt>
                <c:pt idx="6">
                  <c:v>#N/A</c:v>
                </c:pt>
                <c:pt idx="7">
                  <c:v>1554</c:v>
                </c:pt>
                <c:pt idx="8">
                  <c:v>#N/A</c:v>
                </c:pt>
                <c:pt idx="9">
                  <c:v>#N/A</c:v>
                </c:pt>
                <c:pt idx="10">
                  <c:v>1686</c:v>
                </c:pt>
                <c:pt idx="11">
                  <c:v>#N/A</c:v>
                </c:pt>
                <c:pt idx="12">
                  <c:v>#N/A</c:v>
                </c:pt>
                <c:pt idx="13">
                  <c:v>1475</c:v>
                </c:pt>
                <c:pt idx="14">
                  <c:v>#N/A</c:v>
                </c:pt>
              </c:numCache>
            </c:numRef>
          </c:val>
          <c:smooth val="0"/>
          <c:extLst>
            <c:ext xmlns:c16="http://schemas.microsoft.com/office/drawing/2014/chart" uri="{C3380CC4-5D6E-409C-BE32-E72D297353CC}">
              <c16:uniqueId val="{00000008-307F-4782-A62B-CA865405984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22183</c:v>
                </c:pt>
                <c:pt idx="5">
                  <c:v>22787</c:v>
                </c:pt>
                <c:pt idx="8">
                  <c:v>22207</c:v>
                </c:pt>
                <c:pt idx="11">
                  <c:v>21881</c:v>
                </c:pt>
                <c:pt idx="14">
                  <c:v>21845</c:v>
                </c:pt>
              </c:numCache>
            </c:numRef>
          </c:val>
          <c:extLst>
            <c:ext xmlns:c16="http://schemas.microsoft.com/office/drawing/2014/chart" uri="{C3380CC4-5D6E-409C-BE32-E72D297353CC}">
              <c16:uniqueId val="{00000000-E550-4E58-BCCF-B6A35F7EA9D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10554</c:v>
                </c:pt>
                <c:pt idx="5">
                  <c:v>9768</c:v>
                </c:pt>
                <c:pt idx="8">
                  <c:v>9270</c:v>
                </c:pt>
                <c:pt idx="11">
                  <c:v>10569</c:v>
                </c:pt>
                <c:pt idx="14">
                  <c:v>9942</c:v>
                </c:pt>
              </c:numCache>
            </c:numRef>
          </c:val>
          <c:extLst>
            <c:ext xmlns:c16="http://schemas.microsoft.com/office/drawing/2014/chart" uri="{C3380CC4-5D6E-409C-BE32-E72D297353CC}">
              <c16:uniqueId val="{00000001-E550-4E58-BCCF-B6A35F7EA9D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7402</c:v>
                </c:pt>
                <c:pt idx="5">
                  <c:v>7723</c:v>
                </c:pt>
                <c:pt idx="8">
                  <c:v>8592</c:v>
                </c:pt>
                <c:pt idx="11">
                  <c:v>7728</c:v>
                </c:pt>
                <c:pt idx="14">
                  <c:v>11816</c:v>
                </c:pt>
              </c:numCache>
            </c:numRef>
          </c:val>
          <c:extLst>
            <c:ext xmlns:c16="http://schemas.microsoft.com/office/drawing/2014/chart" uri="{C3380CC4-5D6E-409C-BE32-E72D297353CC}">
              <c16:uniqueId val="{00000002-E550-4E58-BCCF-B6A35F7EA9D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550-4E58-BCCF-B6A35F7EA9D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550-4E58-BCCF-B6A35F7EA9D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115</c:v>
                </c:pt>
                <c:pt idx="3">
                  <c:v>76</c:v>
                </c:pt>
                <c:pt idx="6">
                  <c:v>38</c:v>
                </c:pt>
                <c:pt idx="9">
                  <c:v>0</c:v>
                </c:pt>
                <c:pt idx="12">
                  <c:v>0</c:v>
                </c:pt>
              </c:numCache>
            </c:numRef>
          </c:val>
          <c:extLst>
            <c:ext xmlns:c16="http://schemas.microsoft.com/office/drawing/2014/chart" uri="{C3380CC4-5D6E-409C-BE32-E72D297353CC}">
              <c16:uniqueId val="{00000005-E550-4E58-BCCF-B6A35F7EA9D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2472</c:v>
                </c:pt>
                <c:pt idx="3">
                  <c:v>2428</c:v>
                </c:pt>
                <c:pt idx="6">
                  <c:v>2597</c:v>
                </c:pt>
                <c:pt idx="9">
                  <c:v>2772</c:v>
                </c:pt>
                <c:pt idx="12">
                  <c:v>2931</c:v>
                </c:pt>
              </c:numCache>
            </c:numRef>
          </c:val>
          <c:extLst>
            <c:ext xmlns:c16="http://schemas.microsoft.com/office/drawing/2014/chart" uri="{C3380CC4-5D6E-409C-BE32-E72D297353CC}">
              <c16:uniqueId val="{00000006-E550-4E58-BCCF-B6A35F7EA9D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1081</c:v>
                </c:pt>
                <c:pt idx="3">
                  <c:v>3280</c:v>
                </c:pt>
                <c:pt idx="6">
                  <c:v>3056</c:v>
                </c:pt>
                <c:pt idx="9">
                  <c:v>2837</c:v>
                </c:pt>
                <c:pt idx="12">
                  <c:v>2640</c:v>
                </c:pt>
              </c:numCache>
            </c:numRef>
          </c:val>
          <c:extLst>
            <c:ext xmlns:c16="http://schemas.microsoft.com/office/drawing/2014/chart" uri="{C3380CC4-5D6E-409C-BE32-E72D297353CC}">
              <c16:uniqueId val="{00000007-E550-4E58-BCCF-B6A35F7EA9D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18530</c:v>
                </c:pt>
                <c:pt idx="3">
                  <c:v>18365</c:v>
                </c:pt>
                <c:pt idx="6">
                  <c:v>18029</c:v>
                </c:pt>
                <c:pt idx="9">
                  <c:v>18624</c:v>
                </c:pt>
                <c:pt idx="12">
                  <c:v>17573</c:v>
                </c:pt>
              </c:numCache>
            </c:numRef>
          </c:val>
          <c:extLst>
            <c:ext xmlns:c16="http://schemas.microsoft.com/office/drawing/2014/chart" uri="{C3380CC4-5D6E-409C-BE32-E72D297353CC}">
              <c16:uniqueId val="{00000008-E550-4E58-BCCF-B6A35F7EA9D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5339</c:v>
                </c:pt>
                <c:pt idx="3">
                  <c:v>4898</c:v>
                </c:pt>
                <c:pt idx="6">
                  <c:v>3538</c:v>
                </c:pt>
                <c:pt idx="9">
                  <c:v>2133</c:v>
                </c:pt>
                <c:pt idx="12">
                  <c:v>1951</c:v>
                </c:pt>
              </c:numCache>
            </c:numRef>
          </c:val>
          <c:extLst>
            <c:ext xmlns:c16="http://schemas.microsoft.com/office/drawing/2014/chart" uri="{C3380CC4-5D6E-409C-BE32-E72D297353CC}">
              <c16:uniqueId val="{00000009-E550-4E58-BCCF-B6A35F7EA9D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28023</c:v>
                </c:pt>
                <c:pt idx="3">
                  <c:v>27098</c:v>
                </c:pt>
                <c:pt idx="6">
                  <c:v>26572</c:v>
                </c:pt>
                <c:pt idx="9">
                  <c:v>26974</c:v>
                </c:pt>
                <c:pt idx="12">
                  <c:v>29323</c:v>
                </c:pt>
              </c:numCache>
            </c:numRef>
          </c:val>
          <c:extLst>
            <c:ext xmlns:c16="http://schemas.microsoft.com/office/drawing/2014/chart" uri="{C3380CC4-5D6E-409C-BE32-E72D297353CC}">
              <c16:uniqueId val="{0000000A-E550-4E58-BCCF-B6A35F7EA9D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15421</c:v>
                </c:pt>
                <c:pt idx="2">
                  <c:v>#N/A</c:v>
                </c:pt>
                <c:pt idx="3">
                  <c:v>#N/A</c:v>
                </c:pt>
                <c:pt idx="4">
                  <c:v>15869</c:v>
                </c:pt>
                <c:pt idx="5">
                  <c:v>#N/A</c:v>
                </c:pt>
                <c:pt idx="6">
                  <c:v>#N/A</c:v>
                </c:pt>
                <c:pt idx="7">
                  <c:v>13760</c:v>
                </c:pt>
                <c:pt idx="8">
                  <c:v>#N/A</c:v>
                </c:pt>
                <c:pt idx="9">
                  <c:v>#N/A</c:v>
                </c:pt>
                <c:pt idx="10">
                  <c:v>13161</c:v>
                </c:pt>
                <c:pt idx="11">
                  <c:v>#N/A</c:v>
                </c:pt>
                <c:pt idx="12">
                  <c:v>#N/A</c:v>
                </c:pt>
                <c:pt idx="13">
                  <c:v>10814</c:v>
                </c:pt>
                <c:pt idx="14">
                  <c:v>#N/A</c:v>
                </c:pt>
              </c:numCache>
            </c:numRef>
          </c:val>
          <c:smooth val="0"/>
          <c:extLst>
            <c:ext xmlns:c16="http://schemas.microsoft.com/office/drawing/2014/chart" uri="{C3380CC4-5D6E-409C-BE32-E72D297353CC}">
              <c16:uniqueId val="{0000000B-E550-4E58-BCCF-B6A35F7EA9D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2650</c:v>
                </c:pt>
                <c:pt idx="1">
                  <c:v>1941</c:v>
                </c:pt>
                <c:pt idx="2">
                  <c:v>2541</c:v>
                </c:pt>
              </c:numCache>
            </c:numRef>
          </c:val>
          <c:extLst>
            <c:ext xmlns:c16="http://schemas.microsoft.com/office/drawing/2014/chart" uri="{C3380CC4-5D6E-409C-BE32-E72D297353CC}">
              <c16:uniqueId val="{00000000-7A8C-4557-BDE4-E971764BBCE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723</c:v>
                </c:pt>
                <c:pt idx="1">
                  <c:v>768</c:v>
                </c:pt>
                <c:pt idx="2">
                  <c:v>829</c:v>
                </c:pt>
              </c:numCache>
            </c:numRef>
          </c:val>
          <c:extLst>
            <c:ext xmlns:c16="http://schemas.microsoft.com/office/drawing/2014/chart" uri="{C3380CC4-5D6E-409C-BE32-E72D297353CC}">
              <c16:uniqueId val="{00000001-7A8C-4557-BDE4-E971764BBCE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4058</c:v>
                </c:pt>
                <c:pt idx="1">
                  <c:v>4003</c:v>
                </c:pt>
                <c:pt idx="2">
                  <c:v>7583</c:v>
                </c:pt>
              </c:numCache>
            </c:numRef>
          </c:val>
          <c:extLst>
            <c:ext xmlns:c16="http://schemas.microsoft.com/office/drawing/2014/chart" uri="{C3380CC4-5D6E-409C-BE32-E72D297353CC}">
              <c16:uniqueId val="{00000002-7A8C-4557-BDE4-E971764BBCE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{523CE75A-415A-45A8-A005-45C03E182D0D}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284-4307-8DEB-A333FDA96F6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{8E122B88-C983-4395-9AC6-CE4E623E8145}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284-4307-8DEB-A333FDA96F6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{CBB0C07A-656B-40DE-AFEC-51DCA63E810A}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284-4307-8DEB-A333FDA96F6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{8FF9F00A-6BD1-44EF-9E19-DE709A53A827}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284-4307-8DEB-A333FDA96F6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{D516D1AB-AEAF-4A7C-BBFA-A1EAEEFA9199}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284-4307-8DEB-A333FDA96F6B}"/>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{31B767B4-95D5-44C6-A2AA-0B62A25BE7A8}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284-4307-8DEB-A333FDA96F6B}"/>
                </c:ext>
              </c:extLst>
            </c:dLbl>
            <c:dLbl>
              <c:idx val="16"/>
              <c:layout>
                <c:manualLayout>
                  <c:x val="0"/>
                  <c:y val="4.76400062378525E-3"/>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{EF9302B8-3FD5-4B5D-8F20-24FEF391E4DF}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284-4307-8DEB-A333FDA96F6B}"/>
                </c:ext>
              </c:extLst>
            </c:dLbl>
            <c:dLbl>
              <c:idx val="24"/>
              <c:layout>
                <c:manualLayout>
                  <c:x val="0"/>
                  <c:y val="-4.7640006237853324E-3"/>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{69C8A83A-7496-4FC9-A2F3-548C889D16D3}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284-4307-8DEB-A333FDA96F6B}"/>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{7F104BC6-2478-4BD9-AEE5-576474F98955}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284-4307-8DEB-A333FDA96F6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73.599999999999994</c:v>
                </c:pt>
                <c:pt idx="8">
                  <c:v>70.099999999999994</c:v>
                </c:pt>
                <c:pt idx="16">
                  <c:v>70.900000000000006</c:v>
                </c:pt>
                <c:pt idx="24">
                  <c:v>71.099999999999994</c:v>
                </c:pt>
                <c:pt idx="32">
                  <c:v>70.599999999999994</c:v>
                </c:pt>
              </c:numCache>
            </c:numRef>
          </c:xVal>
          <c:yVal>
            <c:numRef>
              <c:f>公会計指標分析・財政指標組合せ分析表!$BP$51:$DC$51</c:f>
              <c:numCache>
                <c:formatCode>#,##0.0;"▲ "#,##0.0</c:formatCode>
                <c:ptCount val="40"/>
                <c:pt idx="0">
                  <c:v>121</c:v>
                </c:pt>
                <c:pt idx="8">
                  <c:v>121.5</c:v>
                </c:pt>
                <c:pt idx="16">
                  <c:v>107.3</c:v>
                </c:pt>
                <c:pt idx="24">
                  <c:v>101.2</c:v>
                </c:pt>
                <c:pt idx="32">
                  <c:v>80.2</c:v>
                </c:pt>
              </c:numCache>
            </c:numRef>
          </c:yVal>
          <c:smooth val="0"/>
          <c:extLst>
            <c:ext xmlns:c16="http://schemas.microsoft.com/office/drawing/2014/chart" uri="{C3380CC4-5D6E-409C-BE32-E72D297353CC}">
              <c16:uniqueId val="{00000009-3284-4307-8DEB-A333FDA96F6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{0B81390A-2EDB-4B9C-AE60-A806B64390A2}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284-4307-8DEB-A333FDA96F6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{17F168B8-40AE-4D12-83D8-661AD6711952}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284-4307-8DEB-A333FDA96F6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{71A220BC-E66A-4DBA-B6DE-0570AF4824F9}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284-4307-8DEB-A333FDA96F6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{4EECA215-65A7-4582-96CC-CE85A42A0CBA}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284-4307-8DEB-A333FDA96F6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{AF7498DF-9319-40CA-9BC9-B867EB65DFF9}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284-4307-8DEB-A333FDA96F6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{FB2B23EE-8F45-4281-8D07-43A54494BE56}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284-4307-8DEB-A333FDA96F6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{4825FF1A-BDFF-4F0D-8C95-725176598358}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284-4307-8DEB-A333FDA96F6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{5AE0576D-6BA9-42DC-BC5D-578AAE4D26F6}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284-4307-8DEB-A333FDA96F6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{30DB0D28-F1A8-42A0-84C3-852378FCD3AA}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284-4307-8DEB-A333FDA96F6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3284-4307-8DEB-A333FDA96F6B}"/>
            </c:ext>
          </c:extLst>
        </c:ser>
        <c:dLbls>
          <c:showLegendKey val="0"/>
          <c:showVal val="1"/>
          <c:showCatName val="0"/>
          <c:showSerName val="0"/>
          <c:showPercent val="0"/>
          <c:showBubbleSize val="0"/>
        </c:dLbls>
        <c:axId val="46179840"/>
        <c:axId val="46181760"/>
      </c:scatterChart>
      <c:valAx>
        <c:axId val="46179840"/>
        <c:scaling>
          <c:orientation val="maxMin"/>
          <c:max val="8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4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{DA703840-D374-4E0B-B39D-155E914DE7A0}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B8C-40D4-9F78-76B44C760A8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{FF372D45-0BF4-414F-BDF4-B34858403DD5}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B8C-40D4-9F78-76B44C760A8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{A15AE16B-C3F4-43C5-9CBF-13EB14FA12AE}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B8C-40D4-9F78-76B44C760A8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{E8AEBC6C-F54F-406F-BA1E-765C1232BA9B}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B8C-40D4-9F78-76B44C760A8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{1304A236-DED5-4F06-9A5B-F9DEBAF9F0A5}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B8C-40D4-9F78-76B44C760A8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{B2E67E39-B1AF-45AF-B001-20BE76835D06}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B8C-40D4-9F78-76B44C760A8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{AE0FECC5-F979-408E-B5AE-E37C01460A96}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B8C-40D4-9F78-76B44C760A8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{AA761FD1-E917-4F35-95A4-C4B9448099CE}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B8C-40D4-9F78-76B44C760A8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{17652B74-505B-4164-94E4-1438E942F937}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B8C-40D4-9F78-76B44C760A8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12.3</c:v>
                </c:pt>
                <c:pt idx="8">
                  <c:v>11.6</c:v>
                </c:pt>
                <c:pt idx="16">
                  <c:v>11.6</c:v>
                </c:pt>
                <c:pt idx="24">
                  <c:v>12</c:v>
                </c:pt>
                <c:pt idx="32">
                  <c:v>12</c:v>
                </c:pt>
              </c:numCache>
            </c:numRef>
          </c:xVal>
          <c:yVal>
            <c:numRef>
              <c:f>公会計指標分析・財政指標組合せ分析表!$BP$73:$DC$73</c:f>
              <c:numCache>
                <c:formatCode>#,##0.0;"▲ "#,##0.0</c:formatCode>
                <c:ptCount val="40"/>
                <c:pt idx="0">
                  <c:v>121</c:v>
                </c:pt>
                <c:pt idx="8">
                  <c:v>121.5</c:v>
                </c:pt>
                <c:pt idx="16">
                  <c:v>107.3</c:v>
                </c:pt>
                <c:pt idx="24">
                  <c:v>101.2</c:v>
                </c:pt>
                <c:pt idx="32">
                  <c:v>80.2</c:v>
                </c:pt>
              </c:numCache>
            </c:numRef>
          </c:yVal>
          <c:smooth val="0"/>
          <c:extLst>
            <c:ext xmlns:c16="http://schemas.microsoft.com/office/drawing/2014/chart" uri="{C3380CC4-5D6E-409C-BE32-E72D297353CC}">
              <c16:uniqueId val="{00000009-8B8C-40D4-9F78-76B44C760A8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0"/>
                  <c:y val="5.0501504547892434E-3"/>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{4D6DC8F4-1BCD-4BA7-A989-CD64F1574A62}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B8C-40D4-9F78-76B44C760A8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{8944B942-9DAE-4331-8419-4AC9E325BB2D}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B8C-40D4-9F78-76B44C760A8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{F25F941C-E60D-471E-859A-29BC4184165D}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B8C-40D4-9F78-76B44C760A8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{65DF7D97-FD4B-4DAA-9E03-036FEFC5614B}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B8C-40D4-9F78-76B44C760A8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{13EAA5D7-4472-4A4A-B04D-D99F21F41D48}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B8C-40D4-9F78-76B44C760A80}"/>
                </c:ext>
              </c:extLst>
            </c:dLbl>
            <c:dLbl>
              <c:idx val="8"/>
              <c:layout>
                <c:manualLayout>
                  <c:x val="0"/>
                  <c:y val="1.1373155961304384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{B6BF6257-F4C4-48E6-8C3F-3FCCB1FB53B1}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B8C-40D4-9F78-76B44C760A80}"/>
                </c:ext>
              </c:extLst>
            </c:dLbl>
            <c:dLbl>
              <c:idx val="16"/>
              <c:layout>
                <c:manualLayout>
                  <c:x val="0"/>
                  <c:y val="1.2666902754764476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{67A06801-198C-48B7-96BB-26FCA092F7CF}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B8C-40D4-9F78-76B44C760A80}"/>
                </c:ext>
              </c:extLst>
            </c:dLbl>
            <c:dLbl>
              <c:idx val="24"/>
              <c:layout>
                <c:manualLayout>
                  <c:x val="0"/>
                  <c:y val="-5.363184093233336E-3"/>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{6A852D32-CBE9-4162-A3FA-D045AF4CABC2}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B8C-40D4-9F78-76B44C760A80}"/>
                </c:ext>
              </c:extLst>
            </c:dLbl>
            <c:dLbl>
              <c:idx val="32"/>
              <c:layout>
                <c:manualLayout>
                  <c:x val="0"/>
                  <c:y val="-2.372634010248600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{787D061F-CA7A-480A-A2C3-2E7EF1D7551D}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B8C-40D4-9F78-76B44C760A8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8B8C-40D4-9F78-76B44C760A80}"/>
            </c:ext>
          </c:extLst>
        </c:ser>
        <c:dLbls>
          <c:showLegendKey val="0"/>
          <c:showVal val="1"/>
          <c:showCatName val="0"/>
          <c:showSerName val="0"/>
          <c:showPercent val="0"/>
          <c:showBubbleSize val="0"/>
        </c:dLbls>
        <c:axId val="84219776"/>
        <c:axId val="84234240"/>
      </c:scatterChart>
      <c:valAx>
        <c:axId val="84219776"/>
        <c:scaling>
          <c:orientation val="maxMin"/>
          <c:max val="13"/>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4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愛知県常滑市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58,662
56,673
55.90
34,423,231
33,231,683
1,183,973
15,189,058
29,323,227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80.2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コロナ禍からの景気回復により基準財政収入額が増加したが、人件費や公債費などの増加により基準財政需要額も増額したため、財政力指数はほぼ横ばいとなった。</a:t>
          </a:r>
        </a:p>
        <a:p>
          <a:r>
            <a:rPr kumimoji="1" lang="ja-JP" altLang="en-US" sz="1300">
              <a:latin typeface="ＭＳ Ｐゴシック" panose="020B0600070205080204" pitchFamily="50" charset="-128"/>
              <a:ea typeface="ＭＳ Ｐゴシック" panose="020B0600070205080204" pitchFamily="50" charset="-128"/>
            </a:rPr>
            <a:t>　今後も収入額、需要額ともに増加していく見込みのため、指数としては同水準で推移していくと見込んでいる。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86783</xdr:rowOff>
    </xdr:from>
    <xdr:to>
      <xdr:col>23</xdr:col>
      <xdr:colOff>133350</xdr:colOff>
      <xdr:row>40</xdr:row>
      <xdr:rowOff>100189</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6944783"/>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144938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74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59972</xdr:rowOff>
    </xdr:from>
    <xdr:to>
      <xdr:col>19</xdr:col>
      <xdr:colOff>133350</xdr:colOff>
      <xdr:row>40</xdr:row>
      <xdr:rowOff>86783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917972"/>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87788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88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46567</xdr:rowOff>
    </xdr:from>
    <xdr:to>
      <xdr:col>15</xdr:col>
      <xdr:colOff>82550</xdr:colOff>
      <xdr:row>40</xdr:row>
      <xdr:rowOff>59972</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904567"/>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74382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19755</xdr:rowOff>
    </xdr:from>
    <xdr:to>
      <xdr:col>11</xdr:col>
      <xdr:colOff>31750</xdr:colOff>
      <xdr:row>40</xdr:row>
      <xdr:rowOff>46567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877755"/>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20760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49389</xdr:rowOff>
    </xdr:from>
    <xdr:to>
      <xdr:col>23</xdr:col>
      <xdr:colOff>184150</xdr:colOff>
      <xdr:row>40</xdr:row>
      <xdr:rowOff>150989</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90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65916</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752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35983</xdr:rowOff>
    </xdr:from>
    <xdr:to>
      <xdr:col>19</xdr:col>
      <xdr:colOff>184150</xdr:colOff>
      <xdr:row>40</xdr:row>
      <xdr:rowOff>137583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147760</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6628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9172</xdr:rowOff>
    </xdr:from>
    <xdr:to>
      <xdr:col>15</xdr:col>
      <xdr:colOff>133350</xdr:colOff>
      <xdr:row>40</xdr:row>
      <xdr:rowOff>110772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86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120949</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63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167217</xdr:rowOff>
    </xdr:from>
    <xdr:to>
      <xdr:col>11</xdr:col>
      <xdr:colOff>82550</xdr:colOff>
      <xdr:row>40</xdr:row>
      <xdr:rowOff>97367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107544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140405</xdr:rowOff>
    </xdr:from>
    <xdr:to>
      <xdr:col>7</xdr:col>
      <xdr:colOff>31750</xdr:colOff>
      <xdr:row>40</xdr:row>
      <xdr:rowOff>70555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82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80732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59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人事院勧告等による人件費の増や物価高騰の影響などにより経常経費が増加したが、普通交付税、地方特例交付金、地方消費税交付金などの増により、経常収支比率が</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今後も、経常経費全体では人件費や物価の高騰などによる増が見込まれるが、税収が順調に回復すれば、概ね</a:t>
          </a:r>
          <a:r>
            <a:rPr kumimoji="1" lang="en-US" altLang="ja-JP" sz="1300">
              <a:latin typeface="ＭＳ Ｐゴシック" panose="020B0600070205080204" pitchFamily="50" charset="-128"/>
              <a:ea typeface="ＭＳ Ｐゴシック" panose="020B0600070205080204" pitchFamily="50" charset="-128"/>
            </a:rPr>
            <a:t>90</a:t>
          </a:r>
          <a:r>
            <a:rPr kumimoji="1" lang="ja-JP" altLang="en-US" sz="1300">
              <a:latin typeface="ＭＳ Ｐゴシック" panose="020B0600070205080204" pitchFamily="50" charset="-128"/>
              <a:ea typeface="ＭＳ Ｐゴシック" panose="020B0600070205080204" pitchFamily="50" charset="-128"/>
            </a:rPr>
            <a:t>％を下回る数値で推移するものと見込んでいる。</a:t>
          </a:r>
        </a:p>
        <a:p>
          <a:r>
            <a:rPr kumimoji="1" lang="ja-JP" altLang="en-US" sz="1300">
              <a:latin typeface="ＭＳ Ｐゴシック" panose="020B0600070205080204" pitchFamily="50" charset="-128"/>
              <a:ea typeface="ＭＳ Ｐゴシック" panose="020B0600070205080204" pitchFamily="50" charset="-128"/>
            </a:rPr>
            <a:t>　需要費抑制のため、公共施設等総合管理計画に基づき、施設の統廃合や長寿命化などを引き続き進めていく。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71120</xdr:rowOff>
    </xdr:from>
    <xdr:to>
      <xdr:col>23</xdr:col>
      <xdr:colOff>133350</xdr:colOff>
      <xdr:row>61</xdr:row>
      <xdr:rowOff>149543</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0529570"/>
          <a:ext cx="838200" cy="78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83837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85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112395</xdr:rowOff>
    </xdr:from>
    <xdr:to>
      <xdr:col>19</xdr:col>
      <xdr:colOff>133350</xdr:colOff>
      <xdr:row>61</xdr:row>
      <xdr:rowOff>149543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227945"/>
          <a:ext cx="889000" cy="380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167974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9693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112395</xdr:rowOff>
    </xdr:from>
    <xdr:to>
      <xdr:col>15</xdr:col>
      <xdr:colOff>82550</xdr:colOff>
      <xdr:row>60</xdr:row>
      <xdr:rowOff>7303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2336800" y="10227945"/>
          <a:ext cx="889000" cy="66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89552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89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7303</xdr:rowOff>
    </xdr:from>
    <xdr:to>
      <xdr:col>11</xdr:col>
      <xdr:colOff>31750</xdr:colOff>
      <xdr:row>61</xdr:row>
      <xdr:rowOff>161607</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294303"/>
          <a:ext cx="889000" cy="325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37799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667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137812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93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20320</xdr:rowOff>
    </xdr:from>
    <xdr:to>
      <xdr:col>23</xdr:col>
      <xdr:colOff>184150</xdr:colOff>
      <xdr:row>61</xdr:row>
      <xdr:rowOff>121920</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47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36847</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32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98743</xdr:rowOff>
    </xdr:from>
    <xdr:to>
      <xdr:col>19</xdr:col>
      <xdr:colOff>184150</xdr:colOff>
      <xdr:row>62</xdr:row>
      <xdr:rowOff>28893</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557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39070</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3260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61595</xdr:rowOff>
    </xdr:from>
    <xdr:to>
      <xdr:col>15</xdr:col>
      <xdr:colOff>133350</xdr:colOff>
      <xdr:row>59</xdr:row>
      <xdr:rowOff>163195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17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1922</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9946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127953</xdr:rowOff>
    </xdr:from>
    <xdr:to>
      <xdr:col>11</xdr:col>
      <xdr:colOff>82550</xdr:colOff>
      <xdr:row>60</xdr:row>
      <xdr:rowOff>58103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243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68280</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012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110807</xdr:rowOff>
    </xdr:from>
    <xdr:to>
      <xdr:col>7</xdr:col>
      <xdr:colOff>31750</xdr:colOff>
      <xdr:row>62</xdr:row>
      <xdr:rowOff>40957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569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51134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338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[152,690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人件費では、人事院勧告等による職員人件費の増、報酬等の改定による会計年度任用職員人件費の増により、前年度に比べ増となった。</a:t>
          </a:r>
        </a:p>
        <a:p>
          <a:r>
            <a:rPr kumimoji="1" lang="ja-JP" altLang="en-US" sz="1300">
              <a:latin typeface="ＭＳ Ｐゴシック" panose="020B0600070205080204" pitchFamily="50" charset="-128"/>
              <a:ea typeface="ＭＳ Ｐゴシック" panose="020B0600070205080204" pitchFamily="50" charset="-128"/>
            </a:rPr>
            <a:t>　物件費では、学校給食共同調理場に係る管理運営委託費の増加などにより前年度に比べ増となった。</a:t>
          </a:r>
        </a:p>
        <a:p>
          <a:r>
            <a:rPr kumimoji="1" lang="ja-JP" altLang="en-US" sz="1300">
              <a:latin typeface="ＭＳ Ｐゴシック" panose="020B0600070205080204" pitchFamily="50" charset="-128"/>
              <a:ea typeface="ＭＳ Ｐゴシック" panose="020B0600070205080204" pitchFamily="50" charset="-128"/>
            </a:rPr>
            <a:t>　類似団体と比較すると、人件費については第７次定員適正化計画の推進、物件費についても第６常滑市総合計画に基づき継続的な抑制に努めていることで、低い数値を維持している。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54105</xdr:rowOff>
    </xdr:from>
    <xdr:to>
      <xdr:col>23</xdr:col>
      <xdr:colOff>133350</xdr:colOff>
      <xdr:row>82</xdr:row>
      <xdr:rowOff>165570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113005"/>
          <a:ext cx="838200" cy="111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147099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205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25752</xdr:rowOff>
    </xdr:from>
    <xdr:to>
      <xdr:col>19</xdr:col>
      <xdr:colOff>133350</xdr:colOff>
      <xdr:row>82</xdr:row>
      <xdr:rowOff>54105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084652"/>
          <a:ext cx="889000" cy="28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7441</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237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167773</xdr:rowOff>
    </xdr:from>
    <xdr:to>
      <xdr:col>15</xdr:col>
      <xdr:colOff>82550</xdr:colOff>
      <xdr:row>82</xdr:row>
      <xdr:rowOff>25752</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055223"/>
          <a:ext cx="889000" cy="29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10224</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240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109120</xdr:rowOff>
    </xdr:from>
    <xdr:to>
      <xdr:col>11</xdr:col>
      <xdr:colOff>31750</xdr:colOff>
      <xdr:row>81</xdr:row>
      <xdr:rowOff>167773</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3996570"/>
          <a:ext cx="889000" cy="58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139744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198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170242</xdr:rowOff>
    </xdr:from>
    <xdr:to>
      <xdr:col>7</xdr:col>
      <xdr:colOff>31750</xdr:colOff>
      <xdr:row>82</xdr:row>
      <xdr:rowOff>100392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85169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144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114770</xdr:rowOff>
    </xdr:from>
    <xdr:to>
      <xdr:col>23</xdr:col>
      <xdr:colOff>184150</xdr:colOff>
      <xdr:row>83</xdr:row>
      <xdr:rowOff>44920</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17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131297</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018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3305</xdr:rowOff>
    </xdr:from>
    <xdr:to>
      <xdr:col>19</xdr:col>
      <xdr:colOff>184150</xdr:colOff>
      <xdr:row>82</xdr:row>
      <xdr:rowOff>104905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062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115082</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831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146402</xdr:rowOff>
    </xdr:from>
    <xdr:to>
      <xdr:col>15</xdr:col>
      <xdr:colOff>133350</xdr:colOff>
      <xdr:row>82</xdr:row>
      <xdr:rowOff>76552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03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86729</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802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116973</xdr:rowOff>
    </xdr:from>
    <xdr:to>
      <xdr:col>11</xdr:col>
      <xdr:colOff>82550</xdr:colOff>
      <xdr:row>82</xdr:row>
      <xdr:rowOff>47123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00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57300</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773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58320</xdr:rowOff>
    </xdr:from>
    <xdr:to>
      <xdr:col>7</xdr:col>
      <xdr:colOff>31750</xdr:colOff>
      <xdr:row>81</xdr:row>
      <xdr:rowOff>159920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94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170097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714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ラスパイレス指数については、職員の年齢構成の若返りなどにより</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を下回り、類似団体平均も下回っている。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98879</xdr:rowOff>
    </xdr:from>
    <xdr:to>
      <xdr:col>81</xdr:col>
      <xdr:colOff>44450</xdr:colOff>
      <xdr:row>84</xdr:row>
      <xdr:rowOff>99786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329229"/>
          <a:ext cx="8382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5641</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750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99786</xdr:rowOff>
    </xdr:from>
    <xdr:to>
      <xdr:col>77</xdr:col>
      <xdr:colOff>44450</xdr:colOff>
      <xdr:row>85</xdr:row>
      <xdr:rowOff>14514</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501586"/>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102706</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47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14514</xdr:rowOff>
    </xdr:from>
    <xdr:to>
      <xdr:col>72</xdr:col>
      <xdr:colOff>203200</xdr:colOff>
      <xdr:row>85</xdr:row>
      <xdr:rowOff>48986</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58776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31750</xdr:rowOff>
    </xdr:from>
    <xdr:to>
      <xdr:col>68</xdr:col>
      <xdr:colOff>152400</xdr:colOff>
      <xdr:row>85</xdr:row>
      <xdr:rowOff>48986</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605000"/>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154413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48079</xdr:rowOff>
    </xdr:from>
    <xdr:to>
      <xdr:col>81</xdr:col>
      <xdr:colOff>95250</xdr:colOff>
      <xdr:row>83</xdr:row>
      <xdr:rowOff>149679</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27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64606</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123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48986</xdr:rowOff>
    </xdr:from>
    <xdr:to>
      <xdr:col>77</xdr:col>
      <xdr:colOff>95250</xdr:colOff>
      <xdr:row>84</xdr:row>
      <xdr:rowOff>150586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45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160763</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2196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135164</xdr:rowOff>
    </xdr:from>
    <xdr:to>
      <xdr:col>73</xdr:col>
      <xdr:colOff>44450</xdr:colOff>
      <xdr:row>85</xdr:row>
      <xdr:rowOff>65314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53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75491</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305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169636</xdr:rowOff>
    </xdr:from>
    <xdr:to>
      <xdr:col>68</xdr:col>
      <xdr:colOff>203200</xdr:colOff>
      <xdr:row>85</xdr:row>
      <xdr:rowOff>99786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92727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は、類似団体と比較して一般行政職は人数が少ない状況である一方、南北に細長い地形や中部国際空港を有する本市の独自性により、消防部員の職員数が比較的多く、結果として類似団体平均と概ね同等の数値となっている。</a:t>
          </a:r>
        </a:p>
        <a:p>
          <a:r>
            <a:rPr kumimoji="1" lang="ja-JP" altLang="en-US" sz="1300">
              <a:latin typeface="ＭＳ Ｐゴシック" panose="020B0600070205080204" pitchFamily="50" charset="-128"/>
              <a:ea typeface="ＭＳ Ｐゴシック" panose="020B0600070205080204" pitchFamily="50" charset="-128"/>
            </a:rPr>
            <a:t>　引き続き第７次定員適正化計画に基づき、職員採用にあたっては退職補充を原則とし、限られた職員の効果的な配置や業務の種類・性質に応じた多様な雇用形態の柔軟な活用等、無駄のないスリムな体制維持を務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169363</xdr:rowOff>
    </xdr:from>
    <xdr:to>
      <xdr:col>81</xdr:col>
      <xdr:colOff>44450</xdr:colOff>
      <xdr:row>62</xdr:row>
      <xdr:rowOff>27215</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627813"/>
          <a:ext cx="838200" cy="29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79936</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66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138340</xdr:rowOff>
    </xdr:from>
    <xdr:to>
      <xdr:col>77</xdr:col>
      <xdr:colOff>44450</xdr:colOff>
      <xdr:row>61</xdr:row>
      <xdr:rowOff>169363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596790"/>
          <a:ext cx="88900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154503</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70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110762</xdr:rowOff>
    </xdr:from>
    <xdr:to>
      <xdr:col>72</xdr:col>
      <xdr:colOff>203200</xdr:colOff>
      <xdr:row>61</xdr:row>
      <xdr:rowOff>138340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569212"/>
          <a:ext cx="889000" cy="27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152780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268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100421</xdr:rowOff>
    </xdr:from>
    <xdr:to>
      <xdr:col>68</xdr:col>
      <xdr:colOff>152400</xdr:colOff>
      <xdr:row>61</xdr:row>
      <xdr:rowOff>110762</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558871"/>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138992</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5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106243</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22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147865</xdr:rowOff>
    </xdr:from>
    <xdr:to>
      <xdr:col>81</xdr:col>
      <xdr:colOff>95250</xdr:colOff>
      <xdr:row>62</xdr:row>
      <xdr:rowOff>78015</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60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119942</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578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118563</xdr:rowOff>
    </xdr:from>
    <xdr:to>
      <xdr:col>77</xdr:col>
      <xdr:colOff>95250</xdr:colOff>
      <xdr:row>62</xdr:row>
      <xdr:rowOff>48713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577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33490</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6633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87540</xdr:rowOff>
    </xdr:from>
    <xdr:to>
      <xdr:col>73</xdr:col>
      <xdr:colOff>44450</xdr:colOff>
      <xdr:row>62</xdr:row>
      <xdr:rowOff>17690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545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2467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632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59962</xdr:rowOff>
    </xdr:from>
    <xdr:to>
      <xdr:col>68</xdr:col>
      <xdr:colOff>203200</xdr:colOff>
      <xdr:row>61</xdr:row>
      <xdr:rowOff>161562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518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146339</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604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49621</xdr:rowOff>
    </xdr:from>
    <xdr:to>
      <xdr:col>64</xdr:col>
      <xdr:colOff>152400</xdr:colOff>
      <xdr:row>61</xdr:row>
      <xdr:rowOff>151221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508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135998</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594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類似団体を上回っている要因としては、市庁舎整備に係る公債費及び公債費に準ずる債務負担行為の償還が挙げられる。</a:t>
          </a:r>
        </a:p>
        <a:p>
          <a:r>
            <a:rPr kumimoji="1" lang="ja-JP" altLang="en-US" sz="1300">
              <a:latin typeface="ＭＳ Ｐゴシック" panose="020B0600070205080204" pitchFamily="50" charset="-128"/>
              <a:ea typeface="ＭＳ Ｐゴシック" panose="020B0600070205080204" pitchFamily="50" charset="-128"/>
            </a:rPr>
            <a:t>　今後は、学校給食共同調理場建設工事などに係る市債償還により数値が上昇することが見込まれるため、緊急度・住民ニーズから優先順位を定めて事業を実施するなど、適切な財政運営に努めていく。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44</xdr:row>
      <xdr:rowOff>4233</xdr:rowOff>
    </xdr:from>
    <xdr:to>
      <xdr:col>81</xdr:col>
      <xdr:colOff>44450</xdr:colOff>
      <xdr:row>44</xdr:row>
      <xdr:rowOff>4233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754803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41927</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143510</xdr:rowOff>
    </xdr:from>
    <xdr:to>
      <xdr:col>77</xdr:col>
      <xdr:colOff>44450</xdr:colOff>
      <xdr:row>44</xdr:row>
      <xdr:rowOff>4233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51586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153264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839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143510</xdr:rowOff>
    </xdr:from>
    <xdr:to>
      <xdr:col>72</xdr:col>
      <xdr:colOff>203200</xdr:colOff>
      <xdr:row>43</xdr:row>
      <xdr:rowOff>143510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75158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143510</xdr:rowOff>
    </xdr:from>
    <xdr:to>
      <xdr:col>68</xdr:col>
      <xdr:colOff>152400</xdr:colOff>
      <xdr:row>44</xdr:row>
      <xdr:rowOff>28363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515860"/>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124883</xdr:rowOff>
    </xdr:from>
    <xdr:to>
      <xdr:col>81</xdr:col>
      <xdr:colOff>95250</xdr:colOff>
      <xdr:row>44</xdr:row>
      <xdr:rowOff>55033</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96960</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469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124883</xdr:rowOff>
    </xdr:from>
    <xdr:to>
      <xdr:col>77</xdr:col>
      <xdr:colOff>95250</xdr:colOff>
      <xdr:row>44</xdr:row>
      <xdr:rowOff>55033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39810</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5836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92710</xdr:rowOff>
    </xdr:from>
    <xdr:to>
      <xdr:col>73</xdr:col>
      <xdr:colOff>44450</xdr:colOff>
      <xdr:row>44</xdr:row>
      <xdr:rowOff>22860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7637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55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92710</xdr:rowOff>
    </xdr:from>
    <xdr:to>
      <xdr:col>68</xdr:col>
      <xdr:colOff>203200</xdr:colOff>
      <xdr:row>44</xdr:row>
      <xdr:rowOff>22860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7637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55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149013</xdr:rowOff>
    </xdr:from>
    <xdr:to>
      <xdr:col>64</xdr:col>
      <xdr:colOff>152400</xdr:colOff>
      <xdr:row>44</xdr:row>
      <xdr:rowOff>79163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521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63940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607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類似団体平均を大きく上回っている主な要因としては、市民病院及び消防本部庁舎を移転するための公益的施設用地取得に係る債務負担行為の設定、市庁舎整備に係る借入などが挙げられる。令和６年度は、ボートレース事業収益の繰入方針見直しに伴う繰入額の増加により充当可能基金残高が増加したことで前年度より</a:t>
          </a:r>
          <a:r>
            <a:rPr kumimoji="1" lang="en-US" altLang="ja-JP" sz="1200">
              <a:latin typeface="ＭＳ Ｐゴシック" panose="020B0600070205080204" pitchFamily="50" charset="-128"/>
              <a:ea typeface="ＭＳ Ｐゴシック" panose="020B0600070205080204" pitchFamily="50" charset="-128"/>
            </a:rPr>
            <a:t>21</a:t>
          </a:r>
          <a:r>
            <a:rPr kumimoji="1" lang="ja-JP" altLang="en-US" sz="1200">
              <a:latin typeface="ＭＳ Ｐゴシック" panose="020B0600070205080204" pitchFamily="50" charset="-128"/>
              <a:ea typeface="ＭＳ Ｐゴシック" panose="020B0600070205080204" pitchFamily="50" charset="-128"/>
            </a:rPr>
            <a:t>ポイント減となった。</a:t>
          </a:r>
        </a:p>
        <a:p>
          <a:r>
            <a:rPr kumimoji="1" lang="ja-JP" altLang="en-US" sz="1200">
              <a:latin typeface="ＭＳ Ｐゴシック" panose="020B0600070205080204" pitchFamily="50" charset="-128"/>
              <a:ea typeface="ＭＳ Ｐゴシック" panose="020B0600070205080204" pitchFamily="50" charset="-128"/>
            </a:rPr>
            <a:t>　今後については、ボートレース事業収益の繰入により、一時的に数値の改善が見込まれるが、市体育館大規模改修など、計画的な公共施設の整備に係る借入等により地方債現在高の増加が見込まれるため、事業実施の適正化を図り、財政の健全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16792</xdr:rowOff>
    </xdr:from>
    <xdr:to>
      <xdr:col>81</xdr:col>
      <xdr:colOff>44450</xdr:colOff>
      <xdr:row>21</xdr:row>
      <xdr:rowOff>126859</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6179800" y="3445792"/>
          <a:ext cx="838200" cy="281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16527</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24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21</xdr:row>
      <xdr:rowOff>126859</xdr:rowOff>
    </xdr:from>
    <xdr:to>
      <xdr:col>77</xdr:col>
      <xdr:colOff>44450</xdr:colOff>
      <xdr:row>22</xdr:row>
      <xdr:rowOff>37183</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3727309"/>
          <a:ext cx="889000" cy="81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22</xdr:row>
      <xdr:rowOff>37183</xdr:rowOff>
    </xdr:from>
    <xdr:to>
      <xdr:col>72</xdr:col>
      <xdr:colOff>203200</xdr:colOff>
      <xdr:row>23</xdr:row>
      <xdr:rowOff>56092</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3809083"/>
          <a:ext cx="889000" cy="190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89817</xdr:rowOff>
    </xdr:from>
    <xdr:to>
      <xdr:col>73</xdr:col>
      <xdr:colOff>44450</xdr:colOff>
      <xdr:row>15</xdr:row>
      <xdr:rowOff>19967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23</xdr:row>
      <xdr:rowOff>49389</xdr:rowOff>
    </xdr:from>
    <xdr:to>
      <xdr:col>68</xdr:col>
      <xdr:colOff>152400</xdr:colOff>
      <xdr:row>23</xdr:row>
      <xdr:rowOff>56092</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3512800" y="3992739"/>
          <a:ext cx="889000" cy="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160867</xdr:rowOff>
    </xdr:from>
    <xdr:to>
      <xdr:col>68</xdr:col>
      <xdr:colOff>203200</xdr:colOff>
      <xdr:row>15</xdr:row>
      <xdr:rowOff>91017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84596</xdr:rowOff>
    </xdr:from>
    <xdr:to>
      <xdr:col>64</xdr:col>
      <xdr:colOff>152400</xdr:colOff>
      <xdr:row>16</xdr:row>
      <xdr:rowOff>14746</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65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24923</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42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137442</xdr:rowOff>
    </xdr:from>
    <xdr:to>
      <xdr:col>81</xdr:col>
      <xdr:colOff>95250</xdr:colOff>
      <xdr:row>20</xdr:row>
      <xdr:rowOff>67592</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3394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109519</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3367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21</xdr:row>
      <xdr:rowOff>76059</xdr:rowOff>
    </xdr:from>
    <xdr:to>
      <xdr:col>77</xdr:col>
      <xdr:colOff>95250</xdr:colOff>
      <xdr:row>22</xdr:row>
      <xdr:rowOff>6209</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3676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21</xdr:row>
      <xdr:rowOff>162436</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37628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21</xdr:row>
      <xdr:rowOff>157833</xdr:rowOff>
    </xdr:from>
    <xdr:to>
      <xdr:col>73</xdr:col>
      <xdr:colOff>44450</xdr:colOff>
      <xdr:row>22</xdr:row>
      <xdr:rowOff>87983</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3758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22</xdr:row>
      <xdr:rowOff>72760</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3844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23</xdr:row>
      <xdr:rowOff>5292</xdr:rowOff>
    </xdr:from>
    <xdr:to>
      <xdr:col>68</xdr:col>
      <xdr:colOff>203200</xdr:colOff>
      <xdr:row>23</xdr:row>
      <xdr:rowOff>106892</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3948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23</xdr:row>
      <xdr:rowOff>91669</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4035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22</xdr:row>
      <xdr:rowOff>170039</xdr:rowOff>
    </xdr:from>
    <xdr:to>
      <xdr:col>64</xdr:col>
      <xdr:colOff>152400</xdr:colOff>
      <xdr:row>23</xdr:row>
      <xdr:rowOff>100189</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94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23</xdr:row>
      <xdr:rowOff>84966</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4028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愛知県常滑市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58,662
56,673
55.90
34,423,231
33,231,683
1,183,973
15,189,058
29,323,227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80.2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令和６年度は、人事院勧告等により人件費が増加したことから、前年度より</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今後も引き続き定員適正化や業務の</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化などの取組を通じて人件費の削減に努めていく。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56134</xdr:rowOff>
    </xdr:from>
    <xdr:to>
      <xdr:col>24</xdr:col>
      <xdr:colOff>25400</xdr:colOff>
      <xdr:row>37</xdr:row>
      <xdr:rowOff>88138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99784"/>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1270</xdr:rowOff>
    </xdr:from>
    <xdr:to>
      <xdr:col>19</xdr:col>
      <xdr:colOff>187325</xdr:colOff>
      <xdr:row>37</xdr:row>
      <xdr:rowOff>56134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4492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89679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0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85852</xdr:rowOff>
    </xdr:from>
    <xdr:to>
      <xdr:col>15</xdr:col>
      <xdr:colOff>98425</xdr:colOff>
      <xdr:row>37</xdr:row>
      <xdr:rowOff>1270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5805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68851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85852</xdr:rowOff>
    </xdr:from>
    <xdr:to>
      <xdr:col>11</xdr:col>
      <xdr:colOff>9525</xdr:colOff>
      <xdr:row>37</xdr:row>
      <xdr:rowOff>10414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58052"/>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114571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37338</xdr:rowOff>
    </xdr:from>
    <xdr:to>
      <xdr:col>24</xdr:col>
      <xdr:colOff>76200</xdr:colOff>
      <xdr:row>37</xdr:row>
      <xdr:rowOff>138938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9415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5334</xdr:rowOff>
    </xdr:from>
    <xdr:to>
      <xdr:col>20</xdr:col>
      <xdr:colOff>38100</xdr:colOff>
      <xdr:row>37</xdr:row>
      <xdr:rowOff>106934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91711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35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121920</xdr:rowOff>
    </xdr:from>
    <xdr:to>
      <xdr:col>15</xdr:col>
      <xdr:colOff>149225</xdr:colOff>
      <xdr:row>37</xdr:row>
      <xdr:rowOff>52070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62247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35052</xdr:rowOff>
    </xdr:from>
    <xdr:to>
      <xdr:col>11</xdr:col>
      <xdr:colOff>60325</xdr:colOff>
      <xdr:row>36</xdr:row>
      <xdr:rowOff>136652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146829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131064</xdr:rowOff>
    </xdr:from>
    <xdr:to>
      <xdr:col>6</xdr:col>
      <xdr:colOff>171450</xdr:colOff>
      <xdr:row>37</xdr:row>
      <xdr:rowOff>61214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71391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令和３年度から、ボートレース事業収益に係る特定財源を指定管理料に充当したため、類似団体を下回っていた。</a:t>
          </a:r>
        </a:p>
        <a:p>
          <a:r>
            <a:rPr kumimoji="1" lang="ja-JP" altLang="en-US" sz="1300">
              <a:latin typeface="ＭＳ Ｐゴシック" panose="020B0600070205080204" pitchFamily="50" charset="-128"/>
              <a:ea typeface="ＭＳ Ｐゴシック" panose="020B0600070205080204" pitchFamily="50" charset="-128"/>
            </a:rPr>
            <a:t>　令和６年度も引き続きボートレース事業収益を充当したが、物価高騰の影響や学校給食共同調理場に係る管理運営委託費の増などにより、前年度から</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ポイントの増となり類似団体を上回った。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146050</xdr:rowOff>
    </xdr:from>
    <xdr:to>
      <xdr:col>82</xdr:col>
      <xdr:colOff>107950</xdr:colOff>
      <xdr:row>16</xdr:row>
      <xdr:rowOff>5080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71780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104157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504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46990</xdr:rowOff>
    </xdr:from>
    <xdr:to>
      <xdr:col>78</xdr:col>
      <xdr:colOff>69850</xdr:colOff>
      <xdr:row>15</xdr:row>
      <xdr:rowOff>146050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61874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20337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420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5080</xdr:rowOff>
    </xdr:from>
    <xdr:to>
      <xdr:col>73</xdr:col>
      <xdr:colOff>180975</xdr:colOff>
      <xdr:row>15</xdr:row>
      <xdr:rowOff>46990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405380"/>
          <a:ext cx="8890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70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5080</xdr:rowOff>
    </xdr:from>
    <xdr:to>
      <xdr:col>69</xdr:col>
      <xdr:colOff>92075</xdr:colOff>
      <xdr:row>15</xdr:row>
      <xdr:rowOff>31750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405380"/>
          <a:ext cx="8890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29227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6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113047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8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125730</xdr:rowOff>
    </xdr:from>
    <xdr:to>
      <xdr:col>82</xdr:col>
      <xdr:colOff>158750</xdr:colOff>
      <xdr:row>16</xdr:row>
      <xdr:rowOff>55880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69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97807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66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95250</xdr:rowOff>
    </xdr:from>
    <xdr:to>
      <xdr:col>78</xdr:col>
      <xdr:colOff>120650</xdr:colOff>
      <xdr:row>16</xdr:row>
      <xdr:rowOff>25400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10177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75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167640</xdr:rowOff>
    </xdr:from>
    <xdr:to>
      <xdr:col>74</xdr:col>
      <xdr:colOff>31750</xdr:colOff>
      <xdr:row>15</xdr:row>
      <xdr:rowOff>97790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56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107967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33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125730</xdr:rowOff>
    </xdr:from>
    <xdr:to>
      <xdr:col>69</xdr:col>
      <xdr:colOff>142875</xdr:colOff>
      <xdr:row>14</xdr:row>
      <xdr:rowOff>55880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35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66057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12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152400</xdr:rowOff>
    </xdr:from>
    <xdr:to>
      <xdr:col>65</xdr:col>
      <xdr:colOff>53975</xdr:colOff>
      <xdr:row>15</xdr:row>
      <xdr:rowOff>82550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92727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32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令和３年度から、ボートレース事業収益に係る特定財源をこども医療費などに一部充当しているため、類似団体を下回っている。</a:t>
          </a:r>
        </a:p>
        <a:p>
          <a:r>
            <a:rPr kumimoji="1" lang="ja-JP" altLang="en-US" sz="1300">
              <a:latin typeface="ＭＳ Ｐゴシック" panose="020B0600070205080204" pitchFamily="50" charset="-128"/>
              <a:ea typeface="ＭＳ Ｐゴシック" panose="020B0600070205080204" pitchFamily="50" charset="-128"/>
            </a:rPr>
            <a:t>　令和６年度は障害者支援施設費、児童発達支援等給付費などの増により前年度より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高齢化の進展などにより今後増加する傾向にあるため、引き続き経費の削減に努めていく。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118835</xdr:rowOff>
    </xdr:from>
    <xdr:to>
      <xdr:col>24</xdr:col>
      <xdr:colOff>25400</xdr:colOff>
      <xdr:row>53</xdr:row>
      <xdr:rowOff>135165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205685"/>
          <a:ext cx="8382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72770</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02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52</xdr:row>
      <xdr:rowOff>159657</xdr:rowOff>
    </xdr:from>
    <xdr:to>
      <xdr:col>19</xdr:col>
      <xdr:colOff>187325</xdr:colOff>
      <xdr:row>53</xdr:row>
      <xdr:rowOff>118835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075057"/>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121755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551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52</xdr:row>
      <xdr:rowOff>110672</xdr:rowOff>
    </xdr:from>
    <xdr:to>
      <xdr:col>15</xdr:col>
      <xdr:colOff>98425</xdr:colOff>
      <xdr:row>52</xdr:row>
      <xdr:rowOff>159657</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026072"/>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7455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437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52</xdr:row>
      <xdr:rowOff>110672</xdr:rowOff>
    </xdr:from>
    <xdr:to>
      <xdr:col>11</xdr:col>
      <xdr:colOff>9525</xdr:colOff>
      <xdr:row>54</xdr:row>
      <xdr:rowOff>12700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026072"/>
          <a:ext cx="889000" cy="244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97262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35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6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23784</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45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84365</xdr:rowOff>
    </xdr:from>
    <xdr:to>
      <xdr:col>24</xdr:col>
      <xdr:colOff>76200</xdr:colOff>
      <xdr:row>54</xdr:row>
      <xdr:rowOff>14515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1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100892</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016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68035</xdr:rowOff>
    </xdr:from>
    <xdr:to>
      <xdr:col>20</xdr:col>
      <xdr:colOff>38100</xdr:colOff>
      <xdr:row>53</xdr:row>
      <xdr:rowOff>169635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15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8362</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8923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52</xdr:row>
      <xdr:rowOff>108857</xdr:rowOff>
    </xdr:from>
    <xdr:to>
      <xdr:col>15</xdr:col>
      <xdr:colOff>149225</xdr:colOff>
      <xdr:row>53</xdr:row>
      <xdr:rowOff>39007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024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49184</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879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59872</xdr:rowOff>
    </xdr:from>
    <xdr:to>
      <xdr:col>11</xdr:col>
      <xdr:colOff>60325</xdr:colOff>
      <xdr:row>52</xdr:row>
      <xdr:rowOff>161472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897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199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874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133350</xdr:rowOff>
    </xdr:from>
    <xdr:to>
      <xdr:col>6</xdr:col>
      <xdr:colOff>171450</xdr:colOff>
      <xdr:row>54</xdr:row>
      <xdr:rowOff>63500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73677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下水道事業の公営企業会計化に伴う繰出金の減、及び病院事業会計への出資金の減などにより、令和２年度に大きな変動があり類似団体並みになった。</a:t>
          </a:r>
        </a:p>
        <a:p>
          <a:r>
            <a:rPr kumimoji="1" lang="ja-JP" altLang="en-US" sz="1300">
              <a:latin typeface="ＭＳ Ｐゴシック" panose="020B0600070205080204" pitchFamily="50" charset="-128"/>
              <a:ea typeface="ＭＳ Ｐゴシック" panose="020B0600070205080204" pitchFamily="50" charset="-128"/>
            </a:rPr>
            <a:t>　令和５年度から病院事業への出資金が増加したこと等により、類似団体を上回り、令和６年度は後期高齢者医療広域連合負担金の増加により</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ポイントの増となった。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9978</xdr:rowOff>
    </xdr:from>
    <xdr:to>
      <xdr:col>82</xdr:col>
      <xdr:colOff>107950</xdr:colOff>
      <xdr:row>59</xdr:row>
      <xdr:rowOff>42635</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10125528"/>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27412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00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61685</xdr:rowOff>
    </xdr:from>
    <xdr:to>
      <xdr:col>78</xdr:col>
      <xdr:colOff>69850</xdr:colOff>
      <xdr:row>59</xdr:row>
      <xdr:rowOff>9978</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005785"/>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144434</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45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80735</xdr:rowOff>
    </xdr:from>
    <xdr:to>
      <xdr:col>73</xdr:col>
      <xdr:colOff>180975</xdr:colOff>
      <xdr:row>58</xdr:row>
      <xdr:rowOff>61685</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853385"/>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119034</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06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80735</xdr:rowOff>
    </xdr:from>
    <xdr:to>
      <xdr:col>69</xdr:col>
      <xdr:colOff>92075</xdr:colOff>
      <xdr:row>58</xdr:row>
      <xdr:rowOff>29028</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853385"/>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64605</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97262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163285</xdr:rowOff>
    </xdr:from>
    <xdr:to>
      <xdr:col>82</xdr:col>
      <xdr:colOff>158750</xdr:colOff>
      <xdr:row>59</xdr:row>
      <xdr:rowOff>93435</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10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135362</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079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130628</xdr:rowOff>
    </xdr:from>
    <xdr:to>
      <xdr:col>78</xdr:col>
      <xdr:colOff>120650</xdr:colOff>
      <xdr:row>59</xdr:row>
      <xdr:rowOff>60778</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07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45555</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161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10885</xdr:rowOff>
    </xdr:from>
    <xdr:to>
      <xdr:col>74</xdr:col>
      <xdr:colOff>31750</xdr:colOff>
      <xdr:row>58</xdr:row>
      <xdr:rowOff>112485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122662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29935</xdr:rowOff>
    </xdr:from>
    <xdr:to>
      <xdr:col>69</xdr:col>
      <xdr:colOff>142875</xdr:colOff>
      <xdr:row>57</xdr:row>
      <xdr:rowOff>131535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80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141712</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571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149678</xdr:rowOff>
    </xdr:from>
    <xdr:to>
      <xdr:col>65</xdr:col>
      <xdr:colOff>53975</xdr:colOff>
      <xdr:row>58</xdr:row>
      <xdr:rowOff>79828</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90005</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69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令和３年度からボートレース事業収益に係る特定財源を民間保育所等運営費補助金などに一部充当していることから、類似団体を下回っている。</a:t>
          </a:r>
        </a:p>
        <a:p>
          <a:r>
            <a:rPr kumimoji="1" lang="ja-JP" altLang="en-US" sz="1300">
              <a:latin typeface="ＭＳ Ｐゴシック" panose="020B0600070205080204" pitchFamily="50" charset="-128"/>
              <a:ea typeface="ＭＳ Ｐゴシック" panose="020B0600070205080204" pitchFamily="50" charset="-128"/>
            </a:rPr>
            <a:t>　令和６年度は、常滑武豊衛生組合の解散に伴う分担金の減少により、前年度から</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ポイントの減となった。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106426</xdr:rowOff>
    </xdr:from>
    <xdr:to>
      <xdr:col>82</xdr:col>
      <xdr:colOff>107950</xdr:colOff>
      <xdr:row>36</xdr:row>
      <xdr:rowOff>40132</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107176"/>
          <a:ext cx="8382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75709</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47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92710</xdr:rowOff>
    </xdr:from>
    <xdr:to>
      <xdr:col>78</xdr:col>
      <xdr:colOff>69850</xdr:colOff>
      <xdr:row>36</xdr:row>
      <xdr:rowOff>40132</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093460"/>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18559</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362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92710</xdr:rowOff>
    </xdr:from>
    <xdr:to>
      <xdr:col>73</xdr:col>
      <xdr:colOff>180975</xdr:colOff>
      <xdr:row>36</xdr:row>
      <xdr:rowOff>3556</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3893800" y="609346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9415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3556</xdr:rowOff>
    </xdr:from>
    <xdr:to>
      <xdr:col>69</xdr:col>
      <xdr:colOff>92075</xdr:colOff>
      <xdr:row>36</xdr:row>
      <xdr:rowOff>145288</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175756"/>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162577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23131</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55626</xdr:rowOff>
    </xdr:from>
    <xdr:to>
      <xdr:col>82</xdr:col>
      <xdr:colOff>158750</xdr:colOff>
      <xdr:row>35</xdr:row>
      <xdr:rowOff>157226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05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72153</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5901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160782</xdr:rowOff>
    </xdr:from>
    <xdr:to>
      <xdr:col>78</xdr:col>
      <xdr:colOff>120650</xdr:colOff>
      <xdr:row>36</xdr:row>
      <xdr:rowOff>90932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101109</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9304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41910</xdr:rowOff>
    </xdr:from>
    <xdr:to>
      <xdr:col>74</xdr:col>
      <xdr:colOff>31750</xdr:colOff>
      <xdr:row>35</xdr:row>
      <xdr:rowOff>143510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153687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124206</xdr:rowOff>
    </xdr:from>
    <xdr:to>
      <xdr:col>69</xdr:col>
      <xdr:colOff>142875</xdr:colOff>
      <xdr:row>36</xdr:row>
      <xdr:rowOff>54356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64533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89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94488</xdr:rowOff>
    </xdr:from>
    <xdr:to>
      <xdr:col>65</xdr:col>
      <xdr:colOff>53975</xdr:colOff>
      <xdr:row>37</xdr:row>
      <xdr:rowOff>24638</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34815</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令和６年度は、償還の進行等により前年度から</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ポイント減となり、類似団体平均も下回っている。</a:t>
          </a:r>
        </a:p>
        <a:p>
          <a:r>
            <a:rPr kumimoji="1" lang="ja-JP" altLang="en-US" sz="1300">
              <a:latin typeface="ＭＳ Ｐゴシック" panose="020B0600070205080204" pitchFamily="50" charset="-128"/>
              <a:ea typeface="ＭＳ Ｐゴシック" panose="020B0600070205080204" pitchFamily="50" charset="-128"/>
            </a:rPr>
            <a:t>　今後は、市庁舎整備、学校給食共同調理場建設などに係る市債償還により公債費の増加が見込まれており、引き続き新規発行債の抑制や、借入利率の抑制により公債費全体の抑制に努めていく。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122428</xdr:rowOff>
    </xdr:from>
    <xdr:to>
      <xdr:col>24</xdr:col>
      <xdr:colOff>25400</xdr:colOff>
      <xdr:row>76</xdr:row>
      <xdr:rowOff>145287</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152628"/>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144290</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74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145287</xdr:rowOff>
    </xdr:from>
    <xdr:to>
      <xdr:col>19</xdr:col>
      <xdr:colOff>187325</xdr:colOff>
      <xdr:row>77</xdr:row>
      <xdr:rowOff>5842</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175487"/>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132859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334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5842</xdr:rowOff>
    </xdr:from>
    <xdr:to>
      <xdr:col>15</xdr:col>
      <xdr:colOff>98425</xdr:colOff>
      <xdr:row>78</xdr:row>
      <xdr:rowOff>94996</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2209800" y="13207492"/>
          <a:ext cx="889000" cy="260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37846</xdr:rowOff>
    </xdr:from>
    <xdr:to>
      <xdr:col>11</xdr:col>
      <xdr:colOff>9525</xdr:colOff>
      <xdr:row>78</xdr:row>
      <xdr:rowOff>94996</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1320800" y="13239496"/>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144542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37337</xdr:rowOff>
    </xdr:from>
    <xdr:to>
      <xdr:col>6</xdr:col>
      <xdr:colOff>171450</xdr:colOff>
      <xdr:row>77</xdr:row>
      <xdr:rowOff>138937</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123714</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71628</xdr:rowOff>
    </xdr:from>
    <xdr:to>
      <xdr:col>24</xdr:col>
      <xdr:colOff>76200</xdr:colOff>
      <xdr:row>77</xdr:row>
      <xdr:rowOff>1778</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10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88155</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94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94487</xdr:rowOff>
    </xdr:from>
    <xdr:to>
      <xdr:col>20</xdr:col>
      <xdr:colOff>38100</xdr:colOff>
      <xdr:row>77</xdr:row>
      <xdr:rowOff>24637</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12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34815</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8935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126492</xdr:rowOff>
    </xdr:from>
    <xdr:to>
      <xdr:col>15</xdr:col>
      <xdr:colOff>149225</xdr:colOff>
      <xdr:row>77</xdr:row>
      <xdr:rowOff>56642</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66819</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92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44196</xdr:rowOff>
    </xdr:from>
    <xdr:to>
      <xdr:col>11</xdr:col>
      <xdr:colOff>60325</xdr:colOff>
      <xdr:row>78</xdr:row>
      <xdr:rowOff>145796</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417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130573</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503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158496</xdr:rowOff>
    </xdr:from>
    <xdr:to>
      <xdr:col>6</xdr:col>
      <xdr:colOff>171450</xdr:colOff>
      <xdr:row>77</xdr:row>
      <xdr:rowOff>88646</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18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98823</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令和３年度はボートレース事業収益に係る特定財源を各種事業に充当したことにより前年度比</a:t>
          </a:r>
          <a:r>
            <a:rPr kumimoji="1" lang="en-US" altLang="ja-JP" sz="1300">
              <a:latin typeface="ＭＳ Ｐゴシック" panose="020B0600070205080204" pitchFamily="50" charset="-128"/>
              <a:ea typeface="ＭＳ Ｐゴシック" panose="020B0600070205080204" pitchFamily="50" charset="-128"/>
            </a:rPr>
            <a:t>10.4</a:t>
          </a:r>
          <a:r>
            <a:rPr kumimoji="1" lang="ja-JP" altLang="en-US" sz="1300">
              <a:latin typeface="ＭＳ Ｐゴシック" panose="020B0600070205080204" pitchFamily="50" charset="-128"/>
              <a:ea typeface="ＭＳ Ｐゴシック" panose="020B0600070205080204" pitchFamily="50" charset="-128"/>
            </a:rPr>
            <a:t>ポイントの減となった。</a:t>
          </a:r>
        </a:p>
        <a:p>
          <a:r>
            <a:rPr kumimoji="1" lang="ja-JP" altLang="en-US" sz="1300">
              <a:latin typeface="ＭＳ Ｐゴシック" panose="020B0600070205080204" pitchFamily="50" charset="-128"/>
              <a:ea typeface="ＭＳ Ｐゴシック" panose="020B0600070205080204" pitchFamily="50" charset="-128"/>
            </a:rPr>
            <a:t>　令和６年度は学校給食共同調理場に係る管理運営委託費の増があるものの、一部事務組合への分担金の減などにより、前年度より</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ポイント減少した。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76</xdr:row>
      <xdr:rowOff>21844</xdr:rowOff>
    </xdr:from>
    <xdr:to>
      <xdr:col>82</xdr:col>
      <xdr:colOff>107950</xdr:colOff>
      <xdr:row>81</xdr:row>
      <xdr:rowOff>14987</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3052044"/>
          <a:ext cx="0" cy="85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158514</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874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14987</xdr:rowOff>
    </xdr:from>
    <xdr:to>
      <xdr:col>82</xdr:col>
      <xdr:colOff>196850</xdr:colOff>
      <xdr:row>81</xdr:row>
      <xdr:rowOff>14987</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9024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108221</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795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76</xdr:row>
      <xdr:rowOff>21844</xdr:rowOff>
    </xdr:from>
    <xdr:to>
      <xdr:col>82</xdr:col>
      <xdr:colOff>196850</xdr:colOff>
      <xdr:row>76</xdr:row>
      <xdr:rowOff>21844</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052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159004</xdr:rowOff>
    </xdr:from>
    <xdr:to>
      <xdr:col>82</xdr:col>
      <xdr:colOff>107950</xdr:colOff>
      <xdr:row>77</xdr:row>
      <xdr:rowOff>24130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5671800" y="13189204"/>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137431</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3390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165354</xdr:rowOff>
    </xdr:from>
    <xdr:to>
      <xdr:col>82</xdr:col>
      <xdr:colOff>158750</xdr:colOff>
      <xdr:row>78</xdr:row>
      <xdr:rowOff>95504</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46990</xdr:rowOff>
    </xdr:from>
    <xdr:to>
      <xdr:col>78</xdr:col>
      <xdr:colOff>69850</xdr:colOff>
      <xdr:row>77</xdr:row>
      <xdr:rowOff>24130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2905740"/>
          <a:ext cx="889000" cy="3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96774</xdr:rowOff>
    </xdr:from>
    <xdr:to>
      <xdr:col>78</xdr:col>
      <xdr:colOff>120650</xdr:colOff>
      <xdr:row>78</xdr:row>
      <xdr:rowOff>26924</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298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11701</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3848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8128</xdr:rowOff>
    </xdr:from>
    <xdr:to>
      <xdr:col>73</xdr:col>
      <xdr:colOff>180975</xdr:colOff>
      <xdr:row>75</xdr:row>
      <xdr:rowOff>46990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2695428"/>
          <a:ext cx="889000" cy="210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37337</xdr:rowOff>
    </xdr:from>
    <xdr:to>
      <xdr:col>74</xdr:col>
      <xdr:colOff>31750</xdr:colOff>
      <xdr:row>77</xdr:row>
      <xdr:rowOff>138937</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123714</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8128</xdr:rowOff>
    </xdr:from>
    <xdr:to>
      <xdr:col>69</xdr:col>
      <xdr:colOff>92075</xdr:colOff>
      <xdr:row>76</xdr:row>
      <xdr:rowOff>140715</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2695428"/>
          <a:ext cx="889000" cy="47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53339</xdr:rowOff>
    </xdr:from>
    <xdr:to>
      <xdr:col>69</xdr:col>
      <xdr:colOff>142875</xdr:colOff>
      <xdr:row>76</xdr:row>
      <xdr:rowOff>154939</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139716</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83058</xdr:rowOff>
    </xdr:from>
    <xdr:to>
      <xdr:col>65</xdr:col>
      <xdr:colOff>53975</xdr:colOff>
      <xdr:row>78</xdr:row>
      <xdr:rowOff>13208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169435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37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108204</xdr:rowOff>
    </xdr:from>
    <xdr:to>
      <xdr:col>82</xdr:col>
      <xdr:colOff>158750</xdr:colOff>
      <xdr:row>77</xdr:row>
      <xdr:rowOff>38354</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124731</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298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144780</xdr:rowOff>
    </xdr:from>
    <xdr:to>
      <xdr:col>78</xdr:col>
      <xdr:colOff>120650</xdr:colOff>
      <xdr:row>77</xdr:row>
      <xdr:rowOff>74930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85107</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2943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167640</xdr:rowOff>
    </xdr:from>
    <xdr:to>
      <xdr:col>74</xdr:col>
      <xdr:colOff>31750</xdr:colOff>
      <xdr:row>75</xdr:row>
      <xdr:rowOff>97790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107967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262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128778</xdr:rowOff>
    </xdr:from>
    <xdr:to>
      <xdr:col>69</xdr:col>
      <xdr:colOff>142875</xdr:colOff>
      <xdr:row>74</xdr:row>
      <xdr:rowOff>58928</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264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69105</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241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89915</xdr:rowOff>
    </xdr:from>
    <xdr:to>
      <xdr:col>65</xdr:col>
      <xdr:colOff>53975</xdr:colOff>
      <xdr:row>77</xdr:row>
      <xdr:rowOff>20065</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1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30243</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288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愛知県常滑市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1937</xdr:rowOff>
    </xdr:from>
    <xdr:to>
      <xdr:col>29</xdr:col>
      <xdr:colOff>127000</xdr:colOff>
      <xdr:row>18</xdr:row>
      <xdr:rowOff>115684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35662"/>
          <a:ext cx="647700" cy="1137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26528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17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115684</xdr:rowOff>
    </xdr:from>
    <xdr:to>
      <xdr:col>26</xdr:col>
      <xdr:colOff>50800</xdr:colOff>
      <xdr:row>18</xdr:row>
      <xdr:rowOff>160109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49409"/>
          <a:ext cx="698500" cy="444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71620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62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160109</xdr:rowOff>
    </xdr:from>
    <xdr:to>
      <xdr:col>22</xdr:col>
      <xdr:colOff>114300</xdr:colOff>
      <xdr:row>18</xdr:row>
      <xdr:rowOff>168396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93834"/>
          <a:ext cx="698500" cy="82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106557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97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168396</xdr:rowOff>
    </xdr:from>
    <xdr:to>
      <xdr:col>18</xdr:col>
      <xdr:colOff>177800</xdr:colOff>
      <xdr:row>19</xdr:row>
      <xdr:rowOff>53048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02121"/>
          <a:ext cx="698500" cy="561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121207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91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37605</xdr:rowOff>
    </xdr:from>
    <xdr:to>
      <xdr:col>15</xdr:col>
      <xdr:colOff>101600</xdr:colOff>
      <xdr:row>18</xdr:row>
      <xdr:rowOff>139205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1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149382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40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122587</xdr:rowOff>
    </xdr:from>
    <xdr:to>
      <xdr:col>29</xdr:col>
      <xdr:colOff>177800</xdr:colOff>
      <xdr:row>18</xdr:row>
      <xdr:rowOff>52737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848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94664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56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64884</xdr:rowOff>
    </xdr:from>
    <xdr:to>
      <xdr:col>26</xdr:col>
      <xdr:colOff>101600</xdr:colOff>
      <xdr:row>18</xdr:row>
      <xdr:rowOff>166484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986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151261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849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109309</xdr:rowOff>
    </xdr:from>
    <xdr:to>
      <xdr:col>22</xdr:col>
      <xdr:colOff>165100</xdr:colOff>
      <xdr:row>19</xdr:row>
      <xdr:rowOff>39459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430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24236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29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117596</xdr:rowOff>
    </xdr:from>
    <xdr:to>
      <xdr:col>19</xdr:col>
      <xdr:colOff>38100</xdr:colOff>
      <xdr:row>19</xdr:row>
      <xdr:rowOff>47746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513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32523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337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2248</xdr:rowOff>
    </xdr:from>
    <xdr:to>
      <xdr:col>15</xdr:col>
      <xdr:colOff>101600</xdr:colOff>
      <xdr:row>19</xdr:row>
      <xdr:rowOff>103848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074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88625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93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77786</xdr:rowOff>
    </xdr:from>
    <xdr:to>
      <xdr:col>29</xdr:col>
      <xdr:colOff>127000</xdr:colOff>
      <xdr:row>34</xdr:row>
      <xdr:rowOff>195776</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345236"/>
          <a:ext cx="647700" cy="1179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98667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709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77786</xdr:rowOff>
    </xdr:from>
    <xdr:to>
      <xdr:col>26</xdr:col>
      <xdr:colOff>50800</xdr:colOff>
      <xdr:row>34</xdr:row>
      <xdr:rowOff>148292</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345236"/>
          <a:ext cx="698500" cy="705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203072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8134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148292</xdr:rowOff>
    </xdr:from>
    <xdr:to>
      <xdr:col>22</xdr:col>
      <xdr:colOff>114300</xdr:colOff>
      <xdr:row>34</xdr:row>
      <xdr:rowOff>220399</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415742"/>
          <a:ext cx="698500" cy="721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210877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2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182093</xdr:rowOff>
    </xdr:from>
    <xdr:to>
      <xdr:col>18</xdr:col>
      <xdr:colOff>177800</xdr:colOff>
      <xdr:row>34</xdr:row>
      <xdr:rowOff>220399</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449543"/>
          <a:ext cx="698500" cy="383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224365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34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282461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892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144976</xdr:rowOff>
    </xdr:from>
    <xdr:to>
      <xdr:col>29</xdr:col>
      <xdr:colOff>177800</xdr:colOff>
      <xdr:row>34</xdr:row>
      <xdr:rowOff>246576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4124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332953</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257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26986</xdr:rowOff>
    </xdr:from>
    <xdr:to>
      <xdr:col>26</xdr:col>
      <xdr:colOff>101600</xdr:colOff>
      <xdr:row>34</xdr:row>
      <xdr:rowOff>128586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2944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138763</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0633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97492</xdr:rowOff>
    </xdr:from>
    <xdr:to>
      <xdr:col>22</xdr:col>
      <xdr:colOff>165100</xdr:colOff>
      <xdr:row>34</xdr:row>
      <xdr:rowOff>199092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3649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209269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133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169599</xdr:rowOff>
    </xdr:from>
    <xdr:to>
      <xdr:col>19</xdr:col>
      <xdr:colOff>38100</xdr:colOff>
      <xdr:row>34</xdr:row>
      <xdr:rowOff>271199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4370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281376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205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131293</xdr:rowOff>
    </xdr:from>
    <xdr:to>
      <xdr:col>15</xdr:col>
      <xdr:colOff>101600</xdr:colOff>
      <xdr:row>34</xdr:row>
      <xdr:rowOff>232893</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3987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243070</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167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愛知県常滑市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58,662
56,673
55.90
34,423,231
33,231,683
1,183,973
15,189,058
29,323,227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80.2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20697</xdr:rowOff>
    </xdr:from>
    <xdr:to>
      <xdr:col>24</xdr:col>
      <xdr:colOff>63500</xdr:colOff>
      <xdr:row>36</xdr:row>
      <xdr:rowOff>135210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92897"/>
          <a:ext cx="838200" cy="114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93065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2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135210</xdr:rowOff>
    </xdr:from>
    <xdr:to>
      <xdr:col>19</xdr:col>
      <xdr:colOff>177800</xdr:colOff>
      <xdr:row>37</xdr:row>
      <xdr:rowOff>3552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307410"/>
          <a:ext cx="889000" cy="39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128258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57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3552</xdr:rowOff>
    </xdr:from>
    <xdr:to>
      <xdr:col>15</xdr:col>
      <xdr:colOff>50800</xdr:colOff>
      <xdr:row>37</xdr:row>
      <xdr:rowOff>14999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347202"/>
          <a:ext cx="889000" cy="11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134381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96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14999</xdr:rowOff>
    </xdr:from>
    <xdr:to>
      <xdr:col>10</xdr:col>
      <xdr:colOff>114300</xdr:colOff>
      <xdr:row>37</xdr:row>
      <xdr:rowOff>36095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58649"/>
          <a:ext cx="889000" cy="21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152408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98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9500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1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141347</xdr:rowOff>
    </xdr:from>
    <xdr:to>
      <xdr:col>24</xdr:col>
      <xdr:colOff>114300</xdr:colOff>
      <xdr:row>36</xdr:row>
      <xdr:rowOff>71497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42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119774</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120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84410</xdr:rowOff>
    </xdr:from>
    <xdr:to>
      <xdr:col>20</xdr:col>
      <xdr:colOff>38100</xdr:colOff>
      <xdr:row>37</xdr:row>
      <xdr:rowOff>14560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5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5687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349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124202</xdr:rowOff>
    </xdr:from>
    <xdr:to>
      <xdr:col>15</xdr:col>
      <xdr:colOff>101600</xdr:colOff>
      <xdr:row>37</xdr:row>
      <xdr:rowOff>54352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96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45479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389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135649</xdr:rowOff>
    </xdr:from>
    <xdr:to>
      <xdr:col>10</xdr:col>
      <xdr:colOff>165100</xdr:colOff>
      <xdr:row>37</xdr:row>
      <xdr:rowOff>65799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0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56926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00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156745</xdr:rowOff>
    </xdr:from>
    <xdr:to>
      <xdr:col>6</xdr:col>
      <xdr:colOff>38100</xdr:colOff>
      <xdr:row>37</xdr:row>
      <xdr:rowOff>86895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28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78022</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21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130894</xdr:rowOff>
    </xdr:from>
    <xdr:to>
      <xdr:col>24</xdr:col>
      <xdr:colOff>63500</xdr:colOff>
      <xdr:row>57</xdr:row>
      <xdr:rowOff>48130</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732094"/>
          <a:ext cx="838200" cy="88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79446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509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48130</xdr:rowOff>
    </xdr:from>
    <xdr:to>
      <xdr:col>19</xdr:col>
      <xdr:colOff>177800</xdr:colOff>
      <xdr:row>57</xdr:row>
      <xdr:rowOff>52386</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908300" y="9820780"/>
          <a:ext cx="889000" cy="4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42914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47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52386</xdr:rowOff>
    </xdr:from>
    <xdr:to>
      <xdr:col>15</xdr:col>
      <xdr:colOff>50800</xdr:colOff>
      <xdr:row>57</xdr:row>
      <xdr:rowOff>72883</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9825036"/>
          <a:ext cx="889000" cy="20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29231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45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72883</xdr:rowOff>
    </xdr:from>
    <xdr:to>
      <xdr:col>10</xdr:col>
      <xdr:colOff>114300</xdr:colOff>
      <xdr:row>57</xdr:row>
      <xdr:rowOff>119540</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845533"/>
          <a:ext cx="889000" cy="46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74624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50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xdr:rowOff>
    </xdr:from>
    <xdr:to>
      <xdr:col>6</xdr:col>
      <xdr:colOff>38100</xdr:colOff>
      <xdr:row>57</xdr:row>
      <xdr:rowOff>102010</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118537</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54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80094</xdr:rowOff>
    </xdr:from>
    <xdr:to>
      <xdr:col>24</xdr:col>
      <xdr:colOff>114300</xdr:colOff>
      <xdr:row>57</xdr:row>
      <xdr:rowOff>10244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681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58521</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659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168780</xdr:rowOff>
    </xdr:from>
    <xdr:to>
      <xdr:col>20</xdr:col>
      <xdr:colOff>38100</xdr:colOff>
      <xdr:row>57</xdr:row>
      <xdr:rowOff>98930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76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90057</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862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1586</xdr:rowOff>
    </xdr:from>
    <xdr:to>
      <xdr:col>15</xdr:col>
      <xdr:colOff>101600</xdr:colOff>
      <xdr:row>57</xdr:row>
      <xdr:rowOff>103186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774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94313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866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22083</xdr:rowOff>
    </xdr:from>
    <xdr:to>
      <xdr:col>10</xdr:col>
      <xdr:colOff>165100</xdr:colOff>
      <xdr:row>57</xdr:row>
      <xdr:rowOff>123683</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794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114810</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887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68740</xdr:rowOff>
    </xdr:from>
    <xdr:to>
      <xdr:col>6</xdr:col>
      <xdr:colOff>38100</xdr:colOff>
      <xdr:row>57</xdr:row>
      <xdr:rowOff>170340</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841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161467</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9934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94171</xdr:rowOff>
    </xdr:from>
    <xdr:to>
      <xdr:col>24</xdr:col>
      <xdr:colOff>63500</xdr:colOff>
      <xdr:row>78</xdr:row>
      <xdr:rowOff>94323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467271"/>
          <a:ext cx="8382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130712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60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94323</xdr:rowOff>
    </xdr:from>
    <xdr:to>
      <xdr:col>19</xdr:col>
      <xdr:colOff>177800</xdr:colOff>
      <xdr:row>78</xdr:row>
      <xdr:rowOff>97256</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467423"/>
          <a:ext cx="889000" cy="2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87431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97256</xdr:rowOff>
    </xdr:from>
    <xdr:to>
      <xdr:col>15</xdr:col>
      <xdr:colOff>50800</xdr:colOff>
      <xdr:row>78</xdr:row>
      <xdr:rowOff>127812</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470356"/>
          <a:ext cx="889000" cy="30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60913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9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127812</xdr:rowOff>
    </xdr:from>
    <xdr:to>
      <xdr:col>10</xdr:col>
      <xdr:colOff>114300</xdr:colOff>
      <xdr:row>78</xdr:row>
      <xdr:rowOff>128042</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500912"/>
          <a:ext cx="889000" cy="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66515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9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97338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12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43371</xdr:rowOff>
    </xdr:from>
    <xdr:to>
      <xdr:col>24</xdr:col>
      <xdr:colOff>114300</xdr:colOff>
      <xdr:row>78</xdr:row>
      <xdr:rowOff>144971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416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129748</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331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43523</xdr:rowOff>
    </xdr:from>
    <xdr:to>
      <xdr:col>20</xdr:col>
      <xdr:colOff>38100</xdr:colOff>
      <xdr:row>78</xdr:row>
      <xdr:rowOff>145123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416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136250</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509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46456</xdr:rowOff>
    </xdr:from>
    <xdr:to>
      <xdr:col>15</xdr:col>
      <xdr:colOff>101600</xdr:colOff>
      <xdr:row>78</xdr:row>
      <xdr:rowOff>148056</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419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139183</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512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77012</xdr:rowOff>
    </xdr:from>
    <xdr:to>
      <xdr:col>10</xdr:col>
      <xdr:colOff>165100</xdr:colOff>
      <xdr:row>79</xdr:row>
      <xdr:rowOff>7162</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45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169739</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542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77242</xdr:rowOff>
    </xdr:from>
    <xdr:to>
      <xdr:col>6</xdr:col>
      <xdr:colOff>38100</xdr:colOff>
      <xdr:row>79</xdr:row>
      <xdr:rowOff>7392</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450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169969</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543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154356</xdr:rowOff>
    </xdr:from>
    <xdr:to>
      <xdr:col>24</xdr:col>
      <xdr:colOff>63500</xdr:colOff>
      <xdr:row>97</xdr:row>
      <xdr:rowOff>43472</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613556"/>
          <a:ext cx="838200" cy="60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152964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097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43472</xdr:rowOff>
    </xdr:from>
    <xdr:to>
      <xdr:col>19</xdr:col>
      <xdr:colOff>177800</xdr:colOff>
      <xdr:row>97</xdr:row>
      <xdr:rowOff>124346</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674122"/>
          <a:ext cx="889000" cy="80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25976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142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71602</xdr:rowOff>
    </xdr:from>
    <xdr:to>
      <xdr:col>15</xdr:col>
      <xdr:colOff>50800</xdr:colOff>
      <xdr:row>97</xdr:row>
      <xdr:rowOff>124346</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530802"/>
          <a:ext cx="889000" cy="224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128185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244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71602</xdr:rowOff>
    </xdr:from>
    <xdr:to>
      <xdr:col>10</xdr:col>
      <xdr:colOff>114300</xdr:colOff>
      <xdr:row>98</xdr:row>
      <xdr:rowOff>16332</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530802"/>
          <a:ext cx="889000" cy="2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147871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092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158268</xdr:rowOff>
    </xdr:from>
    <xdr:to>
      <xdr:col>6</xdr:col>
      <xdr:colOff>38100</xdr:colOff>
      <xdr:row>97</xdr:row>
      <xdr:rowOff>88418</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1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104945</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392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103556</xdr:rowOff>
    </xdr:from>
    <xdr:to>
      <xdr:col>24</xdr:col>
      <xdr:colOff>114300</xdr:colOff>
      <xdr:row>97</xdr:row>
      <xdr:rowOff>33706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56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81983</xdr:rowOff>
    </xdr:from>
    <xdr:ext cx="534377"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541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164122</xdr:rowOff>
    </xdr:from>
    <xdr:to>
      <xdr:col>20</xdr:col>
      <xdr:colOff>38100</xdr:colOff>
      <xdr:row>97</xdr:row>
      <xdr:rowOff>94272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623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85399</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530111" y="16716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73546</xdr:rowOff>
    </xdr:from>
    <xdr:to>
      <xdr:col>15</xdr:col>
      <xdr:colOff>101600</xdr:colOff>
      <xdr:row>98</xdr:row>
      <xdr:rowOff>3696</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704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166273</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41111" y="16796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20802</xdr:rowOff>
    </xdr:from>
    <xdr:to>
      <xdr:col>10</xdr:col>
      <xdr:colOff>165100</xdr:colOff>
      <xdr:row>96</xdr:row>
      <xdr:rowOff>122402</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480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113529</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52111" y="16572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136982</xdr:rowOff>
    </xdr:from>
    <xdr:to>
      <xdr:col>6</xdr:col>
      <xdr:colOff>38100</xdr:colOff>
      <xdr:row>98</xdr:row>
      <xdr:rowOff>67132</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767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58259</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860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135683</xdr:rowOff>
    </xdr:from>
    <xdr:to>
      <xdr:col>54</xdr:col>
      <xdr:colOff>189865</xdr:colOff>
      <xdr:row>39</xdr:row>
      <xdr:rowOff>164955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5793533"/>
          <a:ext cx="1270" cy="1057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168782</xdr:rowOff>
    </xdr:from>
    <xdr:ext cx="534377" cy="25904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855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164955</xdr:rowOff>
    </xdr:from>
    <xdr:to>
      <xdr:col>55</xdr:col>
      <xdr:colOff>88900</xdr:colOff>
      <xdr:row>39</xdr:row>
      <xdr:rowOff>164955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851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82360</xdr:rowOff>
    </xdr:from>
    <xdr:ext cx="599010" cy="259045"/>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5568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135683</xdr:rowOff>
    </xdr:from>
    <xdr:to>
      <xdr:col>55</xdr:col>
      <xdr:colOff>88900</xdr:colOff>
      <xdr:row>33</xdr:row>
      <xdr:rowOff>135683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5793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94622</xdr:rowOff>
    </xdr:from>
    <xdr:to>
      <xdr:col>55</xdr:col>
      <xdr:colOff>0</xdr:colOff>
      <xdr:row>37</xdr:row>
      <xdr:rowOff>102297</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9639300" y="6438272"/>
          <a:ext cx="838200" cy="7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45603</xdr:rowOff>
    </xdr:from>
    <xdr:ext cx="534377" cy="259045"/>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6217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22726</xdr:rowOff>
    </xdr:from>
    <xdr:to>
      <xdr:col>55</xdr:col>
      <xdr:colOff>50800</xdr:colOff>
      <xdr:row>37</xdr:row>
      <xdr:rowOff>124326</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36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94622</xdr:rowOff>
    </xdr:from>
    <xdr:to>
      <xdr:col>50</xdr:col>
      <xdr:colOff>114300</xdr:colOff>
      <xdr:row>37</xdr:row>
      <xdr:rowOff>135117</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8750300" y="6438272"/>
          <a:ext cx="889000" cy="40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11688</xdr:rowOff>
    </xdr:from>
    <xdr:to>
      <xdr:col>50</xdr:col>
      <xdr:colOff>165100</xdr:colOff>
      <xdr:row>37</xdr:row>
      <xdr:rowOff>113288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63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129815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72111" y="6130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64284</xdr:rowOff>
    </xdr:from>
    <xdr:to>
      <xdr:col>45</xdr:col>
      <xdr:colOff>177800</xdr:colOff>
      <xdr:row>37</xdr:row>
      <xdr:rowOff>135117</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7861300" y="6407934"/>
          <a:ext cx="889000" cy="70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8944</xdr:rowOff>
    </xdr:from>
    <xdr:to>
      <xdr:col>46</xdr:col>
      <xdr:colOff>38100</xdr:colOff>
      <xdr:row>37</xdr:row>
      <xdr:rowOff>110544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635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127071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83111" y="612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89495</xdr:rowOff>
    </xdr:from>
    <xdr:to>
      <xdr:col>41</xdr:col>
      <xdr:colOff>50800</xdr:colOff>
      <xdr:row>37</xdr:row>
      <xdr:rowOff>64284</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6972300" y="5232995"/>
          <a:ext cx="889000" cy="1174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43485</xdr:rowOff>
    </xdr:from>
    <xdr:to>
      <xdr:col>41</xdr:col>
      <xdr:colOff>101600</xdr:colOff>
      <xdr:row>37</xdr:row>
      <xdr:rowOff>145085</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63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136212</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94111" y="6479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149675</xdr:rowOff>
    </xdr:from>
    <xdr:to>
      <xdr:col>36</xdr:col>
      <xdr:colOff>165100</xdr:colOff>
      <xdr:row>31</xdr:row>
      <xdr:rowOff>79825</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529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70952</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672795" y="5385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51497</xdr:rowOff>
    </xdr:from>
    <xdr:to>
      <xdr:col>55</xdr:col>
      <xdr:colOff>50800</xdr:colOff>
      <xdr:row>37</xdr:row>
      <xdr:rowOff>153097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395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29924</xdr:rowOff>
    </xdr:from>
    <xdr:ext cx="534377" cy="259045"/>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6373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43822</xdr:rowOff>
    </xdr:from>
    <xdr:to>
      <xdr:col>50</xdr:col>
      <xdr:colOff>165100</xdr:colOff>
      <xdr:row>37</xdr:row>
      <xdr:rowOff>145422</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6387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136549</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72111" y="6480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84317</xdr:rowOff>
    </xdr:from>
    <xdr:to>
      <xdr:col>46</xdr:col>
      <xdr:colOff>38100</xdr:colOff>
      <xdr:row>38</xdr:row>
      <xdr:rowOff>14467</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6427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5594</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83111" y="6520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13484</xdr:rowOff>
    </xdr:from>
    <xdr:to>
      <xdr:col>41</xdr:col>
      <xdr:colOff>101600</xdr:colOff>
      <xdr:row>37</xdr:row>
      <xdr:rowOff>115084</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6357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131611</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94111" y="6132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38695</xdr:rowOff>
    </xdr:from>
    <xdr:to>
      <xdr:col>36</xdr:col>
      <xdr:colOff>165100</xdr:colOff>
      <xdr:row>30</xdr:row>
      <xdr:rowOff>140295</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5182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156822</xdr:rowOff>
    </xdr:from>
    <xdr:ext cx="599010"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672795" y="4957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a:extLst>
            <a:ext uri="{FF2B5EF4-FFF2-40B4-BE49-F238E27FC236}">
              <a16:creationId xmlns:a16="http://schemas.microsoft.com/office/drawing/2014/main" id="{00000000-0008-0000-0600-00005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36264</xdr:rowOff>
    </xdr:from>
    <xdr:to>
      <xdr:col>54</xdr:col>
      <xdr:colOff>189865</xdr:colOff>
      <xdr:row>58</xdr:row>
      <xdr:rowOff>62967</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10475595" y="8951664"/>
          <a:ext cx="1270" cy="1055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66794</xdr:rowOff>
    </xdr:from>
    <xdr:ext cx="534377" cy="259045"/>
    <xdr:sp macro="" textlink="">
      <xdr:nvSpPr>
        <xdr:cNvPr id="353" name="普通建設事業費最小値テキスト">
          <a:extLst>
            <a:ext uri="{FF2B5EF4-FFF2-40B4-BE49-F238E27FC236}">
              <a16:creationId xmlns:a16="http://schemas.microsoft.com/office/drawing/2014/main" id="{00000000-0008-0000-0600-000061010000}"/>
            </a:ext>
          </a:extLst>
        </xdr:cNvPr>
        <xdr:cNvSpPr txBox="1"/>
      </xdr:nvSpPr>
      <xdr:spPr>
        <a:xfrm>
          <a:off x="10528300" y="10010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62967</xdr:rowOff>
    </xdr:from>
    <xdr:to>
      <xdr:col>55</xdr:col>
      <xdr:colOff>88900</xdr:colOff>
      <xdr:row>58</xdr:row>
      <xdr:rowOff>62967</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1000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154391</xdr:rowOff>
    </xdr:from>
    <xdr:ext cx="599010" cy="259045"/>
    <xdr:sp macro="" textlink="">
      <xdr:nvSpPr>
        <xdr:cNvPr id="355" name="普通建設事業費最大値テキスト">
          <a:extLst>
            <a:ext uri="{FF2B5EF4-FFF2-40B4-BE49-F238E27FC236}">
              <a16:creationId xmlns:a16="http://schemas.microsoft.com/office/drawing/2014/main" id="{00000000-0008-0000-0600-000063010000}"/>
            </a:ext>
          </a:extLst>
        </xdr:cNvPr>
        <xdr:cNvSpPr txBox="1"/>
      </xdr:nvSpPr>
      <xdr:spPr>
        <a:xfrm>
          <a:off x="10528300" y="8726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52</xdr:row>
      <xdr:rowOff>36264</xdr:rowOff>
    </xdr:from>
    <xdr:to>
      <xdr:col>55</xdr:col>
      <xdr:colOff>88900</xdr:colOff>
      <xdr:row>52</xdr:row>
      <xdr:rowOff>36264</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10388600" y="8951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136053</xdr:rowOff>
    </xdr:from>
    <xdr:to>
      <xdr:col>55</xdr:col>
      <xdr:colOff>0</xdr:colOff>
      <xdr:row>54</xdr:row>
      <xdr:rowOff>5849</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9639300" y="9222903"/>
          <a:ext cx="838200" cy="41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75872</xdr:rowOff>
    </xdr:from>
    <xdr:ext cx="534377" cy="259045"/>
    <xdr:sp macro="" textlink="">
      <xdr:nvSpPr>
        <xdr:cNvPr id="358" name="普通建設事業費平均値テキスト">
          <a:extLst>
            <a:ext uri="{FF2B5EF4-FFF2-40B4-BE49-F238E27FC236}">
              <a16:creationId xmlns:a16="http://schemas.microsoft.com/office/drawing/2014/main" id="{00000000-0008-0000-0600-000066010000}"/>
            </a:ext>
          </a:extLst>
        </xdr:cNvPr>
        <xdr:cNvSpPr txBox="1"/>
      </xdr:nvSpPr>
      <xdr:spPr>
        <a:xfrm>
          <a:off x="10528300" y="95056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97445</xdr:rowOff>
    </xdr:from>
    <xdr:to>
      <xdr:col>55</xdr:col>
      <xdr:colOff>50800</xdr:colOff>
      <xdr:row>56</xdr:row>
      <xdr:rowOff>27595</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10426700" y="9527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5849</xdr:rowOff>
    </xdr:from>
    <xdr:to>
      <xdr:col>50</xdr:col>
      <xdr:colOff>114300</xdr:colOff>
      <xdr:row>55</xdr:row>
      <xdr:rowOff>49850</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8750300" y="9264149"/>
          <a:ext cx="889000" cy="215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159265</xdr:rowOff>
    </xdr:from>
    <xdr:to>
      <xdr:col>50</xdr:col>
      <xdr:colOff>165100</xdr:colOff>
      <xdr:row>56</xdr:row>
      <xdr:rowOff>89415</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9588500" y="9589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80542</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372111" y="9681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49850</xdr:rowOff>
    </xdr:from>
    <xdr:to>
      <xdr:col>45</xdr:col>
      <xdr:colOff>177800</xdr:colOff>
      <xdr:row>55</xdr:row>
      <xdr:rowOff>71665</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7861300" y="9479600"/>
          <a:ext cx="889000" cy="21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145876</xdr:rowOff>
    </xdr:from>
    <xdr:to>
      <xdr:col>46</xdr:col>
      <xdr:colOff>38100</xdr:colOff>
      <xdr:row>56</xdr:row>
      <xdr:rowOff>76026</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8699500" y="957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67153</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483111" y="9668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49</xdr:row>
      <xdr:rowOff>119659</xdr:rowOff>
    </xdr:from>
    <xdr:to>
      <xdr:col>41</xdr:col>
      <xdr:colOff>50800</xdr:colOff>
      <xdr:row>55</xdr:row>
      <xdr:rowOff>71665</xdr:rowOff>
    </xdr:to>
    <xdr:cxnSp macro="">
      <xdr:nvCxnSpPr>
        <xdr:cNvPr id="366" name="直線コネクタ 365">
          <a:extLst>
            <a:ext uri="{FF2B5EF4-FFF2-40B4-BE49-F238E27FC236}">
              <a16:creationId xmlns:a16="http://schemas.microsoft.com/office/drawing/2014/main" id="{00000000-0008-0000-0600-00006E010000}"/>
            </a:ext>
          </a:extLst>
        </xdr:cNvPr>
        <xdr:cNvCxnSpPr/>
      </xdr:nvCxnSpPr>
      <xdr:spPr>
        <a:xfrm>
          <a:off x="6972300" y="8520709"/>
          <a:ext cx="889000" cy="980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143601</xdr:rowOff>
    </xdr:from>
    <xdr:to>
      <xdr:col>41</xdr:col>
      <xdr:colOff>101600</xdr:colOff>
      <xdr:row>56</xdr:row>
      <xdr:rowOff>73751</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7810500" y="9573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64878</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94111" y="9666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39239</xdr:rowOff>
    </xdr:from>
    <xdr:to>
      <xdr:col>36</xdr:col>
      <xdr:colOff>165100</xdr:colOff>
      <xdr:row>55</xdr:row>
      <xdr:rowOff>140839</xdr:rowOff>
    </xdr:to>
    <xdr:sp macro="" textlink="">
      <xdr:nvSpPr>
        <xdr:cNvPr id="369" name="フローチャート: 判断 368">
          <a:extLst>
            <a:ext uri="{FF2B5EF4-FFF2-40B4-BE49-F238E27FC236}">
              <a16:creationId xmlns:a16="http://schemas.microsoft.com/office/drawing/2014/main" id="{00000000-0008-0000-0600-000071010000}"/>
            </a:ext>
          </a:extLst>
        </xdr:cNvPr>
        <xdr:cNvSpPr/>
      </xdr:nvSpPr>
      <xdr:spPr>
        <a:xfrm>
          <a:off x="6921500" y="9468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131966</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956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85253</xdr:rowOff>
    </xdr:from>
    <xdr:to>
      <xdr:col>55</xdr:col>
      <xdr:colOff>50800</xdr:colOff>
      <xdr:row>54</xdr:row>
      <xdr:rowOff>15403</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10426700" y="9172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108130</xdr:rowOff>
    </xdr:from>
    <xdr:ext cx="534377" cy="259045"/>
    <xdr:sp macro="" textlink="">
      <xdr:nvSpPr>
        <xdr:cNvPr id="377" name="普通建設事業費該当値テキスト">
          <a:extLst>
            <a:ext uri="{FF2B5EF4-FFF2-40B4-BE49-F238E27FC236}">
              <a16:creationId xmlns:a16="http://schemas.microsoft.com/office/drawing/2014/main" id="{00000000-0008-0000-0600-000079010000}"/>
            </a:ext>
          </a:extLst>
        </xdr:cNvPr>
        <xdr:cNvSpPr txBox="1"/>
      </xdr:nvSpPr>
      <xdr:spPr>
        <a:xfrm>
          <a:off x="10528300" y="9023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126499</xdr:rowOff>
    </xdr:from>
    <xdr:to>
      <xdr:col>50</xdr:col>
      <xdr:colOff>165100</xdr:colOff>
      <xdr:row>54</xdr:row>
      <xdr:rowOff>56649</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9588500" y="9213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73176</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9372111" y="8988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170500</xdr:rowOff>
    </xdr:from>
    <xdr:to>
      <xdr:col>46</xdr:col>
      <xdr:colOff>38100</xdr:colOff>
      <xdr:row>55</xdr:row>
      <xdr:rowOff>100650</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8699500" y="942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117177</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8483111" y="9204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20865</xdr:rowOff>
    </xdr:from>
    <xdr:to>
      <xdr:col>41</xdr:col>
      <xdr:colOff>101600</xdr:colOff>
      <xdr:row>55</xdr:row>
      <xdr:rowOff>122465</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7810500" y="9450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138992</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7594111" y="922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49</xdr:row>
      <xdr:rowOff>68859</xdr:rowOff>
    </xdr:from>
    <xdr:to>
      <xdr:col>36</xdr:col>
      <xdr:colOff>165100</xdr:colOff>
      <xdr:row>49</xdr:row>
      <xdr:rowOff>170459</xdr:rowOff>
    </xdr:to>
    <xdr:sp macro="" textlink="">
      <xdr:nvSpPr>
        <xdr:cNvPr id="384" name="楕円 383">
          <a:extLst>
            <a:ext uri="{FF2B5EF4-FFF2-40B4-BE49-F238E27FC236}">
              <a16:creationId xmlns:a16="http://schemas.microsoft.com/office/drawing/2014/main" id="{00000000-0008-0000-0600-000080010000}"/>
            </a:ext>
          </a:extLst>
        </xdr:cNvPr>
        <xdr:cNvSpPr/>
      </xdr:nvSpPr>
      <xdr:spPr>
        <a:xfrm>
          <a:off x="6921500" y="8469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48</xdr:row>
      <xdr:rowOff>15536</xdr:rowOff>
    </xdr:from>
    <xdr:ext cx="599010"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672795" y="8245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103901</xdr:rowOff>
    </xdr:from>
    <xdr:to>
      <xdr:col>55</xdr:col>
      <xdr:colOff>0</xdr:colOff>
      <xdr:row>75</xdr:row>
      <xdr:rowOff>80287</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9639300" y="12448301"/>
          <a:ext cx="838200" cy="490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19344</xdr:rowOff>
    </xdr:from>
    <xdr:ext cx="469744"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220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80287</xdr:rowOff>
    </xdr:from>
    <xdr:to>
      <xdr:col>50</xdr:col>
      <xdr:colOff>114300</xdr:colOff>
      <xdr:row>77</xdr:row>
      <xdr:rowOff>151930</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8750300" y="12939037"/>
          <a:ext cx="889000" cy="414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127426</xdr:rowOff>
    </xdr:from>
    <xdr:ext cx="469744"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404428" y="13329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151930</xdr:rowOff>
    </xdr:from>
    <xdr:to>
      <xdr:col>45</xdr:col>
      <xdr:colOff>177800</xdr:colOff>
      <xdr:row>78</xdr:row>
      <xdr:rowOff>59872</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7861300" y="13353580"/>
          <a:ext cx="889000" cy="7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121279</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298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28212</xdr:rowOff>
    </xdr:from>
    <xdr:to>
      <xdr:col>41</xdr:col>
      <xdr:colOff>50800</xdr:colOff>
      <xdr:row>78</xdr:row>
      <xdr:rowOff>59872</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a:off x="6972300" y="13401312"/>
          <a:ext cx="889000" cy="31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81983</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294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7862</xdr:rowOff>
    </xdr:from>
    <xdr:to>
      <xdr:col>36</xdr:col>
      <xdr:colOff>165100</xdr:colOff>
      <xdr:row>76</xdr:row>
      <xdr:rowOff>109462</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03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125989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281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72</xdr:row>
      <xdr:rowOff>53101</xdr:rowOff>
    </xdr:from>
    <xdr:to>
      <xdr:col>55</xdr:col>
      <xdr:colOff>50800</xdr:colOff>
      <xdr:row>72</xdr:row>
      <xdr:rowOff>154701</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2397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75978</xdr:rowOff>
    </xdr:from>
    <xdr:ext cx="534377"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2248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29487</xdr:rowOff>
    </xdr:from>
    <xdr:to>
      <xdr:col>50</xdr:col>
      <xdr:colOff>165100</xdr:colOff>
      <xdr:row>75</xdr:row>
      <xdr:rowOff>131087</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2888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147614</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372111" y="12663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101130</xdr:rowOff>
    </xdr:from>
    <xdr:to>
      <xdr:col>46</xdr:col>
      <xdr:colOff>38100</xdr:colOff>
      <xdr:row>78</xdr:row>
      <xdr:rowOff>31280</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330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22407</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515428" y="13395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9072</xdr:rowOff>
    </xdr:from>
    <xdr:to>
      <xdr:col>41</xdr:col>
      <xdr:colOff>101600</xdr:colOff>
      <xdr:row>78</xdr:row>
      <xdr:rowOff>110672</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3382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101799</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626428" y="13474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148862</xdr:rowOff>
    </xdr:from>
    <xdr:to>
      <xdr:col>36</xdr:col>
      <xdr:colOff>165100</xdr:colOff>
      <xdr:row>78</xdr:row>
      <xdr:rowOff>79012</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3350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70139</xdr:rowOff>
    </xdr:from>
    <xdr:ext cx="469744"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37428" y="13443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93</xdr:row>
      <xdr:rowOff>134322</xdr:rowOff>
    </xdr:from>
    <xdr:to>
      <xdr:col>54</xdr:col>
      <xdr:colOff>189865</xdr:colOff>
      <xdr:row>98</xdr:row>
      <xdr:rowOff>165216</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6079172"/>
          <a:ext cx="1270" cy="888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169043</xdr:rowOff>
    </xdr:from>
    <xdr:ext cx="469744" cy="259045"/>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6971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165216</xdr:rowOff>
    </xdr:from>
    <xdr:to>
      <xdr:col>55</xdr:col>
      <xdr:colOff>88900</xdr:colOff>
      <xdr:row>98</xdr:row>
      <xdr:rowOff>165216</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6967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92</xdr:row>
      <xdr:rowOff>80999</xdr:rowOff>
    </xdr:from>
    <xdr:ext cx="534377" cy="259045"/>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854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93</xdr:row>
      <xdr:rowOff>134322</xdr:rowOff>
    </xdr:from>
    <xdr:to>
      <xdr:col>55</xdr:col>
      <xdr:colOff>88900</xdr:colOff>
      <xdr:row>93</xdr:row>
      <xdr:rowOff>134322</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60791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103690</xdr:rowOff>
    </xdr:from>
    <xdr:to>
      <xdr:col>55</xdr:col>
      <xdr:colOff>0</xdr:colOff>
      <xdr:row>97</xdr:row>
      <xdr:rowOff>127660</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9639300" y="16734340"/>
          <a:ext cx="838200" cy="2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146502</xdr:rowOff>
    </xdr:from>
    <xdr:ext cx="534377" cy="259045"/>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4342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123625</xdr:rowOff>
    </xdr:from>
    <xdr:to>
      <xdr:col>55</xdr:col>
      <xdr:colOff>50800</xdr:colOff>
      <xdr:row>97</xdr:row>
      <xdr:rowOff>53775</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582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125907</xdr:rowOff>
    </xdr:from>
    <xdr:to>
      <xdr:col>50</xdr:col>
      <xdr:colOff>114300</xdr:colOff>
      <xdr:row>97</xdr:row>
      <xdr:rowOff>127660</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8750300" y="16756557"/>
          <a:ext cx="889000" cy="1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19972</xdr:rowOff>
    </xdr:from>
    <xdr:to>
      <xdr:col>50</xdr:col>
      <xdr:colOff>165100</xdr:colOff>
      <xdr:row>97</xdr:row>
      <xdr:rowOff>121572</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650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138099</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425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21721</xdr:rowOff>
    </xdr:from>
    <xdr:to>
      <xdr:col>45</xdr:col>
      <xdr:colOff>177800</xdr:colOff>
      <xdr:row>97</xdr:row>
      <xdr:rowOff>125907</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a:off x="7861300" y="16652371"/>
          <a:ext cx="889000" cy="104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24761</xdr:rowOff>
    </xdr:from>
    <xdr:to>
      <xdr:col>46</xdr:col>
      <xdr:colOff>38100</xdr:colOff>
      <xdr:row>97</xdr:row>
      <xdr:rowOff>126361</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655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142888</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430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39115</xdr:rowOff>
    </xdr:from>
    <xdr:to>
      <xdr:col>41</xdr:col>
      <xdr:colOff>50800</xdr:colOff>
      <xdr:row>97</xdr:row>
      <xdr:rowOff>21721</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a:off x="6972300" y="15641065"/>
          <a:ext cx="889000" cy="101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39250</xdr:rowOff>
    </xdr:from>
    <xdr:to>
      <xdr:col>41</xdr:col>
      <xdr:colOff>101600</xdr:colOff>
      <xdr:row>97</xdr:row>
      <xdr:rowOff>140850</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66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131977</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762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163860</xdr:rowOff>
    </xdr:from>
    <xdr:to>
      <xdr:col>36</xdr:col>
      <xdr:colOff>165100</xdr:colOff>
      <xdr:row>97</xdr:row>
      <xdr:rowOff>94010</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62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85137</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71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52890</xdr:rowOff>
    </xdr:from>
    <xdr:to>
      <xdr:col>55</xdr:col>
      <xdr:colOff>50800</xdr:colOff>
      <xdr:row>97</xdr:row>
      <xdr:rowOff>154490</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10426700" y="1668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31317</xdr:rowOff>
    </xdr:from>
    <xdr:ext cx="534377" cy="259045"/>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6661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76860</xdr:rowOff>
    </xdr:from>
    <xdr:to>
      <xdr:col>50</xdr:col>
      <xdr:colOff>165100</xdr:colOff>
      <xdr:row>98</xdr:row>
      <xdr:rowOff>7010</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9588500" y="16707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169587</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72111" y="16800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75107</xdr:rowOff>
    </xdr:from>
    <xdr:to>
      <xdr:col>46</xdr:col>
      <xdr:colOff>38100</xdr:colOff>
      <xdr:row>98</xdr:row>
      <xdr:rowOff>5257</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8699500" y="1670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167834</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6798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142371</xdr:rowOff>
    </xdr:from>
    <xdr:to>
      <xdr:col>41</xdr:col>
      <xdr:colOff>101600</xdr:colOff>
      <xdr:row>97</xdr:row>
      <xdr:rowOff>72521</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810500" y="16601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89048</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4111" y="16376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90</xdr:row>
      <xdr:rowOff>159765</xdr:rowOff>
    </xdr:from>
    <xdr:to>
      <xdr:col>36</xdr:col>
      <xdr:colOff>165100</xdr:colOff>
      <xdr:row>91</xdr:row>
      <xdr:rowOff>89915</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921500" y="15590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89</xdr:row>
      <xdr:rowOff>106442</xdr:rowOff>
    </xdr:from>
    <xdr:ext cx="599010"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672795" y="15365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災害復旧事業費グラフ枠">
          <a:extLst>
            <a:ext uri="{FF2B5EF4-FFF2-40B4-BE49-F238E27FC236}">
              <a16:creationId xmlns:a16="http://schemas.microsoft.com/office/drawing/2014/main" id="{00000000-0008-0000-06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2" name="災害復旧事業費最小値テキスト">
          <a:extLst>
            <a:ext uri="{FF2B5EF4-FFF2-40B4-BE49-F238E27FC236}">
              <a16:creationId xmlns:a16="http://schemas.microsoft.com/office/drawing/2014/main" id="{00000000-0008-0000-0600-00000A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4" name="災害復旧事業費最大値テキスト">
          <a:extLst>
            <a:ext uri="{FF2B5EF4-FFF2-40B4-BE49-F238E27FC236}">
              <a16:creationId xmlns:a16="http://schemas.microsoft.com/office/drawing/2014/main" id="{00000000-0008-0000-0600-00000C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21800</xdr:rowOff>
    </xdr:from>
    <xdr:ext cx="469744" cy="259045"/>
    <xdr:sp macro="" textlink="">
      <xdr:nvSpPr>
        <xdr:cNvPr id="527" name="災害復旧事業費平均値テキスト">
          <a:extLst>
            <a:ext uri="{FF2B5EF4-FFF2-40B4-BE49-F238E27FC236}">
              <a16:creationId xmlns:a16="http://schemas.microsoft.com/office/drawing/2014/main" id="{00000000-0008-0000-0600-00000F020000}"/>
            </a:ext>
          </a:extLst>
        </xdr:cNvPr>
        <xdr:cNvSpPr txBox="1"/>
      </xdr:nvSpPr>
      <xdr:spPr>
        <a:xfrm>
          <a:off x="16370300" y="6365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91127</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46428" y="62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93001</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357428" y="626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35" name="直線コネクタ 534">
          <a:extLst>
            <a:ext uri="{FF2B5EF4-FFF2-40B4-BE49-F238E27FC236}">
              <a16:creationId xmlns:a16="http://schemas.microsoft.com/office/drawing/2014/main" id="{00000000-0008-0000-0600-000017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97482</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468428" y="626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63480</xdr:rowOff>
    </xdr:from>
    <xdr:to>
      <xdr:col>67</xdr:col>
      <xdr:colOff>101600</xdr:colOff>
      <xdr:row>37</xdr:row>
      <xdr:rowOff>165080</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2763500" y="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10157</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579428" y="618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46" name="災害復旧事業費該当値テキスト">
          <a:extLst>
            <a:ext uri="{FF2B5EF4-FFF2-40B4-BE49-F238E27FC236}">
              <a16:creationId xmlns:a16="http://schemas.microsoft.com/office/drawing/2014/main" id="{00000000-0008-0000-0600-000022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失業対策事業費グラフ枠">
          <a:extLst>
            <a:ext uri="{FF2B5EF4-FFF2-40B4-BE49-F238E27FC236}">
              <a16:creationId xmlns:a16="http://schemas.microsoft.com/office/drawing/2014/main" id="{00000000-0008-0000-06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1" name="失業対策事業費最小値テキスト">
          <a:extLst>
            <a:ext uri="{FF2B5EF4-FFF2-40B4-BE49-F238E27FC236}">
              <a16:creationId xmlns:a16="http://schemas.microsoft.com/office/drawing/2014/main" id="{00000000-0008-0000-0600-00003B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3" name="失業対策事業費最大値テキスト">
          <a:extLst>
            <a:ext uri="{FF2B5EF4-FFF2-40B4-BE49-F238E27FC236}">
              <a16:creationId xmlns:a16="http://schemas.microsoft.com/office/drawing/2014/main" id="{00000000-0008-0000-0600-00003D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6" name="失業対策事業費平均値テキスト">
          <a:extLst>
            <a:ext uri="{FF2B5EF4-FFF2-40B4-BE49-F238E27FC236}">
              <a16:creationId xmlns:a16="http://schemas.microsoft.com/office/drawing/2014/main" id="{00000000-0008-0000-0600-000040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4" name="直線コネクタ 583">
          <a:extLst>
            <a:ext uri="{FF2B5EF4-FFF2-40B4-BE49-F238E27FC236}">
              <a16:creationId xmlns:a16="http://schemas.microsoft.com/office/drawing/2014/main" id="{00000000-0008-0000-0600-000048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5" name="失業対策事業費該当値テキスト">
          <a:extLst>
            <a:ext uri="{FF2B5EF4-FFF2-40B4-BE49-F238E27FC236}">
              <a16:creationId xmlns:a16="http://schemas.microsoft.com/office/drawing/2014/main" id="{00000000-0008-0000-0600-000053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62351</xdr:rowOff>
    </xdr:from>
    <xdr:to>
      <xdr:col>85</xdr:col>
      <xdr:colOff>127000</xdr:colOff>
      <xdr:row>76</xdr:row>
      <xdr:rowOff>78713</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092551"/>
          <a:ext cx="838200" cy="16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70303</xdr:rowOff>
    </xdr:from>
    <xdr:ext cx="534377"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2757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44684</xdr:rowOff>
    </xdr:from>
    <xdr:to>
      <xdr:col>81</xdr:col>
      <xdr:colOff>50800</xdr:colOff>
      <xdr:row>76</xdr:row>
      <xdr:rowOff>78713</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4592300" y="13074884"/>
          <a:ext cx="889000" cy="34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123620</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263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84656</xdr:rowOff>
    </xdr:from>
    <xdr:to>
      <xdr:col>76</xdr:col>
      <xdr:colOff>114300</xdr:colOff>
      <xdr:row>76</xdr:row>
      <xdr:rowOff>44684</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a:off x="13703300" y="12771956"/>
          <a:ext cx="889000" cy="302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146530</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266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84656</xdr:rowOff>
    </xdr:from>
    <xdr:to>
      <xdr:col>71</xdr:col>
      <xdr:colOff>177800</xdr:colOff>
      <xdr:row>76</xdr:row>
      <xdr:rowOff>40487</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2771956"/>
          <a:ext cx="889000" cy="298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116606</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297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85553</xdr:rowOff>
    </xdr:from>
    <xdr:to>
      <xdr:col>67</xdr:col>
      <xdr:colOff>101600</xdr:colOff>
      <xdr:row>76</xdr:row>
      <xdr:rowOff>15703</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32230</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2719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11551</xdr:rowOff>
    </xdr:from>
    <xdr:to>
      <xdr:col>85</xdr:col>
      <xdr:colOff>177800</xdr:colOff>
      <xdr:row>76</xdr:row>
      <xdr:rowOff>113151</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041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161428</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020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27913</xdr:rowOff>
    </xdr:from>
    <xdr:to>
      <xdr:col>81</xdr:col>
      <xdr:colOff>101600</xdr:colOff>
      <xdr:row>76</xdr:row>
      <xdr:rowOff>129513</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05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120640</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3150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165334</xdr:rowOff>
    </xdr:from>
    <xdr:to>
      <xdr:col>76</xdr:col>
      <xdr:colOff>165100</xdr:colOff>
      <xdr:row>76</xdr:row>
      <xdr:rowOff>95484</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024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86611</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3116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33856</xdr:rowOff>
    </xdr:from>
    <xdr:to>
      <xdr:col>72</xdr:col>
      <xdr:colOff>38100</xdr:colOff>
      <xdr:row>74</xdr:row>
      <xdr:rowOff>135456</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2721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151983</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2496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161137</xdr:rowOff>
    </xdr:from>
    <xdr:to>
      <xdr:col>67</xdr:col>
      <xdr:colOff>101600</xdr:colOff>
      <xdr:row>76</xdr:row>
      <xdr:rowOff>91287</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019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82414</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3112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積立金グラフ枠">
          <a:extLst>
            <a:ext uri="{FF2B5EF4-FFF2-40B4-BE49-F238E27FC236}">
              <a16:creationId xmlns:a16="http://schemas.microsoft.com/office/drawing/2014/main" id="{00000000-0008-0000-06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7" name="積立金最小値テキスト">
          <a:extLst>
            <a:ext uri="{FF2B5EF4-FFF2-40B4-BE49-F238E27FC236}">
              <a16:creationId xmlns:a16="http://schemas.microsoft.com/office/drawing/2014/main" id="{00000000-0008-0000-0600-0000AF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89" name="積立金最大値テキスト">
          <a:extLst>
            <a:ext uri="{FF2B5EF4-FFF2-40B4-BE49-F238E27FC236}">
              <a16:creationId xmlns:a16="http://schemas.microsoft.com/office/drawing/2014/main" id="{00000000-0008-0000-0600-0000B1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107150</xdr:rowOff>
    </xdr:from>
    <xdr:to>
      <xdr:col>85</xdr:col>
      <xdr:colOff>127000</xdr:colOff>
      <xdr:row>97</xdr:row>
      <xdr:rowOff>53327</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flipV="1">
          <a:off x="15481300" y="15880550"/>
          <a:ext cx="838200" cy="803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10532</xdr:rowOff>
    </xdr:from>
    <xdr:ext cx="534377" cy="259045"/>
    <xdr:sp macro="" textlink="">
      <xdr:nvSpPr>
        <xdr:cNvPr id="692" name="積立金平均値テキスト">
          <a:extLst>
            <a:ext uri="{FF2B5EF4-FFF2-40B4-BE49-F238E27FC236}">
              <a16:creationId xmlns:a16="http://schemas.microsoft.com/office/drawing/2014/main" id="{00000000-0008-0000-0600-0000B4020000}"/>
            </a:ext>
          </a:extLst>
        </xdr:cNvPr>
        <xdr:cNvSpPr txBox="1"/>
      </xdr:nvSpPr>
      <xdr:spPr>
        <a:xfrm>
          <a:off x="16370300" y="16641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105538</xdr:rowOff>
    </xdr:from>
    <xdr:to>
      <xdr:col>81</xdr:col>
      <xdr:colOff>50800</xdr:colOff>
      <xdr:row>97</xdr:row>
      <xdr:rowOff>53327</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4592300" y="16393288"/>
          <a:ext cx="889000" cy="290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122547</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5214111" y="16753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105538</xdr:rowOff>
    </xdr:from>
    <xdr:to>
      <xdr:col>76</xdr:col>
      <xdr:colOff>114300</xdr:colOff>
      <xdr:row>97</xdr:row>
      <xdr:rowOff>21870</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3703300" y="16393288"/>
          <a:ext cx="889000" cy="259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105529</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736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28054</xdr:rowOff>
    </xdr:from>
    <xdr:to>
      <xdr:col>71</xdr:col>
      <xdr:colOff>177800</xdr:colOff>
      <xdr:row>97</xdr:row>
      <xdr:rowOff>21870</xdr:rowOff>
    </xdr:to>
    <xdr:cxnSp macro="">
      <xdr:nvCxnSpPr>
        <xdr:cNvPr id="700" name="直線コネクタ 699">
          <a:extLst>
            <a:ext uri="{FF2B5EF4-FFF2-40B4-BE49-F238E27FC236}">
              <a16:creationId xmlns:a16="http://schemas.microsoft.com/office/drawing/2014/main" id="{00000000-0008-0000-0600-0000BC020000}"/>
            </a:ext>
          </a:extLst>
        </xdr:cNvPr>
        <xdr:cNvCxnSpPr/>
      </xdr:nvCxnSpPr>
      <xdr:spPr>
        <a:xfrm>
          <a:off x="12814300" y="16487254"/>
          <a:ext cx="889000" cy="165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93933</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436111" y="16724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123406</xdr:rowOff>
    </xdr:from>
    <xdr:to>
      <xdr:col>67</xdr:col>
      <xdr:colOff>101600</xdr:colOff>
      <xdr:row>98</xdr:row>
      <xdr:rowOff>53556</xdr:rowOff>
    </xdr:to>
    <xdr:sp macro="" textlink="">
      <xdr:nvSpPr>
        <xdr:cNvPr id="703" name="フローチャート: 判断 702">
          <a:extLst>
            <a:ext uri="{FF2B5EF4-FFF2-40B4-BE49-F238E27FC236}">
              <a16:creationId xmlns:a16="http://schemas.microsoft.com/office/drawing/2014/main" id="{00000000-0008-0000-0600-0000BF020000}"/>
            </a:ext>
          </a:extLst>
        </xdr:cNvPr>
        <xdr:cNvSpPr/>
      </xdr:nvSpPr>
      <xdr:spPr>
        <a:xfrm>
          <a:off x="127635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44683</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547111" y="16846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56350</xdr:rowOff>
    </xdr:from>
    <xdr:to>
      <xdr:col>85</xdr:col>
      <xdr:colOff>177800</xdr:colOff>
      <xdr:row>92</xdr:row>
      <xdr:rowOff>157950</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6268700" y="158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79227</xdr:rowOff>
    </xdr:from>
    <xdr:ext cx="534377" cy="259045"/>
    <xdr:sp macro="" textlink="">
      <xdr:nvSpPr>
        <xdr:cNvPr id="711" name="積立金該当値テキスト">
          <a:extLst>
            <a:ext uri="{FF2B5EF4-FFF2-40B4-BE49-F238E27FC236}">
              <a16:creationId xmlns:a16="http://schemas.microsoft.com/office/drawing/2014/main" id="{00000000-0008-0000-0600-0000C7020000}"/>
            </a:ext>
          </a:extLst>
        </xdr:cNvPr>
        <xdr:cNvSpPr txBox="1"/>
      </xdr:nvSpPr>
      <xdr:spPr>
        <a:xfrm>
          <a:off x="16370300" y="15681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2527</xdr:rowOff>
    </xdr:from>
    <xdr:to>
      <xdr:col>81</xdr:col>
      <xdr:colOff>101600</xdr:colOff>
      <xdr:row>97</xdr:row>
      <xdr:rowOff>104127</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5430500" y="1663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120654</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5214111" y="16408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54738</xdr:rowOff>
    </xdr:from>
    <xdr:to>
      <xdr:col>76</xdr:col>
      <xdr:colOff>165100</xdr:colOff>
      <xdr:row>95</xdr:row>
      <xdr:rowOff>156338</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4541500" y="16342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1415</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4325111" y="16117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142520</xdr:rowOff>
    </xdr:from>
    <xdr:to>
      <xdr:col>72</xdr:col>
      <xdr:colOff>38100</xdr:colOff>
      <xdr:row>97</xdr:row>
      <xdr:rowOff>72670</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3652500" y="1660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89197</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3436111" y="16376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148704</xdr:rowOff>
    </xdr:from>
    <xdr:to>
      <xdr:col>67</xdr:col>
      <xdr:colOff>101600</xdr:colOff>
      <xdr:row>96</xdr:row>
      <xdr:rowOff>78854</xdr:rowOff>
    </xdr:to>
    <xdr:sp macro="" textlink="">
      <xdr:nvSpPr>
        <xdr:cNvPr id="718" name="楕円 717">
          <a:extLst>
            <a:ext uri="{FF2B5EF4-FFF2-40B4-BE49-F238E27FC236}">
              <a16:creationId xmlns:a16="http://schemas.microsoft.com/office/drawing/2014/main" id="{00000000-0008-0000-0600-0000CE020000}"/>
            </a:ext>
          </a:extLst>
        </xdr:cNvPr>
        <xdr:cNvSpPr/>
      </xdr:nvSpPr>
      <xdr:spPr>
        <a:xfrm>
          <a:off x="12763500" y="16436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95381</xdr:rowOff>
    </xdr:from>
    <xdr:ext cx="534377"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2547111" y="1621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134900</xdr:rowOff>
    </xdr:from>
    <xdr:to>
      <xdr:col>116</xdr:col>
      <xdr:colOff>63500</xdr:colOff>
      <xdr:row>36</xdr:row>
      <xdr:rowOff>164892</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21323300" y="6307100"/>
          <a:ext cx="838200" cy="29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84883</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428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164892</xdr:rowOff>
    </xdr:from>
    <xdr:to>
      <xdr:col>111</xdr:col>
      <xdr:colOff>177800</xdr:colOff>
      <xdr:row>37</xdr:row>
      <xdr:rowOff>68102</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flipV="1">
          <a:off x="20434300" y="6337092"/>
          <a:ext cx="889000" cy="74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20144</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535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68102</xdr:rowOff>
    </xdr:from>
    <xdr:to>
      <xdr:col>107</xdr:col>
      <xdr:colOff>50800</xdr:colOff>
      <xdr:row>37</xdr:row>
      <xdr:rowOff>147747</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19545300" y="6411752"/>
          <a:ext cx="889000" cy="79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22155</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53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147747</xdr:rowOff>
    </xdr:from>
    <xdr:to>
      <xdr:col>102</xdr:col>
      <xdr:colOff>114300</xdr:colOff>
      <xdr:row>38</xdr:row>
      <xdr:rowOff>25949</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flipV="1">
          <a:off x="18656300" y="6491397"/>
          <a:ext cx="889000" cy="4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18498</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533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92558</xdr:rowOff>
    </xdr:from>
    <xdr:to>
      <xdr:col>98</xdr:col>
      <xdr:colOff>38100</xdr:colOff>
      <xdr:row>38</xdr:row>
      <xdr:rowOff>22707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39235</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211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84100</xdr:rowOff>
    </xdr:from>
    <xdr:to>
      <xdr:col>116</xdr:col>
      <xdr:colOff>114300</xdr:colOff>
      <xdr:row>37</xdr:row>
      <xdr:rowOff>14250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25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106977</xdr:rowOff>
    </xdr:from>
    <xdr:ext cx="469744"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107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114092</xdr:rowOff>
    </xdr:from>
    <xdr:to>
      <xdr:col>112</xdr:col>
      <xdr:colOff>38100</xdr:colOff>
      <xdr:row>37</xdr:row>
      <xdr:rowOff>44242</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286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60769</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088428" y="6061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17302</xdr:rowOff>
    </xdr:from>
    <xdr:to>
      <xdr:col>107</xdr:col>
      <xdr:colOff>101600</xdr:colOff>
      <xdr:row>37</xdr:row>
      <xdr:rowOff>118902</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36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135429</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199428" y="6136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96947</xdr:rowOff>
    </xdr:from>
    <xdr:to>
      <xdr:col>102</xdr:col>
      <xdr:colOff>165100</xdr:colOff>
      <xdr:row>38</xdr:row>
      <xdr:rowOff>27097</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440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43624</xdr:rowOff>
    </xdr:from>
    <xdr:ext cx="469744"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310428" y="6215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146599</xdr:rowOff>
    </xdr:from>
    <xdr:to>
      <xdr:col>98</xdr:col>
      <xdr:colOff>38100</xdr:colOff>
      <xdr:row>38</xdr:row>
      <xdr:rowOff>76749</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490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67876</xdr:rowOff>
    </xdr:from>
    <xdr:ext cx="469744"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421428" y="6582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50043</xdr:rowOff>
    </xdr:from>
    <xdr:to>
      <xdr:col>116</xdr:col>
      <xdr:colOff>63500</xdr:colOff>
      <xdr:row>58</xdr:row>
      <xdr:rowOff>50957</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1323300" y="9994143"/>
          <a:ext cx="8382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99936</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701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46523</xdr:rowOff>
    </xdr:from>
    <xdr:to>
      <xdr:col>111</xdr:col>
      <xdr:colOff>177800</xdr:colOff>
      <xdr:row>58</xdr:row>
      <xdr:rowOff>50043</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0434300" y="9990623"/>
          <a:ext cx="889000" cy="3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1653</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60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43962</xdr:rowOff>
    </xdr:from>
    <xdr:to>
      <xdr:col>107</xdr:col>
      <xdr:colOff>50800</xdr:colOff>
      <xdr:row>58</xdr:row>
      <xdr:rowOff>46523</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9545300" y="9988062"/>
          <a:ext cx="889000" cy="2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4304</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960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43962</xdr:rowOff>
    </xdr:from>
    <xdr:to>
      <xdr:col>102</xdr:col>
      <xdr:colOff>114300</xdr:colOff>
      <xdr:row>58</xdr:row>
      <xdr:rowOff>50317</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18656300" y="9988062"/>
          <a:ext cx="889000" cy="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921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60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27361</xdr:rowOff>
    </xdr:from>
    <xdr:to>
      <xdr:col>98</xdr:col>
      <xdr:colOff>38100</xdr:colOff>
      <xdr:row>57</xdr:row>
      <xdr:rowOff>128961</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80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145488</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57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xdr:rowOff>
    </xdr:from>
    <xdr:to>
      <xdr:col>116</xdr:col>
      <xdr:colOff>114300</xdr:colOff>
      <xdr:row>58</xdr:row>
      <xdr:rowOff>101757</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9944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86534</xdr:rowOff>
    </xdr:from>
    <xdr:ext cx="469744"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859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170693</xdr:rowOff>
    </xdr:from>
    <xdr:to>
      <xdr:col>112</xdr:col>
      <xdr:colOff>38100</xdr:colOff>
      <xdr:row>58</xdr:row>
      <xdr:rowOff>100843</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9943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91970</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088428" y="10036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167173</xdr:rowOff>
    </xdr:from>
    <xdr:to>
      <xdr:col>107</xdr:col>
      <xdr:colOff>101600</xdr:colOff>
      <xdr:row>58</xdr:row>
      <xdr:rowOff>97323</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9939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88450</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199428" y="10032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164612</xdr:rowOff>
    </xdr:from>
    <xdr:to>
      <xdr:col>102</xdr:col>
      <xdr:colOff>165100</xdr:colOff>
      <xdr:row>58</xdr:row>
      <xdr:rowOff>94762</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9937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85889</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10428" y="10029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170967</xdr:rowOff>
    </xdr:from>
    <xdr:to>
      <xdr:col>98</xdr:col>
      <xdr:colOff>38100</xdr:colOff>
      <xdr:row>58</xdr:row>
      <xdr:rowOff>101117</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9943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92244</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21428" y="10036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a:extLst>
            <a:ext uri="{FF2B5EF4-FFF2-40B4-BE49-F238E27FC236}">
              <a16:creationId xmlns:a16="http://schemas.microsoft.com/office/drawing/2014/main" id="{00000000-0008-0000-0600-00005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3" name="繰出金最小値テキスト">
          <a:extLst>
            <a:ext uri="{FF2B5EF4-FFF2-40B4-BE49-F238E27FC236}">
              <a16:creationId xmlns:a16="http://schemas.microsoft.com/office/drawing/2014/main" id="{00000000-0008-0000-0600-000055030000}"/>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5" name="繰出金最大値テキスト">
          <a:extLst>
            <a:ext uri="{FF2B5EF4-FFF2-40B4-BE49-F238E27FC236}">
              <a16:creationId xmlns:a16="http://schemas.microsoft.com/office/drawing/2014/main" id="{00000000-0008-0000-0600-0000570300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122783</xdr:rowOff>
    </xdr:from>
    <xdr:to>
      <xdr:col>116</xdr:col>
      <xdr:colOff>63500</xdr:colOff>
      <xdr:row>77</xdr:row>
      <xdr:rowOff>15708</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1323300" y="13152983"/>
          <a:ext cx="838200" cy="64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17868</xdr:rowOff>
    </xdr:from>
    <xdr:ext cx="534377" cy="259045"/>
    <xdr:sp macro="" textlink="">
      <xdr:nvSpPr>
        <xdr:cNvPr id="858" name="繰出金平均値テキスト">
          <a:extLst>
            <a:ext uri="{FF2B5EF4-FFF2-40B4-BE49-F238E27FC236}">
              <a16:creationId xmlns:a16="http://schemas.microsoft.com/office/drawing/2014/main" id="{00000000-0008-0000-0600-00005A030000}"/>
            </a:ext>
          </a:extLst>
        </xdr:cNvPr>
        <xdr:cNvSpPr txBox="1"/>
      </xdr:nvSpPr>
      <xdr:spPr>
        <a:xfrm>
          <a:off x="22212300" y="12876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15708</xdr:rowOff>
    </xdr:from>
    <xdr:to>
      <xdr:col>111</xdr:col>
      <xdr:colOff>177800</xdr:colOff>
      <xdr:row>77</xdr:row>
      <xdr:rowOff>33469</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0434300" y="13217358"/>
          <a:ext cx="889000" cy="17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137533</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056111" y="12824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33469</xdr:rowOff>
    </xdr:from>
    <xdr:to>
      <xdr:col>107</xdr:col>
      <xdr:colOff>50800</xdr:colOff>
      <xdr:row>77</xdr:row>
      <xdr:rowOff>49495</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9545300" y="13235119"/>
          <a:ext cx="889000" cy="16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169217</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49495</xdr:rowOff>
    </xdr:from>
    <xdr:to>
      <xdr:col>102</xdr:col>
      <xdr:colOff>114300</xdr:colOff>
      <xdr:row>77</xdr:row>
      <xdr:rowOff>66982</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8656300" y="13251145"/>
          <a:ext cx="889000" cy="17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9174</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278111" y="1286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93495</xdr:rowOff>
    </xdr:from>
    <xdr:to>
      <xdr:col>98</xdr:col>
      <xdr:colOff>38100</xdr:colOff>
      <xdr:row>77</xdr:row>
      <xdr:rowOff>23645</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8605500" y="131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40172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389111" y="12898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71983</xdr:rowOff>
    </xdr:from>
    <xdr:to>
      <xdr:col>116</xdr:col>
      <xdr:colOff>114300</xdr:colOff>
      <xdr:row>77</xdr:row>
      <xdr:rowOff>2133</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2110700" y="13102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50410</xdr:rowOff>
    </xdr:from>
    <xdr:ext cx="534377" cy="259045"/>
    <xdr:sp macro="" textlink="">
      <xdr:nvSpPr>
        <xdr:cNvPr id="877" name="繰出金該当値テキスト">
          <a:extLst>
            <a:ext uri="{FF2B5EF4-FFF2-40B4-BE49-F238E27FC236}">
              <a16:creationId xmlns:a16="http://schemas.microsoft.com/office/drawing/2014/main" id="{00000000-0008-0000-0600-00006D030000}"/>
            </a:ext>
          </a:extLst>
        </xdr:cNvPr>
        <xdr:cNvSpPr txBox="1"/>
      </xdr:nvSpPr>
      <xdr:spPr>
        <a:xfrm>
          <a:off x="22212300" y="13080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136358</xdr:rowOff>
    </xdr:from>
    <xdr:to>
      <xdr:col>112</xdr:col>
      <xdr:colOff>38100</xdr:colOff>
      <xdr:row>77</xdr:row>
      <xdr:rowOff>66508</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1272500" y="13166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57635</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056111" y="13259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154119</xdr:rowOff>
    </xdr:from>
    <xdr:to>
      <xdr:col>107</xdr:col>
      <xdr:colOff>101600</xdr:colOff>
      <xdr:row>77</xdr:row>
      <xdr:rowOff>84269</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0383500" y="13184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75396</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0167111" y="1327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170145</xdr:rowOff>
    </xdr:from>
    <xdr:to>
      <xdr:col>102</xdr:col>
      <xdr:colOff>165100</xdr:colOff>
      <xdr:row>77</xdr:row>
      <xdr:rowOff>100295</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9494500" y="13200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91422</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9278111" y="13293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16182</xdr:rowOff>
    </xdr:from>
    <xdr:to>
      <xdr:col>98</xdr:col>
      <xdr:colOff>38100</xdr:colOff>
      <xdr:row>77</xdr:row>
      <xdr:rowOff>117782</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8605500" y="13217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108909</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389111" y="13310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2" name="前年度繰上充用金最小値テキスト">
          <a:extLst>
            <a:ext uri="{FF2B5EF4-FFF2-40B4-BE49-F238E27FC236}">
              <a16:creationId xmlns:a16="http://schemas.microsoft.com/office/drawing/2014/main" id="{00000000-0008-0000-0600-00008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4" name="前年度繰上充用金最大値テキスト">
          <a:extLst>
            <a:ext uri="{FF2B5EF4-FFF2-40B4-BE49-F238E27FC236}">
              <a16:creationId xmlns:a16="http://schemas.microsoft.com/office/drawing/2014/main" id="{00000000-0008-0000-0600-00008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7" name="前年度繰上充用金平均値テキスト">
          <a:extLst>
            <a:ext uri="{FF2B5EF4-FFF2-40B4-BE49-F238E27FC236}">
              <a16:creationId xmlns:a16="http://schemas.microsoft.com/office/drawing/2014/main" id="{00000000-0008-0000-0600-00008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6" name="前年度繰上充用金該当値テキスト">
          <a:extLst>
            <a:ext uri="{FF2B5EF4-FFF2-40B4-BE49-F238E27FC236}">
              <a16:creationId xmlns:a16="http://schemas.microsoft.com/office/drawing/2014/main" id="{00000000-0008-0000-0600-00009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566,494</a:t>
          </a:r>
          <a:r>
            <a:rPr kumimoji="1" lang="ja-JP" altLang="en-US" sz="1300">
              <a:latin typeface="ＭＳ Ｐゴシック" panose="020B0600070205080204" pitchFamily="50" charset="-128"/>
              <a:ea typeface="ＭＳ Ｐゴシック" panose="020B0600070205080204" pitchFamily="50" charset="-128"/>
            </a:rPr>
            <a:t>円となり、前年度と比べて</a:t>
          </a:r>
          <a:r>
            <a:rPr kumimoji="1" lang="en-US" altLang="ja-JP" sz="1300">
              <a:latin typeface="ＭＳ Ｐゴシック" panose="020B0600070205080204" pitchFamily="50" charset="-128"/>
              <a:ea typeface="ＭＳ Ｐゴシック" panose="020B0600070205080204" pitchFamily="50" charset="-128"/>
            </a:rPr>
            <a:t>90,732</a:t>
          </a:r>
          <a:r>
            <a:rPr kumimoji="1" lang="ja-JP" altLang="en-US" sz="1300">
              <a:latin typeface="ＭＳ Ｐゴシック" panose="020B0600070205080204" pitchFamily="50" charset="-128"/>
              <a:ea typeface="ＭＳ Ｐゴシック" panose="020B0600070205080204" pitchFamily="50" charset="-128"/>
            </a:rPr>
            <a:t>円の増となった。</a:t>
          </a:r>
        </a:p>
        <a:p>
          <a:r>
            <a:rPr kumimoji="1" lang="ja-JP" altLang="en-US" sz="1300">
              <a:latin typeface="ＭＳ Ｐゴシック" panose="020B0600070205080204" pitchFamily="50" charset="-128"/>
              <a:ea typeface="ＭＳ Ｐゴシック" panose="020B0600070205080204" pitchFamily="50" charset="-128"/>
            </a:rPr>
            <a:t>主な構成項目である扶助費は、住民一人当たり</a:t>
          </a:r>
          <a:r>
            <a:rPr kumimoji="1" lang="en-US" altLang="ja-JP" sz="1300">
              <a:latin typeface="ＭＳ Ｐゴシック" panose="020B0600070205080204" pitchFamily="50" charset="-128"/>
              <a:ea typeface="ＭＳ Ｐゴシック" panose="020B0600070205080204" pitchFamily="50" charset="-128"/>
            </a:rPr>
            <a:t>91,846</a:t>
          </a:r>
          <a:r>
            <a:rPr kumimoji="1" lang="ja-JP" altLang="en-US" sz="1300">
              <a:latin typeface="ＭＳ Ｐゴシック" panose="020B0600070205080204" pitchFamily="50" charset="-128"/>
              <a:ea typeface="ＭＳ Ｐゴシック" panose="020B0600070205080204" pitchFamily="50" charset="-128"/>
            </a:rPr>
            <a:t>円で前年度より増となった。児童手当支給費や民間保育所運営委託料の増が主な要因である。</a:t>
          </a:r>
        </a:p>
        <a:p>
          <a:r>
            <a:rPr kumimoji="1" lang="ja-JP" altLang="en-US" sz="1300">
              <a:latin typeface="ＭＳ Ｐゴシック" panose="020B0600070205080204" pitchFamily="50" charset="-128"/>
              <a:ea typeface="ＭＳ Ｐゴシック" panose="020B0600070205080204" pitchFamily="50" charset="-128"/>
            </a:rPr>
            <a:t>経費ごとでは、ほとんどの費目で類似団体を下回る、もしくは同程度となっている中、普通建設事業費、積立金、投資及び出資金が類似団体を大きく上回る数値となった。普通建設事業費については、学校給食共同調理場建設事業を実施したことが主な要因であり、積立金については、ボートレース事業収益の繰入方針見直しに伴う繰入額の増に伴い基金への積立金が増加したことが要因、投資及び出資金は、市病院事業会計への出資金が増加したことが要因となっている。</a:t>
          </a:r>
        </a:p>
        <a:p>
          <a:r>
            <a:rPr kumimoji="1" lang="ja-JP" altLang="en-US" sz="1300">
              <a:latin typeface="ＭＳ Ｐゴシック" panose="020B0600070205080204" pitchFamily="50" charset="-128"/>
              <a:ea typeface="ＭＳ Ｐゴシック" panose="020B0600070205080204" pitchFamily="50" charset="-128"/>
            </a:rPr>
            <a:t>今後は、公共施設の更新整備による市債の償還などに伴い公債費の増加が見込まれるため、社会情勢や市民ニーズを的確に把握し、事業の取捨選択を行うことで事業費の抑制に努めていく。　</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愛知県常滑市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58,662
56,673
55.90
34,423,231
33,231,683
1,183,973
15,189,058
29,323,227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80.2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102210</xdr:rowOff>
    </xdr:from>
    <xdr:to>
      <xdr:col>24</xdr:col>
      <xdr:colOff>63500</xdr:colOff>
      <xdr:row>35</xdr:row>
      <xdr:rowOff>25857</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931510"/>
          <a:ext cx="838200" cy="95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146880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6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25857</xdr:rowOff>
    </xdr:from>
    <xdr:to>
      <xdr:col>19</xdr:col>
      <xdr:colOff>177800</xdr:colOff>
      <xdr:row>35</xdr:row>
      <xdr:rowOff>87579</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026607"/>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140479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141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61519</xdr:rowOff>
    </xdr:from>
    <xdr:to>
      <xdr:col>15</xdr:col>
      <xdr:colOff>50800</xdr:colOff>
      <xdr:row>35</xdr:row>
      <xdr:rowOff>87579</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062269"/>
          <a:ext cx="889000" cy="26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151452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52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61519</xdr:rowOff>
    </xdr:from>
    <xdr:to>
      <xdr:col>10</xdr:col>
      <xdr:colOff>114300</xdr:colOff>
      <xdr:row>35</xdr:row>
      <xdr:rowOff>101752</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062269"/>
          <a:ext cx="889000" cy="40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160596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61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168368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169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51410</xdr:rowOff>
    </xdr:from>
    <xdr:to>
      <xdr:col>24</xdr:col>
      <xdr:colOff>114300</xdr:colOff>
      <xdr:row>34</xdr:row>
      <xdr:rowOff>153010</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88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74287</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732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146507</xdr:rowOff>
    </xdr:from>
    <xdr:to>
      <xdr:col>20</xdr:col>
      <xdr:colOff>38100</xdr:colOff>
      <xdr:row>35</xdr:row>
      <xdr:rowOff>76657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975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93184</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751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36779</xdr:rowOff>
    </xdr:from>
    <xdr:to>
      <xdr:col>15</xdr:col>
      <xdr:colOff>101600</xdr:colOff>
      <xdr:row>35</xdr:row>
      <xdr:rowOff>138379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037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154906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812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10719</xdr:rowOff>
    </xdr:from>
    <xdr:to>
      <xdr:col>10</xdr:col>
      <xdr:colOff>165100</xdr:colOff>
      <xdr:row>35</xdr:row>
      <xdr:rowOff>112319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011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128846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786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50952</xdr:rowOff>
    </xdr:from>
    <xdr:to>
      <xdr:col>6</xdr:col>
      <xdr:colOff>38100</xdr:colOff>
      <xdr:row>35</xdr:row>
      <xdr:rowOff>152552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051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169079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826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127282</xdr:rowOff>
    </xdr:from>
    <xdr:to>
      <xdr:col>24</xdr:col>
      <xdr:colOff>62865</xdr:colOff>
      <xdr:row>57</xdr:row>
      <xdr:rowOff>141890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9214132"/>
          <a:ext cx="1270" cy="700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145717</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991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141890</xdr:rowOff>
    </xdr:from>
    <xdr:to>
      <xdr:col>24</xdr:col>
      <xdr:colOff>152400</xdr:colOff>
      <xdr:row>57</xdr:row>
      <xdr:rowOff>141890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991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73959</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98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127282</xdr:rowOff>
    </xdr:from>
    <xdr:to>
      <xdr:col>24</xdr:col>
      <xdr:colOff>152400</xdr:colOff>
      <xdr:row>53</xdr:row>
      <xdr:rowOff>127282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214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46710</xdr:rowOff>
    </xdr:from>
    <xdr:to>
      <xdr:col>24</xdr:col>
      <xdr:colOff>63500</xdr:colOff>
      <xdr:row>57</xdr:row>
      <xdr:rowOff>49782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3797300" y="9476460"/>
          <a:ext cx="838200" cy="345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43699</xdr:rowOff>
    </xdr:from>
    <xdr:ext cx="534377"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644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65272</xdr:rowOff>
    </xdr:from>
    <xdr:to>
      <xdr:col>24</xdr:col>
      <xdr:colOff>114300</xdr:colOff>
      <xdr:row>56</xdr:row>
      <xdr:rowOff>166872</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66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135448</xdr:rowOff>
    </xdr:from>
    <xdr:to>
      <xdr:col>19</xdr:col>
      <xdr:colOff>177800</xdr:colOff>
      <xdr:row>57</xdr:row>
      <xdr:rowOff>49782</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2908300" y="9736648"/>
          <a:ext cx="889000" cy="85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96371</xdr:rowOff>
    </xdr:from>
    <xdr:to>
      <xdr:col>20</xdr:col>
      <xdr:colOff>38100</xdr:colOff>
      <xdr:row>57</xdr:row>
      <xdr:rowOff>26521</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697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43048</xdr:rowOff>
    </xdr:from>
    <xdr:ext cx="534377"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530111" y="9472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135448</xdr:rowOff>
    </xdr:from>
    <xdr:to>
      <xdr:col>15</xdr:col>
      <xdr:colOff>50800</xdr:colOff>
      <xdr:row>57</xdr:row>
      <xdr:rowOff>4063</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2019300" y="9736648"/>
          <a:ext cx="889000" cy="40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92064</xdr:rowOff>
    </xdr:from>
    <xdr:to>
      <xdr:col>15</xdr:col>
      <xdr:colOff>101600</xdr:colOff>
      <xdr:row>57</xdr:row>
      <xdr:rowOff>22214</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69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13341</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41111" y="9785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82216</xdr:rowOff>
    </xdr:from>
    <xdr:to>
      <xdr:col>10</xdr:col>
      <xdr:colOff>114300</xdr:colOff>
      <xdr:row>57</xdr:row>
      <xdr:rowOff>4063</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1130300" y="8826166"/>
          <a:ext cx="889000" cy="950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98927</xdr:rowOff>
    </xdr:from>
    <xdr:to>
      <xdr:col>10</xdr:col>
      <xdr:colOff>165100</xdr:colOff>
      <xdr:row>57</xdr:row>
      <xdr:rowOff>29077</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70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45604</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52111" y="947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9933</xdr:rowOff>
    </xdr:from>
    <xdr:to>
      <xdr:col>6</xdr:col>
      <xdr:colOff>38100</xdr:colOff>
      <xdr:row>54</xdr:row>
      <xdr:rowOff>111533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268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102660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30795" y="9360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167360</xdr:rowOff>
    </xdr:from>
    <xdr:to>
      <xdr:col>24</xdr:col>
      <xdr:colOff>114300</xdr:colOff>
      <xdr:row>55</xdr:row>
      <xdr:rowOff>97510</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584700" y="9425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18787</xdr:rowOff>
    </xdr:from>
    <xdr:ext cx="599010"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9277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170432</xdr:rowOff>
    </xdr:from>
    <xdr:to>
      <xdr:col>20</xdr:col>
      <xdr:colOff>38100</xdr:colOff>
      <xdr:row>57</xdr:row>
      <xdr:rowOff>100582</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746500" y="9771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91709</xdr:rowOff>
    </xdr:from>
    <xdr:ext cx="534377"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530111" y="9864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84648</xdr:rowOff>
    </xdr:from>
    <xdr:to>
      <xdr:col>15</xdr:col>
      <xdr:colOff>101600</xdr:colOff>
      <xdr:row>57</xdr:row>
      <xdr:rowOff>14798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857500" y="968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31325</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41111" y="9461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124713</xdr:rowOff>
    </xdr:from>
    <xdr:to>
      <xdr:col>10</xdr:col>
      <xdr:colOff>165100</xdr:colOff>
      <xdr:row>57</xdr:row>
      <xdr:rowOff>54863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968500" y="9725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45990</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52111" y="9818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31416</xdr:rowOff>
    </xdr:from>
    <xdr:to>
      <xdr:col>6</xdr:col>
      <xdr:colOff>38100</xdr:colOff>
      <xdr:row>51</xdr:row>
      <xdr:rowOff>133016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079500" y="8775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149543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30795" y="8550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41532</xdr:rowOff>
    </xdr:from>
    <xdr:to>
      <xdr:col>24</xdr:col>
      <xdr:colOff>63500</xdr:colOff>
      <xdr:row>77</xdr:row>
      <xdr:rowOff>66221</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243182"/>
          <a:ext cx="838200" cy="24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165368</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681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66221</xdr:rowOff>
    </xdr:from>
    <xdr:to>
      <xdr:col>19</xdr:col>
      <xdr:colOff>177800</xdr:colOff>
      <xdr:row>78</xdr:row>
      <xdr:rowOff>43711</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267871"/>
          <a:ext cx="889000" cy="148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50861</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738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146210</xdr:rowOff>
    </xdr:from>
    <xdr:to>
      <xdr:col>15</xdr:col>
      <xdr:colOff>50800</xdr:colOff>
      <xdr:row>78</xdr:row>
      <xdr:rowOff>43711</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176410"/>
          <a:ext cx="889000" cy="240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162385</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849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146210</xdr:rowOff>
    </xdr:from>
    <xdr:to>
      <xdr:col>10</xdr:col>
      <xdr:colOff>114300</xdr:colOff>
      <xdr:row>78</xdr:row>
      <xdr:rowOff>148551</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176410"/>
          <a:ext cx="889000" cy="34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71478</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758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60520</xdr:rowOff>
    </xdr:from>
    <xdr:to>
      <xdr:col>6</xdr:col>
      <xdr:colOff>38100</xdr:colOff>
      <xdr:row>77</xdr:row>
      <xdr:rowOff>162120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26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7197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037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162182</xdr:rowOff>
    </xdr:from>
    <xdr:to>
      <xdr:col>24</xdr:col>
      <xdr:colOff>114300</xdr:colOff>
      <xdr:row>77</xdr:row>
      <xdr:rowOff>92332</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192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140609</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170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15421</xdr:rowOff>
    </xdr:from>
    <xdr:to>
      <xdr:col>20</xdr:col>
      <xdr:colOff>38100</xdr:colOff>
      <xdr:row>77</xdr:row>
      <xdr:rowOff>117021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21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108148</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309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164361</xdr:rowOff>
    </xdr:from>
    <xdr:to>
      <xdr:col>15</xdr:col>
      <xdr:colOff>101600</xdr:colOff>
      <xdr:row>78</xdr:row>
      <xdr:rowOff>94511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366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85638</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458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95410</xdr:rowOff>
    </xdr:from>
    <xdr:to>
      <xdr:col>10</xdr:col>
      <xdr:colOff>165100</xdr:colOff>
      <xdr:row>77</xdr:row>
      <xdr:rowOff>25560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12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16687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218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97751</xdr:rowOff>
    </xdr:from>
    <xdr:to>
      <xdr:col>6</xdr:col>
      <xdr:colOff>38100</xdr:colOff>
      <xdr:row>79</xdr:row>
      <xdr:rowOff>27901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470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19028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563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35249</xdr:rowOff>
    </xdr:from>
    <xdr:to>
      <xdr:col>24</xdr:col>
      <xdr:colOff>63500</xdr:colOff>
      <xdr:row>96</xdr:row>
      <xdr:rowOff>100057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494449"/>
          <a:ext cx="838200" cy="64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71829</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359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35249</xdr:rowOff>
    </xdr:from>
    <xdr:to>
      <xdr:col>19</xdr:col>
      <xdr:colOff>177800</xdr:colOff>
      <xdr:row>96</xdr:row>
      <xdr:rowOff>116021</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494449"/>
          <a:ext cx="889000" cy="80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138192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59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167094</xdr:rowOff>
    </xdr:from>
    <xdr:to>
      <xdr:col>15</xdr:col>
      <xdr:colOff>50800</xdr:colOff>
      <xdr:row>96</xdr:row>
      <xdr:rowOff>116021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454844"/>
          <a:ext cx="889000" cy="12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98652</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21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167094</xdr:rowOff>
    </xdr:from>
    <xdr:to>
      <xdr:col>10</xdr:col>
      <xdr:colOff>114300</xdr:colOff>
      <xdr:row>96</xdr:row>
      <xdr:rowOff>57386</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454844"/>
          <a:ext cx="889000" cy="61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55002</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514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60534</xdr:rowOff>
    </xdr:from>
    <xdr:to>
      <xdr:col>6</xdr:col>
      <xdr:colOff>38100</xdr:colOff>
      <xdr:row>96</xdr:row>
      <xdr:rowOff>162134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153261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61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49257</xdr:rowOff>
    </xdr:from>
    <xdr:to>
      <xdr:col>24</xdr:col>
      <xdr:colOff>114300</xdr:colOff>
      <xdr:row>96</xdr:row>
      <xdr:rowOff>150857</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508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27684</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486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155899</xdr:rowOff>
    </xdr:from>
    <xdr:to>
      <xdr:col>20</xdr:col>
      <xdr:colOff>38100</xdr:colOff>
      <xdr:row>96</xdr:row>
      <xdr:rowOff>86049</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443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102576</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218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65221</xdr:rowOff>
    </xdr:from>
    <xdr:to>
      <xdr:col>15</xdr:col>
      <xdr:colOff>101600</xdr:colOff>
      <xdr:row>96</xdr:row>
      <xdr:rowOff>166821</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524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157948</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617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116294</xdr:rowOff>
    </xdr:from>
    <xdr:to>
      <xdr:col>10</xdr:col>
      <xdr:colOff>165100</xdr:colOff>
      <xdr:row>96</xdr:row>
      <xdr:rowOff>46444</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404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62971</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179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6586</xdr:rowOff>
    </xdr:from>
    <xdr:to>
      <xdr:col>6</xdr:col>
      <xdr:colOff>38100</xdr:colOff>
      <xdr:row>96</xdr:row>
      <xdr:rowOff>108186</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46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124713</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241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43252</xdr:rowOff>
    </xdr:from>
    <xdr:to>
      <xdr:col>55</xdr:col>
      <xdr:colOff>0</xdr:colOff>
      <xdr:row>39</xdr:row>
      <xdr:rowOff>44668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729802"/>
          <a:ext cx="838200" cy="1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119397</xdr:rowOff>
    </xdr:from>
    <xdr:ext cx="469744"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463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35415</xdr:rowOff>
    </xdr:from>
    <xdr:to>
      <xdr:col>50</xdr:col>
      <xdr:colOff>114300</xdr:colOff>
      <xdr:row>39</xdr:row>
      <xdr:rowOff>43252</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721965"/>
          <a:ext cx="889000" cy="7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31005</xdr:rowOff>
    </xdr:from>
    <xdr:ext cx="469744"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04428" y="637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27577</xdr:rowOff>
    </xdr:from>
    <xdr:to>
      <xdr:col>45</xdr:col>
      <xdr:colOff>177800</xdr:colOff>
      <xdr:row>39</xdr:row>
      <xdr:rowOff>35415</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7861300" y="6714127"/>
          <a:ext cx="889000" cy="7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32747</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15428" y="637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27577</xdr:rowOff>
    </xdr:from>
    <xdr:to>
      <xdr:col>41</xdr:col>
      <xdr:colOff>50800</xdr:colOff>
      <xdr:row>39</xdr:row>
      <xdr:rowOff>28666</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6972300" y="6714127"/>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31223</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26428" y="63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84981</xdr:rowOff>
    </xdr:from>
    <xdr:to>
      <xdr:col>36</xdr:col>
      <xdr:colOff>165100</xdr:colOff>
      <xdr:row>39</xdr:row>
      <xdr:rowOff>15131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31658</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37428" y="6375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165318</xdr:rowOff>
    </xdr:from>
    <xdr:to>
      <xdr:col>55</xdr:col>
      <xdr:colOff>50800</xdr:colOff>
      <xdr:row>39</xdr:row>
      <xdr:rowOff>95468</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680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80245</xdr:rowOff>
    </xdr:from>
    <xdr:ext cx="378565"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5953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163902</xdr:rowOff>
    </xdr:from>
    <xdr:to>
      <xdr:col>50</xdr:col>
      <xdr:colOff>165100</xdr:colOff>
      <xdr:row>39</xdr:row>
      <xdr:rowOff>94052</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679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85179</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50017" y="67717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156065</xdr:rowOff>
    </xdr:from>
    <xdr:to>
      <xdr:col>46</xdr:col>
      <xdr:colOff>38100</xdr:colOff>
      <xdr:row>39</xdr:row>
      <xdr:rowOff>86215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671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77342</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61017" y="67638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148227</xdr:rowOff>
    </xdr:from>
    <xdr:to>
      <xdr:col>41</xdr:col>
      <xdr:colOff>101600</xdr:colOff>
      <xdr:row>39</xdr:row>
      <xdr:rowOff>78377</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66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69504</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72017" y="67560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149316</xdr:rowOff>
    </xdr:from>
    <xdr:to>
      <xdr:col>36</xdr:col>
      <xdr:colOff>165100</xdr:colOff>
      <xdr:row>39</xdr:row>
      <xdr:rowOff>79466</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66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70593</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83017" y="67571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農林水産業費グラフ枠">
          <a:extLst>
            <a:ext uri="{FF2B5EF4-FFF2-40B4-BE49-F238E27FC236}">
              <a16:creationId xmlns:a16="http://schemas.microsoft.com/office/drawing/2014/main" id="{00000000-0008-0000-07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6" name="農林水産業費最小値テキスト">
          <a:extLst>
            <a:ext uri="{FF2B5EF4-FFF2-40B4-BE49-F238E27FC236}">
              <a16:creationId xmlns:a16="http://schemas.microsoft.com/office/drawing/2014/main" id="{00000000-0008-0000-0700-00005A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48" name="農林水産業費最大値テキスト">
          <a:extLst>
            <a:ext uri="{FF2B5EF4-FFF2-40B4-BE49-F238E27FC236}">
              <a16:creationId xmlns:a16="http://schemas.microsoft.com/office/drawing/2014/main" id="{00000000-0008-0000-0700-00005C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125059</xdr:rowOff>
    </xdr:from>
    <xdr:to>
      <xdr:col>55</xdr:col>
      <xdr:colOff>0</xdr:colOff>
      <xdr:row>58</xdr:row>
      <xdr:rowOff>133517</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9639300" y="10069159"/>
          <a:ext cx="838200" cy="8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84301</xdr:rowOff>
    </xdr:from>
    <xdr:ext cx="534377" cy="259045"/>
    <xdr:sp macro="" textlink="">
      <xdr:nvSpPr>
        <xdr:cNvPr id="351" name="農林水産業費平均値テキスト">
          <a:extLst>
            <a:ext uri="{FF2B5EF4-FFF2-40B4-BE49-F238E27FC236}">
              <a16:creationId xmlns:a16="http://schemas.microsoft.com/office/drawing/2014/main" id="{00000000-0008-0000-0700-00005F010000}"/>
            </a:ext>
          </a:extLst>
        </xdr:cNvPr>
        <xdr:cNvSpPr txBox="1"/>
      </xdr:nvSpPr>
      <xdr:spPr>
        <a:xfrm>
          <a:off x="10528300" y="9856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129119</xdr:rowOff>
    </xdr:from>
    <xdr:to>
      <xdr:col>50</xdr:col>
      <xdr:colOff>114300</xdr:colOff>
      <xdr:row>58</xdr:row>
      <xdr:rowOff>133517</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8750300" y="10073219"/>
          <a:ext cx="889000" cy="4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11727</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9372111" y="978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73189</xdr:rowOff>
    </xdr:from>
    <xdr:to>
      <xdr:col>45</xdr:col>
      <xdr:colOff>177800</xdr:colOff>
      <xdr:row>58</xdr:row>
      <xdr:rowOff>129119</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7861300" y="10017289"/>
          <a:ext cx="889000" cy="55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7133</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483111" y="977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73189</xdr:rowOff>
    </xdr:from>
    <xdr:to>
      <xdr:col>41</xdr:col>
      <xdr:colOff>50800</xdr:colOff>
      <xdr:row>58</xdr:row>
      <xdr:rowOff>98138</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6972300" y="10017289"/>
          <a:ext cx="889000" cy="24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158157</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594111" y="10102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81106</xdr:rowOff>
    </xdr:from>
    <xdr:to>
      <xdr:col>36</xdr:col>
      <xdr:colOff>165100</xdr:colOff>
      <xdr:row>59</xdr:row>
      <xdr:rowOff>11256</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6921500" y="1002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2383</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05111" y="10117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74259</xdr:rowOff>
    </xdr:from>
    <xdr:to>
      <xdr:col>55</xdr:col>
      <xdr:colOff>50800</xdr:colOff>
      <xdr:row>59</xdr:row>
      <xdr:rowOff>4409</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10426700" y="10018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52686</xdr:rowOff>
    </xdr:from>
    <xdr:ext cx="534377" cy="259045"/>
    <xdr:sp macro="" textlink="">
      <xdr:nvSpPr>
        <xdr:cNvPr id="370" name="農林水産業費該当値テキスト">
          <a:extLst>
            <a:ext uri="{FF2B5EF4-FFF2-40B4-BE49-F238E27FC236}">
              <a16:creationId xmlns:a16="http://schemas.microsoft.com/office/drawing/2014/main" id="{00000000-0008-0000-0700-000072010000}"/>
            </a:ext>
          </a:extLst>
        </xdr:cNvPr>
        <xdr:cNvSpPr txBox="1"/>
      </xdr:nvSpPr>
      <xdr:spPr>
        <a:xfrm>
          <a:off x="10528300" y="9996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82717</xdr:rowOff>
    </xdr:from>
    <xdr:to>
      <xdr:col>50</xdr:col>
      <xdr:colOff>165100</xdr:colOff>
      <xdr:row>59</xdr:row>
      <xdr:rowOff>12867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9588500" y="10026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3994</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9372111" y="10119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78319</xdr:rowOff>
    </xdr:from>
    <xdr:to>
      <xdr:col>46</xdr:col>
      <xdr:colOff>38100</xdr:colOff>
      <xdr:row>59</xdr:row>
      <xdr:rowOff>8469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8699500" y="10022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171046</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8483111" y="10115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22389</xdr:rowOff>
    </xdr:from>
    <xdr:to>
      <xdr:col>41</xdr:col>
      <xdr:colOff>101600</xdr:colOff>
      <xdr:row>58</xdr:row>
      <xdr:rowOff>123989</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7810500" y="9966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140516</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7594111" y="974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47338</xdr:rowOff>
    </xdr:from>
    <xdr:to>
      <xdr:col>36</xdr:col>
      <xdr:colOff>165100</xdr:colOff>
      <xdr:row>58</xdr:row>
      <xdr:rowOff>148938</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6921500" y="9991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165465</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705111" y="9766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16782</xdr:rowOff>
    </xdr:from>
    <xdr:to>
      <xdr:col>55</xdr:col>
      <xdr:colOff>0</xdr:colOff>
      <xdr:row>77</xdr:row>
      <xdr:rowOff>20782</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3218432"/>
          <a:ext cx="8382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143713</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002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122989</xdr:rowOff>
    </xdr:from>
    <xdr:to>
      <xdr:col>50</xdr:col>
      <xdr:colOff>114300</xdr:colOff>
      <xdr:row>77</xdr:row>
      <xdr:rowOff>20782</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153189"/>
          <a:ext cx="889000" cy="69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37543</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289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122989</xdr:rowOff>
    </xdr:from>
    <xdr:to>
      <xdr:col>45</xdr:col>
      <xdr:colOff>177800</xdr:colOff>
      <xdr:row>76</xdr:row>
      <xdr:rowOff>126121</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153189"/>
          <a:ext cx="889000" cy="3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156849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2844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67165</xdr:rowOff>
    </xdr:from>
    <xdr:to>
      <xdr:col>41</xdr:col>
      <xdr:colOff>50800</xdr:colOff>
      <xdr:row>76</xdr:row>
      <xdr:rowOff>126121</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097365"/>
          <a:ext cx="889000" cy="5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169217</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1095</xdr:rowOff>
    </xdr:from>
    <xdr:to>
      <xdr:col>36</xdr:col>
      <xdr:colOff>165100</xdr:colOff>
      <xdr:row>76</xdr:row>
      <xdr:rowOff>102695</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119222</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280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137432</xdr:rowOff>
    </xdr:from>
    <xdr:to>
      <xdr:col>55</xdr:col>
      <xdr:colOff>50800</xdr:colOff>
      <xdr:row>77</xdr:row>
      <xdr:rowOff>67582</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167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115859</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146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141432</xdr:rowOff>
    </xdr:from>
    <xdr:to>
      <xdr:col>50</xdr:col>
      <xdr:colOff>165100</xdr:colOff>
      <xdr:row>77</xdr:row>
      <xdr:rowOff>71582</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171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62709</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264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72189</xdr:rowOff>
    </xdr:from>
    <xdr:to>
      <xdr:col>46</xdr:col>
      <xdr:colOff>38100</xdr:colOff>
      <xdr:row>77</xdr:row>
      <xdr:rowOff>2339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102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164916</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195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75321</xdr:rowOff>
    </xdr:from>
    <xdr:to>
      <xdr:col>41</xdr:col>
      <xdr:colOff>101600</xdr:colOff>
      <xdr:row>77</xdr:row>
      <xdr:rowOff>5471</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105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168048</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3198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16365</xdr:rowOff>
    </xdr:from>
    <xdr:to>
      <xdr:col>36</xdr:col>
      <xdr:colOff>165100</xdr:colOff>
      <xdr:row>76</xdr:row>
      <xdr:rowOff>117965</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046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109092</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139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168974</xdr:rowOff>
    </xdr:from>
    <xdr:to>
      <xdr:col>55</xdr:col>
      <xdr:colOff>0</xdr:colOff>
      <xdr:row>96</xdr:row>
      <xdr:rowOff>49073</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456724"/>
          <a:ext cx="838200" cy="51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104512</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220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41630</xdr:rowOff>
    </xdr:from>
    <xdr:to>
      <xdr:col>50</xdr:col>
      <xdr:colOff>114300</xdr:colOff>
      <xdr:row>96</xdr:row>
      <xdr:rowOff>49073</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500830"/>
          <a:ext cx="889000" cy="7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59314</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17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34201</xdr:rowOff>
    </xdr:from>
    <xdr:to>
      <xdr:col>45</xdr:col>
      <xdr:colOff>177800</xdr:colOff>
      <xdr:row>96</xdr:row>
      <xdr:rowOff>41630</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493401"/>
          <a:ext cx="88900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46714</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163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34201</xdr:rowOff>
    </xdr:from>
    <xdr:to>
      <xdr:col>41</xdr:col>
      <xdr:colOff>50800</xdr:colOff>
      <xdr:row>96</xdr:row>
      <xdr:rowOff>60350</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493401"/>
          <a:ext cx="889000" cy="26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56202</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17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110426</xdr:rowOff>
    </xdr:from>
    <xdr:to>
      <xdr:col>36</xdr:col>
      <xdr:colOff>165100</xdr:colOff>
      <xdr:row>96</xdr:row>
      <xdr:rowOff>40576</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398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57103</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17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118174</xdr:rowOff>
    </xdr:from>
    <xdr:to>
      <xdr:col>55</xdr:col>
      <xdr:colOff>50800</xdr:colOff>
      <xdr:row>96</xdr:row>
      <xdr:rowOff>48324</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405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96601</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384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169723</xdr:rowOff>
    </xdr:from>
    <xdr:to>
      <xdr:col>50</xdr:col>
      <xdr:colOff>165100</xdr:colOff>
      <xdr:row>96</xdr:row>
      <xdr:rowOff>99873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457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91000</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550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162280</xdr:rowOff>
    </xdr:from>
    <xdr:to>
      <xdr:col>46</xdr:col>
      <xdr:colOff>38100</xdr:colOff>
      <xdr:row>96</xdr:row>
      <xdr:rowOff>92430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45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83557</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542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154851</xdr:rowOff>
    </xdr:from>
    <xdr:to>
      <xdr:col>41</xdr:col>
      <xdr:colOff>101600</xdr:colOff>
      <xdr:row>96</xdr:row>
      <xdr:rowOff>85001</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442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76128</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535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9550</xdr:rowOff>
    </xdr:from>
    <xdr:to>
      <xdr:col>36</xdr:col>
      <xdr:colOff>165100</xdr:colOff>
      <xdr:row>96</xdr:row>
      <xdr:rowOff>111150</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46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102277</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561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521</xdr:rowOff>
    </xdr:from>
    <xdr:to>
      <xdr:col>85</xdr:col>
      <xdr:colOff>127000</xdr:colOff>
      <xdr:row>37</xdr:row>
      <xdr:rowOff>148577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5481300" y="6344171"/>
          <a:ext cx="838200" cy="148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27309</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199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521</xdr:rowOff>
    </xdr:from>
    <xdr:to>
      <xdr:col>81</xdr:col>
      <xdr:colOff>50800</xdr:colOff>
      <xdr:row>38</xdr:row>
      <xdr:rowOff>75730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344171"/>
          <a:ext cx="889000" cy="246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138345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481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36830</xdr:rowOff>
    </xdr:from>
    <xdr:to>
      <xdr:col>76</xdr:col>
      <xdr:colOff>114300</xdr:colOff>
      <xdr:row>38</xdr:row>
      <xdr:rowOff>75730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3703300" y="6551930"/>
          <a:ext cx="889000" cy="3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38549</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210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141110</xdr:rowOff>
    </xdr:from>
    <xdr:to>
      <xdr:col>71</xdr:col>
      <xdr:colOff>177800</xdr:colOff>
      <xdr:row>38</xdr:row>
      <xdr:rowOff>36830</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14300" y="6484760"/>
          <a:ext cx="889000" cy="6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31995</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20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71717</xdr:rowOff>
    </xdr:from>
    <xdr:to>
      <xdr:col>67</xdr:col>
      <xdr:colOff>101600</xdr:colOff>
      <xdr:row>38</xdr:row>
      <xdr:rowOff>1867</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41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18394</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190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97777</xdr:rowOff>
    </xdr:from>
    <xdr:to>
      <xdr:col>85</xdr:col>
      <xdr:colOff>177800</xdr:colOff>
      <xdr:row>38</xdr:row>
      <xdr:rowOff>27927</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441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76204</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419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121171</xdr:rowOff>
    </xdr:from>
    <xdr:to>
      <xdr:col>81</xdr:col>
      <xdr:colOff>101600</xdr:colOff>
      <xdr:row>37</xdr:row>
      <xdr:rowOff>51321</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293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67848</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068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24930</xdr:rowOff>
    </xdr:from>
    <xdr:to>
      <xdr:col>76</xdr:col>
      <xdr:colOff>165100</xdr:colOff>
      <xdr:row>38</xdr:row>
      <xdr:rowOff>126530</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54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117657</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632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157480</xdr:rowOff>
    </xdr:from>
    <xdr:to>
      <xdr:col>72</xdr:col>
      <xdr:colOff>38100</xdr:colOff>
      <xdr:row>38</xdr:row>
      <xdr:rowOff>87630</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50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78757</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593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90310</xdr:rowOff>
    </xdr:from>
    <xdr:to>
      <xdr:col>67</xdr:col>
      <xdr:colOff>101600</xdr:colOff>
      <xdr:row>38</xdr:row>
      <xdr:rowOff>20459</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43396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11587</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526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50</xdr:row>
      <xdr:rowOff>30220</xdr:rowOff>
    </xdr:from>
    <xdr:to>
      <xdr:col>85</xdr:col>
      <xdr:colOff>127000</xdr:colOff>
      <xdr:row>53</xdr:row>
      <xdr:rowOff>108686</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8602720"/>
          <a:ext cx="838200" cy="592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71270</xdr:rowOff>
    </xdr:from>
    <xdr:ext cx="534377"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329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108686</xdr:rowOff>
    </xdr:from>
    <xdr:to>
      <xdr:col>81</xdr:col>
      <xdr:colOff>50800</xdr:colOff>
      <xdr:row>54</xdr:row>
      <xdr:rowOff>137471</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4592300" y="9195536"/>
          <a:ext cx="889000" cy="200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105713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214111" y="9535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137471</xdr:rowOff>
    </xdr:from>
    <xdr:to>
      <xdr:col>76</xdr:col>
      <xdr:colOff>114300</xdr:colOff>
      <xdr:row>56</xdr:row>
      <xdr:rowOff>47669</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3703300" y="9395771"/>
          <a:ext cx="889000" cy="253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133469</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325111" y="9563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66186</xdr:rowOff>
    </xdr:from>
    <xdr:to>
      <xdr:col>71</xdr:col>
      <xdr:colOff>177800</xdr:colOff>
      <xdr:row>56</xdr:row>
      <xdr:rowOff>47669</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2814300" y="9495936"/>
          <a:ext cx="889000" cy="152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27709</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36111" y="928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154298</xdr:rowOff>
    </xdr:from>
    <xdr:to>
      <xdr:col>67</xdr:col>
      <xdr:colOff>101600</xdr:colOff>
      <xdr:row>55</xdr:row>
      <xdr:rowOff>84448</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41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100975</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47111" y="9187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49</xdr:row>
      <xdr:rowOff>150870</xdr:rowOff>
    </xdr:from>
    <xdr:to>
      <xdr:col>85</xdr:col>
      <xdr:colOff>177800</xdr:colOff>
      <xdr:row>50</xdr:row>
      <xdr:rowOff>81020</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855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49</xdr:row>
      <xdr:rowOff>103897</xdr:rowOff>
    </xdr:from>
    <xdr:ext cx="599010"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8504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57886</xdr:rowOff>
    </xdr:from>
    <xdr:to>
      <xdr:col>81</xdr:col>
      <xdr:colOff>101600</xdr:colOff>
      <xdr:row>53</xdr:row>
      <xdr:rowOff>159486</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144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52</xdr:row>
      <xdr:rowOff>4563</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14111" y="8919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86671</xdr:rowOff>
    </xdr:from>
    <xdr:to>
      <xdr:col>76</xdr:col>
      <xdr:colOff>165100</xdr:colOff>
      <xdr:row>55</xdr:row>
      <xdr:rowOff>16821</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344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33348</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325111" y="912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168319</xdr:rowOff>
    </xdr:from>
    <xdr:to>
      <xdr:col>72</xdr:col>
      <xdr:colOff>38100</xdr:colOff>
      <xdr:row>56</xdr:row>
      <xdr:rowOff>98469</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598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89596</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36111" y="9690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15386</xdr:rowOff>
    </xdr:from>
    <xdr:to>
      <xdr:col>67</xdr:col>
      <xdr:colOff>101600</xdr:colOff>
      <xdr:row>55</xdr:row>
      <xdr:rowOff>116986</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445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108113</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47111" y="9537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災害復旧費グラフ枠">
          <a:extLst>
            <a:ext uri="{FF2B5EF4-FFF2-40B4-BE49-F238E27FC236}">
              <a16:creationId xmlns:a16="http://schemas.microsoft.com/office/drawing/2014/main" id="{00000000-0008-0000-07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9" name="災害復旧費最小値テキスト">
          <a:extLst>
            <a:ext uri="{FF2B5EF4-FFF2-40B4-BE49-F238E27FC236}">
              <a16:creationId xmlns:a16="http://schemas.microsoft.com/office/drawing/2014/main" id="{00000000-0008-0000-0700-000075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1" name="災害復旧費最大値テキスト">
          <a:extLst>
            <a:ext uri="{FF2B5EF4-FFF2-40B4-BE49-F238E27FC236}">
              <a16:creationId xmlns:a16="http://schemas.microsoft.com/office/drawing/2014/main" id="{00000000-0008-0000-0700-000077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21800</xdr:rowOff>
    </xdr:from>
    <xdr:ext cx="469744" cy="259045"/>
    <xdr:sp macro="" textlink="">
      <xdr:nvSpPr>
        <xdr:cNvPr id="634" name="災害復旧費平均値テキスト">
          <a:extLst>
            <a:ext uri="{FF2B5EF4-FFF2-40B4-BE49-F238E27FC236}">
              <a16:creationId xmlns:a16="http://schemas.microsoft.com/office/drawing/2014/main" id="{00000000-0008-0000-0700-00007A020000}"/>
            </a:ext>
          </a:extLst>
        </xdr:cNvPr>
        <xdr:cNvSpPr txBox="1"/>
      </xdr:nvSpPr>
      <xdr:spPr>
        <a:xfrm>
          <a:off x="16370300" y="13223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91127</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5246428" y="1312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93001</xdr:rowOff>
    </xdr:from>
    <xdr:ext cx="469744"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4357428" y="1312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97482</xdr:rowOff>
    </xdr:from>
    <xdr:ext cx="469744"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3468428" y="1312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63067</xdr:rowOff>
    </xdr:from>
    <xdr:to>
      <xdr:col>67</xdr:col>
      <xdr:colOff>101600</xdr:colOff>
      <xdr:row>77</xdr:row>
      <xdr:rowOff>164667</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2763500" y="1326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9744</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579428" y="13039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53" name="災害復旧費該当値テキスト">
          <a:extLst>
            <a:ext uri="{FF2B5EF4-FFF2-40B4-BE49-F238E27FC236}">
              <a16:creationId xmlns:a16="http://schemas.microsoft.com/office/drawing/2014/main" id="{00000000-0008-0000-0700-00008D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62351</xdr:rowOff>
    </xdr:from>
    <xdr:to>
      <xdr:col>85</xdr:col>
      <xdr:colOff>127000</xdr:colOff>
      <xdr:row>96</xdr:row>
      <xdr:rowOff>78713</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5481300" y="16521551"/>
          <a:ext cx="838200" cy="16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70302</xdr:rowOff>
    </xdr:from>
    <xdr:ext cx="534377"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186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44652</xdr:rowOff>
    </xdr:from>
    <xdr:to>
      <xdr:col>81</xdr:col>
      <xdr:colOff>50800</xdr:colOff>
      <xdr:row>96</xdr:row>
      <xdr:rowOff>78713</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4592300" y="16503852"/>
          <a:ext cx="889000" cy="34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123539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214111" y="1606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84657</xdr:rowOff>
    </xdr:from>
    <xdr:to>
      <xdr:col>76</xdr:col>
      <xdr:colOff>114300</xdr:colOff>
      <xdr:row>96</xdr:row>
      <xdr:rowOff>44652</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3703300" y="16200957"/>
          <a:ext cx="889000" cy="302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146530</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325111" y="1609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84657</xdr:rowOff>
    </xdr:from>
    <xdr:to>
      <xdr:col>71</xdr:col>
      <xdr:colOff>177800</xdr:colOff>
      <xdr:row>96</xdr:row>
      <xdr:rowOff>40487</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2814300" y="16200957"/>
          <a:ext cx="889000" cy="298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116591</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36111" y="16404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85536</xdr:rowOff>
    </xdr:from>
    <xdr:to>
      <xdr:col>67</xdr:col>
      <xdr:colOff>101600</xdr:colOff>
      <xdr:row>96</xdr:row>
      <xdr:rowOff>15686</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32213</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47111" y="1614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11551</xdr:rowOff>
    </xdr:from>
    <xdr:to>
      <xdr:col>85</xdr:col>
      <xdr:colOff>177800</xdr:colOff>
      <xdr:row>96</xdr:row>
      <xdr:rowOff>113151</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470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161428</xdr:rowOff>
    </xdr:from>
    <xdr:ext cx="534377"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449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27913</xdr:rowOff>
    </xdr:from>
    <xdr:to>
      <xdr:col>81</xdr:col>
      <xdr:colOff>101600</xdr:colOff>
      <xdr:row>96</xdr:row>
      <xdr:rowOff>129513</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487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120640</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14111" y="16579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165302</xdr:rowOff>
    </xdr:from>
    <xdr:to>
      <xdr:col>76</xdr:col>
      <xdr:colOff>165100</xdr:colOff>
      <xdr:row>96</xdr:row>
      <xdr:rowOff>95452</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453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86579</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325111" y="16545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33857</xdr:rowOff>
    </xdr:from>
    <xdr:to>
      <xdr:col>72</xdr:col>
      <xdr:colOff>38100</xdr:colOff>
      <xdr:row>94</xdr:row>
      <xdr:rowOff>135457</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15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151984</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36111" y="15925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161137</xdr:rowOff>
    </xdr:from>
    <xdr:to>
      <xdr:col>67</xdr:col>
      <xdr:colOff>101600</xdr:colOff>
      <xdr:row>96</xdr:row>
      <xdr:rowOff>91287</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44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82414</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47111" y="16541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諸支出金グラフ枠">
          <a:extLst>
            <a:ext uri="{FF2B5EF4-FFF2-40B4-BE49-F238E27FC236}">
              <a16:creationId xmlns:a16="http://schemas.microsoft.com/office/drawing/2014/main" id="{00000000-0008-0000-07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37</xdr:row>
      <xdr:rowOff>11227</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flipV="1">
          <a:off x="22159595" y="6354877"/>
          <a:ext cx="1269" cy="299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17573</xdr:rowOff>
    </xdr:from>
    <xdr:ext cx="249299" cy="259045"/>
    <xdr:sp macro="" textlink="">
      <xdr:nvSpPr>
        <xdr:cNvPr id="743" name="諸支出金最小値テキスト">
          <a:extLst>
            <a:ext uri="{FF2B5EF4-FFF2-40B4-BE49-F238E27FC236}">
              <a16:creationId xmlns:a16="http://schemas.microsoft.com/office/drawing/2014/main" id="{00000000-0008-0000-0700-0000E7020000}"/>
            </a:ext>
          </a:extLst>
        </xdr:cNvPr>
        <xdr:cNvSpPr txBox="1"/>
      </xdr:nvSpPr>
      <xdr:spPr>
        <a:xfrm>
          <a:off x="22212300" y="670412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129354</xdr:rowOff>
    </xdr:from>
    <xdr:ext cx="469744" cy="259045"/>
    <xdr:sp macro="" textlink="">
      <xdr:nvSpPr>
        <xdr:cNvPr id="745" name="諸支出金最大値テキスト">
          <a:extLst>
            <a:ext uri="{FF2B5EF4-FFF2-40B4-BE49-F238E27FC236}">
              <a16:creationId xmlns:a16="http://schemas.microsoft.com/office/drawing/2014/main" id="{00000000-0008-0000-0700-0000E9020000}"/>
            </a:ext>
          </a:extLst>
        </xdr:cNvPr>
        <xdr:cNvSpPr txBox="1"/>
      </xdr:nvSpPr>
      <xdr:spPr>
        <a:xfrm>
          <a:off x="22212300" y="6130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37</xdr:row>
      <xdr:rowOff>11227</xdr:rowOff>
    </xdr:from>
    <xdr:to>
      <xdr:col>116</xdr:col>
      <xdr:colOff>152400</xdr:colOff>
      <xdr:row>37</xdr:row>
      <xdr:rowOff>11227</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354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32</xdr:row>
      <xdr:rowOff>80127</xdr:rowOff>
    </xdr:from>
    <xdr:to>
      <xdr:col>116</xdr:col>
      <xdr:colOff>63500</xdr:colOff>
      <xdr:row>37</xdr:row>
      <xdr:rowOff>11227</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1323300" y="5566527"/>
          <a:ext cx="838200" cy="788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62023</xdr:rowOff>
    </xdr:from>
    <xdr:ext cx="378565" cy="259045"/>
    <xdr:sp macro="" textlink="">
      <xdr:nvSpPr>
        <xdr:cNvPr id="748" name="諸支出金平均値テキスト">
          <a:extLst>
            <a:ext uri="{FF2B5EF4-FFF2-40B4-BE49-F238E27FC236}">
              <a16:creationId xmlns:a16="http://schemas.microsoft.com/office/drawing/2014/main" id="{00000000-0008-0000-0700-0000EC020000}"/>
            </a:ext>
          </a:extLst>
        </xdr:cNvPr>
        <xdr:cNvSpPr txBox="1"/>
      </xdr:nvSpPr>
      <xdr:spPr>
        <a:xfrm>
          <a:off x="22212300" y="657712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83596</xdr:rowOff>
    </xdr:from>
    <xdr:to>
      <xdr:col>116</xdr:col>
      <xdr:colOff>114300</xdr:colOff>
      <xdr:row>39</xdr:row>
      <xdr:rowOff>13746</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2110700" y="659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32</xdr:row>
      <xdr:rowOff>80127</xdr:rowOff>
    </xdr:from>
    <xdr:to>
      <xdr:col>111</xdr:col>
      <xdr:colOff>177800</xdr:colOff>
      <xdr:row>32</xdr:row>
      <xdr:rowOff>82093</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0434300" y="5566527"/>
          <a:ext cx="889000" cy="1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62474</xdr:rowOff>
    </xdr:from>
    <xdr:to>
      <xdr:col>112</xdr:col>
      <xdr:colOff>38100</xdr:colOff>
      <xdr:row>38</xdr:row>
      <xdr:rowOff>164074</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1272500" y="6577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155201</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1134017" y="66703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32</xdr:row>
      <xdr:rowOff>82093</xdr:rowOff>
    </xdr:from>
    <xdr:to>
      <xdr:col>107</xdr:col>
      <xdr:colOff>50800</xdr:colOff>
      <xdr:row>37</xdr:row>
      <xdr:rowOff>7249</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flipV="1">
          <a:off x="19545300" y="5568493"/>
          <a:ext cx="889000" cy="782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72486</xdr:rowOff>
    </xdr:from>
    <xdr:to>
      <xdr:col>107</xdr:col>
      <xdr:colOff>101600</xdr:colOff>
      <xdr:row>39</xdr:row>
      <xdr:rowOff>2636</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0383500" y="6587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165213</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0245017" y="66803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7249</xdr:rowOff>
    </xdr:from>
    <xdr:to>
      <xdr:col>102</xdr:col>
      <xdr:colOff>114300</xdr:colOff>
      <xdr:row>37</xdr:row>
      <xdr:rowOff>9901</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18656300" y="6350899"/>
          <a:ext cx="889000" cy="2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71755</xdr:rowOff>
    </xdr:from>
    <xdr:to>
      <xdr:col>102</xdr:col>
      <xdr:colOff>165100</xdr:colOff>
      <xdr:row>39</xdr:row>
      <xdr:rowOff>1905</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9494500" y="6586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164482</xdr:rowOff>
    </xdr:from>
    <xdr:ext cx="378565"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6017" y="66795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85562</xdr:rowOff>
    </xdr:from>
    <xdr:to>
      <xdr:col>98</xdr:col>
      <xdr:colOff>38100</xdr:colOff>
      <xdr:row>39</xdr:row>
      <xdr:rowOff>15712</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8605500" y="6600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6839</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99333" y="669338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131877</xdr:rowOff>
    </xdr:from>
    <xdr:to>
      <xdr:col>116</xdr:col>
      <xdr:colOff>114300</xdr:colOff>
      <xdr:row>37</xdr:row>
      <xdr:rowOff>62027</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2110700" y="6304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84904</xdr:rowOff>
    </xdr:from>
    <xdr:ext cx="469744" cy="259045"/>
    <xdr:sp macro="" textlink="">
      <xdr:nvSpPr>
        <xdr:cNvPr id="767" name="諸支出金該当値テキスト">
          <a:extLst>
            <a:ext uri="{FF2B5EF4-FFF2-40B4-BE49-F238E27FC236}">
              <a16:creationId xmlns:a16="http://schemas.microsoft.com/office/drawing/2014/main" id="{00000000-0008-0000-0700-0000FF020000}"/>
            </a:ext>
          </a:extLst>
        </xdr:cNvPr>
        <xdr:cNvSpPr txBox="1"/>
      </xdr:nvSpPr>
      <xdr:spPr>
        <a:xfrm>
          <a:off x="22212300" y="6257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32</xdr:row>
      <xdr:rowOff>29327</xdr:rowOff>
    </xdr:from>
    <xdr:to>
      <xdr:col>112</xdr:col>
      <xdr:colOff>38100</xdr:colOff>
      <xdr:row>32</xdr:row>
      <xdr:rowOff>130927</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1272500" y="5515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30</xdr:row>
      <xdr:rowOff>147454</xdr:rowOff>
    </xdr:from>
    <xdr:ext cx="534377"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056111" y="5290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32</xdr:row>
      <xdr:rowOff>31293</xdr:rowOff>
    </xdr:from>
    <xdr:to>
      <xdr:col>107</xdr:col>
      <xdr:colOff>101600</xdr:colOff>
      <xdr:row>32</xdr:row>
      <xdr:rowOff>132893</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0383500" y="5517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30</xdr:row>
      <xdr:rowOff>149420</xdr:rowOff>
    </xdr:from>
    <xdr:ext cx="534377"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167111" y="5292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127899</xdr:rowOff>
    </xdr:from>
    <xdr:to>
      <xdr:col>102</xdr:col>
      <xdr:colOff>165100</xdr:colOff>
      <xdr:row>37</xdr:row>
      <xdr:rowOff>58049</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9494500" y="6300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74576</xdr:rowOff>
    </xdr:from>
    <xdr:ext cx="469744"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10428" y="6075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130551</xdr:rowOff>
    </xdr:from>
    <xdr:to>
      <xdr:col>98</xdr:col>
      <xdr:colOff>38100</xdr:colOff>
      <xdr:row>37</xdr:row>
      <xdr:rowOff>60701</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8605500" y="630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77228</xdr:rowOff>
    </xdr:from>
    <xdr:ext cx="469744"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421428" y="6077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前年度繰上充用金グラフ枠">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2" name="前年度繰上充用金最小値テキスト">
          <a:extLst>
            <a:ext uri="{FF2B5EF4-FFF2-40B4-BE49-F238E27FC236}">
              <a16:creationId xmlns:a16="http://schemas.microsoft.com/office/drawing/2014/main" id="{00000000-0008-0000-0700-000018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4" name="前年度繰上充用金最大値テキスト">
          <a:extLst>
            <a:ext uri="{FF2B5EF4-FFF2-40B4-BE49-F238E27FC236}">
              <a16:creationId xmlns:a16="http://schemas.microsoft.com/office/drawing/2014/main" id="{00000000-0008-0000-0700-00001A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7" name="前年度繰上充用金平均値テキスト">
          <a:extLst>
            <a:ext uri="{FF2B5EF4-FFF2-40B4-BE49-F238E27FC236}">
              <a16:creationId xmlns:a16="http://schemas.microsoft.com/office/drawing/2014/main" id="{00000000-0008-0000-0700-00001D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6" name="前年度繰上充用金該当値テキスト">
          <a:extLst>
            <a:ext uri="{FF2B5EF4-FFF2-40B4-BE49-F238E27FC236}">
              <a16:creationId xmlns:a16="http://schemas.microsoft.com/office/drawing/2014/main" id="{00000000-0008-0000-0700-000030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議会費、総務費、教育費、 諸支出金が類似団体平均を上回った。</a:t>
          </a:r>
        </a:p>
        <a:p>
          <a:r>
            <a:rPr kumimoji="1" lang="ja-JP" altLang="en-US" sz="1300">
              <a:latin typeface="ＭＳ Ｐゴシック" panose="020B0600070205080204" pitchFamily="50" charset="-128"/>
              <a:ea typeface="ＭＳ Ｐゴシック" panose="020B0600070205080204" pitchFamily="50" charset="-128"/>
            </a:rPr>
            <a:t>特に教育費は大きく上回っており、学校給食共同調理場建設事業、市温水プール大規模改修事業を実施したことなどが要因となっている。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総務費については、ボートレース事業収益の繰入方針見直しに伴う繰入額の増に伴い基金への積立金が増加したことなどが要因となっている。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諸支出金については、市民病院及び消防本部庁舎を移転するための公益的施設用地取得に係る債務を償還したことが要因となっている。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愛知県常滑市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財政調整基金については、決算剰余金を中心に積み立てるとともに、最低限の取り崩しに努めている。</a:t>
          </a:r>
        </a:p>
        <a:p>
          <a:r>
            <a:rPr kumimoji="1" lang="ja-JP" altLang="en-US" sz="1400">
              <a:latin typeface="ＭＳ ゴシック" pitchFamily="49" charset="-128"/>
              <a:ea typeface="ＭＳ ゴシック" pitchFamily="49" charset="-128"/>
            </a:rPr>
            <a:t>　令和６年度は、人件費の増加や物価高騰の影響がある中で、財政調整基金を取り崩さずに財政運営ができ、積立を行うことができたため、残高が増加した。</a:t>
          </a:r>
        </a:p>
        <a:p>
          <a:r>
            <a:rPr kumimoji="1" lang="ja-JP" altLang="en-US" sz="1400">
              <a:latin typeface="ＭＳ ゴシック" pitchFamily="49" charset="-128"/>
              <a:ea typeface="ＭＳ ゴシック" pitchFamily="49" charset="-128"/>
            </a:rPr>
            <a:t>　今後も、財政調整基金については、標準財政規模の</a:t>
          </a:r>
          <a:r>
            <a:rPr kumimoji="1" lang="en-US" altLang="ja-JP" sz="1400">
              <a:latin typeface="ＭＳ ゴシック" pitchFamily="49" charset="-128"/>
              <a:ea typeface="ＭＳ ゴシック" pitchFamily="49" charset="-128"/>
            </a:rPr>
            <a:t>10</a:t>
          </a:r>
          <a:r>
            <a:rPr kumimoji="1" lang="ja-JP" altLang="en-US" sz="1400">
              <a:latin typeface="ＭＳ ゴシック" pitchFamily="49" charset="-128"/>
              <a:ea typeface="ＭＳ ゴシック" pitchFamily="49" charset="-128"/>
            </a:rPr>
            <a:t>％以上の残高確保を目指し、財政運営に努めていく。</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愛知県常滑市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前年度に引き続き収入確保及び経費節減に努めた結果、全会計において黒字となった。</a:t>
          </a:r>
        </a:p>
        <a:p>
          <a:r>
            <a:rPr kumimoji="1" lang="ja-JP" altLang="en-US" sz="1400">
              <a:latin typeface="ＭＳ ゴシック" pitchFamily="49" charset="-128"/>
              <a:ea typeface="ＭＳ ゴシック" pitchFamily="49" charset="-128"/>
            </a:rPr>
            <a:t>　モーターボート競走事業会計については、令和３年度に新スタンド、コミュニティパーク等をオープンした。令和６年度は</a:t>
          </a:r>
          <a:r>
            <a:rPr kumimoji="1" lang="en-US" altLang="ja-JP" sz="1400">
              <a:latin typeface="ＭＳ ゴシック" pitchFamily="49" charset="-128"/>
              <a:ea typeface="ＭＳ ゴシック" pitchFamily="49" charset="-128"/>
            </a:rPr>
            <a:t>PGⅠ</a:t>
          </a:r>
          <a:r>
            <a:rPr kumimoji="1" lang="ja-JP" altLang="en-US" sz="1400">
              <a:latin typeface="ＭＳ ゴシック" pitchFamily="49" charset="-128"/>
              <a:ea typeface="ＭＳ ゴシック" pitchFamily="49" charset="-128"/>
            </a:rPr>
            <a:t>ボートレースバトルチャンピオントーナメントを開催したほか、電話投票会員向けキャンペーンや公式</a:t>
          </a:r>
          <a:r>
            <a:rPr kumimoji="1" lang="en-US" altLang="ja-JP" sz="1400">
              <a:latin typeface="ＭＳ ゴシック" pitchFamily="49" charset="-128"/>
              <a:ea typeface="ＭＳ ゴシック" pitchFamily="49" charset="-128"/>
            </a:rPr>
            <a:t>YouTube</a:t>
          </a:r>
          <a:r>
            <a:rPr kumimoji="1" lang="ja-JP" altLang="en-US" sz="1400">
              <a:latin typeface="ＭＳ ゴシック" pitchFamily="49" charset="-128"/>
              <a:ea typeface="ＭＳ ゴシック" pitchFamily="49" charset="-128"/>
            </a:rPr>
            <a:t>チャンネルでの配信などを実施し前年度より収益は増加したが、一般会計への繰出金の増加により黒字額が減少した。</a:t>
          </a:r>
        </a:p>
        <a:p>
          <a:r>
            <a:rPr kumimoji="1" lang="ja-JP" altLang="en-US" sz="1400">
              <a:latin typeface="ＭＳ ゴシック" pitchFamily="49" charset="-128"/>
              <a:ea typeface="ＭＳ ゴシック" pitchFamily="49" charset="-128"/>
            </a:rPr>
            <a:t>　病院事業会計については、入院患者数が増加した一方で外来患者数及び入院・外来単価は減少したため、医業収益が前年度から減少し、新型コロナ関連補助金の皆減により、医業外収益も減少した。</a:t>
          </a:r>
        </a:p>
        <a:p>
          <a:r>
            <a:rPr kumimoji="1" lang="ja-JP" altLang="en-US" sz="1400">
              <a:latin typeface="ＭＳ ゴシック" pitchFamily="49" charset="-128"/>
              <a:ea typeface="ＭＳ ゴシック" pitchFamily="49" charset="-128"/>
            </a:rPr>
            <a:t>　下水道事業会計については、使用料収益は前年度と比べ増加したが、他会計負担金等が減少したため、下水道事業収益が前年度から減少した。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水道事業会計については、コロナ禍に低下していた中部国際空港やホテルにおける使用水量が回復傾向にあり、水道事業収益が前年度から増加した。</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愛知県常滑市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令和６年度は、病院事業において、医療情報システムの更新や高額な医療機器の購入により地方債の償還が増加したことから「公営企業債の元利償還金に対する繰入金」が増となった。</a:t>
          </a:r>
        </a:p>
        <a:p>
          <a:r>
            <a:rPr kumimoji="1" lang="ja-JP" altLang="en-US" sz="1400">
              <a:latin typeface="ＭＳ ゴシック" pitchFamily="49" charset="-128"/>
              <a:ea typeface="ＭＳ ゴシック" pitchFamily="49" charset="-128"/>
            </a:rPr>
            <a:t>　今後は、市庁舎整備、学校給食共同調理場建設に係る元金償還が本格化すると元利償還金が増加する見込みである。</a:t>
          </a:r>
        </a:p>
        <a:p>
          <a:r>
            <a:rPr kumimoji="1" lang="ja-JP" altLang="en-US" sz="1400">
              <a:latin typeface="ＭＳ ゴシック" pitchFamily="49" charset="-128"/>
              <a:ea typeface="ＭＳ ゴシック" pitchFamily="49" charset="-128"/>
            </a:rPr>
            <a:t>　また、債務負担行為に基づく支出額は今後も減少していく見込であり、全体のバランスを見ながらの財政運営に努める。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該当無し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愛知県常滑市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空港開港に合わせて進めてきた地域整備事業に伴う市債、市民病院及び消防本部等移転のための公益的施設用地取得に係る債務負担行為の設定などにより、類似団体と比較して将来負担額が大きくなっている。</a:t>
          </a:r>
        </a:p>
        <a:p>
          <a:r>
            <a:rPr kumimoji="1" lang="ja-JP" altLang="en-US" sz="1400">
              <a:latin typeface="ＭＳ ゴシック" pitchFamily="49" charset="-128"/>
              <a:ea typeface="ＭＳ ゴシック" pitchFamily="49" charset="-128"/>
            </a:rPr>
            <a:t>　令和６年度は、学校給食共同調理場建設工事などに係る市債の増加により地方債現在高が増加したが、ボートレース事業収益の繰入方針見直しに伴う繰入額の増により充当可能基金残高が増加した。</a:t>
          </a:r>
        </a:p>
        <a:p>
          <a:r>
            <a:rPr kumimoji="1" lang="ja-JP" altLang="en-US" sz="1400">
              <a:latin typeface="ＭＳ ゴシック" pitchFamily="49" charset="-128"/>
              <a:ea typeface="ＭＳ ゴシック" pitchFamily="49" charset="-128"/>
            </a:rPr>
            <a:t>　今後については、ボートレース事業収益の繰入により、数値の改善が見込まれるが、市体育館を始めとする公共施設の大規模改修等が控えているため、一般会計等に係る地方債の現在高が増加する見通しであり、将来負担額は類似団体と比べ高い数値を維持する見込みであ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愛知県常滑市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財政調整基金は、人件費の増加や物価高騰の影響がある中で取り崩さずに財政運営ができ、積立を行うことができたため、残高が増加した。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減債基金は、令和６年度普通交付税追加交付において「臨時財政対策債償還基金費」として算定されている額の積立を行ったため増額となった。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特定目的基金については、市温水プール大規模改修などに係る公共施設等整備基金の取崩しを行ったが、陶業陶芸振興事業基金で積立額が取崩額を上回り、また、ボートレース事業収益の繰入方針見直しに伴う繰入額の増によりボートレースまちづくり基金の残高が増加したため、前年度から基金残高は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施設整備に係る計画等も踏まえながら公共施設等整備基金を有効に活用しつつ、財政調整基金については引き続き標準財政規模の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％以上の残高確保を目指し財政運営を進めていく。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また、減債基金については、市庁舎建設に係る市債及び臨時財政対策債等の償還に活用していく。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・ボートレースまちづくり基金：市民の安全・安心に係る事業をはじめ市民サービスの維持・向上に資する事業に充当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・公共施設等整備基金：公共施設等の整備・改修等</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・陶業陶芸振興事業基金：陶業陶芸の振興事業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・西知多道路整備事業に係る青海グラウンド代替施設等整備基金：青海グラウンド代替施設等の整備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・ふるさとづくり事業基金：教育文化・環境・観光等に係る事業に充当</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市温水プール大規模改修などに係る公共施設等整備基金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百万円の取崩しを行ったが、陶業陶芸振興事業基金で積立額が取崩額を上回り、また、ボートレースまちづくり基金は、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百万円の取崩しを行ったが、ボートレース事業収益の繰入方針見直しに伴う繰入額の増により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百万円積み立てたため、残高が大幅に増加した。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公共施設等整備基金は、小中学校長寿命化改良工事や大曽公園再整備事業などの財源として取り崩しを実施する。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ボートレースまちづくり基金については、引き続きボートレースの収益金を積み立てつつ、毎年度計画的に活用していく。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人件費の増加や物価高騰の影響がある中で、財政調整基金を取り崩さずに財政運営ができ、積立を行うことができたため、残高が増加した。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％以上の残高確保を目指し、財政運営を進めていく。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普通交付税追加交付において「臨時財政対策債償還基金費」として算定されている額の積立を行ったため増額となった。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減債基金については、市庁舎建設に係る市債及び臨時財政対策債等の償還に活用していく。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C0589AE-EFF0-48F4-98AC-286D6A198D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C1EB9B0-0AEB-483D-9EF0-4B9A55C2B6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A915DD5B-EA73-401A-B8DC-F776A93933AF}"/>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A540347E-BDD8-4513-993A-550693845B4A}"/>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17E05BC8-FE79-4B53-BCA8-DCF264967604}"/>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4AC84E1B-C634-40EB-99A8-DD9888923456}"/>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愛知県常滑市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8E77B3ED-B4E3-48BE-8CEE-CE299F4B9D7C}"/>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78EF2038-9C69-4AFD-84D4-9DDEBED702C8}"/>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F36F26D2-8F96-4597-9DCC-9E7688E157E4}"/>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63F3DF66-E4F5-40C9-9942-F9027637AB81}"/>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9BF31EB0-A591-4AB8-8397-E72F296F1552}"/>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B673F862-5E0B-4AA2-B0D1-1735884D151A}"/>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58,662
56,673
55.90
34,423,231
33,231,683
1,183,973
15,189,058
29,323,227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38AFB6B3-05FD-4D90-A916-2BF685D177BB}"/>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61E4D48D-5B41-45B9-B3F6-1BB52C7C2913}"/>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D1CB52EF-8F69-41FF-B11E-2F793672DB3E}"/>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80.2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CAACA25F-9BAD-484A-B100-E513D6350482}"/>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13D71A31-0014-475F-84FA-930E3F742653}"/>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C2B191C0-F93B-4A5A-873F-6DB358C71533}"/>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97ED6F71-9840-4300-9C4A-EA409EDA2A0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1C866C3E-809D-4F26-866F-D813911338E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49A95F88-9BC7-44F5-99D6-35C4E60E3B03}"/>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FFBBC9D1-E9E3-4FCE-AA22-744D9558EC42}"/>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36C3A3F8-24D5-4D24-AD1C-D104312BD62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C1D5AB99-721D-41EF-889C-CE15ECF36481}"/>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E8F57881-58CD-4EC6-9662-30EF7612CAEE}"/>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684709F9-1132-49DC-96BA-32A96904E82D}"/>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F347816D-E150-4D90-835F-DF76D013B6C8}"/>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7E6A18F2-83CF-4D0A-A839-EA54EFE70C38}"/>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2E133B76-C1D2-43DD-B08C-3AE709D015A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7CBDA4A-4A1F-4680-8DA1-6A869B4937CD}"/>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C01C1440-363F-4806-9CA9-422F981444D9}"/>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29B361E6-E25D-41A2-9EF5-C48CE53535C9}"/>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E51303A6-E360-4BE1-974F-79D607645128}"/>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66359E32-1C3D-4471-9EEA-2181849A2A89}"/>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815BF6E3-EBE7-4D1F-AE04-B99CF6F8D766}"/>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5DF15E3C-19E1-4351-AF44-C4C6F3036054}"/>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C6D64311-BA77-4F1E-AEF7-D6826EBCCC55}"/>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94C564F6-C649-46DC-8776-506FA6B01494}"/>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F86589B0-97C4-4967-BD77-B250BE068EB6}"/>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89521A6E-6C54-4633-81DD-A2838F9C3B6F}"/>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CC359F1D-8B1A-4CEF-B4F9-3EB96D7B16D9}"/>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DE0A348A-6F67-4052-BADA-D12E9A9FEAED}"/>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73C6F56D-A99C-4DC2-9A23-FA530E0F28E6}"/>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58C14D89-D8FC-4D79-8AD9-7942FC334415}"/>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1733316A-0383-486F-BD2F-914549DAF1D6}"/>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1FA663E8-A36A-416D-9585-EB054E0C5F4A}"/>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ABEC98D-6126-4597-9C44-A6DBA895CBAE}"/>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有形固定資産減価償却率については、昭和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年代から昭和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年代に整備された施設が多く、整備から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年以上経過し更新時期を迎えている施設が多いことなどから、類似団体より高い水準にある。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引続き</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常滑市公共施設等総合管理計画及び常滑市公共施設アクションプランに基づき、老朽化した施設について統廃合の検討や計画的な予防保全による長寿命化を進めていくなど、公共施設等の適正管理に努め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EDADF93F-696F-4723-9476-2BFBE59751AD}"/>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17C84DA8-8EED-4BCA-8EFF-F811DA5C9C82}"/>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EEADE402-C5C5-4BB9-A618-29A738D49D14}"/>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A6E2ADA6-E8FB-4B90-9136-8B5A358FCA70}"/>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7BCE3FFA-718F-4B8A-A1F5-936EB66AD143}"/>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EFB2262C-B6A7-448F-BDE7-0B243C599C81}"/>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611E7676-9679-408F-9F84-3631D8F7FA57}"/>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DEA99B5B-96A8-4623-8A54-C78B16AA37F8}"/>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E430ACC3-9312-447B-BFCB-2F38EFC709F5}"/>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BB4A5F2C-3551-4AC9-8427-D47E09B69EDB}"/>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D7217572-7FF0-4882-ACB4-4003F23F3A6C}"/>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271D9F1F-A3E6-4B35-9407-CEB17C0C28F9}"/>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CB6BC16A-6D61-4297-85D8-1A30BAFFC6F2}"/>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D68B2BF9-7943-4605-90D1-F28282FF36B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63" name="直線コネクタ 62">
          <a:extLst>
            <a:ext uri="{FF2B5EF4-FFF2-40B4-BE49-F238E27FC236}">
              <a16:creationId xmlns:a16="http://schemas.microsoft.com/office/drawing/2014/main" id="{49274F8D-D989-43DC-B2D8-645EEAF83B4D}"/>
            </a:ext>
          </a:extLst>
        </xdr:cNvPr>
        <xdr:cNvCxnSpPr/>
      </xdr:nvCxnSpPr>
      <xdr:spPr>
        <a:xfrm flipV="1">
          <a:off x="4760595" y="5436616"/>
          <a:ext cx="1270" cy="1252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64" name="有形固定資産減価償却率最小値テキスト">
          <a:extLst>
            <a:ext uri="{FF2B5EF4-FFF2-40B4-BE49-F238E27FC236}">
              <a16:creationId xmlns:a16="http://schemas.microsoft.com/office/drawing/2014/main" id="{FEACBF25-0148-4766-8228-9B7659DD336C}"/>
            </a:ext>
          </a:extLst>
        </xdr:cNvPr>
        <xdr:cNvSpPr txBox="1"/>
      </xdr:nvSpPr>
      <xdr:spPr>
        <a:xfrm>
          <a:off x="4813300" y="669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65" name="直線コネクタ 64">
          <a:extLst>
            <a:ext uri="{FF2B5EF4-FFF2-40B4-BE49-F238E27FC236}">
              <a16:creationId xmlns:a16="http://schemas.microsoft.com/office/drawing/2014/main" id="{3F8EAFFA-C1B1-46F5-9026-A997DE176CCC}"/>
            </a:ext>
          </a:extLst>
        </xdr:cNvPr>
        <xdr:cNvCxnSpPr/>
      </xdr:nvCxnSpPr>
      <xdr:spPr>
        <a:xfrm>
          <a:off x="4673600" y="6688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66" name="有形固定資産減価償却率最大値テキスト">
          <a:extLst>
            <a:ext uri="{FF2B5EF4-FFF2-40B4-BE49-F238E27FC236}">
              <a16:creationId xmlns:a16="http://schemas.microsoft.com/office/drawing/2014/main" id="{F2AC1018-9A94-44C5-8A29-F78ABDC71B66}"/>
            </a:ext>
          </a:extLst>
        </xdr:cNvPr>
        <xdr:cNvSpPr txBox="1"/>
      </xdr:nvSpPr>
      <xdr:spPr>
        <a:xfrm>
          <a:off x="4813300" y="521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67" name="直線コネクタ 66">
          <a:extLst>
            <a:ext uri="{FF2B5EF4-FFF2-40B4-BE49-F238E27FC236}">
              <a16:creationId xmlns:a16="http://schemas.microsoft.com/office/drawing/2014/main" id="{97D036CF-4D78-4E31-9AAF-338B4AF30F99}"/>
            </a:ext>
          </a:extLst>
        </xdr:cNvPr>
        <xdr:cNvCxnSpPr/>
      </xdr:nvCxnSpPr>
      <xdr:spPr>
        <a:xfrm>
          <a:off x="4673600" y="5436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128414</xdr:rowOff>
    </xdr:from>
    <xdr:ext cx="405111" cy="259045"/>
    <xdr:sp macro="" textlink="">
      <xdr:nvSpPr>
        <xdr:cNvPr id="68" name="有形固定資産減価償却率平均値テキスト">
          <a:extLst>
            <a:ext uri="{FF2B5EF4-FFF2-40B4-BE49-F238E27FC236}">
              <a16:creationId xmlns:a16="http://schemas.microsoft.com/office/drawing/2014/main" id="{27639A44-C5A3-461D-AD1F-BEBC0472DBD8}"/>
            </a:ext>
          </a:extLst>
        </xdr:cNvPr>
        <xdr:cNvSpPr txBox="1"/>
      </xdr:nvSpPr>
      <xdr:spPr>
        <a:xfrm>
          <a:off x="4813300" y="58719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69" name="フローチャート: 判断 68">
          <a:extLst>
            <a:ext uri="{FF2B5EF4-FFF2-40B4-BE49-F238E27FC236}">
              <a16:creationId xmlns:a16="http://schemas.microsoft.com/office/drawing/2014/main" id="{1AFA934F-B2C0-4507-9096-BFA11B73ABE8}"/>
            </a:ext>
          </a:extLst>
        </xdr:cNvPr>
        <xdr:cNvSpPr/>
      </xdr:nvSpPr>
      <xdr:spPr>
        <a:xfrm>
          <a:off x="4711700" y="60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70" name="フローチャート: 判断 69">
          <a:extLst>
            <a:ext uri="{FF2B5EF4-FFF2-40B4-BE49-F238E27FC236}">
              <a16:creationId xmlns:a16="http://schemas.microsoft.com/office/drawing/2014/main" id="{F600331F-C8A6-4B0D-85B9-299E988AFD7F}"/>
            </a:ext>
          </a:extLst>
        </xdr:cNvPr>
        <xdr:cNvSpPr/>
      </xdr:nvSpPr>
      <xdr:spPr>
        <a:xfrm>
          <a:off x="4000500" y="5964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71" name="フローチャート: 判断 70">
          <a:extLst>
            <a:ext uri="{FF2B5EF4-FFF2-40B4-BE49-F238E27FC236}">
              <a16:creationId xmlns:a16="http://schemas.microsoft.com/office/drawing/2014/main" id="{393655C0-17EA-4A92-89AC-9C5181AEC4C9}"/>
            </a:ext>
          </a:extLst>
        </xdr:cNvPr>
        <xdr:cNvSpPr/>
      </xdr:nvSpPr>
      <xdr:spPr>
        <a:xfrm>
          <a:off x="3238500" y="5903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72" name="フローチャート: 判断 71">
          <a:extLst>
            <a:ext uri="{FF2B5EF4-FFF2-40B4-BE49-F238E27FC236}">
              <a16:creationId xmlns:a16="http://schemas.microsoft.com/office/drawing/2014/main" id="{378C7B38-82F5-4AD3-A9D0-44AFAF9B01C2}"/>
            </a:ext>
          </a:extLst>
        </xdr:cNvPr>
        <xdr:cNvSpPr/>
      </xdr:nvSpPr>
      <xdr:spPr>
        <a:xfrm>
          <a:off x="2476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macro="" textlink="">
      <xdr:nvSpPr>
        <xdr:cNvPr id="73" name="フローチャート: 判断 72">
          <a:extLst>
            <a:ext uri="{FF2B5EF4-FFF2-40B4-BE49-F238E27FC236}">
              <a16:creationId xmlns:a16="http://schemas.microsoft.com/office/drawing/2014/main" id="{0455F511-6885-44E7-8E68-54505CB176C9}"/>
            </a:ext>
          </a:extLst>
        </xdr:cNvPr>
        <xdr:cNvSpPr/>
      </xdr:nvSpPr>
      <xdr:spPr>
        <a:xfrm>
          <a:off x="1714500" y="580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9E66D553-681D-4E4A-A121-4FCC9D9D6285}"/>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FF937BC1-905C-41D0-A9D0-0309404FC6E5}"/>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267700CA-7FCF-4EAB-BF72-8B726FA01D44}"/>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8603D978-6AEF-4977-ACC3-CD463FD71561}"/>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2CC64EC6-FC52-4444-805D-7815C9087F62}"/>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137033</xdr:rowOff>
    </xdr:from>
    <xdr:to>
      <xdr:col>23</xdr:col>
      <xdr:colOff>136525</xdr:colOff>
      <xdr:row>32</xdr:row>
      <xdr:rowOff>67183</xdr:rowOff>
    </xdr:to>
    <xdr:sp macro="" textlink="">
      <xdr:nvSpPr>
        <xdr:cNvPr id="79" name="楕円 78">
          <a:extLst>
            <a:ext uri="{FF2B5EF4-FFF2-40B4-BE49-F238E27FC236}">
              <a16:creationId xmlns:a16="http://schemas.microsoft.com/office/drawing/2014/main" id="{BB47D8DA-B3C2-4DFC-A0FE-98010DEF0D46}"/>
            </a:ext>
          </a:extLst>
        </xdr:cNvPr>
        <xdr:cNvSpPr/>
      </xdr:nvSpPr>
      <xdr:spPr>
        <a:xfrm>
          <a:off x="4711700" y="6223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115460</xdr:rowOff>
    </xdr:from>
    <xdr:ext cx="405111" cy="259045"/>
    <xdr:sp macro="" textlink="">
      <xdr:nvSpPr>
        <xdr:cNvPr id="80" name="有形固定資産減価償却率該当値テキスト">
          <a:extLst>
            <a:ext uri="{FF2B5EF4-FFF2-40B4-BE49-F238E27FC236}">
              <a16:creationId xmlns:a16="http://schemas.microsoft.com/office/drawing/2014/main" id="{DB4BFBC5-A0CD-4365-BFAF-494E7FD063DA}"/>
            </a:ext>
          </a:extLst>
        </xdr:cNvPr>
        <xdr:cNvSpPr txBox="1"/>
      </xdr:nvSpPr>
      <xdr:spPr>
        <a:xfrm>
          <a:off x="4813300" y="6201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158623</xdr:rowOff>
    </xdr:from>
    <xdr:to>
      <xdr:col>19</xdr:col>
      <xdr:colOff>187325</xdr:colOff>
      <xdr:row>32</xdr:row>
      <xdr:rowOff>88773</xdr:rowOff>
    </xdr:to>
    <xdr:sp macro="" textlink="">
      <xdr:nvSpPr>
        <xdr:cNvPr id="81" name="楕円 80">
          <a:extLst>
            <a:ext uri="{FF2B5EF4-FFF2-40B4-BE49-F238E27FC236}">
              <a16:creationId xmlns:a16="http://schemas.microsoft.com/office/drawing/2014/main" id="{0CD77908-8C65-4EC0-BA96-72557A9B78DF}"/>
            </a:ext>
          </a:extLst>
        </xdr:cNvPr>
        <xdr:cNvSpPr/>
      </xdr:nvSpPr>
      <xdr:spPr>
        <a:xfrm>
          <a:off x="4000500" y="6245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16383</xdr:rowOff>
    </xdr:from>
    <xdr:to>
      <xdr:col>23</xdr:col>
      <xdr:colOff>85725</xdr:colOff>
      <xdr:row>32</xdr:row>
      <xdr:rowOff>37973</xdr:rowOff>
    </xdr:to>
    <xdr:cxnSp macro="">
      <xdr:nvCxnSpPr>
        <xdr:cNvPr id="82" name="直線コネクタ 81">
          <a:extLst>
            <a:ext uri="{FF2B5EF4-FFF2-40B4-BE49-F238E27FC236}">
              <a16:creationId xmlns:a16="http://schemas.microsoft.com/office/drawing/2014/main" id="{0BA6EE2D-D7AF-41E9-AF7F-AD9605F30AA1}"/>
            </a:ext>
          </a:extLst>
        </xdr:cNvPr>
        <xdr:cNvCxnSpPr/>
      </xdr:nvCxnSpPr>
      <xdr:spPr>
        <a:xfrm flipV="1">
          <a:off x="4051300" y="6274308"/>
          <a:ext cx="7112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149987</xdr:rowOff>
    </xdr:from>
    <xdr:to>
      <xdr:col>15</xdr:col>
      <xdr:colOff>187325</xdr:colOff>
      <xdr:row>32</xdr:row>
      <xdr:rowOff>80137</xdr:rowOff>
    </xdr:to>
    <xdr:sp macro="" textlink="">
      <xdr:nvSpPr>
        <xdr:cNvPr id="83" name="楕円 82">
          <a:extLst>
            <a:ext uri="{FF2B5EF4-FFF2-40B4-BE49-F238E27FC236}">
              <a16:creationId xmlns:a16="http://schemas.microsoft.com/office/drawing/2014/main" id="{773D2138-45C6-4357-9530-192AEAFC3E34}"/>
            </a:ext>
          </a:extLst>
        </xdr:cNvPr>
        <xdr:cNvSpPr/>
      </xdr:nvSpPr>
      <xdr:spPr>
        <a:xfrm>
          <a:off x="3238500" y="6236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29337</xdr:rowOff>
    </xdr:from>
    <xdr:to>
      <xdr:col>19</xdr:col>
      <xdr:colOff>136525</xdr:colOff>
      <xdr:row>32</xdr:row>
      <xdr:rowOff>37973</xdr:rowOff>
    </xdr:to>
    <xdr:cxnSp macro="">
      <xdr:nvCxnSpPr>
        <xdr:cNvPr id="84" name="直線コネクタ 83">
          <a:extLst>
            <a:ext uri="{FF2B5EF4-FFF2-40B4-BE49-F238E27FC236}">
              <a16:creationId xmlns:a16="http://schemas.microsoft.com/office/drawing/2014/main" id="{230872E1-C580-4118-8C73-CE76806BA84F}"/>
            </a:ext>
          </a:extLst>
        </xdr:cNvPr>
        <xdr:cNvCxnSpPr/>
      </xdr:nvCxnSpPr>
      <xdr:spPr>
        <a:xfrm>
          <a:off x="3289300" y="6287262"/>
          <a:ext cx="762000" cy="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115443</xdr:rowOff>
    </xdr:from>
    <xdr:to>
      <xdr:col>11</xdr:col>
      <xdr:colOff>187325</xdr:colOff>
      <xdr:row>32</xdr:row>
      <xdr:rowOff>45593</xdr:rowOff>
    </xdr:to>
    <xdr:sp macro="" textlink="">
      <xdr:nvSpPr>
        <xdr:cNvPr id="85" name="楕円 84">
          <a:extLst>
            <a:ext uri="{FF2B5EF4-FFF2-40B4-BE49-F238E27FC236}">
              <a16:creationId xmlns:a16="http://schemas.microsoft.com/office/drawing/2014/main" id="{4926F439-A402-44F3-9368-3101DCD5BDBE}"/>
            </a:ext>
          </a:extLst>
        </xdr:cNvPr>
        <xdr:cNvSpPr/>
      </xdr:nvSpPr>
      <xdr:spPr>
        <a:xfrm>
          <a:off x="2476500" y="6201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166243</xdr:rowOff>
    </xdr:from>
    <xdr:to>
      <xdr:col>15</xdr:col>
      <xdr:colOff>136525</xdr:colOff>
      <xdr:row>32</xdr:row>
      <xdr:rowOff>29337</xdr:rowOff>
    </xdr:to>
    <xdr:cxnSp macro="">
      <xdr:nvCxnSpPr>
        <xdr:cNvPr id="86" name="直線コネクタ 85">
          <a:extLst>
            <a:ext uri="{FF2B5EF4-FFF2-40B4-BE49-F238E27FC236}">
              <a16:creationId xmlns:a16="http://schemas.microsoft.com/office/drawing/2014/main" id="{4E784A77-17C0-44AC-8247-BC038877B9A3}"/>
            </a:ext>
          </a:extLst>
        </xdr:cNvPr>
        <xdr:cNvCxnSpPr/>
      </xdr:nvCxnSpPr>
      <xdr:spPr>
        <a:xfrm>
          <a:off x="2527300" y="6252718"/>
          <a:ext cx="76200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95123</xdr:rowOff>
    </xdr:from>
    <xdr:to>
      <xdr:col>7</xdr:col>
      <xdr:colOff>187325</xdr:colOff>
      <xdr:row>33</xdr:row>
      <xdr:rowOff>25273</xdr:rowOff>
    </xdr:to>
    <xdr:sp macro="" textlink="">
      <xdr:nvSpPr>
        <xdr:cNvPr id="87" name="楕円 86">
          <a:extLst>
            <a:ext uri="{FF2B5EF4-FFF2-40B4-BE49-F238E27FC236}">
              <a16:creationId xmlns:a16="http://schemas.microsoft.com/office/drawing/2014/main" id="{71B991B7-CA46-4CF2-A873-9314141CCE4F}"/>
            </a:ext>
          </a:extLst>
        </xdr:cNvPr>
        <xdr:cNvSpPr/>
      </xdr:nvSpPr>
      <xdr:spPr>
        <a:xfrm>
          <a:off x="1714500" y="6353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166243</xdr:rowOff>
    </xdr:from>
    <xdr:to>
      <xdr:col>11</xdr:col>
      <xdr:colOff>136525</xdr:colOff>
      <xdr:row>32</xdr:row>
      <xdr:rowOff>145923</xdr:rowOff>
    </xdr:to>
    <xdr:cxnSp macro="">
      <xdr:nvCxnSpPr>
        <xdr:cNvPr id="88" name="直線コネクタ 87">
          <a:extLst>
            <a:ext uri="{FF2B5EF4-FFF2-40B4-BE49-F238E27FC236}">
              <a16:creationId xmlns:a16="http://schemas.microsoft.com/office/drawing/2014/main" id="{7C496D86-41C4-42E9-94E5-3F2AED05F158}"/>
            </a:ext>
          </a:extLst>
        </xdr:cNvPr>
        <xdr:cNvCxnSpPr/>
      </xdr:nvCxnSpPr>
      <xdr:spPr>
        <a:xfrm flipV="1">
          <a:off x="1765300" y="6252718"/>
          <a:ext cx="762000" cy="151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167530</xdr:rowOff>
    </xdr:from>
    <xdr:ext cx="405111" cy="259045"/>
    <xdr:sp macro="" textlink="">
      <xdr:nvSpPr>
        <xdr:cNvPr id="89" name="n_1aveValue有形固定資産減価償却率">
          <a:extLst>
            <a:ext uri="{FF2B5EF4-FFF2-40B4-BE49-F238E27FC236}">
              <a16:creationId xmlns:a16="http://schemas.microsoft.com/office/drawing/2014/main" id="{58CA3FBA-B60D-48D5-8030-9A371A0DB688}"/>
            </a:ext>
          </a:extLst>
        </xdr:cNvPr>
        <xdr:cNvSpPr txBox="1"/>
      </xdr:nvSpPr>
      <xdr:spPr>
        <a:xfrm>
          <a:off x="3836044" y="5739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107078</xdr:rowOff>
    </xdr:from>
    <xdr:ext cx="405111" cy="259045"/>
    <xdr:sp macro="" textlink="">
      <xdr:nvSpPr>
        <xdr:cNvPr id="90" name="n_2aveValue有形固定資産減価償却率">
          <a:extLst>
            <a:ext uri="{FF2B5EF4-FFF2-40B4-BE49-F238E27FC236}">
              <a16:creationId xmlns:a16="http://schemas.microsoft.com/office/drawing/2014/main" id="{4BCBFDE4-E4BF-468F-B56E-761AC6DFDC0F}"/>
            </a:ext>
          </a:extLst>
        </xdr:cNvPr>
        <xdr:cNvSpPr txBox="1"/>
      </xdr:nvSpPr>
      <xdr:spPr>
        <a:xfrm>
          <a:off x="3086744" y="5679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63898</xdr:rowOff>
    </xdr:from>
    <xdr:ext cx="405111" cy="259045"/>
    <xdr:sp macro="" textlink="">
      <xdr:nvSpPr>
        <xdr:cNvPr id="91" name="n_3aveValue有形固定資産減価償却率">
          <a:extLst>
            <a:ext uri="{FF2B5EF4-FFF2-40B4-BE49-F238E27FC236}">
              <a16:creationId xmlns:a16="http://schemas.microsoft.com/office/drawing/2014/main" id="{AA4EACF8-F053-49BB-83C9-FE0B5456B4A8}"/>
            </a:ext>
          </a:extLst>
        </xdr:cNvPr>
        <xdr:cNvSpPr txBox="1"/>
      </xdr:nvSpPr>
      <xdr:spPr>
        <a:xfrm>
          <a:off x="2324744" y="5636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12082</xdr:rowOff>
    </xdr:from>
    <xdr:ext cx="405111" cy="259045"/>
    <xdr:sp macro="" textlink="">
      <xdr:nvSpPr>
        <xdr:cNvPr id="92" name="n_4aveValue有形固定資産減価償却率">
          <a:extLst>
            <a:ext uri="{FF2B5EF4-FFF2-40B4-BE49-F238E27FC236}">
              <a16:creationId xmlns:a16="http://schemas.microsoft.com/office/drawing/2014/main" id="{5A130974-FAF4-446D-99F1-DD15DCB989B5}"/>
            </a:ext>
          </a:extLst>
        </xdr:cNvPr>
        <xdr:cNvSpPr txBox="1"/>
      </xdr:nvSpPr>
      <xdr:spPr>
        <a:xfrm>
          <a:off x="1562744" y="558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79900</xdr:rowOff>
    </xdr:from>
    <xdr:ext cx="405111" cy="259045"/>
    <xdr:sp macro="" textlink="">
      <xdr:nvSpPr>
        <xdr:cNvPr id="93" name="n_1mainValue有形固定資産減価償却率">
          <a:extLst>
            <a:ext uri="{FF2B5EF4-FFF2-40B4-BE49-F238E27FC236}">
              <a16:creationId xmlns:a16="http://schemas.microsoft.com/office/drawing/2014/main" id="{07DE643B-AA68-4597-B6D5-85FA0ABA2B59}"/>
            </a:ext>
          </a:extLst>
        </xdr:cNvPr>
        <xdr:cNvSpPr txBox="1"/>
      </xdr:nvSpPr>
      <xdr:spPr>
        <a:xfrm>
          <a:off x="3836044" y="6337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71264</xdr:rowOff>
    </xdr:from>
    <xdr:ext cx="405111" cy="259045"/>
    <xdr:sp macro="" textlink="">
      <xdr:nvSpPr>
        <xdr:cNvPr id="94" name="n_2mainValue有形固定資産減価償却率">
          <a:extLst>
            <a:ext uri="{FF2B5EF4-FFF2-40B4-BE49-F238E27FC236}">
              <a16:creationId xmlns:a16="http://schemas.microsoft.com/office/drawing/2014/main" id="{ACE8F83D-E5BA-4258-993B-E1A6502B0551}"/>
            </a:ext>
          </a:extLst>
        </xdr:cNvPr>
        <xdr:cNvSpPr txBox="1"/>
      </xdr:nvSpPr>
      <xdr:spPr>
        <a:xfrm>
          <a:off x="3086744" y="6329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36720</xdr:rowOff>
    </xdr:from>
    <xdr:ext cx="405111" cy="259045"/>
    <xdr:sp macro="" textlink="">
      <xdr:nvSpPr>
        <xdr:cNvPr id="95" name="n_3mainValue有形固定資産減価償却率">
          <a:extLst>
            <a:ext uri="{FF2B5EF4-FFF2-40B4-BE49-F238E27FC236}">
              <a16:creationId xmlns:a16="http://schemas.microsoft.com/office/drawing/2014/main" id="{3B9F9C5B-B751-4BC9-8343-0DD136075609}"/>
            </a:ext>
          </a:extLst>
        </xdr:cNvPr>
        <xdr:cNvSpPr txBox="1"/>
      </xdr:nvSpPr>
      <xdr:spPr>
        <a:xfrm>
          <a:off x="2324744" y="6294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16400</xdr:rowOff>
    </xdr:from>
    <xdr:ext cx="405111" cy="259045"/>
    <xdr:sp macro="" textlink="">
      <xdr:nvSpPr>
        <xdr:cNvPr id="96" name="n_4mainValue有形固定資産減価償却率">
          <a:extLst>
            <a:ext uri="{FF2B5EF4-FFF2-40B4-BE49-F238E27FC236}">
              <a16:creationId xmlns:a16="http://schemas.microsoft.com/office/drawing/2014/main" id="{80F05BBA-5C50-4B2B-986D-39134176D6E8}"/>
            </a:ext>
          </a:extLst>
        </xdr:cNvPr>
        <xdr:cNvSpPr txBox="1"/>
      </xdr:nvSpPr>
      <xdr:spPr>
        <a:xfrm>
          <a:off x="1562744" y="644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D7797118-B5CF-447F-B559-59CA38EB39B2}"/>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653D6809-51F0-4B34-9B82-2D2296E54E24}"/>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A9B0677E-1FB8-46BF-B5C1-B5A6718B7EE9}"/>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[ 531.3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3F022C87-228F-4F94-8277-17857188F44E}"/>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7A92AED3-F91D-48B0-AD50-2C2126D953E1}"/>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F3E8037B-0B6E-4CE3-9284-B3102879CDF1}"/>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5E14124B-9A2C-45AE-964F-E8F372935AA9}"/>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6E6DCF9D-D528-430E-B9E2-65241C523D76}"/>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CEBEE458-5514-41C7-9BA0-5AC23A650F0D}"/>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DB46AD70-1E17-4245-A679-7C3BE7E36C24}"/>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B4CF48DF-576A-4F5F-B5D8-D9F171F4C39D}"/>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BDF28668-0090-4D79-BC70-3E3E455229FD}"/>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26C64584-9BF0-49EE-8A4F-E04BC8080E64}"/>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類似団体平均を上回っている主な要因は、市民病院及び消防本部庁舎の移転のための公益的施設用地取得に係る債務負担行為の設定、農業基盤整備事業に係る債務負担行為の設定などが挙げられる。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年度に数値が減少した要因は、償還に充当可能な基金残高が大幅に増えたことが考えられる。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EDB530F7-3E89-41AE-9185-5F888902AD9A}"/>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654DB689-564A-4AEE-9ABD-0A352F2F0FBC}"/>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6B2F403B-5A87-4565-A0AC-773B0FD0A5ED}"/>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a:extLst>
            <a:ext uri="{FF2B5EF4-FFF2-40B4-BE49-F238E27FC236}">
              <a16:creationId xmlns:a16="http://schemas.microsoft.com/office/drawing/2014/main" id="{67CAC86C-75B0-4373-BD50-F6118A4C37B8}"/>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4" name="テキスト ボックス 113">
          <a:extLst>
            <a:ext uri="{FF2B5EF4-FFF2-40B4-BE49-F238E27FC236}">
              <a16:creationId xmlns:a16="http://schemas.microsoft.com/office/drawing/2014/main" id="{91360079-0A4F-4815-ACFE-B6999BECFD25}"/>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a:extLst>
            <a:ext uri="{FF2B5EF4-FFF2-40B4-BE49-F238E27FC236}">
              <a16:creationId xmlns:a16="http://schemas.microsoft.com/office/drawing/2014/main" id="{1804816D-687E-465B-B16A-7559A15E2E07}"/>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6" name="テキスト ボックス 115">
          <a:extLst>
            <a:ext uri="{FF2B5EF4-FFF2-40B4-BE49-F238E27FC236}">
              <a16:creationId xmlns:a16="http://schemas.microsoft.com/office/drawing/2014/main" id="{B57F161C-D7B8-453D-BB3C-3E2B97858DB9}"/>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81D1A2B3-6CB1-4B7C-B0E0-E619597DB9B9}"/>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8" name="テキスト ボックス 117">
          <a:extLst>
            <a:ext uri="{FF2B5EF4-FFF2-40B4-BE49-F238E27FC236}">
              <a16:creationId xmlns:a16="http://schemas.microsoft.com/office/drawing/2014/main" id="{D9778329-C9D7-4922-9D16-A04F9382E8AF}"/>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a:extLst>
            <a:ext uri="{FF2B5EF4-FFF2-40B4-BE49-F238E27FC236}">
              <a16:creationId xmlns:a16="http://schemas.microsoft.com/office/drawing/2014/main" id="{97ACFF0E-55D5-45E8-844F-4403ACF8CCC6}"/>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a:extLst>
            <a:ext uri="{FF2B5EF4-FFF2-40B4-BE49-F238E27FC236}">
              <a16:creationId xmlns:a16="http://schemas.microsoft.com/office/drawing/2014/main" id="{A9EBB09A-6F77-47F0-B345-797D3B65CFE7}"/>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a:extLst>
            <a:ext uri="{FF2B5EF4-FFF2-40B4-BE49-F238E27FC236}">
              <a16:creationId xmlns:a16="http://schemas.microsoft.com/office/drawing/2014/main" id="{2E7281A1-77FF-43A1-B860-27BE6E4CA949}"/>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2" name="テキスト ボックス 121">
          <a:extLst>
            <a:ext uri="{FF2B5EF4-FFF2-40B4-BE49-F238E27FC236}">
              <a16:creationId xmlns:a16="http://schemas.microsoft.com/office/drawing/2014/main" id="{8D1AA72A-B257-416F-91E6-E9ADE9B0D9EF}"/>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89CFB087-CDB1-4D1F-B32D-37DB247965CC}"/>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6F4306E0-4F46-4492-8CF9-82281D237D5B}"/>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25" name="直線コネクタ 124">
          <a:extLst>
            <a:ext uri="{FF2B5EF4-FFF2-40B4-BE49-F238E27FC236}">
              <a16:creationId xmlns:a16="http://schemas.microsoft.com/office/drawing/2014/main" id="{9E147CF1-6E45-4D10-A445-3E0E4DF10BD8}"/>
            </a:ext>
          </a:extLst>
        </xdr:cNvPr>
        <xdr:cNvCxnSpPr/>
      </xdr:nvCxnSpPr>
      <xdr:spPr>
        <a:xfrm flipV="1">
          <a:off x="14793595" y="5312833"/>
          <a:ext cx="1269" cy="1243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26" name="債務償還比率最小値テキスト">
          <a:extLst>
            <a:ext uri="{FF2B5EF4-FFF2-40B4-BE49-F238E27FC236}">
              <a16:creationId xmlns:a16="http://schemas.microsoft.com/office/drawing/2014/main" id="{99B08EAF-FC53-4526-B1D6-9CFA7BFEFD67}"/>
            </a:ext>
          </a:extLst>
        </xdr:cNvPr>
        <xdr:cNvSpPr txBox="1"/>
      </xdr:nvSpPr>
      <xdr:spPr>
        <a:xfrm>
          <a:off x="14846300" y="656036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27" name="直線コネクタ 126">
          <a:extLst>
            <a:ext uri="{FF2B5EF4-FFF2-40B4-BE49-F238E27FC236}">
              <a16:creationId xmlns:a16="http://schemas.microsoft.com/office/drawing/2014/main" id="{8B9BDDFD-7A53-4916-8275-2B9E15206129}"/>
            </a:ext>
          </a:extLst>
        </xdr:cNvPr>
        <xdr:cNvCxnSpPr/>
      </xdr:nvCxnSpPr>
      <xdr:spPr>
        <a:xfrm>
          <a:off x="14706600" y="6556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8" name="債務償還比率最大値テキスト">
          <a:extLst>
            <a:ext uri="{FF2B5EF4-FFF2-40B4-BE49-F238E27FC236}">
              <a16:creationId xmlns:a16="http://schemas.microsoft.com/office/drawing/2014/main" id="{F1586E32-0D07-43A5-B69B-4402CF1D658D}"/>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9" name="直線コネクタ 128">
          <a:extLst>
            <a:ext uri="{FF2B5EF4-FFF2-40B4-BE49-F238E27FC236}">
              <a16:creationId xmlns:a16="http://schemas.microsoft.com/office/drawing/2014/main" id="{A504E085-177F-4EC4-A7F8-21780CA787FF}"/>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164567</xdr:rowOff>
    </xdr:from>
    <xdr:ext cx="469744" cy="259045"/>
    <xdr:sp macro="" textlink="">
      <xdr:nvSpPr>
        <xdr:cNvPr id="130" name="債務償還比率平均値テキスト">
          <a:extLst>
            <a:ext uri="{FF2B5EF4-FFF2-40B4-BE49-F238E27FC236}">
              <a16:creationId xmlns:a16="http://schemas.microsoft.com/office/drawing/2014/main" id="{F9F4044A-1257-4DAB-AC9B-724DBCFC7D16}"/>
            </a:ext>
          </a:extLst>
        </xdr:cNvPr>
        <xdr:cNvSpPr txBox="1"/>
      </xdr:nvSpPr>
      <xdr:spPr>
        <a:xfrm>
          <a:off x="14846300" y="57366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31" name="フローチャート: 判断 130">
          <a:extLst>
            <a:ext uri="{FF2B5EF4-FFF2-40B4-BE49-F238E27FC236}">
              <a16:creationId xmlns:a16="http://schemas.microsoft.com/office/drawing/2014/main" id="{27C2D440-C662-4C94-A71D-6BD18F9CE76F}"/>
            </a:ext>
          </a:extLst>
        </xdr:cNvPr>
        <xdr:cNvSpPr/>
      </xdr:nvSpPr>
      <xdr:spPr>
        <a:xfrm>
          <a:off x="14744700" y="588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32" name="フローチャート: 判断 131">
          <a:extLst>
            <a:ext uri="{FF2B5EF4-FFF2-40B4-BE49-F238E27FC236}">
              <a16:creationId xmlns:a16="http://schemas.microsoft.com/office/drawing/2014/main" id="{49DD155F-95DB-42B9-A3D9-3C930C71FBC8}"/>
            </a:ext>
          </a:extLst>
        </xdr:cNvPr>
        <xdr:cNvSpPr/>
      </xdr:nvSpPr>
      <xdr:spPr>
        <a:xfrm>
          <a:off x="14033500" y="590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33" name="フローチャート: 判断 132">
          <a:extLst>
            <a:ext uri="{FF2B5EF4-FFF2-40B4-BE49-F238E27FC236}">
              <a16:creationId xmlns:a16="http://schemas.microsoft.com/office/drawing/2014/main" id="{96FCB524-49A7-416E-B0D6-B103F3DE0E0E}"/>
            </a:ext>
          </a:extLst>
        </xdr:cNvPr>
        <xdr:cNvSpPr/>
      </xdr:nvSpPr>
      <xdr:spPr>
        <a:xfrm>
          <a:off x="13271500" y="589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34" name="フローチャート: 判断 133">
          <a:extLst>
            <a:ext uri="{FF2B5EF4-FFF2-40B4-BE49-F238E27FC236}">
              <a16:creationId xmlns:a16="http://schemas.microsoft.com/office/drawing/2014/main" id="{488F3A70-14C6-4F6C-B587-F5138C648A38}"/>
            </a:ext>
          </a:extLst>
        </xdr:cNvPr>
        <xdr:cNvSpPr/>
      </xdr:nvSpPr>
      <xdr:spPr>
        <a:xfrm>
          <a:off x="12509500" y="585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35" name="フローチャート: 判断 134">
          <a:extLst>
            <a:ext uri="{FF2B5EF4-FFF2-40B4-BE49-F238E27FC236}">
              <a16:creationId xmlns:a16="http://schemas.microsoft.com/office/drawing/2014/main" id="{593533FC-47B9-4BA6-90A3-11C1DD7967ED}"/>
            </a:ext>
          </a:extLst>
        </xdr:cNvPr>
        <xdr:cNvSpPr/>
      </xdr:nvSpPr>
      <xdr:spPr>
        <a:xfrm>
          <a:off x="11747500" y="602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E10D7C7E-9F71-487A-A6D0-562012C8A43C}"/>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B5F71254-CA49-4FED-8F3A-AF3A587B22C3}"/>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EF388F3-02D4-455A-BD4C-92BD83AB86B1}"/>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1A26BFFA-8694-49AB-9A7F-15CC7BDDD92F}"/>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E44AC71F-3DF9-47F4-B85D-C228FDAEC93D}"/>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155723</xdr:rowOff>
    </xdr:from>
    <xdr:to>
      <xdr:col>76</xdr:col>
      <xdr:colOff>73025</xdr:colOff>
      <xdr:row>30</xdr:row>
      <xdr:rowOff>85873</xdr:rowOff>
    </xdr:to>
    <xdr:sp macro="" textlink="">
      <xdr:nvSpPr>
        <xdr:cNvPr id="141" name="楕円 140">
          <a:extLst>
            <a:ext uri="{FF2B5EF4-FFF2-40B4-BE49-F238E27FC236}">
              <a16:creationId xmlns:a16="http://schemas.microsoft.com/office/drawing/2014/main" id="{EB08FA38-CA11-4C8C-8094-26095F7278EF}"/>
            </a:ext>
          </a:extLst>
        </xdr:cNvPr>
        <xdr:cNvSpPr/>
      </xdr:nvSpPr>
      <xdr:spPr>
        <a:xfrm>
          <a:off x="14744700" y="5899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134150</xdr:rowOff>
    </xdr:from>
    <xdr:ext cx="469744" cy="259045"/>
    <xdr:sp macro="" textlink="">
      <xdr:nvSpPr>
        <xdr:cNvPr id="142" name="債務償還比率該当値テキスト">
          <a:extLst>
            <a:ext uri="{FF2B5EF4-FFF2-40B4-BE49-F238E27FC236}">
              <a16:creationId xmlns:a16="http://schemas.microsoft.com/office/drawing/2014/main" id="{1DB4C503-A2A0-44AD-B72F-35B74FDD1D82}"/>
            </a:ext>
          </a:extLst>
        </xdr:cNvPr>
        <xdr:cNvSpPr txBox="1"/>
      </xdr:nvSpPr>
      <xdr:spPr>
        <a:xfrm>
          <a:off x="14846300" y="5877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78070</xdr:rowOff>
    </xdr:from>
    <xdr:to>
      <xdr:col>72</xdr:col>
      <xdr:colOff>123825</xdr:colOff>
      <xdr:row>31</xdr:row>
      <xdr:rowOff>8220</xdr:rowOff>
    </xdr:to>
    <xdr:sp macro="" textlink="">
      <xdr:nvSpPr>
        <xdr:cNvPr id="143" name="楕円 142">
          <a:extLst>
            <a:ext uri="{FF2B5EF4-FFF2-40B4-BE49-F238E27FC236}">
              <a16:creationId xmlns:a16="http://schemas.microsoft.com/office/drawing/2014/main" id="{CC7E8B9F-D91F-4876-A9BD-BC288E7D9043}"/>
            </a:ext>
          </a:extLst>
        </xdr:cNvPr>
        <xdr:cNvSpPr/>
      </xdr:nvSpPr>
      <xdr:spPr>
        <a:xfrm>
          <a:off x="14033500" y="5993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35073</xdr:rowOff>
    </xdr:from>
    <xdr:to>
      <xdr:col>76</xdr:col>
      <xdr:colOff>22225</xdr:colOff>
      <xdr:row>30</xdr:row>
      <xdr:rowOff>128870</xdr:rowOff>
    </xdr:to>
    <xdr:cxnSp macro="">
      <xdr:nvCxnSpPr>
        <xdr:cNvPr id="144" name="直線コネクタ 143">
          <a:extLst>
            <a:ext uri="{FF2B5EF4-FFF2-40B4-BE49-F238E27FC236}">
              <a16:creationId xmlns:a16="http://schemas.microsoft.com/office/drawing/2014/main" id="{270B81A3-48DF-4449-B984-F28F77FA8B46}"/>
            </a:ext>
          </a:extLst>
        </xdr:cNvPr>
        <xdr:cNvCxnSpPr/>
      </xdr:nvCxnSpPr>
      <xdr:spPr>
        <a:xfrm flipV="1">
          <a:off x="14084300" y="5950098"/>
          <a:ext cx="711200" cy="93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166278</xdr:rowOff>
    </xdr:from>
    <xdr:to>
      <xdr:col>68</xdr:col>
      <xdr:colOff>123825</xdr:colOff>
      <xdr:row>30</xdr:row>
      <xdr:rowOff>96428</xdr:rowOff>
    </xdr:to>
    <xdr:sp macro="" textlink="">
      <xdr:nvSpPr>
        <xdr:cNvPr id="145" name="楕円 144">
          <a:extLst>
            <a:ext uri="{FF2B5EF4-FFF2-40B4-BE49-F238E27FC236}">
              <a16:creationId xmlns:a16="http://schemas.microsoft.com/office/drawing/2014/main" id="{15C6274D-39C5-47EC-A927-261B59CB1608}"/>
            </a:ext>
          </a:extLst>
        </xdr:cNvPr>
        <xdr:cNvSpPr/>
      </xdr:nvSpPr>
      <xdr:spPr>
        <a:xfrm>
          <a:off x="13271500" y="5909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45628</xdr:rowOff>
    </xdr:from>
    <xdr:to>
      <xdr:col>72</xdr:col>
      <xdr:colOff>73025</xdr:colOff>
      <xdr:row>30</xdr:row>
      <xdr:rowOff>128870</xdr:rowOff>
    </xdr:to>
    <xdr:cxnSp macro="">
      <xdr:nvCxnSpPr>
        <xdr:cNvPr id="146" name="直線コネクタ 145">
          <a:extLst>
            <a:ext uri="{FF2B5EF4-FFF2-40B4-BE49-F238E27FC236}">
              <a16:creationId xmlns:a16="http://schemas.microsoft.com/office/drawing/2014/main" id="{930EC630-0B2B-47BA-8250-962379AD2C7D}"/>
            </a:ext>
          </a:extLst>
        </xdr:cNvPr>
        <xdr:cNvCxnSpPr/>
      </xdr:nvCxnSpPr>
      <xdr:spPr>
        <a:xfrm>
          <a:off x="13322300" y="5960653"/>
          <a:ext cx="762000" cy="83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112783</xdr:rowOff>
    </xdr:from>
    <xdr:to>
      <xdr:col>64</xdr:col>
      <xdr:colOff>123825</xdr:colOff>
      <xdr:row>30</xdr:row>
      <xdr:rowOff>42933</xdr:rowOff>
    </xdr:to>
    <xdr:sp macro="" textlink="">
      <xdr:nvSpPr>
        <xdr:cNvPr id="147" name="楕円 146">
          <a:extLst>
            <a:ext uri="{FF2B5EF4-FFF2-40B4-BE49-F238E27FC236}">
              <a16:creationId xmlns:a16="http://schemas.microsoft.com/office/drawing/2014/main" id="{EE322F89-928A-4A44-8A9A-5E975A529DAC}"/>
            </a:ext>
          </a:extLst>
        </xdr:cNvPr>
        <xdr:cNvSpPr/>
      </xdr:nvSpPr>
      <xdr:spPr>
        <a:xfrm>
          <a:off x="12509500" y="5856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163583</xdr:rowOff>
    </xdr:from>
    <xdr:to>
      <xdr:col>68</xdr:col>
      <xdr:colOff>73025</xdr:colOff>
      <xdr:row>30</xdr:row>
      <xdr:rowOff>45628</xdr:rowOff>
    </xdr:to>
    <xdr:cxnSp macro="">
      <xdr:nvCxnSpPr>
        <xdr:cNvPr id="148" name="直線コネクタ 147">
          <a:extLst>
            <a:ext uri="{FF2B5EF4-FFF2-40B4-BE49-F238E27FC236}">
              <a16:creationId xmlns:a16="http://schemas.microsoft.com/office/drawing/2014/main" id="{AD751B9F-1047-4A27-A2C2-E7B95BB90335}"/>
            </a:ext>
          </a:extLst>
        </xdr:cNvPr>
        <xdr:cNvCxnSpPr/>
      </xdr:nvCxnSpPr>
      <xdr:spPr>
        <a:xfrm>
          <a:off x="12560300" y="5907158"/>
          <a:ext cx="762000" cy="53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152435</xdr:rowOff>
    </xdr:from>
    <xdr:to>
      <xdr:col>60</xdr:col>
      <xdr:colOff>123825</xdr:colOff>
      <xdr:row>31</xdr:row>
      <xdr:rowOff>82585</xdr:rowOff>
    </xdr:to>
    <xdr:sp macro="" textlink="">
      <xdr:nvSpPr>
        <xdr:cNvPr id="149" name="楕円 148">
          <a:extLst>
            <a:ext uri="{FF2B5EF4-FFF2-40B4-BE49-F238E27FC236}">
              <a16:creationId xmlns:a16="http://schemas.microsoft.com/office/drawing/2014/main" id="{572CE3C9-19E4-48D2-BF8D-BBF1C16D7BA6}"/>
            </a:ext>
          </a:extLst>
        </xdr:cNvPr>
        <xdr:cNvSpPr/>
      </xdr:nvSpPr>
      <xdr:spPr>
        <a:xfrm>
          <a:off x="11747500" y="606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163583</xdr:rowOff>
    </xdr:from>
    <xdr:to>
      <xdr:col>64</xdr:col>
      <xdr:colOff>73025</xdr:colOff>
      <xdr:row>31</xdr:row>
      <xdr:rowOff>31785</xdr:rowOff>
    </xdr:to>
    <xdr:cxnSp macro="">
      <xdr:nvCxnSpPr>
        <xdr:cNvPr id="150" name="直線コネクタ 149">
          <a:extLst>
            <a:ext uri="{FF2B5EF4-FFF2-40B4-BE49-F238E27FC236}">
              <a16:creationId xmlns:a16="http://schemas.microsoft.com/office/drawing/2014/main" id="{0E513408-78D7-4F13-8C31-99E5B16DD27E}"/>
            </a:ext>
          </a:extLst>
        </xdr:cNvPr>
        <xdr:cNvCxnSpPr/>
      </xdr:nvCxnSpPr>
      <xdr:spPr>
        <a:xfrm flipV="1">
          <a:off x="11798300" y="5907158"/>
          <a:ext cx="762000" cy="211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109357</xdr:rowOff>
    </xdr:from>
    <xdr:ext cx="469744" cy="259045"/>
    <xdr:sp macro="" textlink="">
      <xdr:nvSpPr>
        <xdr:cNvPr id="151" name="n_1aveValue債務償還比率">
          <a:extLst>
            <a:ext uri="{FF2B5EF4-FFF2-40B4-BE49-F238E27FC236}">
              <a16:creationId xmlns:a16="http://schemas.microsoft.com/office/drawing/2014/main" id="{35A1243B-9E9D-4717-8721-7CCEC4C9A6DD}"/>
            </a:ext>
          </a:extLst>
        </xdr:cNvPr>
        <xdr:cNvSpPr txBox="1"/>
      </xdr:nvSpPr>
      <xdr:spPr>
        <a:xfrm>
          <a:off x="13836727" y="568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102280</xdr:rowOff>
    </xdr:from>
    <xdr:ext cx="469744" cy="259045"/>
    <xdr:sp macro="" textlink="">
      <xdr:nvSpPr>
        <xdr:cNvPr id="152" name="n_2aveValue債務償還比率">
          <a:extLst>
            <a:ext uri="{FF2B5EF4-FFF2-40B4-BE49-F238E27FC236}">
              <a16:creationId xmlns:a16="http://schemas.microsoft.com/office/drawing/2014/main" id="{F487FCE3-C1D2-40B3-9BA9-5EF1AE53E903}"/>
            </a:ext>
          </a:extLst>
        </xdr:cNvPr>
        <xdr:cNvSpPr txBox="1"/>
      </xdr:nvSpPr>
      <xdr:spPr>
        <a:xfrm>
          <a:off x="13087427" y="5674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56342</xdr:rowOff>
    </xdr:from>
    <xdr:ext cx="469744" cy="259045"/>
    <xdr:sp macro="" textlink="">
      <xdr:nvSpPr>
        <xdr:cNvPr id="153" name="n_3aveValue債務償還比率">
          <a:extLst>
            <a:ext uri="{FF2B5EF4-FFF2-40B4-BE49-F238E27FC236}">
              <a16:creationId xmlns:a16="http://schemas.microsoft.com/office/drawing/2014/main" id="{73DA7566-A140-4D76-B2B3-1AF4AC2361D0}"/>
            </a:ext>
          </a:extLst>
        </xdr:cNvPr>
        <xdr:cNvSpPr txBox="1"/>
      </xdr:nvSpPr>
      <xdr:spPr>
        <a:xfrm>
          <a:off x="12325427" y="562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52934</xdr:rowOff>
    </xdr:from>
    <xdr:ext cx="469744" cy="259045"/>
    <xdr:sp macro="" textlink="">
      <xdr:nvSpPr>
        <xdr:cNvPr id="154" name="n_4aveValue債務償還比率">
          <a:extLst>
            <a:ext uri="{FF2B5EF4-FFF2-40B4-BE49-F238E27FC236}">
              <a16:creationId xmlns:a16="http://schemas.microsoft.com/office/drawing/2014/main" id="{F533208A-2DC5-43C5-9852-E4A2954518E5}"/>
            </a:ext>
          </a:extLst>
        </xdr:cNvPr>
        <xdr:cNvSpPr txBox="1"/>
      </xdr:nvSpPr>
      <xdr:spPr>
        <a:xfrm>
          <a:off x="11563427" y="5796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170797</xdr:rowOff>
    </xdr:from>
    <xdr:ext cx="469744" cy="259045"/>
    <xdr:sp macro="" textlink="">
      <xdr:nvSpPr>
        <xdr:cNvPr id="155" name="n_1mainValue債務償還比率">
          <a:extLst>
            <a:ext uri="{FF2B5EF4-FFF2-40B4-BE49-F238E27FC236}">
              <a16:creationId xmlns:a16="http://schemas.microsoft.com/office/drawing/2014/main" id="{6D65C805-2206-44DD-881D-4B29E1C12C2E}"/>
            </a:ext>
          </a:extLst>
        </xdr:cNvPr>
        <xdr:cNvSpPr txBox="1"/>
      </xdr:nvSpPr>
      <xdr:spPr>
        <a:xfrm>
          <a:off x="13836727" y="6085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87555</xdr:rowOff>
    </xdr:from>
    <xdr:ext cx="469744" cy="259045"/>
    <xdr:sp macro="" textlink="">
      <xdr:nvSpPr>
        <xdr:cNvPr id="156" name="n_2mainValue債務償還比率">
          <a:extLst>
            <a:ext uri="{FF2B5EF4-FFF2-40B4-BE49-F238E27FC236}">
              <a16:creationId xmlns:a16="http://schemas.microsoft.com/office/drawing/2014/main" id="{C23034C0-7CA8-4CA8-9F1A-31B97CD0D956}"/>
            </a:ext>
          </a:extLst>
        </xdr:cNvPr>
        <xdr:cNvSpPr txBox="1"/>
      </xdr:nvSpPr>
      <xdr:spPr>
        <a:xfrm>
          <a:off x="13087427" y="6002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34060</xdr:rowOff>
    </xdr:from>
    <xdr:ext cx="469744" cy="259045"/>
    <xdr:sp macro="" textlink="">
      <xdr:nvSpPr>
        <xdr:cNvPr id="157" name="n_3mainValue債務償還比率">
          <a:extLst>
            <a:ext uri="{FF2B5EF4-FFF2-40B4-BE49-F238E27FC236}">
              <a16:creationId xmlns:a16="http://schemas.microsoft.com/office/drawing/2014/main" id="{09A7F9D8-3688-4D57-9B9C-BE14E33B58D1}"/>
            </a:ext>
          </a:extLst>
        </xdr:cNvPr>
        <xdr:cNvSpPr txBox="1"/>
      </xdr:nvSpPr>
      <xdr:spPr>
        <a:xfrm>
          <a:off x="12325427" y="5949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73712</xdr:rowOff>
    </xdr:from>
    <xdr:ext cx="469744" cy="259045"/>
    <xdr:sp macro="" textlink="">
      <xdr:nvSpPr>
        <xdr:cNvPr id="158" name="n_4mainValue債務償還比率">
          <a:extLst>
            <a:ext uri="{FF2B5EF4-FFF2-40B4-BE49-F238E27FC236}">
              <a16:creationId xmlns:a16="http://schemas.microsoft.com/office/drawing/2014/main" id="{B63EF405-A028-4477-8F67-0784764C87DD}"/>
            </a:ext>
          </a:extLst>
        </xdr:cNvPr>
        <xdr:cNvSpPr txBox="1"/>
      </xdr:nvSpPr>
      <xdr:spPr>
        <a:xfrm>
          <a:off x="11563427" y="6160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343CD6D6-33CF-49E7-BC31-12B5288518F9}"/>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3CE1C7E4-E98D-4ADD-AEB6-A09233651F8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BDF52BC9-1A81-412B-9D76-8F7E7BD97202}"/>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B480FB94-DB81-4472-9691-67AF099477A1}"/>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C3AF1D54-8514-49B9-91A7-B9CEF9B3AB53}"/>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228DCE78-EBEB-44D1-B28F-BA5E36E5761C}"/>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855833E-FB59-4B58-9E56-4E1BEFE6490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3B4742E-8211-4391-8C8C-5B98B0053F7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B7FD72C-F6EF-4E51-9964-F70D909BDFA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450D8B9-9F87-43E3-BD93-2EB35940C61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愛知県常滑市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DB81531-EF28-41E7-B00F-B2AB45F1A2A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DC39CCD-11C5-454A-ABFE-3DD0AE39C50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F3E9BD7-C05B-4014-8891-A342B7217FA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299471A-E428-4DA6-BE0E-1989B95BCE4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63CAD0F-7415-4AE4-B6E2-A235A0D46D7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2211332-2725-43DA-953B-883C3789868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58,662
56,673
55.90
34,423,231
33,231,683
1,183,973
15,189,058
29,323,227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4C135CD-40D8-40CB-AD0D-A1F86C71A17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DD4D596-FEBA-4162-88B6-B889D846323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B2DF5B8-0A2A-41E2-9EB3-B9429203FF9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80.2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8D5EC51-23A9-417B-B3FB-47E8EF980D2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F757902-3B9E-4360-85A9-4C78152A329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8B98681-48FB-4AB1-8A1A-BB3E977BA373}"/>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4871D96-D07F-4A01-9F62-D6ABC8E3FE3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D31EB1F-AE2F-4112-BA8E-B7DD81604BD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8B065E8-71BF-46BF-B776-608ECCC57F3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FC012F5-B67C-4D7C-AFCE-63C7822A37E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6D7E18B-B3DD-4DD7-B16E-9F28496CD26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50AD1B9-894E-4364-B6BC-596DCEDD975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0216BC5-C9CE-485F-9CBC-7AD4D511F85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9662F07-3827-47AF-B31A-0AAB34B83D0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FA0BBAF-34AB-44E3-B035-2FC4D91F2E8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B728167-E86D-40F2-B0B2-B908EDB62A5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802BB65-598C-4E57-92BC-C9F9E429708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96D0E0A-4581-4E97-BB54-855C0FDD787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07D7500-385D-4C57-A8D5-74319F8AFB6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36B4C87-2A49-4639-B292-87A8371F12A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89F0850-CD9E-4EE6-94DA-02D943B94FA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AA27D07-8517-411A-BC2B-E68F1625FD8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FADA348-BD3D-4912-9D41-53DD2865B13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7CB1019-B4E4-4334-BB72-17D43D8ECE0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6806E4E-293A-435C-91B2-C2EDD7C8446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D3F664E-3D32-4EAF-B2F0-3CC1D1395C9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7536E3B-0DD3-483D-93DC-A1FA48A2AAE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B839407-A8CB-4736-8FE0-8768A6C4477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F3BA535-4EF0-4BC5-888C-C08A8244A34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6C6CC26-ED40-47A0-A3AB-B90CDC81940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CFA1C09-A7F6-400B-ADE9-25C7D4CAC2F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7571ADA-9180-4680-BDCC-83602C050CE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A00BF308-87D9-4082-A0C2-7A0ABF425E0D}"/>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A0C05E5D-DF3D-488B-8D05-C3DC0AD77D52}"/>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1ADF40CB-6D6F-47E2-9BA0-731A02749143}"/>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63F2FFB5-4AF2-44D0-BDE0-69E19CD55731}"/>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C3A3D705-226E-443F-BD39-9626F2EF00A2}"/>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C93FBD83-C76B-4D61-9A9F-02D0AF8189FB}"/>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92E9C404-F93C-4F2B-8310-0151EDE9F697}"/>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90E54C65-F0DB-476E-A08B-48431588C66E}"/>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69413E5E-6431-444F-941F-2DF7D46676A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77BD1007-AAE7-470F-914C-44CA0F4BC27C}"/>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59FC3D95-6031-40D8-A064-CD0AEE2EB13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CFF1C1A5-1E9D-41B3-8AC4-99F5C48BB4C0}"/>
            </a:ext>
          </a:extLst>
        </xdr:cNvPr>
        <xdr:cNvCxnSpPr/>
      </xdr:nvCxnSpPr>
      <xdr:spPr>
        <a:xfrm flipV="1">
          <a:off x="4634865" y="5756910"/>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54EE73F6-0182-4EFC-9437-83D4EC27FE96}"/>
            </a:ext>
          </a:extLst>
        </xdr:cNvPr>
        <xdr:cNvSpPr txBox="1"/>
      </xdr:nvSpPr>
      <xdr:spPr>
        <a:xfrm>
          <a:off x="4673600" y="693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BE9276FF-818F-4D89-9D72-8076D9A9EDF6}"/>
            </a:ext>
          </a:extLst>
        </xdr:cNvPr>
        <xdr:cNvCxnSpPr/>
      </xdr:nvCxnSpPr>
      <xdr:spPr>
        <a:xfrm>
          <a:off x="4546600" y="6927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F4C27E87-D16D-43CB-BCF9-0E9F7D143A5F}"/>
            </a:ext>
          </a:extLst>
        </xdr:cNvPr>
        <xdr:cNvSpPr txBox="1"/>
      </xdr:nvSpPr>
      <xdr:spPr>
        <a:xfrm>
          <a:off x="4673600" y="553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D9C2CB8C-6FF7-4DCB-8133-63D5539AAA7B}"/>
            </a:ext>
          </a:extLst>
        </xdr:cNvPr>
        <xdr:cNvCxnSpPr/>
      </xdr:nvCxnSpPr>
      <xdr:spPr>
        <a:xfrm>
          <a:off x="4546600" y="575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61993</xdr:rowOff>
    </xdr:from>
    <xdr:ext cx="405111" cy="259045"/>
    <xdr:sp macro="" textlink="">
      <xdr:nvSpPr>
        <xdr:cNvPr id="60" name="【道路】&#10;有形固定資産減価償却率平均値テキスト">
          <a:extLst>
            <a:ext uri="{FF2B5EF4-FFF2-40B4-BE49-F238E27FC236}">
              <a16:creationId xmlns:a16="http://schemas.microsoft.com/office/drawing/2014/main" id="{4FBE881D-2AAC-44E3-8B53-DF5C58A8C1BE}"/>
            </a:ext>
          </a:extLst>
        </xdr:cNvPr>
        <xdr:cNvSpPr txBox="1"/>
      </xdr:nvSpPr>
      <xdr:spPr>
        <a:xfrm>
          <a:off x="4673600" y="6234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5A21C548-A012-4FE1-9D7E-A17D38383592}"/>
            </a:ext>
          </a:extLst>
        </xdr:cNvPr>
        <xdr:cNvSpPr/>
      </xdr:nvSpPr>
      <xdr:spPr>
        <a:xfrm>
          <a:off x="4584700" y="638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924AB201-D8C2-40AF-B4E6-6A0A40D82DF1}"/>
            </a:ext>
          </a:extLst>
        </xdr:cNvPr>
        <xdr:cNvSpPr/>
      </xdr:nvSpPr>
      <xdr:spPr>
        <a:xfrm>
          <a:off x="3746500" y="633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55BB6EB5-A4A8-455A-B9EB-8B074542B58C}"/>
            </a:ext>
          </a:extLst>
        </xdr:cNvPr>
        <xdr:cNvSpPr/>
      </xdr:nvSpPr>
      <xdr:spPr>
        <a:xfrm>
          <a:off x="2857500" y="629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0F76BF52-EE23-42C1-A7A2-D86782FE80E6}"/>
            </a:ext>
          </a:extLst>
        </xdr:cNvPr>
        <xdr:cNvSpPr/>
      </xdr:nvSpPr>
      <xdr:spPr>
        <a:xfrm>
          <a:off x="1968500" y="626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5" name="フローチャート: 判断 64">
          <a:extLst>
            <a:ext uri="{FF2B5EF4-FFF2-40B4-BE49-F238E27FC236}">
              <a16:creationId xmlns:a16="http://schemas.microsoft.com/office/drawing/2014/main" id="{8FC86BFC-65F3-49FD-8D1C-1E0BF60A1B85}"/>
            </a:ext>
          </a:extLst>
        </xdr:cNvPr>
        <xdr:cNvSpPr/>
      </xdr:nvSpPr>
      <xdr:spPr>
        <a:xfrm>
          <a:off x="1079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E17975BE-C0AD-4463-AD1B-0546B47BDBD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16B07B37-CC92-4778-8532-7923D4CBB65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61B4D26-399B-4B52-9B6E-BC803E8715C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E96B49F-9596-4E82-9A4D-0F2FBD230A0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D63F933-883F-4B43-B842-9C093BEEB0F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100838</xdr:rowOff>
    </xdr:from>
    <xdr:to>
      <xdr:col>24</xdr:col>
      <xdr:colOff>114300</xdr:colOff>
      <xdr:row>39</xdr:row>
      <xdr:rowOff>30988</xdr:rowOff>
    </xdr:to>
    <xdr:sp macro="" textlink="">
      <xdr:nvSpPr>
        <xdr:cNvPr id="71" name="楕円 70">
          <a:extLst>
            <a:ext uri="{FF2B5EF4-FFF2-40B4-BE49-F238E27FC236}">
              <a16:creationId xmlns:a16="http://schemas.microsoft.com/office/drawing/2014/main" id="{EDE27F24-8F5D-4887-B173-8F74D174F30B}"/>
            </a:ext>
          </a:extLst>
        </xdr:cNvPr>
        <xdr:cNvSpPr/>
      </xdr:nvSpPr>
      <xdr:spPr>
        <a:xfrm>
          <a:off x="4584700" y="6615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79265</xdr:rowOff>
    </xdr:from>
    <xdr:ext cx="405111" cy="259045"/>
    <xdr:sp macro="" textlink="">
      <xdr:nvSpPr>
        <xdr:cNvPr id="72" name="【道路】&#10;有形固定資産減価償却率該当値テキスト">
          <a:extLst>
            <a:ext uri="{FF2B5EF4-FFF2-40B4-BE49-F238E27FC236}">
              <a16:creationId xmlns:a16="http://schemas.microsoft.com/office/drawing/2014/main" id="{7D9603F2-535E-48BC-BCAC-DBF20167F6F0}"/>
            </a:ext>
          </a:extLst>
        </xdr:cNvPr>
        <xdr:cNvSpPr txBox="1"/>
      </xdr:nvSpPr>
      <xdr:spPr>
        <a:xfrm>
          <a:off x="4673600" y="6594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84836</xdr:rowOff>
    </xdr:from>
    <xdr:to>
      <xdr:col>20</xdr:col>
      <xdr:colOff>38100</xdr:colOff>
      <xdr:row>39</xdr:row>
      <xdr:rowOff>14986</xdr:rowOff>
    </xdr:to>
    <xdr:sp macro="" textlink="">
      <xdr:nvSpPr>
        <xdr:cNvPr id="73" name="楕円 72">
          <a:extLst>
            <a:ext uri="{FF2B5EF4-FFF2-40B4-BE49-F238E27FC236}">
              <a16:creationId xmlns:a16="http://schemas.microsoft.com/office/drawing/2014/main" id="{9F8DAFE3-51C5-4AD2-9D20-7C8429C2D380}"/>
            </a:ext>
          </a:extLst>
        </xdr:cNvPr>
        <xdr:cNvSpPr/>
      </xdr:nvSpPr>
      <xdr:spPr>
        <a:xfrm>
          <a:off x="3746500" y="6599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135636</xdr:rowOff>
    </xdr:from>
    <xdr:to>
      <xdr:col>24</xdr:col>
      <xdr:colOff>63500</xdr:colOff>
      <xdr:row>38</xdr:row>
      <xdr:rowOff>151638</xdr:rowOff>
    </xdr:to>
    <xdr:cxnSp macro="">
      <xdr:nvCxnSpPr>
        <xdr:cNvPr id="74" name="直線コネクタ 73">
          <a:extLst>
            <a:ext uri="{FF2B5EF4-FFF2-40B4-BE49-F238E27FC236}">
              <a16:creationId xmlns:a16="http://schemas.microsoft.com/office/drawing/2014/main" id="{9844B2AF-8191-42FE-81DC-27B6EE11719B}"/>
            </a:ext>
          </a:extLst>
        </xdr:cNvPr>
        <xdr:cNvCxnSpPr/>
      </xdr:nvCxnSpPr>
      <xdr:spPr>
        <a:xfrm>
          <a:off x="3797300" y="6650736"/>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66548</xdr:rowOff>
    </xdr:from>
    <xdr:to>
      <xdr:col>15</xdr:col>
      <xdr:colOff>101600</xdr:colOff>
      <xdr:row>38</xdr:row>
      <xdr:rowOff>168148</xdr:rowOff>
    </xdr:to>
    <xdr:sp macro="" textlink="">
      <xdr:nvSpPr>
        <xdr:cNvPr id="75" name="楕円 74">
          <a:extLst>
            <a:ext uri="{FF2B5EF4-FFF2-40B4-BE49-F238E27FC236}">
              <a16:creationId xmlns:a16="http://schemas.microsoft.com/office/drawing/2014/main" id="{14750CCC-E4E1-42E4-9D3C-AC8C677C7ED8}"/>
            </a:ext>
          </a:extLst>
        </xdr:cNvPr>
        <xdr:cNvSpPr/>
      </xdr:nvSpPr>
      <xdr:spPr>
        <a:xfrm>
          <a:off x="2857500" y="6581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117348</xdr:rowOff>
    </xdr:from>
    <xdr:to>
      <xdr:col>19</xdr:col>
      <xdr:colOff>177800</xdr:colOff>
      <xdr:row>38</xdr:row>
      <xdr:rowOff>135636</xdr:rowOff>
    </xdr:to>
    <xdr:cxnSp macro="">
      <xdr:nvCxnSpPr>
        <xdr:cNvPr id="76" name="直線コネクタ 75">
          <a:extLst>
            <a:ext uri="{FF2B5EF4-FFF2-40B4-BE49-F238E27FC236}">
              <a16:creationId xmlns:a16="http://schemas.microsoft.com/office/drawing/2014/main" id="{78F29B96-5E97-48C7-B8E1-FC0E736F4A20}"/>
            </a:ext>
          </a:extLst>
        </xdr:cNvPr>
        <xdr:cNvCxnSpPr/>
      </xdr:nvCxnSpPr>
      <xdr:spPr>
        <a:xfrm>
          <a:off x="2908300" y="663244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50546</xdr:rowOff>
    </xdr:from>
    <xdr:to>
      <xdr:col>10</xdr:col>
      <xdr:colOff>165100</xdr:colOff>
      <xdr:row>38</xdr:row>
      <xdr:rowOff>152146</xdr:rowOff>
    </xdr:to>
    <xdr:sp macro="" textlink="">
      <xdr:nvSpPr>
        <xdr:cNvPr id="77" name="楕円 76">
          <a:extLst>
            <a:ext uri="{FF2B5EF4-FFF2-40B4-BE49-F238E27FC236}">
              <a16:creationId xmlns:a16="http://schemas.microsoft.com/office/drawing/2014/main" id="{97DF54D3-61DC-494B-9924-52F82FF4F83F}"/>
            </a:ext>
          </a:extLst>
        </xdr:cNvPr>
        <xdr:cNvSpPr/>
      </xdr:nvSpPr>
      <xdr:spPr>
        <a:xfrm>
          <a:off x="1968500" y="6565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101346</xdr:rowOff>
    </xdr:from>
    <xdr:to>
      <xdr:col>15</xdr:col>
      <xdr:colOff>50800</xdr:colOff>
      <xdr:row>38</xdr:row>
      <xdr:rowOff>117348</xdr:rowOff>
    </xdr:to>
    <xdr:cxnSp macro="">
      <xdr:nvCxnSpPr>
        <xdr:cNvPr id="78" name="直線コネクタ 77">
          <a:extLst>
            <a:ext uri="{FF2B5EF4-FFF2-40B4-BE49-F238E27FC236}">
              <a16:creationId xmlns:a16="http://schemas.microsoft.com/office/drawing/2014/main" id="{DAB7D1BD-A5A3-4167-831F-635CF6EFF65A}"/>
            </a:ext>
          </a:extLst>
        </xdr:cNvPr>
        <xdr:cNvCxnSpPr/>
      </xdr:nvCxnSpPr>
      <xdr:spPr>
        <a:xfrm>
          <a:off x="2019300" y="6616446"/>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36830</xdr:rowOff>
    </xdr:from>
    <xdr:to>
      <xdr:col>6</xdr:col>
      <xdr:colOff>38100</xdr:colOff>
      <xdr:row>38</xdr:row>
      <xdr:rowOff>138430</xdr:rowOff>
    </xdr:to>
    <xdr:sp macro="" textlink="">
      <xdr:nvSpPr>
        <xdr:cNvPr id="79" name="楕円 78">
          <a:extLst>
            <a:ext uri="{FF2B5EF4-FFF2-40B4-BE49-F238E27FC236}">
              <a16:creationId xmlns:a16="http://schemas.microsoft.com/office/drawing/2014/main" id="{700B7450-7F4D-411A-ACA9-E26B97B0138C}"/>
            </a:ext>
          </a:extLst>
        </xdr:cNvPr>
        <xdr:cNvSpPr/>
      </xdr:nvSpPr>
      <xdr:spPr>
        <a:xfrm>
          <a:off x="10795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87630</xdr:rowOff>
    </xdr:from>
    <xdr:to>
      <xdr:col>10</xdr:col>
      <xdr:colOff>114300</xdr:colOff>
      <xdr:row>38</xdr:row>
      <xdr:rowOff>101346</xdr:rowOff>
    </xdr:to>
    <xdr:cxnSp macro="">
      <xdr:nvCxnSpPr>
        <xdr:cNvPr id="80" name="直線コネクタ 79">
          <a:extLst>
            <a:ext uri="{FF2B5EF4-FFF2-40B4-BE49-F238E27FC236}">
              <a16:creationId xmlns:a16="http://schemas.microsoft.com/office/drawing/2014/main" id="{B0786933-95A9-41D4-9561-A77E589B99E9}"/>
            </a:ext>
          </a:extLst>
        </xdr:cNvPr>
        <xdr:cNvCxnSpPr/>
      </xdr:nvCxnSpPr>
      <xdr:spPr>
        <a:xfrm>
          <a:off x="1130300" y="660273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113809</xdr:rowOff>
    </xdr:from>
    <xdr:ext cx="405111" cy="259045"/>
    <xdr:sp macro="" textlink="">
      <xdr:nvSpPr>
        <xdr:cNvPr id="81" name="n_1aveValue【道路】&#10;有形固定資産減価償却率">
          <a:extLst>
            <a:ext uri="{FF2B5EF4-FFF2-40B4-BE49-F238E27FC236}">
              <a16:creationId xmlns:a16="http://schemas.microsoft.com/office/drawing/2014/main" id="{CC566945-9DAC-4B22-A7C4-828829F4C9F0}"/>
            </a:ext>
          </a:extLst>
        </xdr:cNvPr>
        <xdr:cNvSpPr txBox="1"/>
      </xdr:nvSpPr>
      <xdr:spPr>
        <a:xfrm>
          <a:off x="3582044" y="611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70375</xdr:rowOff>
    </xdr:from>
    <xdr:ext cx="405111" cy="259045"/>
    <xdr:sp macro="" textlink="">
      <xdr:nvSpPr>
        <xdr:cNvPr id="82" name="n_2aveValue【道路】&#10;有形固定資産減価償却率">
          <a:extLst>
            <a:ext uri="{FF2B5EF4-FFF2-40B4-BE49-F238E27FC236}">
              <a16:creationId xmlns:a16="http://schemas.microsoft.com/office/drawing/2014/main" id="{DE25A321-0CFB-4FAC-9594-AEDF42C924AB}"/>
            </a:ext>
          </a:extLst>
        </xdr:cNvPr>
        <xdr:cNvSpPr txBox="1"/>
      </xdr:nvSpPr>
      <xdr:spPr>
        <a:xfrm>
          <a:off x="2705744" y="607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36085</xdr:rowOff>
    </xdr:from>
    <xdr:ext cx="405111" cy="259045"/>
    <xdr:sp macro="" textlink="">
      <xdr:nvSpPr>
        <xdr:cNvPr id="83" name="n_3aveValue【道路】&#10;有形固定資産減価償却率">
          <a:extLst>
            <a:ext uri="{FF2B5EF4-FFF2-40B4-BE49-F238E27FC236}">
              <a16:creationId xmlns:a16="http://schemas.microsoft.com/office/drawing/2014/main" id="{E6F2E817-500F-4D99-BA84-11CE6096B023}"/>
            </a:ext>
          </a:extLst>
        </xdr:cNvPr>
        <xdr:cNvSpPr txBox="1"/>
      </xdr:nvSpPr>
      <xdr:spPr>
        <a:xfrm>
          <a:off x="1816744" y="6036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166387</xdr:rowOff>
    </xdr:from>
    <xdr:ext cx="405111" cy="259045"/>
    <xdr:sp macro="" textlink="">
      <xdr:nvSpPr>
        <xdr:cNvPr id="84" name="n_4aveValue【道路】&#10;有形固定資産減価償却率">
          <a:extLst>
            <a:ext uri="{FF2B5EF4-FFF2-40B4-BE49-F238E27FC236}">
              <a16:creationId xmlns:a16="http://schemas.microsoft.com/office/drawing/2014/main" id="{20D21B15-6F35-48C6-AEBE-83B179B9132C}"/>
            </a:ext>
          </a:extLst>
        </xdr:cNvPr>
        <xdr:cNvSpPr txBox="1"/>
      </xdr:nvSpPr>
      <xdr:spPr>
        <a:xfrm>
          <a:off x="927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6113</xdr:rowOff>
    </xdr:from>
    <xdr:ext cx="405111" cy="259045"/>
    <xdr:sp macro="" textlink="">
      <xdr:nvSpPr>
        <xdr:cNvPr id="85" name="n_1mainValue【道路】&#10;有形固定資産減価償却率">
          <a:extLst>
            <a:ext uri="{FF2B5EF4-FFF2-40B4-BE49-F238E27FC236}">
              <a16:creationId xmlns:a16="http://schemas.microsoft.com/office/drawing/2014/main" id="{DBD77637-5D48-499A-A80C-9E8BC0C0502C}"/>
            </a:ext>
          </a:extLst>
        </xdr:cNvPr>
        <xdr:cNvSpPr txBox="1"/>
      </xdr:nvSpPr>
      <xdr:spPr>
        <a:xfrm>
          <a:off x="3582044" y="669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159275</xdr:rowOff>
    </xdr:from>
    <xdr:ext cx="405111" cy="259045"/>
    <xdr:sp macro="" textlink="">
      <xdr:nvSpPr>
        <xdr:cNvPr id="86" name="n_2mainValue【道路】&#10;有形固定資産減価償却率">
          <a:extLst>
            <a:ext uri="{FF2B5EF4-FFF2-40B4-BE49-F238E27FC236}">
              <a16:creationId xmlns:a16="http://schemas.microsoft.com/office/drawing/2014/main" id="{3CF06033-0150-408C-BCD2-A6E6EB7D9C0E}"/>
            </a:ext>
          </a:extLst>
        </xdr:cNvPr>
        <xdr:cNvSpPr txBox="1"/>
      </xdr:nvSpPr>
      <xdr:spPr>
        <a:xfrm>
          <a:off x="2705744" y="6674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143273</xdr:rowOff>
    </xdr:from>
    <xdr:ext cx="405111" cy="259045"/>
    <xdr:sp macro="" textlink="">
      <xdr:nvSpPr>
        <xdr:cNvPr id="87" name="n_3mainValue【道路】&#10;有形固定資産減価償却率">
          <a:extLst>
            <a:ext uri="{FF2B5EF4-FFF2-40B4-BE49-F238E27FC236}">
              <a16:creationId xmlns:a16="http://schemas.microsoft.com/office/drawing/2014/main" id="{93C2A7E8-1744-4D4F-AF72-34F123F84C11}"/>
            </a:ext>
          </a:extLst>
        </xdr:cNvPr>
        <xdr:cNvSpPr txBox="1"/>
      </xdr:nvSpPr>
      <xdr:spPr>
        <a:xfrm>
          <a:off x="1816744" y="6658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129557</xdr:rowOff>
    </xdr:from>
    <xdr:ext cx="405111" cy="259045"/>
    <xdr:sp macro="" textlink="">
      <xdr:nvSpPr>
        <xdr:cNvPr id="88" name="n_4mainValue【道路】&#10;有形固定資産減価償却率">
          <a:extLst>
            <a:ext uri="{FF2B5EF4-FFF2-40B4-BE49-F238E27FC236}">
              <a16:creationId xmlns:a16="http://schemas.microsoft.com/office/drawing/2014/main" id="{FFA913AF-BD70-4B7F-90DB-C2F154A36547}"/>
            </a:ext>
          </a:extLst>
        </xdr:cNvPr>
        <xdr:cNvSpPr txBox="1"/>
      </xdr:nvSpPr>
      <xdr:spPr>
        <a:xfrm>
          <a:off x="927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F66FADDB-D29B-4729-8D47-0481DF8C0CF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D76837D2-4FC1-4796-A918-88BDD791F48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42E4B756-105F-4CB3-9A05-F572B432F23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4CC1685E-501E-46F8-881F-0DE28851E91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13339C22-8C80-4A71-8EA5-99AC3C84241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76E86EC5-6615-4CEA-B6FC-299984A9312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CA29CBAB-EA8D-4CBC-B983-7639E48F9B4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90812460-CB68-4CEE-91A2-C3CCAB24360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4E9D09D4-32B1-4477-A836-D2067C2F3712}"/>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F2CF53C5-966C-40FA-90C9-3545120B6B4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8A4B02B9-E94F-45C5-AB2E-3CBC91936991}"/>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B28334A3-30C2-48C5-A734-A9CE9B903E0F}"/>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7A599C44-F19D-4625-A26F-F60D4E985AC7}"/>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838E6D0F-9D08-45C4-85B7-B817DC37A701}"/>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47C9BD56-0377-4B9C-ACAB-723BF94E0FC1}"/>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8CACA9CA-AA7B-4190-B3B2-3EF0EFB4B743}"/>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724A6757-79F6-4043-A858-98193439F03E}"/>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DDAB2479-46D0-440C-BDD6-E1C2A6629DF9}"/>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B92513B-23D8-4881-824E-6BA3D303CFDB}"/>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28E794CD-40AE-4992-BB8D-3BE465DAE7D2}"/>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79A210EA-4FE2-467B-B8FD-27EF7EE4D9BD}"/>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7DD22F61-CC57-4DD6-85EF-15B1793EA062}"/>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AC9CC3CB-3105-4EAF-BE91-857B494810C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3E2C5369-78C5-4942-A9DA-0E580973D9A6}"/>
            </a:ext>
          </a:extLst>
        </xdr:cNvPr>
        <xdr:cNvCxnSpPr/>
      </xdr:nvCxnSpPr>
      <xdr:spPr>
        <a:xfrm flipV="1">
          <a:off x="10476865" y="5894946"/>
          <a:ext cx="0" cy="1209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845DEDA8-7A78-4C88-B902-7D56C289BA4B}"/>
            </a:ext>
          </a:extLst>
        </xdr:cNvPr>
        <xdr:cNvSpPr txBox="1"/>
      </xdr:nvSpPr>
      <xdr:spPr>
        <a:xfrm>
          <a:off x="10515600" y="710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74D6ADF9-7BEE-4759-951F-2FEBF3C50E26}"/>
            </a:ext>
          </a:extLst>
        </xdr:cNvPr>
        <xdr:cNvCxnSpPr/>
      </xdr:nvCxnSpPr>
      <xdr:spPr>
        <a:xfrm>
          <a:off x="10388600" y="7104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A4444A87-1DF7-445D-AC87-EE0B2AD42153}"/>
            </a:ext>
          </a:extLst>
        </xdr:cNvPr>
        <xdr:cNvSpPr txBox="1"/>
      </xdr:nvSpPr>
      <xdr:spPr>
        <a:xfrm>
          <a:off x="10515600" y="567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7389F13B-DB21-4D4A-9AFE-3CE1786F8542}"/>
            </a:ext>
          </a:extLst>
        </xdr:cNvPr>
        <xdr:cNvCxnSpPr/>
      </xdr:nvCxnSpPr>
      <xdr:spPr>
        <a:xfrm>
          <a:off x="10388600" y="5894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7662</xdr:rowOff>
    </xdr:from>
    <xdr:ext cx="534377" cy="259045"/>
    <xdr:sp macro="" textlink="">
      <xdr:nvSpPr>
        <xdr:cNvPr id="117" name="【道路】&#10;一人当たり延長平均値テキスト">
          <a:extLst>
            <a:ext uri="{FF2B5EF4-FFF2-40B4-BE49-F238E27FC236}">
              <a16:creationId xmlns:a16="http://schemas.microsoft.com/office/drawing/2014/main" id="{DB7CEF1E-7660-4E40-AC18-DF61237BF3E8}"/>
            </a:ext>
          </a:extLst>
        </xdr:cNvPr>
        <xdr:cNvSpPr txBox="1"/>
      </xdr:nvSpPr>
      <xdr:spPr>
        <a:xfrm>
          <a:off x="10515600" y="65227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6D873318-2ADE-4A09-854F-4B90BEE87F46}"/>
            </a:ext>
          </a:extLst>
        </xdr:cNvPr>
        <xdr:cNvSpPr/>
      </xdr:nvSpPr>
      <xdr:spPr>
        <a:xfrm>
          <a:off x="10426700" y="6671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69A9A72C-8738-4F90-8F10-9F60ABA470FC}"/>
            </a:ext>
          </a:extLst>
        </xdr:cNvPr>
        <xdr:cNvSpPr/>
      </xdr:nvSpPr>
      <xdr:spPr>
        <a:xfrm>
          <a:off x="9588500" y="6675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08312EEF-1FCB-4F2A-B4C7-5FCBBA2A4C02}"/>
            </a:ext>
          </a:extLst>
        </xdr:cNvPr>
        <xdr:cNvSpPr/>
      </xdr:nvSpPr>
      <xdr:spPr>
        <a:xfrm>
          <a:off x="8699500" y="663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62A78AD2-0197-49EB-AE3B-CA3EA68C43E0}"/>
            </a:ext>
          </a:extLst>
        </xdr:cNvPr>
        <xdr:cNvSpPr/>
      </xdr:nvSpPr>
      <xdr:spPr>
        <a:xfrm>
          <a:off x="7810500" y="663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2" name="フローチャート: 判断 121">
          <a:extLst>
            <a:ext uri="{FF2B5EF4-FFF2-40B4-BE49-F238E27FC236}">
              <a16:creationId xmlns:a16="http://schemas.microsoft.com/office/drawing/2014/main" id="{7F3D682B-37F0-4727-B327-C52E05CC3B1A}"/>
            </a:ext>
          </a:extLst>
        </xdr:cNvPr>
        <xdr:cNvSpPr/>
      </xdr:nvSpPr>
      <xdr:spPr>
        <a:xfrm>
          <a:off x="6921500" y="66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52F2FA44-F339-4395-99A2-D0FBD4CFBC6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05C6F62-C11E-4590-8945-8E49D7A8514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FB04E49-E40C-49AC-BE48-EF03F365D8E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56B1CBC-C1BE-41C3-8C93-17FFEE8B557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8935753-B14F-4A2D-BE0F-5FFC052FB29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6197</xdr:rowOff>
    </xdr:from>
    <xdr:to>
      <xdr:col>55</xdr:col>
      <xdr:colOff>50800</xdr:colOff>
      <xdr:row>39</xdr:row>
      <xdr:rowOff>107797</xdr:rowOff>
    </xdr:to>
    <xdr:sp macro="" textlink="">
      <xdr:nvSpPr>
        <xdr:cNvPr id="128" name="楕円 127">
          <a:extLst>
            <a:ext uri="{FF2B5EF4-FFF2-40B4-BE49-F238E27FC236}">
              <a16:creationId xmlns:a16="http://schemas.microsoft.com/office/drawing/2014/main" id="{8F57688A-41D9-450C-8939-CAABA061DD05}"/>
            </a:ext>
          </a:extLst>
        </xdr:cNvPr>
        <xdr:cNvSpPr/>
      </xdr:nvSpPr>
      <xdr:spPr>
        <a:xfrm>
          <a:off x="10426700" y="6692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156074</xdr:rowOff>
    </xdr:from>
    <xdr:ext cx="534377" cy="259045"/>
    <xdr:sp macro="" textlink="">
      <xdr:nvSpPr>
        <xdr:cNvPr id="129" name="【道路】&#10;一人当たり延長該当値テキスト">
          <a:extLst>
            <a:ext uri="{FF2B5EF4-FFF2-40B4-BE49-F238E27FC236}">
              <a16:creationId xmlns:a16="http://schemas.microsoft.com/office/drawing/2014/main" id="{EA137A4E-73CF-4B0C-80E3-1E6B573A2287}"/>
            </a:ext>
          </a:extLst>
        </xdr:cNvPr>
        <xdr:cNvSpPr txBox="1"/>
      </xdr:nvSpPr>
      <xdr:spPr>
        <a:xfrm>
          <a:off x="10515600" y="6671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6121</xdr:rowOff>
    </xdr:from>
    <xdr:to>
      <xdr:col>50</xdr:col>
      <xdr:colOff>165100</xdr:colOff>
      <xdr:row>39</xdr:row>
      <xdr:rowOff>107721</xdr:rowOff>
    </xdr:to>
    <xdr:sp macro="" textlink="">
      <xdr:nvSpPr>
        <xdr:cNvPr id="130" name="楕円 129">
          <a:extLst>
            <a:ext uri="{FF2B5EF4-FFF2-40B4-BE49-F238E27FC236}">
              <a16:creationId xmlns:a16="http://schemas.microsoft.com/office/drawing/2014/main" id="{1DE08BA3-9B8A-4CE2-8962-82B515EEEBB9}"/>
            </a:ext>
          </a:extLst>
        </xdr:cNvPr>
        <xdr:cNvSpPr/>
      </xdr:nvSpPr>
      <xdr:spPr>
        <a:xfrm>
          <a:off x="9588500" y="6692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56921</xdr:rowOff>
    </xdr:from>
    <xdr:to>
      <xdr:col>55</xdr:col>
      <xdr:colOff>0</xdr:colOff>
      <xdr:row>39</xdr:row>
      <xdr:rowOff>56997</xdr:rowOff>
    </xdr:to>
    <xdr:cxnSp macro="">
      <xdr:nvCxnSpPr>
        <xdr:cNvPr id="131" name="直線コネクタ 130">
          <a:extLst>
            <a:ext uri="{FF2B5EF4-FFF2-40B4-BE49-F238E27FC236}">
              <a16:creationId xmlns:a16="http://schemas.microsoft.com/office/drawing/2014/main" id="{88FBBBCD-EEF5-4301-8008-53656338228D}"/>
            </a:ext>
          </a:extLst>
        </xdr:cNvPr>
        <xdr:cNvCxnSpPr/>
      </xdr:nvCxnSpPr>
      <xdr:spPr>
        <a:xfrm>
          <a:off x="9639300" y="6743471"/>
          <a:ext cx="8382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5207</xdr:rowOff>
    </xdr:from>
    <xdr:to>
      <xdr:col>46</xdr:col>
      <xdr:colOff>38100</xdr:colOff>
      <xdr:row>39</xdr:row>
      <xdr:rowOff>106807</xdr:rowOff>
    </xdr:to>
    <xdr:sp macro="" textlink="">
      <xdr:nvSpPr>
        <xdr:cNvPr id="132" name="楕円 131">
          <a:extLst>
            <a:ext uri="{FF2B5EF4-FFF2-40B4-BE49-F238E27FC236}">
              <a16:creationId xmlns:a16="http://schemas.microsoft.com/office/drawing/2014/main" id="{5FE76AAE-3640-43E5-BA8E-AB2265E2FF12}"/>
            </a:ext>
          </a:extLst>
        </xdr:cNvPr>
        <xdr:cNvSpPr/>
      </xdr:nvSpPr>
      <xdr:spPr>
        <a:xfrm>
          <a:off x="8699500" y="669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56007</xdr:rowOff>
    </xdr:from>
    <xdr:to>
      <xdr:col>50</xdr:col>
      <xdr:colOff>114300</xdr:colOff>
      <xdr:row>39</xdr:row>
      <xdr:rowOff>56921</xdr:rowOff>
    </xdr:to>
    <xdr:cxnSp macro="">
      <xdr:nvCxnSpPr>
        <xdr:cNvPr id="133" name="直線コネクタ 132">
          <a:extLst>
            <a:ext uri="{FF2B5EF4-FFF2-40B4-BE49-F238E27FC236}">
              <a16:creationId xmlns:a16="http://schemas.microsoft.com/office/drawing/2014/main" id="{DBCB20E3-8AD7-4722-92DE-C045B77AD73A}"/>
            </a:ext>
          </a:extLst>
        </xdr:cNvPr>
        <xdr:cNvCxnSpPr/>
      </xdr:nvCxnSpPr>
      <xdr:spPr>
        <a:xfrm>
          <a:off x="8750300" y="6742557"/>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5741</xdr:rowOff>
    </xdr:from>
    <xdr:to>
      <xdr:col>41</xdr:col>
      <xdr:colOff>101600</xdr:colOff>
      <xdr:row>39</xdr:row>
      <xdr:rowOff>107341</xdr:rowOff>
    </xdr:to>
    <xdr:sp macro="" textlink="">
      <xdr:nvSpPr>
        <xdr:cNvPr id="134" name="楕円 133">
          <a:extLst>
            <a:ext uri="{FF2B5EF4-FFF2-40B4-BE49-F238E27FC236}">
              <a16:creationId xmlns:a16="http://schemas.microsoft.com/office/drawing/2014/main" id="{DF95F337-DC3F-45F0-8955-D6062361B4FA}"/>
            </a:ext>
          </a:extLst>
        </xdr:cNvPr>
        <xdr:cNvSpPr/>
      </xdr:nvSpPr>
      <xdr:spPr>
        <a:xfrm>
          <a:off x="7810500" y="6692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56007</xdr:rowOff>
    </xdr:from>
    <xdr:to>
      <xdr:col>45</xdr:col>
      <xdr:colOff>177800</xdr:colOff>
      <xdr:row>39</xdr:row>
      <xdr:rowOff>56541</xdr:rowOff>
    </xdr:to>
    <xdr:cxnSp macro="">
      <xdr:nvCxnSpPr>
        <xdr:cNvPr id="135" name="直線コネクタ 134">
          <a:extLst>
            <a:ext uri="{FF2B5EF4-FFF2-40B4-BE49-F238E27FC236}">
              <a16:creationId xmlns:a16="http://schemas.microsoft.com/office/drawing/2014/main" id="{03D4997E-3898-4CDB-9783-E39B08DC6E1C}"/>
            </a:ext>
          </a:extLst>
        </xdr:cNvPr>
        <xdr:cNvCxnSpPr/>
      </xdr:nvCxnSpPr>
      <xdr:spPr>
        <a:xfrm flipV="1">
          <a:off x="7861300" y="6742557"/>
          <a:ext cx="889000" cy="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10313</xdr:rowOff>
    </xdr:from>
    <xdr:to>
      <xdr:col>36</xdr:col>
      <xdr:colOff>165100</xdr:colOff>
      <xdr:row>39</xdr:row>
      <xdr:rowOff>111913</xdr:rowOff>
    </xdr:to>
    <xdr:sp macro="" textlink="">
      <xdr:nvSpPr>
        <xdr:cNvPr id="136" name="楕円 135">
          <a:extLst>
            <a:ext uri="{FF2B5EF4-FFF2-40B4-BE49-F238E27FC236}">
              <a16:creationId xmlns:a16="http://schemas.microsoft.com/office/drawing/2014/main" id="{9135331B-B171-4CBB-B374-441173595FB6}"/>
            </a:ext>
          </a:extLst>
        </xdr:cNvPr>
        <xdr:cNvSpPr/>
      </xdr:nvSpPr>
      <xdr:spPr>
        <a:xfrm>
          <a:off x="6921500" y="6696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56541</xdr:rowOff>
    </xdr:from>
    <xdr:to>
      <xdr:col>41</xdr:col>
      <xdr:colOff>50800</xdr:colOff>
      <xdr:row>39</xdr:row>
      <xdr:rowOff>61113</xdr:rowOff>
    </xdr:to>
    <xdr:cxnSp macro="">
      <xdr:nvCxnSpPr>
        <xdr:cNvPr id="137" name="直線コネクタ 136">
          <a:extLst>
            <a:ext uri="{FF2B5EF4-FFF2-40B4-BE49-F238E27FC236}">
              <a16:creationId xmlns:a16="http://schemas.microsoft.com/office/drawing/2014/main" id="{D9DA6A44-6403-4937-AB10-F66A6CB387E3}"/>
            </a:ext>
          </a:extLst>
        </xdr:cNvPr>
        <xdr:cNvCxnSpPr/>
      </xdr:nvCxnSpPr>
      <xdr:spPr>
        <a:xfrm flipV="1">
          <a:off x="6972300" y="6743091"/>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107446</xdr:rowOff>
    </xdr:from>
    <xdr:ext cx="534377" cy="259045"/>
    <xdr:sp macro="" textlink="">
      <xdr:nvSpPr>
        <xdr:cNvPr id="138" name="n_1aveValue【道路】&#10;一人当たり延長">
          <a:extLst>
            <a:ext uri="{FF2B5EF4-FFF2-40B4-BE49-F238E27FC236}">
              <a16:creationId xmlns:a16="http://schemas.microsoft.com/office/drawing/2014/main" id="{59265D55-0B37-4401-A9C5-2BF532BD12FA}"/>
            </a:ext>
          </a:extLst>
        </xdr:cNvPr>
        <xdr:cNvSpPr txBox="1"/>
      </xdr:nvSpPr>
      <xdr:spPr>
        <a:xfrm>
          <a:off x="9359411" y="6451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67441</xdr:rowOff>
    </xdr:from>
    <xdr:ext cx="534377" cy="259045"/>
    <xdr:sp macro="" textlink="">
      <xdr:nvSpPr>
        <xdr:cNvPr id="139" name="n_2aveValue【道路】&#10;一人当たり延長">
          <a:extLst>
            <a:ext uri="{FF2B5EF4-FFF2-40B4-BE49-F238E27FC236}">
              <a16:creationId xmlns:a16="http://schemas.microsoft.com/office/drawing/2014/main" id="{BE673AB3-7B20-47E0-855C-7925218EF60C}"/>
            </a:ext>
          </a:extLst>
        </xdr:cNvPr>
        <xdr:cNvSpPr txBox="1"/>
      </xdr:nvSpPr>
      <xdr:spPr>
        <a:xfrm>
          <a:off x="8483111" y="6411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64431</xdr:rowOff>
    </xdr:from>
    <xdr:ext cx="534377" cy="259045"/>
    <xdr:sp macro="" textlink="">
      <xdr:nvSpPr>
        <xdr:cNvPr id="140" name="n_3aveValue【道路】&#10;一人当たり延長">
          <a:extLst>
            <a:ext uri="{FF2B5EF4-FFF2-40B4-BE49-F238E27FC236}">
              <a16:creationId xmlns:a16="http://schemas.microsoft.com/office/drawing/2014/main" id="{96E35A4A-7074-4A85-A09D-508200B04E1E}"/>
            </a:ext>
          </a:extLst>
        </xdr:cNvPr>
        <xdr:cNvSpPr txBox="1"/>
      </xdr:nvSpPr>
      <xdr:spPr>
        <a:xfrm>
          <a:off x="7594111" y="6408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115905</xdr:rowOff>
    </xdr:from>
    <xdr:ext cx="534377" cy="259045"/>
    <xdr:sp macro="" textlink="">
      <xdr:nvSpPr>
        <xdr:cNvPr id="141" name="n_4aveValue【道路】&#10;一人当たり延長">
          <a:extLst>
            <a:ext uri="{FF2B5EF4-FFF2-40B4-BE49-F238E27FC236}">
              <a16:creationId xmlns:a16="http://schemas.microsoft.com/office/drawing/2014/main" id="{AC8ADA62-88C7-4211-9DC1-92B6BAC40931}"/>
            </a:ext>
          </a:extLst>
        </xdr:cNvPr>
        <xdr:cNvSpPr txBox="1"/>
      </xdr:nvSpPr>
      <xdr:spPr>
        <a:xfrm>
          <a:off x="6705111" y="6459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98848</xdr:rowOff>
    </xdr:from>
    <xdr:ext cx="534377" cy="259045"/>
    <xdr:sp macro="" textlink="">
      <xdr:nvSpPr>
        <xdr:cNvPr id="142" name="n_1mainValue【道路】&#10;一人当たり延長">
          <a:extLst>
            <a:ext uri="{FF2B5EF4-FFF2-40B4-BE49-F238E27FC236}">
              <a16:creationId xmlns:a16="http://schemas.microsoft.com/office/drawing/2014/main" id="{DD82F27B-C00B-4429-A274-02A55F4E64E2}"/>
            </a:ext>
          </a:extLst>
        </xdr:cNvPr>
        <xdr:cNvSpPr txBox="1"/>
      </xdr:nvSpPr>
      <xdr:spPr>
        <a:xfrm>
          <a:off x="9359411" y="6785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97934</xdr:rowOff>
    </xdr:from>
    <xdr:ext cx="534377" cy="259045"/>
    <xdr:sp macro="" textlink="">
      <xdr:nvSpPr>
        <xdr:cNvPr id="143" name="n_2mainValue【道路】&#10;一人当たり延長">
          <a:extLst>
            <a:ext uri="{FF2B5EF4-FFF2-40B4-BE49-F238E27FC236}">
              <a16:creationId xmlns:a16="http://schemas.microsoft.com/office/drawing/2014/main" id="{186CF377-7A82-4FB8-90B3-EC1F92EDBC60}"/>
            </a:ext>
          </a:extLst>
        </xdr:cNvPr>
        <xdr:cNvSpPr txBox="1"/>
      </xdr:nvSpPr>
      <xdr:spPr>
        <a:xfrm>
          <a:off x="8483111" y="6784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98468</xdr:rowOff>
    </xdr:from>
    <xdr:ext cx="534377" cy="259045"/>
    <xdr:sp macro="" textlink="">
      <xdr:nvSpPr>
        <xdr:cNvPr id="144" name="n_3mainValue【道路】&#10;一人当たり延長">
          <a:extLst>
            <a:ext uri="{FF2B5EF4-FFF2-40B4-BE49-F238E27FC236}">
              <a16:creationId xmlns:a16="http://schemas.microsoft.com/office/drawing/2014/main" id="{B6A10C7A-EC5B-47B1-B7CB-CEC6AE4F4FE9}"/>
            </a:ext>
          </a:extLst>
        </xdr:cNvPr>
        <xdr:cNvSpPr txBox="1"/>
      </xdr:nvSpPr>
      <xdr:spPr>
        <a:xfrm>
          <a:off x="7594111" y="6785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103040</xdr:rowOff>
    </xdr:from>
    <xdr:ext cx="534377" cy="259045"/>
    <xdr:sp macro="" textlink="">
      <xdr:nvSpPr>
        <xdr:cNvPr id="145" name="n_4mainValue【道路】&#10;一人当たり延長">
          <a:extLst>
            <a:ext uri="{FF2B5EF4-FFF2-40B4-BE49-F238E27FC236}">
              <a16:creationId xmlns:a16="http://schemas.microsoft.com/office/drawing/2014/main" id="{DEFD8A42-0691-479E-9FBC-BD72ABCA85C4}"/>
            </a:ext>
          </a:extLst>
        </xdr:cNvPr>
        <xdr:cNvSpPr txBox="1"/>
      </xdr:nvSpPr>
      <xdr:spPr>
        <a:xfrm>
          <a:off x="6705111" y="6789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A6C7070B-3C3C-45B5-8409-073652F2F49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9DFC3204-859F-488E-A3BC-F5BB3A0B17E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E904208F-118E-4A75-A759-5D613784689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DF273E5F-DB99-4C86-BC5C-704718FFFB6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BA7E0F93-E0F9-42A1-8EE5-8266D8FF5A6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72EA6E10-1D93-486F-B085-AFA6DBBA4B5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B6FE066E-CC1E-42F5-9503-BFD9BB36A2C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7A44E66E-B9B2-4DB1-BC98-DAD96FE7DAD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51CA685C-45CA-45FE-80B8-739EA42634A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43A18FD7-49E1-47A5-BA2F-7A980073F38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92AB5F5D-32B2-48E6-86D0-5B14C6EBC81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A9A7D6CE-4A93-49A7-9B1C-958A1D679D45}"/>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16EEBE7E-F675-4131-AB19-6CE43BC9BBBE}"/>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8E84550C-690A-4EF4-8E75-92AAFD6B273F}"/>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5D33057C-8F3F-4A67-AA41-6F290EEB3848}"/>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A4FF8F7E-BE97-4DA9-8615-593C2227EFDB}"/>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9BC7BD88-995B-4452-B32B-90436F02AB46}"/>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4E1FF8D4-33E4-4D99-8191-AECF5A0BB99A}"/>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2F0A8AF9-B404-411E-8D49-894110383F08}"/>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C95A4ADC-8FE7-4151-98A2-4A44D875E17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579ADAFA-DF7C-4EB0-AC97-49E8A441094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42BEED43-CD5E-483C-8387-009C54C72FBE}"/>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3F163273-6018-4ECA-BC09-87A4E627E07C}"/>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C5EA647D-2FEC-4A0E-9AC9-CACAF82F38C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A594DD7C-0D42-4B7C-9A2A-C4A3DAF9DED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C806EFEA-34EF-48BA-9612-D3138BD8BDA3}"/>
            </a:ext>
          </a:extLst>
        </xdr:cNvPr>
        <xdr:cNvCxnSpPr/>
      </xdr:nvCxnSpPr>
      <xdr:spPr>
        <a:xfrm flipV="1">
          <a:off x="4634865" y="9548949"/>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FBC4E0B3-A90D-42DD-89D6-5A7C7C01B453}"/>
            </a:ext>
          </a:extLst>
        </xdr:cNvPr>
        <xdr:cNvSpPr txBox="1"/>
      </xdr:nvSpPr>
      <xdr:spPr>
        <a:xfrm>
          <a:off x="4673600" y="10947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DDD47691-24F9-4346-A465-5C106E2AB9A7}"/>
            </a:ext>
          </a:extLst>
        </xdr:cNvPr>
        <xdr:cNvCxnSpPr/>
      </xdr:nvCxnSpPr>
      <xdr:spPr>
        <a:xfrm>
          <a:off x="4546600" y="10943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586184F3-FFC6-4710-B167-C9A7AA02A259}"/>
            </a:ext>
          </a:extLst>
        </xdr:cNvPr>
        <xdr:cNvSpPr txBox="1"/>
      </xdr:nvSpPr>
      <xdr:spPr>
        <a:xfrm>
          <a:off x="4673600" y="93241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0AD9F1F8-9EF9-4A03-A600-4F7D8AA37750}"/>
            </a:ext>
          </a:extLst>
        </xdr:cNvPr>
        <xdr:cNvCxnSpPr/>
      </xdr:nvCxnSpPr>
      <xdr:spPr>
        <a:xfrm>
          <a:off x="4546600" y="954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29227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EADC4076-B166-477F-9792-ECA394D24FFA}"/>
            </a:ext>
          </a:extLst>
        </xdr:cNvPr>
        <xdr:cNvSpPr txBox="1"/>
      </xdr:nvSpPr>
      <xdr:spPr>
        <a:xfrm>
          <a:off x="4673600" y="1031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D155AA0B-2872-461C-AF11-D132E91B3583}"/>
            </a:ext>
          </a:extLst>
        </xdr:cNvPr>
        <xdr:cNvSpPr/>
      </xdr:nvSpPr>
      <xdr:spPr>
        <a:xfrm>
          <a:off x="4584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26EB2503-3685-43CB-BD62-AA93422BC360}"/>
            </a:ext>
          </a:extLst>
        </xdr:cNvPr>
        <xdr:cNvSpPr/>
      </xdr:nvSpPr>
      <xdr:spPr>
        <a:xfrm>
          <a:off x="3746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B2E07C98-26F7-470A-BE3A-CAF7935BF73C}"/>
            </a:ext>
          </a:extLst>
        </xdr:cNvPr>
        <xdr:cNvSpPr/>
      </xdr:nvSpPr>
      <xdr:spPr>
        <a:xfrm>
          <a:off x="2857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9E74BE13-FBDC-4F8D-9A75-B7C97B8BB5B2}"/>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1" name="フローチャート: 判断 180">
          <a:extLst>
            <a:ext uri="{FF2B5EF4-FFF2-40B4-BE49-F238E27FC236}">
              <a16:creationId xmlns:a16="http://schemas.microsoft.com/office/drawing/2014/main" id="{32748A46-F7B7-4215-A86F-88EE52A4D1D7}"/>
            </a:ext>
          </a:extLst>
        </xdr:cNvPr>
        <xdr:cNvSpPr/>
      </xdr:nvSpPr>
      <xdr:spPr>
        <a:xfrm>
          <a:off x="1079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EA2042D7-C1DA-4D43-A7FF-D69B1CB4F95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5B50D32-C22B-49AE-9364-719154707E8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C11FCA6-BF57-464C-AF7A-014C6AD27DF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373B13D-8CAA-4F28-A208-F253907818D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B0E4135-CC1C-4FC8-BDA3-1861F49943E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81462</xdr:rowOff>
    </xdr:from>
    <xdr:to>
      <xdr:col>24</xdr:col>
      <xdr:colOff>114300</xdr:colOff>
      <xdr:row>62</xdr:row>
      <xdr:rowOff>11612</xdr:rowOff>
    </xdr:to>
    <xdr:sp macro="" textlink="">
      <xdr:nvSpPr>
        <xdr:cNvPr id="187" name="楕円 186">
          <a:extLst>
            <a:ext uri="{FF2B5EF4-FFF2-40B4-BE49-F238E27FC236}">
              <a16:creationId xmlns:a16="http://schemas.microsoft.com/office/drawing/2014/main" id="{FE258C9C-25F6-426A-83BE-C64F0918028A}"/>
            </a:ext>
          </a:extLst>
        </xdr:cNvPr>
        <xdr:cNvSpPr/>
      </xdr:nvSpPr>
      <xdr:spPr>
        <a:xfrm>
          <a:off x="4584700" y="1053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59889</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71982ADF-A560-4822-B1B1-B8B826957111}"/>
            </a:ext>
          </a:extLst>
        </xdr:cNvPr>
        <xdr:cNvSpPr txBox="1"/>
      </xdr:nvSpPr>
      <xdr:spPr>
        <a:xfrm>
          <a:off x="4673600" y="1051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53703</xdr:rowOff>
    </xdr:from>
    <xdr:to>
      <xdr:col>20</xdr:col>
      <xdr:colOff>38100</xdr:colOff>
      <xdr:row>61</xdr:row>
      <xdr:rowOff>155303</xdr:rowOff>
    </xdr:to>
    <xdr:sp macro="" textlink="">
      <xdr:nvSpPr>
        <xdr:cNvPr id="189" name="楕円 188">
          <a:extLst>
            <a:ext uri="{FF2B5EF4-FFF2-40B4-BE49-F238E27FC236}">
              <a16:creationId xmlns:a16="http://schemas.microsoft.com/office/drawing/2014/main" id="{EBAC4147-CD24-4F52-8486-ECA87D1AABCC}"/>
            </a:ext>
          </a:extLst>
        </xdr:cNvPr>
        <xdr:cNvSpPr/>
      </xdr:nvSpPr>
      <xdr:spPr>
        <a:xfrm>
          <a:off x="3746500" y="10512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104503</xdr:rowOff>
    </xdr:from>
    <xdr:to>
      <xdr:col>24</xdr:col>
      <xdr:colOff>63500</xdr:colOff>
      <xdr:row>61</xdr:row>
      <xdr:rowOff>132262</xdr:rowOff>
    </xdr:to>
    <xdr:cxnSp macro="">
      <xdr:nvCxnSpPr>
        <xdr:cNvPr id="190" name="直線コネクタ 189">
          <a:extLst>
            <a:ext uri="{FF2B5EF4-FFF2-40B4-BE49-F238E27FC236}">
              <a16:creationId xmlns:a16="http://schemas.microsoft.com/office/drawing/2014/main" id="{905318F3-24C7-4C0C-8810-FE6866C7F682}"/>
            </a:ext>
          </a:extLst>
        </xdr:cNvPr>
        <xdr:cNvCxnSpPr/>
      </xdr:nvCxnSpPr>
      <xdr:spPr>
        <a:xfrm>
          <a:off x="3797300" y="10562953"/>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34109</xdr:rowOff>
    </xdr:from>
    <xdr:to>
      <xdr:col>15</xdr:col>
      <xdr:colOff>101600</xdr:colOff>
      <xdr:row>61</xdr:row>
      <xdr:rowOff>135709</xdr:rowOff>
    </xdr:to>
    <xdr:sp macro="" textlink="">
      <xdr:nvSpPr>
        <xdr:cNvPr id="191" name="楕円 190">
          <a:extLst>
            <a:ext uri="{FF2B5EF4-FFF2-40B4-BE49-F238E27FC236}">
              <a16:creationId xmlns:a16="http://schemas.microsoft.com/office/drawing/2014/main" id="{445500B2-3759-424B-A374-ACD912E1FFA6}"/>
            </a:ext>
          </a:extLst>
        </xdr:cNvPr>
        <xdr:cNvSpPr/>
      </xdr:nvSpPr>
      <xdr:spPr>
        <a:xfrm>
          <a:off x="2857500" y="10492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84909</xdr:rowOff>
    </xdr:from>
    <xdr:to>
      <xdr:col>19</xdr:col>
      <xdr:colOff>177800</xdr:colOff>
      <xdr:row>61</xdr:row>
      <xdr:rowOff>104503</xdr:rowOff>
    </xdr:to>
    <xdr:cxnSp macro="">
      <xdr:nvCxnSpPr>
        <xdr:cNvPr id="192" name="直線コネクタ 191">
          <a:extLst>
            <a:ext uri="{FF2B5EF4-FFF2-40B4-BE49-F238E27FC236}">
              <a16:creationId xmlns:a16="http://schemas.microsoft.com/office/drawing/2014/main" id="{E446FEA5-8824-48B6-B9D5-8245374AC2BA}"/>
            </a:ext>
          </a:extLst>
        </xdr:cNvPr>
        <xdr:cNvCxnSpPr/>
      </xdr:nvCxnSpPr>
      <xdr:spPr>
        <a:xfrm>
          <a:off x="2908300" y="10543359"/>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11249</xdr:rowOff>
    </xdr:from>
    <xdr:to>
      <xdr:col>10</xdr:col>
      <xdr:colOff>165100</xdr:colOff>
      <xdr:row>61</xdr:row>
      <xdr:rowOff>112849</xdr:rowOff>
    </xdr:to>
    <xdr:sp macro="" textlink="">
      <xdr:nvSpPr>
        <xdr:cNvPr id="193" name="楕円 192">
          <a:extLst>
            <a:ext uri="{FF2B5EF4-FFF2-40B4-BE49-F238E27FC236}">
              <a16:creationId xmlns:a16="http://schemas.microsoft.com/office/drawing/2014/main" id="{D8A87883-B4CE-4493-A30B-CA48DA68D961}"/>
            </a:ext>
          </a:extLst>
        </xdr:cNvPr>
        <xdr:cNvSpPr/>
      </xdr:nvSpPr>
      <xdr:spPr>
        <a:xfrm>
          <a:off x="1968500" y="1046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62049</xdr:rowOff>
    </xdr:from>
    <xdr:to>
      <xdr:col>15</xdr:col>
      <xdr:colOff>50800</xdr:colOff>
      <xdr:row>61</xdr:row>
      <xdr:rowOff>84909</xdr:rowOff>
    </xdr:to>
    <xdr:cxnSp macro="">
      <xdr:nvCxnSpPr>
        <xdr:cNvPr id="194" name="直線コネクタ 193">
          <a:extLst>
            <a:ext uri="{FF2B5EF4-FFF2-40B4-BE49-F238E27FC236}">
              <a16:creationId xmlns:a16="http://schemas.microsoft.com/office/drawing/2014/main" id="{907FE20B-E1B2-4506-AA0D-6FC1E1C6EC19}"/>
            </a:ext>
          </a:extLst>
        </xdr:cNvPr>
        <xdr:cNvCxnSpPr/>
      </xdr:nvCxnSpPr>
      <xdr:spPr>
        <a:xfrm>
          <a:off x="2019300" y="10520499"/>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156573</xdr:rowOff>
    </xdr:from>
    <xdr:to>
      <xdr:col>6</xdr:col>
      <xdr:colOff>38100</xdr:colOff>
      <xdr:row>61</xdr:row>
      <xdr:rowOff>86723</xdr:rowOff>
    </xdr:to>
    <xdr:sp macro="" textlink="">
      <xdr:nvSpPr>
        <xdr:cNvPr id="195" name="楕円 194">
          <a:extLst>
            <a:ext uri="{FF2B5EF4-FFF2-40B4-BE49-F238E27FC236}">
              <a16:creationId xmlns:a16="http://schemas.microsoft.com/office/drawing/2014/main" id="{865DEC84-32B1-459F-9A02-4B8FA5B95C7A}"/>
            </a:ext>
          </a:extLst>
        </xdr:cNvPr>
        <xdr:cNvSpPr/>
      </xdr:nvSpPr>
      <xdr:spPr>
        <a:xfrm>
          <a:off x="1079500" y="1044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35923</xdr:rowOff>
    </xdr:from>
    <xdr:to>
      <xdr:col>10</xdr:col>
      <xdr:colOff>114300</xdr:colOff>
      <xdr:row>61</xdr:row>
      <xdr:rowOff>62049</xdr:rowOff>
    </xdr:to>
    <xdr:cxnSp macro="">
      <xdr:nvCxnSpPr>
        <xdr:cNvPr id="196" name="直線コネクタ 195">
          <a:extLst>
            <a:ext uri="{FF2B5EF4-FFF2-40B4-BE49-F238E27FC236}">
              <a16:creationId xmlns:a16="http://schemas.microsoft.com/office/drawing/2014/main" id="{4B37A9E5-3F02-447E-B6E5-82AEF851C0CC}"/>
            </a:ext>
          </a:extLst>
        </xdr:cNvPr>
        <xdr:cNvCxnSpPr/>
      </xdr:nvCxnSpPr>
      <xdr:spPr>
        <a:xfrm>
          <a:off x="1130300" y="10494373"/>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104883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380CA0E1-25CF-408E-90DF-4A20AC805CAF}"/>
            </a:ext>
          </a:extLst>
        </xdr:cNvPr>
        <xdr:cNvSpPr txBox="1"/>
      </xdr:nvSpPr>
      <xdr:spPr>
        <a:xfrm>
          <a:off x="3582044" y="1022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77124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11CF9E49-16DA-4AC2-B2A7-535684C882F2}"/>
            </a:ext>
          </a:extLst>
        </xdr:cNvPr>
        <xdr:cNvSpPr txBox="1"/>
      </xdr:nvSpPr>
      <xdr:spPr>
        <a:xfrm>
          <a:off x="27057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E1A4E9BA-2572-4A77-9287-0FB334C16FC0}"/>
            </a:ext>
          </a:extLst>
        </xdr:cNvPr>
        <xdr:cNvSpPr txBox="1"/>
      </xdr:nvSpPr>
      <xdr:spPr>
        <a:xfrm>
          <a:off x="1816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55897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88DE9E78-67ED-49D8-B788-1940DBDD3363}"/>
            </a:ext>
          </a:extLst>
        </xdr:cNvPr>
        <xdr:cNvSpPr txBox="1"/>
      </xdr:nvSpPr>
      <xdr:spPr>
        <a:xfrm>
          <a:off x="927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146430</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53106185-E6F3-4A32-A5B4-985B152326B9}"/>
            </a:ext>
          </a:extLst>
        </xdr:cNvPr>
        <xdr:cNvSpPr txBox="1"/>
      </xdr:nvSpPr>
      <xdr:spPr>
        <a:xfrm>
          <a:off x="3582044" y="10604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A7A20680-72C1-4231-8926-0FB8F241FAAF}"/>
            </a:ext>
          </a:extLst>
        </xdr:cNvPr>
        <xdr:cNvSpPr txBox="1"/>
      </xdr:nvSpPr>
      <xdr:spPr>
        <a:xfrm>
          <a:off x="2705744" y="1058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103976</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C613ADB4-E1D5-4285-80FE-E6FE9A7C55B6}"/>
            </a:ext>
          </a:extLst>
        </xdr:cNvPr>
        <xdr:cNvSpPr txBox="1"/>
      </xdr:nvSpPr>
      <xdr:spPr>
        <a:xfrm>
          <a:off x="1816744" y="1056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77850</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F2E6D1C5-7CDB-46D4-9ACE-1879C2365920}"/>
            </a:ext>
          </a:extLst>
        </xdr:cNvPr>
        <xdr:cNvSpPr txBox="1"/>
      </xdr:nvSpPr>
      <xdr:spPr>
        <a:xfrm>
          <a:off x="9277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8209AEB-5749-4F71-88DD-97F14458665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6B183F78-E3B3-450D-A0FA-DC738D7262B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D44560B0-E12C-4CFB-871E-B6D1DF04A3B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C52F9FD1-F5C9-4EB4-9B52-E0B2119A557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3C705BBA-4720-41FD-8BD7-A96B531D4E3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56C8C074-3803-4F4A-97B5-FF5AD366A7F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EF08B17F-4202-4D20-AB19-72C6C954EBF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EA7BBBC4-6ADD-4880-94D2-B4BA5160E3F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81F29ED-D0BB-4435-9547-A6BE2F3A8AA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F86D85C1-F948-47A0-B214-357FDEB2CF7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40153AEA-E8F4-4E29-8952-87032B9DB1A6}"/>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BBABAEC7-F335-442C-8CCE-62511D406D7C}"/>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395506AE-EC71-4CF5-BA82-A333F5402EF5}"/>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6F20098F-9541-4397-BEA0-95E37FF11047}"/>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57D0D595-57A5-4402-84C2-007E80B6002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FC413F9E-AB74-4557-B324-49BD48A5A3D5}"/>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9A262DEF-EFBD-4E75-B51A-BB97179896A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6DF5F6B7-37EF-4ADF-8313-BE98BB189613}"/>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B045B91B-F7B3-4AF9-9EFE-3C426707887C}"/>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6AC6A817-D93C-4B08-906E-8515FCAEE3C6}"/>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FCB46FE9-C6DF-403A-9B3A-1FDC5BDF8F1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3E9D721F-8159-4739-ACA9-F70463DC934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CFF83B10-59E2-483C-93A8-E703C08AB23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498ECD39-E22A-4A77-B6C6-1529F75E558D}"/>
            </a:ext>
          </a:extLst>
        </xdr:cNvPr>
        <xdr:cNvCxnSpPr/>
      </xdr:nvCxnSpPr>
      <xdr:spPr>
        <a:xfrm flipV="1">
          <a:off x="10476865" y="9554411"/>
          <a:ext cx="0" cy="1476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C31ECC04-1F48-48CE-8BAD-2A5BEEDCF8FF}"/>
            </a:ext>
          </a:extLst>
        </xdr:cNvPr>
        <xdr:cNvSpPr txBox="1"/>
      </xdr:nvSpPr>
      <xdr:spPr>
        <a:xfrm>
          <a:off x="10515600" y="1103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29CB46D0-9F85-4357-9319-446331BE5455}"/>
            </a:ext>
          </a:extLst>
        </xdr:cNvPr>
        <xdr:cNvCxnSpPr/>
      </xdr:nvCxnSpPr>
      <xdr:spPr>
        <a:xfrm>
          <a:off x="10388600" y="11030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8EFFA2BF-BB70-46FC-83A2-508590934FE5}"/>
            </a:ext>
          </a:extLst>
        </xdr:cNvPr>
        <xdr:cNvSpPr txBox="1"/>
      </xdr:nvSpPr>
      <xdr:spPr>
        <a:xfrm>
          <a:off x="10515600" y="93296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D95CB458-1C3B-4F3A-9593-ECFBF125381A}"/>
            </a:ext>
          </a:extLst>
        </xdr:cNvPr>
        <xdr:cNvCxnSpPr/>
      </xdr:nvCxnSpPr>
      <xdr:spPr>
        <a:xfrm>
          <a:off x="10388600" y="9554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120897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9F011486-DD05-4BA0-9CCF-B06E3A3B8A8B}"/>
            </a:ext>
          </a:extLst>
        </xdr:cNvPr>
        <xdr:cNvSpPr txBox="1"/>
      </xdr:nvSpPr>
      <xdr:spPr>
        <a:xfrm>
          <a:off x="10515600" y="10579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D7C16B61-8521-4CDF-8F05-1E2144215D9A}"/>
            </a:ext>
          </a:extLst>
        </xdr:cNvPr>
        <xdr:cNvSpPr/>
      </xdr:nvSpPr>
      <xdr:spPr>
        <a:xfrm>
          <a:off x="10426700" y="1072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43231F11-C1F6-4C44-B2C3-67023D8854BF}"/>
            </a:ext>
          </a:extLst>
        </xdr:cNvPr>
        <xdr:cNvSpPr/>
      </xdr:nvSpPr>
      <xdr:spPr>
        <a:xfrm>
          <a:off x="9588500" y="10731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90B29F7A-54E7-4E7A-9802-7C660DF21586}"/>
            </a:ext>
          </a:extLst>
        </xdr:cNvPr>
        <xdr:cNvSpPr/>
      </xdr:nvSpPr>
      <xdr:spPr>
        <a:xfrm>
          <a:off x="8699500" y="1072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063B4CEF-C3DC-4903-A0CE-0ABFB2D8D1AC}"/>
            </a:ext>
          </a:extLst>
        </xdr:cNvPr>
        <xdr:cNvSpPr/>
      </xdr:nvSpPr>
      <xdr:spPr>
        <a:xfrm>
          <a:off x="7810500" y="1072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38" name="フローチャート: 判断 237">
          <a:extLst>
            <a:ext uri="{FF2B5EF4-FFF2-40B4-BE49-F238E27FC236}">
              <a16:creationId xmlns:a16="http://schemas.microsoft.com/office/drawing/2014/main" id="{098F0E07-D46F-4BE3-BF05-C7257C2F289B}"/>
            </a:ext>
          </a:extLst>
        </xdr:cNvPr>
        <xdr:cNvSpPr/>
      </xdr:nvSpPr>
      <xdr:spPr>
        <a:xfrm>
          <a:off x="6921500" y="107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686B2A9-3126-42BC-82CC-5D8491711FC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E862F41-4159-4341-8A42-8907921527E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271944A-9DCB-41CE-8FD7-1922D4E9BBB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4C21609-1972-4A30-B297-7C7918A28FD7}"/>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C05909B-C31D-4F92-8D50-393CAD4D6BC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58889</xdr:rowOff>
    </xdr:from>
    <xdr:to>
      <xdr:col>55</xdr:col>
      <xdr:colOff>50800</xdr:colOff>
      <xdr:row>63</xdr:row>
      <xdr:rowOff>160489</xdr:rowOff>
    </xdr:to>
    <xdr:sp macro="" textlink="">
      <xdr:nvSpPr>
        <xdr:cNvPr id="244" name="楕円 243">
          <a:extLst>
            <a:ext uri="{FF2B5EF4-FFF2-40B4-BE49-F238E27FC236}">
              <a16:creationId xmlns:a16="http://schemas.microsoft.com/office/drawing/2014/main" id="{4C0AA7F2-3D21-44D8-84A7-71FD93552B01}"/>
            </a:ext>
          </a:extLst>
        </xdr:cNvPr>
        <xdr:cNvSpPr/>
      </xdr:nvSpPr>
      <xdr:spPr>
        <a:xfrm>
          <a:off x="10426700" y="1086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145266</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82E7477B-B720-4F00-9A93-C5122BC6BC95}"/>
            </a:ext>
          </a:extLst>
        </xdr:cNvPr>
        <xdr:cNvSpPr txBox="1"/>
      </xdr:nvSpPr>
      <xdr:spPr>
        <a:xfrm>
          <a:off x="10515600" y="10775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58807</xdr:rowOff>
    </xdr:from>
    <xdr:to>
      <xdr:col>50</xdr:col>
      <xdr:colOff>165100</xdr:colOff>
      <xdr:row>63</xdr:row>
      <xdr:rowOff>160407</xdr:rowOff>
    </xdr:to>
    <xdr:sp macro="" textlink="">
      <xdr:nvSpPr>
        <xdr:cNvPr id="246" name="楕円 245">
          <a:extLst>
            <a:ext uri="{FF2B5EF4-FFF2-40B4-BE49-F238E27FC236}">
              <a16:creationId xmlns:a16="http://schemas.microsoft.com/office/drawing/2014/main" id="{CEEECA0E-7309-42AC-BFB4-802B1B78213B}"/>
            </a:ext>
          </a:extLst>
        </xdr:cNvPr>
        <xdr:cNvSpPr/>
      </xdr:nvSpPr>
      <xdr:spPr>
        <a:xfrm>
          <a:off x="9588500" y="1086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109607</xdr:rowOff>
    </xdr:from>
    <xdr:to>
      <xdr:col>55</xdr:col>
      <xdr:colOff>0</xdr:colOff>
      <xdr:row>63</xdr:row>
      <xdr:rowOff>109689</xdr:rowOff>
    </xdr:to>
    <xdr:cxnSp macro="">
      <xdr:nvCxnSpPr>
        <xdr:cNvPr id="247" name="直線コネクタ 246">
          <a:extLst>
            <a:ext uri="{FF2B5EF4-FFF2-40B4-BE49-F238E27FC236}">
              <a16:creationId xmlns:a16="http://schemas.microsoft.com/office/drawing/2014/main" id="{107209BC-B94B-4126-BC1F-4221A8DB9CFE}"/>
            </a:ext>
          </a:extLst>
        </xdr:cNvPr>
        <xdr:cNvCxnSpPr/>
      </xdr:nvCxnSpPr>
      <xdr:spPr>
        <a:xfrm>
          <a:off x="9639300" y="10910957"/>
          <a:ext cx="838200" cy="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59446</xdr:rowOff>
    </xdr:from>
    <xdr:to>
      <xdr:col>46</xdr:col>
      <xdr:colOff>38100</xdr:colOff>
      <xdr:row>63</xdr:row>
      <xdr:rowOff>161046</xdr:rowOff>
    </xdr:to>
    <xdr:sp macro="" textlink="">
      <xdr:nvSpPr>
        <xdr:cNvPr id="248" name="楕円 247">
          <a:extLst>
            <a:ext uri="{FF2B5EF4-FFF2-40B4-BE49-F238E27FC236}">
              <a16:creationId xmlns:a16="http://schemas.microsoft.com/office/drawing/2014/main" id="{E833012B-E466-450C-B81D-702F5F2E86CA}"/>
            </a:ext>
          </a:extLst>
        </xdr:cNvPr>
        <xdr:cNvSpPr/>
      </xdr:nvSpPr>
      <xdr:spPr>
        <a:xfrm>
          <a:off x="8699500" y="10860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109607</xdr:rowOff>
    </xdr:from>
    <xdr:to>
      <xdr:col>50</xdr:col>
      <xdr:colOff>114300</xdr:colOff>
      <xdr:row>63</xdr:row>
      <xdr:rowOff>110246</xdr:rowOff>
    </xdr:to>
    <xdr:cxnSp macro="">
      <xdr:nvCxnSpPr>
        <xdr:cNvPr id="249" name="直線コネクタ 248">
          <a:extLst>
            <a:ext uri="{FF2B5EF4-FFF2-40B4-BE49-F238E27FC236}">
              <a16:creationId xmlns:a16="http://schemas.microsoft.com/office/drawing/2014/main" id="{3CFA3456-9C0E-46E0-8715-8776D1CAAC65}"/>
            </a:ext>
          </a:extLst>
        </xdr:cNvPr>
        <xdr:cNvCxnSpPr/>
      </xdr:nvCxnSpPr>
      <xdr:spPr>
        <a:xfrm flipV="1">
          <a:off x="8750300" y="10910957"/>
          <a:ext cx="889000" cy="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60021</xdr:rowOff>
    </xdr:from>
    <xdr:to>
      <xdr:col>41</xdr:col>
      <xdr:colOff>101600</xdr:colOff>
      <xdr:row>63</xdr:row>
      <xdr:rowOff>161621</xdr:rowOff>
    </xdr:to>
    <xdr:sp macro="" textlink="">
      <xdr:nvSpPr>
        <xdr:cNvPr id="250" name="楕円 249">
          <a:extLst>
            <a:ext uri="{FF2B5EF4-FFF2-40B4-BE49-F238E27FC236}">
              <a16:creationId xmlns:a16="http://schemas.microsoft.com/office/drawing/2014/main" id="{FC79134B-FDB6-4401-AFFA-E91496DB3707}"/>
            </a:ext>
          </a:extLst>
        </xdr:cNvPr>
        <xdr:cNvSpPr/>
      </xdr:nvSpPr>
      <xdr:spPr>
        <a:xfrm>
          <a:off x="7810500" y="1086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110246</xdr:rowOff>
    </xdr:from>
    <xdr:to>
      <xdr:col>45</xdr:col>
      <xdr:colOff>177800</xdr:colOff>
      <xdr:row>63</xdr:row>
      <xdr:rowOff>110821</xdr:rowOff>
    </xdr:to>
    <xdr:cxnSp macro="">
      <xdr:nvCxnSpPr>
        <xdr:cNvPr id="251" name="直線コネクタ 250">
          <a:extLst>
            <a:ext uri="{FF2B5EF4-FFF2-40B4-BE49-F238E27FC236}">
              <a16:creationId xmlns:a16="http://schemas.microsoft.com/office/drawing/2014/main" id="{5DF43922-38F5-4D25-8D82-F683E48743BF}"/>
            </a:ext>
          </a:extLst>
        </xdr:cNvPr>
        <xdr:cNvCxnSpPr/>
      </xdr:nvCxnSpPr>
      <xdr:spPr>
        <a:xfrm flipV="1">
          <a:off x="7861300" y="10911596"/>
          <a:ext cx="889000" cy="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61384</xdr:rowOff>
    </xdr:from>
    <xdr:to>
      <xdr:col>36</xdr:col>
      <xdr:colOff>165100</xdr:colOff>
      <xdr:row>63</xdr:row>
      <xdr:rowOff>162984</xdr:rowOff>
    </xdr:to>
    <xdr:sp macro="" textlink="">
      <xdr:nvSpPr>
        <xdr:cNvPr id="252" name="楕円 251">
          <a:extLst>
            <a:ext uri="{FF2B5EF4-FFF2-40B4-BE49-F238E27FC236}">
              <a16:creationId xmlns:a16="http://schemas.microsoft.com/office/drawing/2014/main" id="{42E63104-F4F1-4572-B545-F5AA4DABEB3C}"/>
            </a:ext>
          </a:extLst>
        </xdr:cNvPr>
        <xdr:cNvSpPr/>
      </xdr:nvSpPr>
      <xdr:spPr>
        <a:xfrm>
          <a:off x="6921500" y="10862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110821</xdr:rowOff>
    </xdr:from>
    <xdr:to>
      <xdr:col>41</xdr:col>
      <xdr:colOff>50800</xdr:colOff>
      <xdr:row>63</xdr:row>
      <xdr:rowOff>112184</xdr:rowOff>
    </xdr:to>
    <xdr:cxnSp macro="">
      <xdr:nvCxnSpPr>
        <xdr:cNvPr id="253" name="直線コネクタ 252">
          <a:extLst>
            <a:ext uri="{FF2B5EF4-FFF2-40B4-BE49-F238E27FC236}">
              <a16:creationId xmlns:a16="http://schemas.microsoft.com/office/drawing/2014/main" id="{B1870A58-1973-4D26-8AA3-58B09E6EC3C5}"/>
            </a:ext>
          </a:extLst>
        </xdr:cNvPr>
        <xdr:cNvCxnSpPr/>
      </xdr:nvCxnSpPr>
      <xdr:spPr>
        <a:xfrm flipV="1">
          <a:off x="6972300" y="10912171"/>
          <a:ext cx="889000" cy="1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47895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C4A3B730-12D3-4968-818C-FD7548875008}"/>
            </a:ext>
          </a:extLst>
        </xdr:cNvPr>
        <xdr:cNvSpPr txBox="1"/>
      </xdr:nvSpPr>
      <xdr:spPr>
        <a:xfrm>
          <a:off x="9327095" y="10506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45614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CB6E3078-6D0C-49A0-AA23-DD5B92116338}"/>
            </a:ext>
          </a:extLst>
        </xdr:cNvPr>
        <xdr:cNvSpPr txBox="1"/>
      </xdr:nvSpPr>
      <xdr:spPr>
        <a:xfrm>
          <a:off x="8450795" y="10504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42753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49754934-F646-4E24-8B1A-984F4CC2210D}"/>
            </a:ext>
          </a:extLst>
        </xdr:cNvPr>
        <xdr:cNvSpPr txBox="1"/>
      </xdr:nvSpPr>
      <xdr:spPr>
        <a:xfrm>
          <a:off x="7561795" y="10501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58521</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83E5FEA2-BAD9-4103-94A2-7F58280EF4F3}"/>
            </a:ext>
          </a:extLst>
        </xdr:cNvPr>
        <xdr:cNvSpPr txBox="1"/>
      </xdr:nvSpPr>
      <xdr:spPr>
        <a:xfrm>
          <a:off x="6672795" y="10516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151534</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D032DE29-D1FD-4CBF-AC41-3EE1691BBC40}"/>
            </a:ext>
          </a:extLst>
        </xdr:cNvPr>
        <xdr:cNvSpPr txBox="1"/>
      </xdr:nvSpPr>
      <xdr:spPr>
        <a:xfrm>
          <a:off x="9327095" y="10952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152173</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CB12EE78-7581-469F-9813-AC47EF1ADAB3}"/>
            </a:ext>
          </a:extLst>
        </xdr:cNvPr>
        <xdr:cNvSpPr txBox="1"/>
      </xdr:nvSpPr>
      <xdr:spPr>
        <a:xfrm>
          <a:off x="8450795" y="10953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152748</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137A3B40-E511-4DF2-86A9-1CD6D1E6E253}"/>
            </a:ext>
          </a:extLst>
        </xdr:cNvPr>
        <xdr:cNvSpPr txBox="1"/>
      </xdr:nvSpPr>
      <xdr:spPr>
        <a:xfrm>
          <a:off x="7561795" y="10954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154111</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E57044D6-DFD7-4418-BC79-4C106A3E3097}"/>
            </a:ext>
          </a:extLst>
        </xdr:cNvPr>
        <xdr:cNvSpPr txBox="1"/>
      </xdr:nvSpPr>
      <xdr:spPr>
        <a:xfrm>
          <a:off x="6672795" y="10955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C0E3D751-5590-44AD-8616-96C25A4E452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82F2C1F9-68B0-4040-81AB-858C0B835ED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61516FF7-70C5-454D-B1D0-6D45964AABE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8396ADD3-3550-48CE-97DB-BBA200E950A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51A8D310-6C85-49EC-8105-8FABFEECBDB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A792EFAD-7DEF-45E4-BB65-34D7B7B341C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11F6BB2F-CE52-4C53-B62F-A39E0B49B0B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4124D7F5-4D88-4A73-BF8F-07A96778369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7463ED3E-29EA-4277-BF1B-305F32DE27A9}"/>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628640F0-0D3D-49AB-9EA3-59B02AF1B5D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56F3F4A1-69B3-401C-A209-BD524268AD5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8EFDBE02-D89B-4979-9A28-A63289E380D9}"/>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7C2882A1-3EDC-4D16-88FF-63BE47503438}"/>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CFF49201-0D29-4399-849A-EC6396B6701A}"/>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CDFCE7DB-297E-49B8-B22E-897E64DCE836}"/>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2D531B76-A1A5-4735-A839-F59287E4F60A}"/>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BBF7F043-C75E-4E84-9218-628E8897E4AB}"/>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0C54F068-1C9C-4E1F-8D65-739AE88AAC18}"/>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D448F109-518D-4F0E-93B8-8987A614A441}"/>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64FB900D-4B10-4BE2-AA00-BD0291D4075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E815F786-FB10-45EB-BC9A-EE5168919B0A}"/>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233C66E4-452E-4880-A0C9-8E1DBC638E7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6B41C9C0-3781-4EE5-A46A-9A7FCFC484B0}"/>
            </a:ext>
          </a:extLst>
        </xdr:cNvPr>
        <xdr:cNvCxnSpPr/>
      </xdr:nvCxnSpPr>
      <xdr:spPr>
        <a:xfrm flipV="1">
          <a:off x="4634865" y="13600937"/>
          <a:ext cx="0" cy="1181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75907FF2-4DC9-490A-9AFA-116DF3FA7D1D}"/>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F045658E-729E-4341-8AEA-C2614277DC78}"/>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55226029-D5B2-45F3-881E-3E528A083CD6}"/>
            </a:ext>
          </a:extLst>
        </xdr:cNvPr>
        <xdr:cNvSpPr txBox="1"/>
      </xdr:nvSpPr>
      <xdr:spPr>
        <a:xfrm>
          <a:off x="4673600" y="13376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a:extLst>
            <a:ext uri="{FF2B5EF4-FFF2-40B4-BE49-F238E27FC236}">
              <a16:creationId xmlns:a16="http://schemas.microsoft.com/office/drawing/2014/main" id="{3BC7B21C-E465-4596-AC86-0874E53A2F2D}"/>
            </a:ext>
          </a:extLst>
        </xdr:cNvPr>
        <xdr:cNvCxnSpPr/>
      </xdr:nvCxnSpPr>
      <xdr:spPr>
        <a:xfrm>
          <a:off x="4546600" y="13600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38F644B7-4F24-4FAD-9504-7262D7CD5698}"/>
            </a:ext>
          </a:extLst>
        </xdr:cNvPr>
        <xdr:cNvSpPr txBox="1"/>
      </xdr:nvSpPr>
      <xdr:spPr>
        <a:xfrm>
          <a:off x="4673600" y="13977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a:extLst>
            <a:ext uri="{FF2B5EF4-FFF2-40B4-BE49-F238E27FC236}">
              <a16:creationId xmlns:a16="http://schemas.microsoft.com/office/drawing/2014/main" id="{477E6AC8-7FF1-4E95-9D7B-F4A5B2164F0B}"/>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a:extLst>
            <a:ext uri="{FF2B5EF4-FFF2-40B4-BE49-F238E27FC236}">
              <a16:creationId xmlns:a16="http://schemas.microsoft.com/office/drawing/2014/main" id="{759F2B27-1385-461C-9244-AC9D94853258}"/>
            </a:ext>
          </a:extLst>
        </xdr:cNvPr>
        <xdr:cNvSpPr/>
      </xdr:nvSpPr>
      <xdr:spPr>
        <a:xfrm>
          <a:off x="3746500" y="1410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a:extLst>
            <a:ext uri="{FF2B5EF4-FFF2-40B4-BE49-F238E27FC236}">
              <a16:creationId xmlns:a16="http://schemas.microsoft.com/office/drawing/2014/main" id="{1945D006-2E53-4F99-82E6-2AFF1F0F2857}"/>
            </a:ext>
          </a:extLst>
        </xdr:cNvPr>
        <xdr:cNvSpPr/>
      </xdr:nvSpPr>
      <xdr:spPr>
        <a:xfrm>
          <a:off x="28575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a:extLst>
            <a:ext uri="{FF2B5EF4-FFF2-40B4-BE49-F238E27FC236}">
              <a16:creationId xmlns:a16="http://schemas.microsoft.com/office/drawing/2014/main" id="{617B4ACE-266E-47E6-B502-791A9844251D}"/>
            </a:ext>
          </a:extLst>
        </xdr:cNvPr>
        <xdr:cNvSpPr/>
      </xdr:nvSpPr>
      <xdr:spPr>
        <a:xfrm>
          <a:off x="1968500" y="1407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154178</xdr:rowOff>
    </xdr:from>
    <xdr:to>
      <xdr:col>6</xdr:col>
      <xdr:colOff>38100</xdr:colOff>
      <xdr:row>82</xdr:row>
      <xdr:rowOff>84328</xdr:rowOff>
    </xdr:to>
    <xdr:sp macro="" textlink="">
      <xdr:nvSpPr>
        <xdr:cNvPr id="294" name="フローチャート: 判断 293">
          <a:extLst>
            <a:ext uri="{FF2B5EF4-FFF2-40B4-BE49-F238E27FC236}">
              <a16:creationId xmlns:a16="http://schemas.microsoft.com/office/drawing/2014/main" id="{F846FC0C-0F44-438A-9ACF-B17057DF64F2}"/>
            </a:ext>
          </a:extLst>
        </xdr:cNvPr>
        <xdr:cNvSpPr/>
      </xdr:nvSpPr>
      <xdr:spPr>
        <a:xfrm>
          <a:off x="1079500" y="1404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B504B40B-3D67-49E1-9EF5-536F492D3DA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2C7A0DE-C257-445A-AD04-2A0666EA844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BC2BA079-FBD0-4D1D-84ED-2DDA89698E9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1FD18623-2671-4FB4-9885-648D5268722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2150FC2-4D95-407D-A15D-DB278EB0E11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83313</xdr:rowOff>
    </xdr:from>
    <xdr:to>
      <xdr:col>24</xdr:col>
      <xdr:colOff>114300</xdr:colOff>
      <xdr:row>85</xdr:row>
      <xdr:rowOff>13463</xdr:rowOff>
    </xdr:to>
    <xdr:sp macro="" textlink="">
      <xdr:nvSpPr>
        <xdr:cNvPr id="300" name="楕円 299">
          <a:extLst>
            <a:ext uri="{FF2B5EF4-FFF2-40B4-BE49-F238E27FC236}">
              <a16:creationId xmlns:a16="http://schemas.microsoft.com/office/drawing/2014/main" id="{74F00F8F-0ABA-4FCB-B522-FAB35427D243}"/>
            </a:ext>
          </a:extLst>
        </xdr:cNvPr>
        <xdr:cNvSpPr/>
      </xdr:nvSpPr>
      <xdr:spPr>
        <a:xfrm>
          <a:off x="4584700" y="1448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61740</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00148ED2-BD79-467C-968E-9B83500FE649}"/>
            </a:ext>
          </a:extLst>
        </xdr:cNvPr>
        <xdr:cNvSpPr txBox="1"/>
      </xdr:nvSpPr>
      <xdr:spPr>
        <a:xfrm>
          <a:off x="4673600" y="14463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55880</xdr:rowOff>
    </xdr:from>
    <xdr:to>
      <xdr:col>20</xdr:col>
      <xdr:colOff>38100</xdr:colOff>
      <xdr:row>84</xdr:row>
      <xdr:rowOff>157480</xdr:rowOff>
    </xdr:to>
    <xdr:sp macro="" textlink="">
      <xdr:nvSpPr>
        <xdr:cNvPr id="302" name="楕円 301">
          <a:extLst>
            <a:ext uri="{FF2B5EF4-FFF2-40B4-BE49-F238E27FC236}">
              <a16:creationId xmlns:a16="http://schemas.microsoft.com/office/drawing/2014/main" id="{0EBEE44A-8FB3-4C9C-A774-9A52793A1081}"/>
            </a:ext>
          </a:extLst>
        </xdr:cNvPr>
        <xdr:cNvSpPr/>
      </xdr:nvSpPr>
      <xdr:spPr>
        <a:xfrm>
          <a:off x="3746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106680</xdr:rowOff>
    </xdr:from>
    <xdr:to>
      <xdr:col>24</xdr:col>
      <xdr:colOff>63500</xdr:colOff>
      <xdr:row>84</xdr:row>
      <xdr:rowOff>134113</xdr:rowOff>
    </xdr:to>
    <xdr:cxnSp macro="">
      <xdr:nvCxnSpPr>
        <xdr:cNvPr id="303" name="直線コネクタ 302">
          <a:extLst>
            <a:ext uri="{FF2B5EF4-FFF2-40B4-BE49-F238E27FC236}">
              <a16:creationId xmlns:a16="http://schemas.microsoft.com/office/drawing/2014/main" id="{FC405247-F510-4DC4-BBF8-9E2D112D8F04}"/>
            </a:ext>
          </a:extLst>
        </xdr:cNvPr>
        <xdr:cNvCxnSpPr/>
      </xdr:nvCxnSpPr>
      <xdr:spPr>
        <a:xfrm>
          <a:off x="3797300" y="14508480"/>
          <a:ext cx="8382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35306</xdr:rowOff>
    </xdr:from>
    <xdr:to>
      <xdr:col>15</xdr:col>
      <xdr:colOff>101600</xdr:colOff>
      <xdr:row>84</xdr:row>
      <xdr:rowOff>136906</xdr:rowOff>
    </xdr:to>
    <xdr:sp macro="" textlink="">
      <xdr:nvSpPr>
        <xdr:cNvPr id="304" name="楕円 303">
          <a:extLst>
            <a:ext uri="{FF2B5EF4-FFF2-40B4-BE49-F238E27FC236}">
              <a16:creationId xmlns:a16="http://schemas.microsoft.com/office/drawing/2014/main" id="{F872ADEA-FE07-4130-9CCF-1EDB4C35F304}"/>
            </a:ext>
          </a:extLst>
        </xdr:cNvPr>
        <xdr:cNvSpPr/>
      </xdr:nvSpPr>
      <xdr:spPr>
        <a:xfrm>
          <a:off x="2857500" y="14437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86106</xdr:rowOff>
    </xdr:from>
    <xdr:to>
      <xdr:col>19</xdr:col>
      <xdr:colOff>177800</xdr:colOff>
      <xdr:row>84</xdr:row>
      <xdr:rowOff>106680</xdr:rowOff>
    </xdr:to>
    <xdr:cxnSp macro="">
      <xdr:nvCxnSpPr>
        <xdr:cNvPr id="305" name="直線コネクタ 304">
          <a:extLst>
            <a:ext uri="{FF2B5EF4-FFF2-40B4-BE49-F238E27FC236}">
              <a16:creationId xmlns:a16="http://schemas.microsoft.com/office/drawing/2014/main" id="{58F6E731-E800-4058-84B5-F269F7B42184}"/>
            </a:ext>
          </a:extLst>
        </xdr:cNvPr>
        <xdr:cNvCxnSpPr/>
      </xdr:nvCxnSpPr>
      <xdr:spPr>
        <a:xfrm>
          <a:off x="2908300" y="14487906"/>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10161</xdr:rowOff>
    </xdr:from>
    <xdr:to>
      <xdr:col>10</xdr:col>
      <xdr:colOff>165100</xdr:colOff>
      <xdr:row>84</xdr:row>
      <xdr:rowOff>111761</xdr:rowOff>
    </xdr:to>
    <xdr:sp macro="" textlink="">
      <xdr:nvSpPr>
        <xdr:cNvPr id="306" name="楕円 305">
          <a:extLst>
            <a:ext uri="{FF2B5EF4-FFF2-40B4-BE49-F238E27FC236}">
              <a16:creationId xmlns:a16="http://schemas.microsoft.com/office/drawing/2014/main" id="{04ED155C-8869-4639-ACA5-2642FC794E01}"/>
            </a:ext>
          </a:extLst>
        </xdr:cNvPr>
        <xdr:cNvSpPr/>
      </xdr:nvSpPr>
      <xdr:spPr>
        <a:xfrm>
          <a:off x="19685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60961</xdr:rowOff>
    </xdr:from>
    <xdr:to>
      <xdr:col>15</xdr:col>
      <xdr:colOff>50800</xdr:colOff>
      <xdr:row>84</xdr:row>
      <xdr:rowOff>86106</xdr:rowOff>
    </xdr:to>
    <xdr:cxnSp macro="">
      <xdr:nvCxnSpPr>
        <xdr:cNvPr id="307" name="直線コネクタ 306">
          <a:extLst>
            <a:ext uri="{FF2B5EF4-FFF2-40B4-BE49-F238E27FC236}">
              <a16:creationId xmlns:a16="http://schemas.microsoft.com/office/drawing/2014/main" id="{AAFFAE45-6502-4853-B2E0-DBED2A8B818B}"/>
            </a:ext>
          </a:extLst>
        </xdr:cNvPr>
        <xdr:cNvCxnSpPr/>
      </xdr:nvCxnSpPr>
      <xdr:spPr>
        <a:xfrm>
          <a:off x="2019300" y="14462761"/>
          <a:ext cx="889000" cy="25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12446</xdr:rowOff>
    </xdr:from>
    <xdr:to>
      <xdr:col>6</xdr:col>
      <xdr:colOff>38100</xdr:colOff>
      <xdr:row>84</xdr:row>
      <xdr:rowOff>114046</xdr:rowOff>
    </xdr:to>
    <xdr:sp macro="" textlink="">
      <xdr:nvSpPr>
        <xdr:cNvPr id="308" name="楕円 307">
          <a:extLst>
            <a:ext uri="{FF2B5EF4-FFF2-40B4-BE49-F238E27FC236}">
              <a16:creationId xmlns:a16="http://schemas.microsoft.com/office/drawing/2014/main" id="{B134B0B7-DD07-43D5-A5BB-1ACAC0A7AE30}"/>
            </a:ext>
          </a:extLst>
        </xdr:cNvPr>
        <xdr:cNvSpPr/>
      </xdr:nvSpPr>
      <xdr:spPr>
        <a:xfrm>
          <a:off x="1079500" y="1441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60961</xdr:rowOff>
    </xdr:from>
    <xdr:to>
      <xdr:col>10</xdr:col>
      <xdr:colOff>114300</xdr:colOff>
      <xdr:row>84</xdr:row>
      <xdr:rowOff>63246</xdr:rowOff>
    </xdr:to>
    <xdr:cxnSp macro="">
      <xdr:nvCxnSpPr>
        <xdr:cNvPr id="309" name="直線コネクタ 308">
          <a:extLst>
            <a:ext uri="{FF2B5EF4-FFF2-40B4-BE49-F238E27FC236}">
              <a16:creationId xmlns:a16="http://schemas.microsoft.com/office/drawing/2014/main" id="{9DEA2444-8784-4A34-80D4-BD21636B6BA1}"/>
            </a:ext>
          </a:extLst>
        </xdr:cNvPr>
        <xdr:cNvCxnSpPr/>
      </xdr:nvCxnSpPr>
      <xdr:spPr>
        <a:xfrm flipV="1">
          <a:off x="1130300" y="14462761"/>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167149</xdr:rowOff>
    </xdr:from>
    <xdr:ext cx="405111" cy="259045"/>
    <xdr:sp macro="" textlink="">
      <xdr:nvSpPr>
        <xdr:cNvPr id="310" name="n_1aveValue【公営住宅】&#10;有形固定資産減価償却率">
          <a:extLst>
            <a:ext uri="{FF2B5EF4-FFF2-40B4-BE49-F238E27FC236}">
              <a16:creationId xmlns:a16="http://schemas.microsoft.com/office/drawing/2014/main" id="{AE71C5C5-4421-47DA-AF1C-815E733F7A89}"/>
            </a:ext>
          </a:extLst>
        </xdr:cNvPr>
        <xdr:cNvSpPr txBox="1"/>
      </xdr:nvSpPr>
      <xdr:spPr>
        <a:xfrm>
          <a:off x="3582044" y="13883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155719</xdr:rowOff>
    </xdr:from>
    <xdr:ext cx="405111" cy="259045"/>
    <xdr:sp macro="" textlink="">
      <xdr:nvSpPr>
        <xdr:cNvPr id="311" name="n_2aveValue【公営住宅】&#10;有形固定資産減価償却率">
          <a:extLst>
            <a:ext uri="{FF2B5EF4-FFF2-40B4-BE49-F238E27FC236}">
              <a16:creationId xmlns:a16="http://schemas.microsoft.com/office/drawing/2014/main" id="{717C1A4F-2918-448A-A9CB-F01406322778}"/>
            </a:ext>
          </a:extLst>
        </xdr:cNvPr>
        <xdr:cNvSpPr txBox="1"/>
      </xdr:nvSpPr>
      <xdr:spPr>
        <a:xfrm>
          <a:off x="2705744" y="13871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137431</xdr:rowOff>
    </xdr:from>
    <xdr:ext cx="405111" cy="259045"/>
    <xdr:sp macro="" textlink="">
      <xdr:nvSpPr>
        <xdr:cNvPr id="312" name="n_3aveValue【公営住宅】&#10;有形固定資産減価償却率">
          <a:extLst>
            <a:ext uri="{FF2B5EF4-FFF2-40B4-BE49-F238E27FC236}">
              <a16:creationId xmlns:a16="http://schemas.microsoft.com/office/drawing/2014/main" id="{BF62F33D-F12B-43CB-9858-8D5556F002B5}"/>
            </a:ext>
          </a:extLst>
        </xdr:cNvPr>
        <xdr:cNvSpPr txBox="1"/>
      </xdr:nvSpPr>
      <xdr:spPr>
        <a:xfrm>
          <a:off x="1816744" y="13853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100855</xdr:rowOff>
    </xdr:from>
    <xdr:ext cx="405111" cy="259045"/>
    <xdr:sp macro="" textlink="">
      <xdr:nvSpPr>
        <xdr:cNvPr id="313" name="n_4aveValue【公営住宅】&#10;有形固定資産減価償却率">
          <a:extLst>
            <a:ext uri="{FF2B5EF4-FFF2-40B4-BE49-F238E27FC236}">
              <a16:creationId xmlns:a16="http://schemas.microsoft.com/office/drawing/2014/main" id="{FCF09D91-20E8-48D2-B0A2-86BC49C8161D}"/>
            </a:ext>
          </a:extLst>
        </xdr:cNvPr>
        <xdr:cNvSpPr txBox="1"/>
      </xdr:nvSpPr>
      <xdr:spPr>
        <a:xfrm>
          <a:off x="927744" y="13816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148607</xdr:rowOff>
    </xdr:from>
    <xdr:ext cx="405111" cy="259045"/>
    <xdr:sp macro="" textlink="">
      <xdr:nvSpPr>
        <xdr:cNvPr id="314" name="n_1mainValue【公営住宅】&#10;有形固定資産減価償却率">
          <a:extLst>
            <a:ext uri="{FF2B5EF4-FFF2-40B4-BE49-F238E27FC236}">
              <a16:creationId xmlns:a16="http://schemas.microsoft.com/office/drawing/2014/main" id="{0F8BA3BD-A905-450E-B2C0-079B101E6921}"/>
            </a:ext>
          </a:extLst>
        </xdr:cNvPr>
        <xdr:cNvSpPr txBox="1"/>
      </xdr:nvSpPr>
      <xdr:spPr>
        <a:xfrm>
          <a:off x="3582044" y="1455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128033</xdr:rowOff>
    </xdr:from>
    <xdr:ext cx="405111" cy="259045"/>
    <xdr:sp macro="" textlink="">
      <xdr:nvSpPr>
        <xdr:cNvPr id="315" name="n_2mainValue【公営住宅】&#10;有形固定資産減価償却率">
          <a:extLst>
            <a:ext uri="{FF2B5EF4-FFF2-40B4-BE49-F238E27FC236}">
              <a16:creationId xmlns:a16="http://schemas.microsoft.com/office/drawing/2014/main" id="{026C2553-3247-4D07-8DCB-397C7E73E1C3}"/>
            </a:ext>
          </a:extLst>
        </xdr:cNvPr>
        <xdr:cNvSpPr txBox="1"/>
      </xdr:nvSpPr>
      <xdr:spPr>
        <a:xfrm>
          <a:off x="2705744" y="14529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102888</xdr:rowOff>
    </xdr:from>
    <xdr:ext cx="405111" cy="259045"/>
    <xdr:sp macro="" textlink="">
      <xdr:nvSpPr>
        <xdr:cNvPr id="316" name="n_3mainValue【公営住宅】&#10;有形固定資産減価償却率">
          <a:extLst>
            <a:ext uri="{FF2B5EF4-FFF2-40B4-BE49-F238E27FC236}">
              <a16:creationId xmlns:a16="http://schemas.microsoft.com/office/drawing/2014/main" id="{68095B68-4B64-4EC9-A2B4-4116620ACABD}"/>
            </a:ext>
          </a:extLst>
        </xdr:cNvPr>
        <xdr:cNvSpPr txBox="1"/>
      </xdr:nvSpPr>
      <xdr:spPr>
        <a:xfrm>
          <a:off x="1816744" y="1450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105173</xdr:rowOff>
    </xdr:from>
    <xdr:ext cx="405111" cy="259045"/>
    <xdr:sp macro="" textlink="">
      <xdr:nvSpPr>
        <xdr:cNvPr id="317" name="n_4mainValue【公営住宅】&#10;有形固定資産減価償却率">
          <a:extLst>
            <a:ext uri="{FF2B5EF4-FFF2-40B4-BE49-F238E27FC236}">
              <a16:creationId xmlns:a16="http://schemas.microsoft.com/office/drawing/2014/main" id="{E3071E86-39A8-4AD5-8A92-A269B850FF77}"/>
            </a:ext>
          </a:extLst>
        </xdr:cNvPr>
        <xdr:cNvSpPr txBox="1"/>
      </xdr:nvSpPr>
      <xdr:spPr>
        <a:xfrm>
          <a:off x="927744" y="14506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A4FECC0D-68E6-441E-BE52-0CE9D8663A5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E5964AFF-F9C4-491A-8100-4C5114222EB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4F29A0F9-9D84-47D3-BA0E-6E4AF9F0B2B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0A41439A-DD52-424A-9437-FB6302F688C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D901832F-513D-441A-AD11-BD54B1FE376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8B75146D-2671-4C9B-8F61-BED22414178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62E77A99-B413-4654-BD76-1D2DE69EC6D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CC563641-7268-4B4D-A4D4-5C227DB8489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563CA949-66F7-4140-8C40-3909F7C0A34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A9F873AB-9C79-4164-B39E-651180A85B1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CA3FE5D5-6023-441F-BABA-00F898750D4E}"/>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68D46177-2E40-4BDF-BD1C-7709AA77432F}"/>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F3264CE4-D87A-4B83-B534-A165D0A223B4}"/>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0631D064-48BD-4E33-82B7-35AEB47D877C}"/>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5DD6BA54-C22B-4850-827C-9018FFC1048B}"/>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D9E11C88-1D1B-44A5-9499-79E935B84054}"/>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750CD519-5C74-4B65-ACDA-099192B2E0F8}"/>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37556FD1-A429-4263-8674-C973F895FD4F}"/>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EAE5598C-5C45-4FE3-B999-096309F5CF7A}"/>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90C4D568-AF57-497A-979F-560FE2653312}"/>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DDDCD30E-8337-4BB5-8F36-4A75ED2DD1C6}"/>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6CF8977A-B125-4622-8650-DBD5AFAF117C}"/>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5C89C4E6-56F3-4861-BDB6-525433601BD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1E073406-0A77-4020-9E87-68E1896D0244}"/>
            </a:ext>
          </a:extLst>
        </xdr:cNvPr>
        <xdr:cNvCxnSpPr/>
      </xdr:nvCxnSpPr>
      <xdr:spPr>
        <a:xfrm flipV="1">
          <a:off x="10476865" y="13407389"/>
          <a:ext cx="0" cy="1446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a:extLst>
            <a:ext uri="{FF2B5EF4-FFF2-40B4-BE49-F238E27FC236}">
              <a16:creationId xmlns:a16="http://schemas.microsoft.com/office/drawing/2014/main" id="{77C5EBDB-2957-4AED-9D76-A825B05181FC}"/>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589F9CCE-B363-43C5-9FB9-3201240D58B5}"/>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a:extLst>
            <a:ext uri="{FF2B5EF4-FFF2-40B4-BE49-F238E27FC236}">
              <a16:creationId xmlns:a16="http://schemas.microsoft.com/office/drawing/2014/main" id="{202928BF-B242-479B-A3F1-67BD0A70AAC2}"/>
            </a:ext>
          </a:extLst>
        </xdr:cNvPr>
        <xdr:cNvSpPr txBox="1"/>
      </xdr:nvSpPr>
      <xdr:spPr>
        <a:xfrm>
          <a:off x="10515600" y="1318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a:extLst>
            <a:ext uri="{FF2B5EF4-FFF2-40B4-BE49-F238E27FC236}">
              <a16:creationId xmlns:a16="http://schemas.microsoft.com/office/drawing/2014/main" id="{E86B85FB-D573-4F1A-ABC8-66AF8B93DD86}"/>
            </a:ext>
          </a:extLst>
        </xdr:cNvPr>
        <xdr:cNvCxnSpPr/>
      </xdr:nvCxnSpPr>
      <xdr:spPr>
        <a:xfrm>
          <a:off x="10388600" y="1340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26179</xdr:rowOff>
    </xdr:from>
    <xdr:ext cx="469744" cy="259045"/>
    <xdr:sp macro="" textlink="">
      <xdr:nvSpPr>
        <xdr:cNvPr id="346" name="【公営住宅】&#10;一人当たり面積平均値テキスト">
          <a:extLst>
            <a:ext uri="{FF2B5EF4-FFF2-40B4-BE49-F238E27FC236}">
              <a16:creationId xmlns:a16="http://schemas.microsoft.com/office/drawing/2014/main" id="{059B5B8B-C019-4071-99A2-60E2A385DC08}"/>
            </a:ext>
          </a:extLst>
        </xdr:cNvPr>
        <xdr:cNvSpPr txBox="1"/>
      </xdr:nvSpPr>
      <xdr:spPr>
        <a:xfrm>
          <a:off x="10515600" y="142565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a:extLst>
            <a:ext uri="{FF2B5EF4-FFF2-40B4-BE49-F238E27FC236}">
              <a16:creationId xmlns:a16="http://schemas.microsoft.com/office/drawing/2014/main" id="{F709289F-8CE9-435F-9371-844E981F9FDB}"/>
            </a:ext>
          </a:extLst>
        </xdr:cNvPr>
        <xdr:cNvSpPr/>
      </xdr:nvSpPr>
      <xdr:spPr>
        <a:xfrm>
          <a:off x="104267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a:extLst>
            <a:ext uri="{FF2B5EF4-FFF2-40B4-BE49-F238E27FC236}">
              <a16:creationId xmlns:a16="http://schemas.microsoft.com/office/drawing/2014/main" id="{F05A1DAD-35E6-46D1-9B11-DFE3886A8F9B}"/>
            </a:ext>
          </a:extLst>
        </xdr:cNvPr>
        <xdr:cNvSpPr/>
      </xdr:nvSpPr>
      <xdr:spPr>
        <a:xfrm>
          <a:off x="9588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a:extLst>
            <a:ext uri="{FF2B5EF4-FFF2-40B4-BE49-F238E27FC236}">
              <a16:creationId xmlns:a16="http://schemas.microsoft.com/office/drawing/2014/main" id="{20BFD82D-BCCC-4049-ACF6-15AFD41373F8}"/>
            </a:ext>
          </a:extLst>
        </xdr:cNvPr>
        <xdr:cNvSpPr/>
      </xdr:nvSpPr>
      <xdr:spPr>
        <a:xfrm>
          <a:off x="8699500" y="1441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D687B7E0-327A-4817-B7C3-F97178792C79}"/>
            </a:ext>
          </a:extLst>
        </xdr:cNvPr>
        <xdr:cNvSpPr/>
      </xdr:nvSpPr>
      <xdr:spPr>
        <a:xfrm>
          <a:off x="7810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13208</xdr:rowOff>
    </xdr:from>
    <xdr:to>
      <xdr:col>36</xdr:col>
      <xdr:colOff>165100</xdr:colOff>
      <xdr:row>84</xdr:row>
      <xdr:rowOff>114808</xdr:rowOff>
    </xdr:to>
    <xdr:sp macro="" textlink="">
      <xdr:nvSpPr>
        <xdr:cNvPr id="351" name="フローチャート: 判断 350">
          <a:extLst>
            <a:ext uri="{FF2B5EF4-FFF2-40B4-BE49-F238E27FC236}">
              <a16:creationId xmlns:a16="http://schemas.microsoft.com/office/drawing/2014/main" id="{CBE05AE0-2E07-40DB-8018-8A18099449D2}"/>
            </a:ext>
          </a:extLst>
        </xdr:cNvPr>
        <xdr:cNvSpPr/>
      </xdr:nvSpPr>
      <xdr:spPr>
        <a:xfrm>
          <a:off x="6921500" y="14415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549918A3-69F0-42B3-B040-2D52DB80BB0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4F1B61DC-B419-43CE-87B4-253A4F1CD2C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2A2CBFC4-0BF0-4921-8F0B-C4C5DD8F450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6C8CED10-A571-4CCE-961F-9C103C2114DE}"/>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540F5D1-3C97-4FC9-B3BC-0E7B8011EF4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115315</xdr:rowOff>
    </xdr:from>
    <xdr:to>
      <xdr:col>55</xdr:col>
      <xdr:colOff>50800</xdr:colOff>
      <xdr:row>85</xdr:row>
      <xdr:rowOff>45465</xdr:rowOff>
    </xdr:to>
    <xdr:sp macro="" textlink="">
      <xdr:nvSpPr>
        <xdr:cNvPr id="357" name="楕円 356">
          <a:extLst>
            <a:ext uri="{FF2B5EF4-FFF2-40B4-BE49-F238E27FC236}">
              <a16:creationId xmlns:a16="http://schemas.microsoft.com/office/drawing/2014/main" id="{31F2B35C-BBA9-463C-8D18-05480949FF36}"/>
            </a:ext>
          </a:extLst>
        </xdr:cNvPr>
        <xdr:cNvSpPr/>
      </xdr:nvSpPr>
      <xdr:spPr>
        <a:xfrm>
          <a:off x="10426700" y="1451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93742</xdr:rowOff>
    </xdr:from>
    <xdr:ext cx="469744" cy="259045"/>
    <xdr:sp macro="" textlink="">
      <xdr:nvSpPr>
        <xdr:cNvPr id="358" name="【公営住宅】&#10;一人当たり面積該当値テキスト">
          <a:extLst>
            <a:ext uri="{FF2B5EF4-FFF2-40B4-BE49-F238E27FC236}">
              <a16:creationId xmlns:a16="http://schemas.microsoft.com/office/drawing/2014/main" id="{E8BB5D6A-182B-412D-BD70-E5AF5655413F}"/>
            </a:ext>
          </a:extLst>
        </xdr:cNvPr>
        <xdr:cNvSpPr txBox="1"/>
      </xdr:nvSpPr>
      <xdr:spPr>
        <a:xfrm>
          <a:off x="10515600" y="1449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114554</xdr:rowOff>
    </xdr:from>
    <xdr:to>
      <xdr:col>50</xdr:col>
      <xdr:colOff>165100</xdr:colOff>
      <xdr:row>85</xdr:row>
      <xdr:rowOff>44704</xdr:rowOff>
    </xdr:to>
    <xdr:sp macro="" textlink="">
      <xdr:nvSpPr>
        <xdr:cNvPr id="359" name="楕円 358">
          <a:extLst>
            <a:ext uri="{FF2B5EF4-FFF2-40B4-BE49-F238E27FC236}">
              <a16:creationId xmlns:a16="http://schemas.microsoft.com/office/drawing/2014/main" id="{D99AED68-C678-4254-969E-5E358153DDCD}"/>
            </a:ext>
          </a:extLst>
        </xdr:cNvPr>
        <xdr:cNvSpPr/>
      </xdr:nvSpPr>
      <xdr:spPr>
        <a:xfrm>
          <a:off x="9588500" y="14516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165354</xdr:rowOff>
    </xdr:from>
    <xdr:to>
      <xdr:col>55</xdr:col>
      <xdr:colOff>0</xdr:colOff>
      <xdr:row>84</xdr:row>
      <xdr:rowOff>166115</xdr:rowOff>
    </xdr:to>
    <xdr:cxnSp macro="">
      <xdr:nvCxnSpPr>
        <xdr:cNvPr id="360" name="直線コネクタ 359">
          <a:extLst>
            <a:ext uri="{FF2B5EF4-FFF2-40B4-BE49-F238E27FC236}">
              <a16:creationId xmlns:a16="http://schemas.microsoft.com/office/drawing/2014/main" id="{F83F061B-4309-4C32-9A39-F98A13843D4C}"/>
            </a:ext>
          </a:extLst>
        </xdr:cNvPr>
        <xdr:cNvCxnSpPr/>
      </xdr:nvCxnSpPr>
      <xdr:spPr>
        <a:xfrm>
          <a:off x="9639300" y="14567154"/>
          <a:ext cx="8382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96265</xdr:rowOff>
    </xdr:from>
    <xdr:to>
      <xdr:col>46</xdr:col>
      <xdr:colOff>38100</xdr:colOff>
      <xdr:row>85</xdr:row>
      <xdr:rowOff>26415</xdr:rowOff>
    </xdr:to>
    <xdr:sp macro="" textlink="">
      <xdr:nvSpPr>
        <xdr:cNvPr id="361" name="楕円 360">
          <a:extLst>
            <a:ext uri="{FF2B5EF4-FFF2-40B4-BE49-F238E27FC236}">
              <a16:creationId xmlns:a16="http://schemas.microsoft.com/office/drawing/2014/main" id="{9F6655B8-98EB-4B1E-9F48-3766B3A9D9C1}"/>
            </a:ext>
          </a:extLst>
        </xdr:cNvPr>
        <xdr:cNvSpPr/>
      </xdr:nvSpPr>
      <xdr:spPr>
        <a:xfrm>
          <a:off x="8699500" y="1449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147065</xdr:rowOff>
    </xdr:from>
    <xdr:to>
      <xdr:col>50</xdr:col>
      <xdr:colOff>114300</xdr:colOff>
      <xdr:row>84</xdr:row>
      <xdr:rowOff>165354</xdr:rowOff>
    </xdr:to>
    <xdr:cxnSp macro="">
      <xdr:nvCxnSpPr>
        <xdr:cNvPr id="362" name="直線コネクタ 361">
          <a:extLst>
            <a:ext uri="{FF2B5EF4-FFF2-40B4-BE49-F238E27FC236}">
              <a16:creationId xmlns:a16="http://schemas.microsoft.com/office/drawing/2014/main" id="{2D7643AA-3C5D-4767-8D32-33038B9AB438}"/>
            </a:ext>
          </a:extLst>
        </xdr:cNvPr>
        <xdr:cNvCxnSpPr/>
      </xdr:nvCxnSpPr>
      <xdr:spPr>
        <a:xfrm>
          <a:off x="8750300" y="14548865"/>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96265</xdr:rowOff>
    </xdr:from>
    <xdr:to>
      <xdr:col>41</xdr:col>
      <xdr:colOff>101600</xdr:colOff>
      <xdr:row>85</xdr:row>
      <xdr:rowOff>26415</xdr:rowOff>
    </xdr:to>
    <xdr:sp macro="" textlink="">
      <xdr:nvSpPr>
        <xdr:cNvPr id="363" name="楕円 362">
          <a:extLst>
            <a:ext uri="{FF2B5EF4-FFF2-40B4-BE49-F238E27FC236}">
              <a16:creationId xmlns:a16="http://schemas.microsoft.com/office/drawing/2014/main" id="{0CDEB8E5-2344-43A5-B826-AD31C783B3B2}"/>
            </a:ext>
          </a:extLst>
        </xdr:cNvPr>
        <xdr:cNvSpPr/>
      </xdr:nvSpPr>
      <xdr:spPr>
        <a:xfrm>
          <a:off x="7810500" y="1449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147065</xdr:rowOff>
    </xdr:from>
    <xdr:to>
      <xdr:col>45</xdr:col>
      <xdr:colOff>177800</xdr:colOff>
      <xdr:row>84</xdr:row>
      <xdr:rowOff>147065</xdr:rowOff>
    </xdr:to>
    <xdr:cxnSp macro="">
      <xdr:nvCxnSpPr>
        <xdr:cNvPr id="364" name="直線コネクタ 363">
          <a:extLst>
            <a:ext uri="{FF2B5EF4-FFF2-40B4-BE49-F238E27FC236}">
              <a16:creationId xmlns:a16="http://schemas.microsoft.com/office/drawing/2014/main" id="{96243218-DF72-44DF-A8AD-9C286E80BCC6}"/>
            </a:ext>
          </a:extLst>
        </xdr:cNvPr>
        <xdr:cNvCxnSpPr/>
      </xdr:nvCxnSpPr>
      <xdr:spPr>
        <a:xfrm>
          <a:off x="7861300" y="145488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77978</xdr:rowOff>
    </xdr:from>
    <xdr:to>
      <xdr:col>36</xdr:col>
      <xdr:colOff>165100</xdr:colOff>
      <xdr:row>85</xdr:row>
      <xdr:rowOff>8128</xdr:rowOff>
    </xdr:to>
    <xdr:sp macro="" textlink="">
      <xdr:nvSpPr>
        <xdr:cNvPr id="365" name="楕円 364">
          <a:extLst>
            <a:ext uri="{FF2B5EF4-FFF2-40B4-BE49-F238E27FC236}">
              <a16:creationId xmlns:a16="http://schemas.microsoft.com/office/drawing/2014/main" id="{AB8A0342-93E3-4096-917C-6A2D9BEA4A1A}"/>
            </a:ext>
          </a:extLst>
        </xdr:cNvPr>
        <xdr:cNvSpPr/>
      </xdr:nvSpPr>
      <xdr:spPr>
        <a:xfrm>
          <a:off x="6921500" y="14479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128778</xdr:rowOff>
    </xdr:from>
    <xdr:to>
      <xdr:col>41</xdr:col>
      <xdr:colOff>50800</xdr:colOff>
      <xdr:row>84</xdr:row>
      <xdr:rowOff>147065</xdr:rowOff>
    </xdr:to>
    <xdr:cxnSp macro="">
      <xdr:nvCxnSpPr>
        <xdr:cNvPr id="366" name="直線コネクタ 365">
          <a:extLst>
            <a:ext uri="{FF2B5EF4-FFF2-40B4-BE49-F238E27FC236}">
              <a16:creationId xmlns:a16="http://schemas.microsoft.com/office/drawing/2014/main" id="{3327D0AA-143D-461A-ADBA-50B0744B01F8}"/>
            </a:ext>
          </a:extLst>
        </xdr:cNvPr>
        <xdr:cNvCxnSpPr/>
      </xdr:nvCxnSpPr>
      <xdr:spPr>
        <a:xfrm>
          <a:off x="6972300" y="14530578"/>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132859</xdr:rowOff>
    </xdr:from>
    <xdr:ext cx="469744" cy="259045"/>
    <xdr:sp macro="" textlink="">
      <xdr:nvSpPr>
        <xdr:cNvPr id="367" name="n_1aveValue【公営住宅】&#10;一人当たり面積">
          <a:extLst>
            <a:ext uri="{FF2B5EF4-FFF2-40B4-BE49-F238E27FC236}">
              <a16:creationId xmlns:a16="http://schemas.microsoft.com/office/drawing/2014/main" id="{4244B160-3AB4-4F6E-BE95-12EFEA76A344}"/>
            </a:ext>
          </a:extLst>
        </xdr:cNvPr>
        <xdr:cNvSpPr txBox="1"/>
      </xdr:nvSpPr>
      <xdr:spPr>
        <a:xfrm>
          <a:off x="93917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126764</xdr:rowOff>
    </xdr:from>
    <xdr:ext cx="469744" cy="259045"/>
    <xdr:sp macro="" textlink="">
      <xdr:nvSpPr>
        <xdr:cNvPr id="368" name="n_2aveValue【公営住宅】&#10;一人当たり面積">
          <a:extLst>
            <a:ext uri="{FF2B5EF4-FFF2-40B4-BE49-F238E27FC236}">
              <a16:creationId xmlns:a16="http://schemas.microsoft.com/office/drawing/2014/main" id="{A7D31AAF-716B-4BED-9E30-6E1CFDF3D771}"/>
            </a:ext>
          </a:extLst>
        </xdr:cNvPr>
        <xdr:cNvSpPr txBox="1"/>
      </xdr:nvSpPr>
      <xdr:spPr>
        <a:xfrm>
          <a:off x="8515427" y="14185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124477</xdr:rowOff>
    </xdr:from>
    <xdr:ext cx="469744" cy="259045"/>
    <xdr:sp macro="" textlink="">
      <xdr:nvSpPr>
        <xdr:cNvPr id="369" name="n_3aveValue【公営住宅】&#10;一人当たり面積">
          <a:extLst>
            <a:ext uri="{FF2B5EF4-FFF2-40B4-BE49-F238E27FC236}">
              <a16:creationId xmlns:a16="http://schemas.microsoft.com/office/drawing/2014/main" id="{B94B6113-7D1E-4A8E-98EA-6DD5FE398C5A}"/>
            </a:ext>
          </a:extLst>
        </xdr:cNvPr>
        <xdr:cNvSpPr txBox="1"/>
      </xdr:nvSpPr>
      <xdr:spPr>
        <a:xfrm>
          <a:off x="7626427" y="1418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131335</xdr:rowOff>
    </xdr:from>
    <xdr:ext cx="469744" cy="259045"/>
    <xdr:sp macro="" textlink="">
      <xdr:nvSpPr>
        <xdr:cNvPr id="370" name="n_4aveValue【公営住宅】&#10;一人当たり面積">
          <a:extLst>
            <a:ext uri="{FF2B5EF4-FFF2-40B4-BE49-F238E27FC236}">
              <a16:creationId xmlns:a16="http://schemas.microsoft.com/office/drawing/2014/main" id="{9453AB9D-4DCC-4DD1-8433-65C1617D42D1}"/>
            </a:ext>
          </a:extLst>
        </xdr:cNvPr>
        <xdr:cNvSpPr txBox="1"/>
      </xdr:nvSpPr>
      <xdr:spPr>
        <a:xfrm>
          <a:off x="6737427" y="14190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35831</xdr:rowOff>
    </xdr:from>
    <xdr:ext cx="469744" cy="259045"/>
    <xdr:sp macro="" textlink="">
      <xdr:nvSpPr>
        <xdr:cNvPr id="371" name="n_1mainValue【公営住宅】&#10;一人当たり面積">
          <a:extLst>
            <a:ext uri="{FF2B5EF4-FFF2-40B4-BE49-F238E27FC236}">
              <a16:creationId xmlns:a16="http://schemas.microsoft.com/office/drawing/2014/main" id="{3BC2F6A0-13D7-4956-B03C-CC27A7F29868}"/>
            </a:ext>
          </a:extLst>
        </xdr:cNvPr>
        <xdr:cNvSpPr txBox="1"/>
      </xdr:nvSpPr>
      <xdr:spPr>
        <a:xfrm>
          <a:off x="9391727" y="14609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17542</xdr:rowOff>
    </xdr:from>
    <xdr:ext cx="469744" cy="259045"/>
    <xdr:sp macro="" textlink="">
      <xdr:nvSpPr>
        <xdr:cNvPr id="372" name="n_2mainValue【公営住宅】&#10;一人当たり面積">
          <a:extLst>
            <a:ext uri="{FF2B5EF4-FFF2-40B4-BE49-F238E27FC236}">
              <a16:creationId xmlns:a16="http://schemas.microsoft.com/office/drawing/2014/main" id="{34241BF4-3D48-4587-9798-8F06C5C7D3B6}"/>
            </a:ext>
          </a:extLst>
        </xdr:cNvPr>
        <xdr:cNvSpPr txBox="1"/>
      </xdr:nvSpPr>
      <xdr:spPr>
        <a:xfrm>
          <a:off x="8515427" y="14590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17542</xdr:rowOff>
    </xdr:from>
    <xdr:ext cx="469744" cy="259045"/>
    <xdr:sp macro="" textlink="">
      <xdr:nvSpPr>
        <xdr:cNvPr id="373" name="n_3mainValue【公営住宅】&#10;一人当たり面積">
          <a:extLst>
            <a:ext uri="{FF2B5EF4-FFF2-40B4-BE49-F238E27FC236}">
              <a16:creationId xmlns:a16="http://schemas.microsoft.com/office/drawing/2014/main" id="{07652FAD-C0FD-400F-B063-0D55823DE40C}"/>
            </a:ext>
          </a:extLst>
        </xdr:cNvPr>
        <xdr:cNvSpPr txBox="1"/>
      </xdr:nvSpPr>
      <xdr:spPr>
        <a:xfrm>
          <a:off x="7626427" y="14590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170705</xdr:rowOff>
    </xdr:from>
    <xdr:ext cx="469744" cy="259045"/>
    <xdr:sp macro="" textlink="">
      <xdr:nvSpPr>
        <xdr:cNvPr id="374" name="n_4mainValue【公営住宅】&#10;一人当たり面積">
          <a:extLst>
            <a:ext uri="{FF2B5EF4-FFF2-40B4-BE49-F238E27FC236}">
              <a16:creationId xmlns:a16="http://schemas.microsoft.com/office/drawing/2014/main" id="{DC75AD51-7DAC-4B3F-AFC0-76C8070BB392}"/>
            </a:ext>
          </a:extLst>
        </xdr:cNvPr>
        <xdr:cNvSpPr txBox="1"/>
      </xdr:nvSpPr>
      <xdr:spPr>
        <a:xfrm>
          <a:off x="6737427" y="14572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5EE77E02-66A9-4091-BBAD-36C7BA71728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B5FC7984-DDB0-4317-9FBA-EB755511475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CDA1CA14-5650-4E00-A9BB-2526E16BEBA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E529A57A-65B1-41F1-9377-EA449E0E664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03594FBD-7B14-478D-85D3-0D7C4D60D08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DBFE8698-B835-41CF-A344-1E8BD13A703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1463DAAA-A413-463B-9823-8D9EEF94AED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6426E0BA-5A5A-4828-A0C5-9ECFE40E6CF3}"/>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0B36A7AF-DE21-4868-ADE2-76166B21445A}"/>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A65304C7-4B21-4A00-8AEF-E0A9CFFAF055}"/>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293414AE-82C6-4211-87B7-DC3EB4680A17}"/>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a:extLst>
            <a:ext uri="{FF2B5EF4-FFF2-40B4-BE49-F238E27FC236}">
              <a16:creationId xmlns:a16="http://schemas.microsoft.com/office/drawing/2014/main" id="{6938E4E9-10CC-46EA-9E93-06D3F9E1CBE1}"/>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7" name="テキスト ボックス 386">
          <a:extLst>
            <a:ext uri="{FF2B5EF4-FFF2-40B4-BE49-F238E27FC236}">
              <a16:creationId xmlns:a16="http://schemas.microsoft.com/office/drawing/2014/main" id="{7CE3A401-B6F2-486D-8E1B-7F873512DBCD}"/>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a:extLst>
            <a:ext uri="{FF2B5EF4-FFF2-40B4-BE49-F238E27FC236}">
              <a16:creationId xmlns:a16="http://schemas.microsoft.com/office/drawing/2014/main" id="{46C0E299-5A4A-43F5-B589-E1046B68F664}"/>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9" name="テキスト ボックス 388">
          <a:extLst>
            <a:ext uri="{FF2B5EF4-FFF2-40B4-BE49-F238E27FC236}">
              <a16:creationId xmlns:a16="http://schemas.microsoft.com/office/drawing/2014/main" id="{4459820C-46F8-4A8C-832E-AE0F71028CC6}"/>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a:extLst>
            <a:ext uri="{FF2B5EF4-FFF2-40B4-BE49-F238E27FC236}">
              <a16:creationId xmlns:a16="http://schemas.microsoft.com/office/drawing/2014/main" id="{B49083FB-F3E6-447B-8BC0-4A0F3B7495C6}"/>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1" name="テキスト ボックス 390">
          <a:extLst>
            <a:ext uri="{FF2B5EF4-FFF2-40B4-BE49-F238E27FC236}">
              <a16:creationId xmlns:a16="http://schemas.microsoft.com/office/drawing/2014/main" id="{B059D6C3-F924-4243-B821-8E816A0B60A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a:extLst>
            <a:ext uri="{FF2B5EF4-FFF2-40B4-BE49-F238E27FC236}">
              <a16:creationId xmlns:a16="http://schemas.microsoft.com/office/drawing/2014/main" id="{4025EDF7-42D5-4C61-9617-FC4DE205B165}"/>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3" name="テキスト ボックス 392">
          <a:extLst>
            <a:ext uri="{FF2B5EF4-FFF2-40B4-BE49-F238E27FC236}">
              <a16:creationId xmlns:a16="http://schemas.microsoft.com/office/drawing/2014/main" id="{2A9CEF9F-AA14-49B4-BE24-7939C07A736C}"/>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a:extLst>
            <a:ext uri="{FF2B5EF4-FFF2-40B4-BE49-F238E27FC236}">
              <a16:creationId xmlns:a16="http://schemas.microsoft.com/office/drawing/2014/main" id="{C010D99B-D6C8-4955-94D5-431545872545}"/>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5" name="テキスト ボックス 394">
          <a:extLst>
            <a:ext uri="{FF2B5EF4-FFF2-40B4-BE49-F238E27FC236}">
              <a16:creationId xmlns:a16="http://schemas.microsoft.com/office/drawing/2014/main" id="{04502F55-E92D-4D4F-90C7-4DE63D16B8CD}"/>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a:extLst>
            <a:ext uri="{FF2B5EF4-FFF2-40B4-BE49-F238E27FC236}">
              <a16:creationId xmlns:a16="http://schemas.microsoft.com/office/drawing/2014/main" id="{528418D5-4489-48C8-8094-A08D103607CD}"/>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7" name="テキスト ボックス 396">
          <a:extLst>
            <a:ext uri="{FF2B5EF4-FFF2-40B4-BE49-F238E27FC236}">
              <a16:creationId xmlns:a16="http://schemas.microsoft.com/office/drawing/2014/main" id="{04763BB6-A632-48F4-A3C6-CD8F53790658}"/>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A7EA1C0A-9CB0-4287-A14B-C6B5EC06EB7F}"/>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港湾・漁港】&#10;有形固定資産減価償却率グラフ枠">
          <a:extLst>
            <a:ext uri="{FF2B5EF4-FFF2-40B4-BE49-F238E27FC236}">
              <a16:creationId xmlns:a16="http://schemas.microsoft.com/office/drawing/2014/main" id="{356F97C7-F2B6-4892-BFE6-5114FC6BFB83}"/>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117021</xdr:rowOff>
    </xdr:from>
    <xdr:to>
      <xdr:col>24</xdr:col>
      <xdr:colOff>62865</xdr:colOff>
      <xdr:row>108</xdr:row>
      <xdr:rowOff>146413</xdr:rowOff>
    </xdr:to>
    <xdr:cxnSp macro="">
      <xdr:nvCxnSpPr>
        <xdr:cNvPr id="400" name="直線コネクタ 399">
          <a:extLst>
            <a:ext uri="{FF2B5EF4-FFF2-40B4-BE49-F238E27FC236}">
              <a16:creationId xmlns:a16="http://schemas.microsoft.com/office/drawing/2014/main" id="{DAEEB519-7A4A-4CF5-8F8C-B763148384CA}"/>
            </a:ext>
          </a:extLst>
        </xdr:cNvPr>
        <xdr:cNvCxnSpPr/>
      </xdr:nvCxnSpPr>
      <xdr:spPr>
        <a:xfrm flipV="1">
          <a:off x="4634865" y="17090571"/>
          <a:ext cx="0" cy="157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150240</xdr:rowOff>
    </xdr:from>
    <xdr:ext cx="405111" cy="259045"/>
    <xdr:sp macro="" textlink="">
      <xdr:nvSpPr>
        <xdr:cNvPr id="401" name="【港湾・漁港】&#10;有形固定資産減価償却率最小値テキスト">
          <a:extLst>
            <a:ext uri="{FF2B5EF4-FFF2-40B4-BE49-F238E27FC236}">
              <a16:creationId xmlns:a16="http://schemas.microsoft.com/office/drawing/2014/main" id="{F76098E6-9176-4294-BAB8-08BA932A1E52}"/>
            </a:ext>
          </a:extLst>
        </xdr:cNvPr>
        <xdr:cNvSpPr txBox="1"/>
      </xdr:nvSpPr>
      <xdr:spPr>
        <a:xfrm>
          <a:off x="4673600" y="18666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146413</xdr:rowOff>
    </xdr:from>
    <xdr:to>
      <xdr:col>24</xdr:col>
      <xdr:colOff>152400</xdr:colOff>
      <xdr:row>108</xdr:row>
      <xdr:rowOff>146413</xdr:rowOff>
    </xdr:to>
    <xdr:cxnSp macro="">
      <xdr:nvCxnSpPr>
        <xdr:cNvPr id="402" name="直線コネクタ 401">
          <a:extLst>
            <a:ext uri="{FF2B5EF4-FFF2-40B4-BE49-F238E27FC236}">
              <a16:creationId xmlns:a16="http://schemas.microsoft.com/office/drawing/2014/main" id="{1455AD9B-7095-4A48-A438-5D5A52968469}"/>
            </a:ext>
          </a:extLst>
        </xdr:cNvPr>
        <xdr:cNvCxnSpPr/>
      </xdr:nvCxnSpPr>
      <xdr:spPr>
        <a:xfrm>
          <a:off x="4546600" y="18663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63698</xdr:rowOff>
    </xdr:from>
    <xdr:ext cx="340478" cy="259045"/>
    <xdr:sp macro="" textlink="">
      <xdr:nvSpPr>
        <xdr:cNvPr id="403" name="【港湾・漁港】&#10;有形固定資産減価償却率最大値テキスト">
          <a:extLst>
            <a:ext uri="{FF2B5EF4-FFF2-40B4-BE49-F238E27FC236}">
              <a16:creationId xmlns:a16="http://schemas.microsoft.com/office/drawing/2014/main" id="{5BD0B761-EECE-4680-A388-0A2EA209E323}"/>
            </a:ext>
          </a:extLst>
        </xdr:cNvPr>
        <xdr:cNvSpPr txBox="1"/>
      </xdr:nvSpPr>
      <xdr:spPr>
        <a:xfrm>
          <a:off x="4673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117021</xdr:rowOff>
    </xdr:from>
    <xdr:to>
      <xdr:col>24</xdr:col>
      <xdr:colOff>152400</xdr:colOff>
      <xdr:row>99</xdr:row>
      <xdr:rowOff>117021</xdr:rowOff>
    </xdr:to>
    <xdr:cxnSp macro="">
      <xdr:nvCxnSpPr>
        <xdr:cNvPr id="404" name="直線コネクタ 403">
          <a:extLst>
            <a:ext uri="{FF2B5EF4-FFF2-40B4-BE49-F238E27FC236}">
              <a16:creationId xmlns:a16="http://schemas.microsoft.com/office/drawing/2014/main" id="{5E50121C-F126-40FB-9D42-F9345BFD55B4}"/>
            </a:ext>
          </a:extLst>
        </xdr:cNvPr>
        <xdr:cNvCxnSpPr/>
      </xdr:nvCxnSpPr>
      <xdr:spPr>
        <a:xfrm>
          <a:off x="4546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71138</xdr:rowOff>
    </xdr:from>
    <xdr:ext cx="405111" cy="259045"/>
    <xdr:sp macro="" textlink="">
      <xdr:nvSpPr>
        <xdr:cNvPr id="405" name="【港湾・漁港】&#10;有形固定資産減価償却率平均値テキスト">
          <a:extLst>
            <a:ext uri="{FF2B5EF4-FFF2-40B4-BE49-F238E27FC236}">
              <a16:creationId xmlns:a16="http://schemas.microsoft.com/office/drawing/2014/main" id="{8699410E-4304-4FE7-A3CB-16766BEA1004}"/>
            </a:ext>
          </a:extLst>
        </xdr:cNvPr>
        <xdr:cNvSpPr txBox="1"/>
      </xdr:nvSpPr>
      <xdr:spPr>
        <a:xfrm>
          <a:off x="4673600" y="17901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48261</xdr:rowOff>
    </xdr:from>
    <xdr:to>
      <xdr:col>24</xdr:col>
      <xdr:colOff>114300</xdr:colOff>
      <xdr:row>105</xdr:row>
      <xdr:rowOff>149861</xdr:rowOff>
    </xdr:to>
    <xdr:sp macro="" textlink="">
      <xdr:nvSpPr>
        <xdr:cNvPr id="406" name="フローチャート: 判断 405">
          <a:extLst>
            <a:ext uri="{FF2B5EF4-FFF2-40B4-BE49-F238E27FC236}">
              <a16:creationId xmlns:a16="http://schemas.microsoft.com/office/drawing/2014/main" id="{9BCCC797-725F-4BC1-B4D6-A50D84F9B69E}"/>
            </a:ext>
          </a:extLst>
        </xdr:cNvPr>
        <xdr:cNvSpPr/>
      </xdr:nvSpPr>
      <xdr:spPr>
        <a:xfrm>
          <a:off x="4584700" y="1805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43362</xdr:rowOff>
    </xdr:from>
    <xdr:to>
      <xdr:col>20</xdr:col>
      <xdr:colOff>38100</xdr:colOff>
      <xdr:row>105</xdr:row>
      <xdr:rowOff>144962</xdr:rowOff>
    </xdr:to>
    <xdr:sp macro="" textlink="">
      <xdr:nvSpPr>
        <xdr:cNvPr id="407" name="フローチャート: 判断 406">
          <a:extLst>
            <a:ext uri="{FF2B5EF4-FFF2-40B4-BE49-F238E27FC236}">
              <a16:creationId xmlns:a16="http://schemas.microsoft.com/office/drawing/2014/main" id="{8EB1DD35-801B-47C7-8C8C-B62345B4C12A}"/>
            </a:ext>
          </a:extLst>
        </xdr:cNvPr>
        <xdr:cNvSpPr/>
      </xdr:nvSpPr>
      <xdr:spPr>
        <a:xfrm>
          <a:off x="3746500" y="180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35198</xdr:rowOff>
    </xdr:from>
    <xdr:to>
      <xdr:col>15</xdr:col>
      <xdr:colOff>101600</xdr:colOff>
      <xdr:row>105</xdr:row>
      <xdr:rowOff>136798</xdr:rowOff>
    </xdr:to>
    <xdr:sp macro="" textlink="">
      <xdr:nvSpPr>
        <xdr:cNvPr id="408" name="フローチャート: 判断 407">
          <a:extLst>
            <a:ext uri="{FF2B5EF4-FFF2-40B4-BE49-F238E27FC236}">
              <a16:creationId xmlns:a16="http://schemas.microsoft.com/office/drawing/2014/main" id="{23EC028F-D917-414A-A58A-7DE6E7204A06}"/>
            </a:ext>
          </a:extLst>
        </xdr:cNvPr>
        <xdr:cNvSpPr/>
      </xdr:nvSpPr>
      <xdr:spPr>
        <a:xfrm>
          <a:off x="2857500" y="1803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12337</xdr:rowOff>
    </xdr:from>
    <xdr:to>
      <xdr:col>10</xdr:col>
      <xdr:colOff>165100</xdr:colOff>
      <xdr:row>105</xdr:row>
      <xdr:rowOff>113937</xdr:rowOff>
    </xdr:to>
    <xdr:sp macro="" textlink="">
      <xdr:nvSpPr>
        <xdr:cNvPr id="409" name="フローチャート: 判断 408">
          <a:extLst>
            <a:ext uri="{FF2B5EF4-FFF2-40B4-BE49-F238E27FC236}">
              <a16:creationId xmlns:a16="http://schemas.microsoft.com/office/drawing/2014/main" id="{64826618-E8A7-4905-9475-438ADF0898A0}"/>
            </a:ext>
          </a:extLst>
        </xdr:cNvPr>
        <xdr:cNvSpPr/>
      </xdr:nvSpPr>
      <xdr:spPr>
        <a:xfrm>
          <a:off x="1968500" y="1801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128270</xdr:rowOff>
    </xdr:from>
    <xdr:to>
      <xdr:col>6</xdr:col>
      <xdr:colOff>38100</xdr:colOff>
      <xdr:row>105</xdr:row>
      <xdr:rowOff>58420</xdr:rowOff>
    </xdr:to>
    <xdr:sp macro="" textlink="">
      <xdr:nvSpPr>
        <xdr:cNvPr id="410" name="フローチャート: 判断 409">
          <a:extLst>
            <a:ext uri="{FF2B5EF4-FFF2-40B4-BE49-F238E27FC236}">
              <a16:creationId xmlns:a16="http://schemas.microsoft.com/office/drawing/2014/main" id="{A52B64D0-DA87-4A14-B5BB-FD56A1F7E5F1}"/>
            </a:ext>
          </a:extLst>
        </xdr:cNvPr>
        <xdr:cNvSpPr/>
      </xdr:nvSpPr>
      <xdr:spPr>
        <a:xfrm>
          <a:off x="1079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1F84A8E8-AC23-45EE-BE06-2959FE387B1A}"/>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4C19CF58-AB39-4AF6-A6F3-0016669D1AA4}"/>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7F9019E6-2CB0-408A-A353-51D51496C7C6}"/>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2745CE53-600A-48EB-AE14-B0B29EB33B98}"/>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F112AD6F-F71E-493D-9004-0C8D06E7752C}"/>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61323</xdr:rowOff>
    </xdr:from>
    <xdr:to>
      <xdr:col>24</xdr:col>
      <xdr:colOff>114300</xdr:colOff>
      <xdr:row>105</xdr:row>
      <xdr:rowOff>162923</xdr:rowOff>
    </xdr:to>
    <xdr:sp macro="" textlink="">
      <xdr:nvSpPr>
        <xdr:cNvPr id="416" name="楕円 415">
          <a:extLst>
            <a:ext uri="{FF2B5EF4-FFF2-40B4-BE49-F238E27FC236}">
              <a16:creationId xmlns:a16="http://schemas.microsoft.com/office/drawing/2014/main" id="{AE51CC8F-40BD-44A2-A599-1C00282FD97A}"/>
            </a:ext>
          </a:extLst>
        </xdr:cNvPr>
        <xdr:cNvSpPr/>
      </xdr:nvSpPr>
      <xdr:spPr>
        <a:xfrm>
          <a:off x="4584700" y="1806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39750</xdr:rowOff>
    </xdr:from>
    <xdr:ext cx="405111" cy="259045"/>
    <xdr:sp macro="" textlink="">
      <xdr:nvSpPr>
        <xdr:cNvPr id="417" name="【港湾・漁港】&#10;有形固定資産減価償却率該当値テキスト">
          <a:extLst>
            <a:ext uri="{FF2B5EF4-FFF2-40B4-BE49-F238E27FC236}">
              <a16:creationId xmlns:a16="http://schemas.microsoft.com/office/drawing/2014/main" id="{3814515F-5E7D-43C4-AA03-814FF90038DE}"/>
            </a:ext>
          </a:extLst>
        </xdr:cNvPr>
        <xdr:cNvSpPr txBox="1"/>
      </xdr:nvSpPr>
      <xdr:spPr>
        <a:xfrm>
          <a:off x="4673600" y="18042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30299</xdr:rowOff>
    </xdr:from>
    <xdr:to>
      <xdr:col>20</xdr:col>
      <xdr:colOff>38100</xdr:colOff>
      <xdr:row>105</xdr:row>
      <xdr:rowOff>131899</xdr:rowOff>
    </xdr:to>
    <xdr:sp macro="" textlink="">
      <xdr:nvSpPr>
        <xdr:cNvPr id="418" name="楕円 417">
          <a:extLst>
            <a:ext uri="{FF2B5EF4-FFF2-40B4-BE49-F238E27FC236}">
              <a16:creationId xmlns:a16="http://schemas.microsoft.com/office/drawing/2014/main" id="{D4A3D9C7-8FBF-48A5-8A02-333AA07E99EB}"/>
            </a:ext>
          </a:extLst>
        </xdr:cNvPr>
        <xdr:cNvSpPr/>
      </xdr:nvSpPr>
      <xdr:spPr>
        <a:xfrm>
          <a:off x="3746500" y="1803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81099</xdr:rowOff>
    </xdr:from>
    <xdr:to>
      <xdr:col>24</xdr:col>
      <xdr:colOff>63500</xdr:colOff>
      <xdr:row>105</xdr:row>
      <xdr:rowOff>112123</xdr:rowOff>
    </xdr:to>
    <xdr:cxnSp macro="">
      <xdr:nvCxnSpPr>
        <xdr:cNvPr id="419" name="直線コネクタ 418">
          <a:extLst>
            <a:ext uri="{FF2B5EF4-FFF2-40B4-BE49-F238E27FC236}">
              <a16:creationId xmlns:a16="http://schemas.microsoft.com/office/drawing/2014/main" id="{97DD1840-5341-4778-A939-13718CCEDEE3}"/>
            </a:ext>
          </a:extLst>
        </xdr:cNvPr>
        <xdr:cNvCxnSpPr/>
      </xdr:nvCxnSpPr>
      <xdr:spPr>
        <a:xfrm>
          <a:off x="3797300" y="18083349"/>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907</xdr:rowOff>
    </xdr:from>
    <xdr:to>
      <xdr:col>15</xdr:col>
      <xdr:colOff>101600</xdr:colOff>
      <xdr:row>105</xdr:row>
      <xdr:rowOff>102507</xdr:rowOff>
    </xdr:to>
    <xdr:sp macro="" textlink="">
      <xdr:nvSpPr>
        <xdr:cNvPr id="420" name="楕円 419">
          <a:extLst>
            <a:ext uri="{FF2B5EF4-FFF2-40B4-BE49-F238E27FC236}">
              <a16:creationId xmlns:a16="http://schemas.microsoft.com/office/drawing/2014/main" id="{8DE83DA6-D263-4E8D-9BE4-0F1CD50F1E9B}"/>
            </a:ext>
          </a:extLst>
        </xdr:cNvPr>
        <xdr:cNvSpPr/>
      </xdr:nvSpPr>
      <xdr:spPr>
        <a:xfrm>
          <a:off x="2857500" y="1800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51707</xdr:rowOff>
    </xdr:from>
    <xdr:to>
      <xdr:col>19</xdr:col>
      <xdr:colOff>177800</xdr:colOff>
      <xdr:row>105</xdr:row>
      <xdr:rowOff>81099</xdr:rowOff>
    </xdr:to>
    <xdr:cxnSp macro="">
      <xdr:nvCxnSpPr>
        <xdr:cNvPr id="421" name="直線コネクタ 420">
          <a:extLst>
            <a:ext uri="{FF2B5EF4-FFF2-40B4-BE49-F238E27FC236}">
              <a16:creationId xmlns:a16="http://schemas.microsoft.com/office/drawing/2014/main" id="{300DA32D-7F15-4B0F-A2F2-8D453CC94E8C}"/>
            </a:ext>
          </a:extLst>
        </xdr:cNvPr>
        <xdr:cNvCxnSpPr/>
      </xdr:nvCxnSpPr>
      <xdr:spPr>
        <a:xfrm>
          <a:off x="2908300" y="18053957"/>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141332</xdr:rowOff>
    </xdr:from>
    <xdr:to>
      <xdr:col>10</xdr:col>
      <xdr:colOff>165100</xdr:colOff>
      <xdr:row>105</xdr:row>
      <xdr:rowOff>71482</xdr:rowOff>
    </xdr:to>
    <xdr:sp macro="" textlink="">
      <xdr:nvSpPr>
        <xdr:cNvPr id="422" name="楕円 421">
          <a:extLst>
            <a:ext uri="{FF2B5EF4-FFF2-40B4-BE49-F238E27FC236}">
              <a16:creationId xmlns:a16="http://schemas.microsoft.com/office/drawing/2014/main" id="{CFE2EB17-74D3-487D-A23A-A14BE64049F8}"/>
            </a:ext>
          </a:extLst>
        </xdr:cNvPr>
        <xdr:cNvSpPr/>
      </xdr:nvSpPr>
      <xdr:spPr>
        <a:xfrm>
          <a:off x="1968500" y="17972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20682</xdr:rowOff>
    </xdr:from>
    <xdr:to>
      <xdr:col>15</xdr:col>
      <xdr:colOff>50800</xdr:colOff>
      <xdr:row>105</xdr:row>
      <xdr:rowOff>51707</xdr:rowOff>
    </xdr:to>
    <xdr:cxnSp macro="">
      <xdr:nvCxnSpPr>
        <xdr:cNvPr id="423" name="直線コネクタ 422">
          <a:extLst>
            <a:ext uri="{FF2B5EF4-FFF2-40B4-BE49-F238E27FC236}">
              <a16:creationId xmlns:a16="http://schemas.microsoft.com/office/drawing/2014/main" id="{2634F99E-6283-4CBC-8D47-33A430AFB4BD}"/>
            </a:ext>
          </a:extLst>
        </xdr:cNvPr>
        <xdr:cNvCxnSpPr/>
      </xdr:nvCxnSpPr>
      <xdr:spPr>
        <a:xfrm>
          <a:off x="2019300" y="18022932"/>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111942</xdr:rowOff>
    </xdr:from>
    <xdr:to>
      <xdr:col>6</xdr:col>
      <xdr:colOff>38100</xdr:colOff>
      <xdr:row>105</xdr:row>
      <xdr:rowOff>42092</xdr:rowOff>
    </xdr:to>
    <xdr:sp macro="" textlink="">
      <xdr:nvSpPr>
        <xdr:cNvPr id="424" name="楕円 423">
          <a:extLst>
            <a:ext uri="{FF2B5EF4-FFF2-40B4-BE49-F238E27FC236}">
              <a16:creationId xmlns:a16="http://schemas.microsoft.com/office/drawing/2014/main" id="{25EDD9A3-E165-4C05-B039-7A4303BCF6FF}"/>
            </a:ext>
          </a:extLst>
        </xdr:cNvPr>
        <xdr:cNvSpPr/>
      </xdr:nvSpPr>
      <xdr:spPr>
        <a:xfrm>
          <a:off x="1079500" y="1794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162742</xdr:rowOff>
    </xdr:from>
    <xdr:to>
      <xdr:col>10</xdr:col>
      <xdr:colOff>114300</xdr:colOff>
      <xdr:row>105</xdr:row>
      <xdr:rowOff>20682</xdr:rowOff>
    </xdr:to>
    <xdr:cxnSp macro="">
      <xdr:nvCxnSpPr>
        <xdr:cNvPr id="425" name="直線コネクタ 424">
          <a:extLst>
            <a:ext uri="{FF2B5EF4-FFF2-40B4-BE49-F238E27FC236}">
              <a16:creationId xmlns:a16="http://schemas.microsoft.com/office/drawing/2014/main" id="{EE537FD8-A0A6-44CA-8240-C85870494B5A}"/>
            </a:ext>
          </a:extLst>
        </xdr:cNvPr>
        <xdr:cNvCxnSpPr/>
      </xdr:nvCxnSpPr>
      <xdr:spPr>
        <a:xfrm>
          <a:off x="1130300" y="17993542"/>
          <a:ext cx="8890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136089</xdr:rowOff>
    </xdr:from>
    <xdr:ext cx="405111" cy="259045"/>
    <xdr:sp macro="" textlink="">
      <xdr:nvSpPr>
        <xdr:cNvPr id="426" name="n_1aveValue【港湾・漁港】&#10;有形固定資産減価償却率">
          <a:extLst>
            <a:ext uri="{FF2B5EF4-FFF2-40B4-BE49-F238E27FC236}">
              <a16:creationId xmlns:a16="http://schemas.microsoft.com/office/drawing/2014/main" id="{9D999972-E8CD-48BB-B7A4-A52EC2756996}"/>
            </a:ext>
          </a:extLst>
        </xdr:cNvPr>
        <xdr:cNvSpPr txBox="1"/>
      </xdr:nvSpPr>
      <xdr:spPr>
        <a:xfrm>
          <a:off x="3582044" y="1813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127925</xdr:rowOff>
    </xdr:from>
    <xdr:ext cx="405111" cy="259045"/>
    <xdr:sp macro="" textlink="">
      <xdr:nvSpPr>
        <xdr:cNvPr id="427" name="n_2aveValue【港湾・漁港】&#10;有形固定資産減価償却率">
          <a:extLst>
            <a:ext uri="{FF2B5EF4-FFF2-40B4-BE49-F238E27FC236}">
              <a16:creationId xmlns:a16="http://schemas.microsoft.com/office/drawing/2014/main" id="{A4AFFBDD-282A-4A31-AC10-B8726A0AF7B1}"/>
            </a:ext>
          </a:extLst>
        </xdr:cNvPr>
        <xdr:cNvSpPr txBox="1"/>
      </xdr:nvSpPr>
      <xdr:spPr>
        <a:xfrm>
          <a:off x="2705744" y="1813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105064</xdr:rowOff>
    </xdr:from>
    <xdr:ext cx="405111" cy="259045"/>
    <xdr:sp macro="" textlink="">
      <xdr:nvSpPr>
        <xdr:cNvPr id="428" name="n_3aveValue【港湾・漁港】&#10;有形固定資産減価償却率">
          <a:extLst>
            <a:ext uri="{FF2B5EF4-FFF2-40B4-BE49-F238E27FC236}">
              <a16:creationId xmlns:a16="http://schemas.microsoft.com/office/drawing/2014/main" id="{304B990F-7452-43A1-883F-F9DECC81E641}"/>
            </a:ext>
          </a:extLst>
        </xdr:cNvPr>
        <xdr:cNvSpPr txBox="1"/>
      </xdr:nvSpPr>
      <xdr:spPr>
        <a:xfrm>
          <a:off x="1816744" y="1810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49547</xdr:rowOff>
    </xdr:from>
    <xdr:ext cx="405111" cy="259045"/>
    <xdr:sp macro="" textlink="">
      <xdr:nvSpPr>
        <xdr:cNvPr id="429" name="n_4aveValue【港湾・漁港】&#10;有形固定資産減価償却率">
          <a:extLst>
            <a:ext uri="{FF2B5EF4-FFF2-40B4-BE49-F238E27FC236}">
              <a16:creationId xmlns:a16="http://schemas.microsoft.com/office/drawing/2014/main" id="{3B027716-3A8F-492B-923E-1CDAAB975E2C}"/>
            </a:ext>
          </a:extLst>
        </xdr:cNvPr>
        <xdr:cNvSpPr txBox="1"/>
      </xdr:nvSpPr>
      <xdr:spPr>
        <a:xfrm>
          <a:off x="927744" y="1805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148426</xdr:rowOff>
    </xdr:from>
    <xdr:ext cx="405111" cy="259045"/>
    <xdr:sp macro="" textlink="">
      <xdr:nvSpPr>
        <xdr:cNvPr id="430" name="n_1mainValue【港湾・漁港】&#10;有形固定資産減価償却率">
          <a:extLst>
            <a:ext uri="{FF2B5EF4-FFF2-40B4-BE49-F238E27FC236}">
              <a16:creationId xmlns:a16="http://schemas.microsoft.com/office/drawing/2014/main" id="{CFBBF222-2D26-4373-9E43-F078A52C9FC6}"/>
            </a:ext>
          </a:extLst>
        </xdr:cNvPr>
        <xdr:cNvSpPr txBox="1"/>
      </xdr:nvSpPr>
      <xdr:spPr>
        <a:xfrm>
          <a:off x="3582044" y="17807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119034</xdr:rowOff>
    </xdr:from>
    <xdr:ext cx="405111" cy="259045"/>
    <xdr:sp macro="" textlink="">
      <xdr:nvSpPr>
        <xdr:cNvPr id="431" name="n_2mainValue【港湾・漁港】&#10;有形固定資産減価償却率">
          <a:extLst>
            <a:ext uri="{FF2B5EF4-FFF2-40B4-BE49-F238E27FC236}">
              <a16:creationId xmlns:a16="http://schemas.microsoft.com/office/drawing/2014/main" id="{0AA2E830-607D-4BF6-9088-8C965FCD25B1}"/>
            </a:ext>
          </a:extLst>
        </xdr:cNvPr>
        <xdr:cNvSpPr txBox="1"/>
      </xdr:nvSpPr>
      <xdr:spPr>
        <a:xfrm>
          <a:off x="2705744" y="17778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88009</xdr:rowOff>
    </xdr:from>
    <xdr:ext cx="405111" cy="259045"/>
    <xdr:sp macro="" textlink="">
      <xdr:nvSpPr>
        <xdr:cNvPr id="432" name="n_3mainValue【港湾・漁港】&#10;有形固定資産減価償却率">
          <a:extLst>
            <a:ext uri="{FF2B5EF4-FFF2-40B4-BE49-F238E27FC236}">
              <a16:creationId xmlns:a16="http://schemas.microsoft.com/office/drawing/2014/main" id="{B0FD4C58-0066-4BE0-AF07-0829171E5207}"/>
            </a:ext>
          </a:extLst>
        </xdr:cNvPr>
        <xdr:cNvSpPr txBox="1"/>
      </xdr:nvSpPr>
      <xdr:spPr>
        <a:xfrm>
          <a:off x="1816744" y="1774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58619</xdr:rowOff>
    </xdr:from>
    <xdr:ext cx="405111" cy="259045"/>
    <xdr:sp macro="" textlink="">
      <xdr:nvSpPr>
        <xdr:cNvPr id="433" name="n_4mainValue【港湾・漁港】&#10;有形固定資産減価償却率">
          <a:extLst>
            <a:ext uri="{FF2B5EF4-FFF2-40B4-BE49-F238E27FC236}">
              <a16:creationId xmlns:a16="http://schemas.microsoft.com/office/drawing/2014/main" id="{CB2C98ED-1054-4EEC-BF19-37D57F20A080}"/>
            </a:ext>
          </a:extLst>
        </xdr:cNvPr>
        <xdr:cNvSpPr txBox="1"/>
      </xdr:nvSpPr>
      <xdr:spPr>
        <a:xfrm>
          <a:off x="927744" y="1771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84813844-21E9-4967-A4D3-92664CE76B1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F592DE04-47C5-4E7F-AE35-513C5FD63E6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948DD8BD-5849-4688-984A-FB89B3D2301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13A1FE7E-1F05-4897-AEB7-1405B531CA8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4BA7F7FC-7383-45F5-8DF2-E50A321A55D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4DBC36CB-D631-4766-849C-88431A438A0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834C3149-4C7D-4258-B094-1E180156E86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7495D9C1-AE96-48CF-A49E-A97E81B80B8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34151E30-1309-427B-BE90-C45EA8E427DA}"/>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439D2CA0-DF0C-433F-8C0D-F09DB42A5543}"/>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5F09C703-C696-420E-AE22-1D25BDF81C18}"/>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5" name="テキスト ボックス 444">
          <a:extLst>
            <a:ext uri="{FF2B5EF4-FFF2-40B4-BE49-F238E27FC236}">
              <a16:creationId xmlns:a16="http://schemas.microsoft.com/office/drawing/2014/main" id="{D4B9553F-0E28-4831-89CE-BA03E6CE9CF5}"/>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C5F76AAD-E3F8-4EF5-A54E-A8D97C5693FB}"/>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105</xdr:row>
      <xdr:rowOff>143527</xdr:rowOff>
    </xdr:from>
    <xdr:ext cx="595419" cy="259045"/>
    <xdr:sp macro="" textlink="">
      <xdr:nvSpPr>
        <xdr:cNvPr id="447" name="テキスト ボックス 446">
          <a:extLst>
            <a:ext uri="{FF2B5EF4-FFF2-40B4-BE49-F238E27FC236}">
              <a16:creationId xmlns:a16="http://schemas.microsoft.com/office/drawing/2014/main" id="{0F027D54-D8B9-4B11-85C0-DF0B4C8B5302}"/>
            </a:ext>
          </a:extLst>
        </xdr:cNvPr>
        <xdr:cNvSpPr txBox="1"/>
      </xdr:nvSpPr>
      <xdr:spPr>
        <a:xfrm>
          <a:off x="6008581" y="181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7C744208-EC28-4642-A061-50B8A8144A09}"/>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449" name="テキスト ボックス 448">
          <a:extLst>
            <a:ext uri="{FF2B5EF4-FFF2-40B4-BE49-F238E27FC236}">
              <a16:creationId xmlns:a16="http://schemas.microsoft.com/office/drawing/2014/main" id="{01C298CF-4C6B-4415-A285-8A02F2DDFF44}"/>
            </a:ext>
          </a:extLst>
        </xdr:cNvPr>
        <xdr:cNvSpPr txBox="1"/>
      </xdr:nvSpPr>
      <xdr:spPr>
        <a:xfrm>
          <a:off x="6008581" y="177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FD95B2C5-CA23-4C20-BEDB-58AE380A2684}"/>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macro="" textlink="">
      <xdr:nvSpPr>
        <xdr:cNvPr id="451" name="テキスト ボックス 450">
          <a:extLst>
            <a:ext uri="{FF2B5EF4-FFF2-40B4-BE49-F238E27FC236}">
              <a16:creationId xmlns:a16="http://schemas.microsoft.com/office/drawing/2014/main" id="{BAC7ADDD-4F2B-4E0E-BEAB-8500C090FD9B}"/>
            </a:ext>
          </a:extLst>
        </xdr:cNvPr>
        <xdr:cNvSpPr txBox="1"/>
      </xdr:nvSpPr>
      <xdr:spPr>
        <a:xfrm>
          <a:off x="6008581" y="173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8810E8DB-4396-4CE6-AC91-BBDC8A7686BD}"/>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macro="" textlink="">
      <xdr:nvSpPr>
        <xdr:cNvPr id="453" name="テキスト ボックス 452">
          <a:extLst>
            <a:ext uri="{FF2B5EF4-FFF2-40B4-BE49-F238E27FC236}">
              <a16:creationId xmlns:a16="http://schemas.microsoft.com/office/drawing/2014/main" id="{3BA6B970-FA2E-4076-A9A0-456E818E0366}"/>
            </a:ext>
          </a:extLst>
        </xdr:cNvPr>
        <xdr:cNvSpPr txBox="1"/>
      </xdr:nvSpPr>
      <xdr:spPr>
        <a:xfrm>
          <a:off x="6008581" y="1700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B19D0F41-D246-4B6A-9DB6-9D2B68819692}"/>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5" name="テキスト ボックス 454">
          <a:extLst>
            <a:ext uri="{FF2B5EF4-FFF2-40B4-BE49-F238E27FC236}">
              <a16:creationId xmlns:a16="http://schemas.microsoft.com/office/drawing/2014/main" id="{F6F8C3B3-7BCA-4864-B247-54F84693FF5F}"/>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港湾・漁港】&#10;一人当たり有形固定資産（償却資産）額グラフ枠">
          <a:extLst>
            <a:ext uri="{FF2B5EF4-FFF2-40B4-BE49-F238E27FC236}">
              <a16:creationId xmlns:a16="http://schemas.microsoft.com/office/drawing/2014/main" id="{40EEDD79-56EC-4ECB-BD95-9FCCBAEFC038}"/>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90491</xdr:rowOff>
    </xdr:from>
    <xdr:to>
      <xdr:col>54</xdr:col>
      <xdr:colOff>189865</xdr:colOff>
      <xdr:row>108</xdr:row>
      <xdr:rowOff>152357</xdr:rowOff>
    </xdr:to>
    <xdr:cxnSp macro="">
      <xdr:nvCxnSpPr>
        <xdr:cNvPr id="457" name="直線コネクタ 456">
          <a:extLst>
            <a:ext uri="{FF2B5EF4-FFF2-40B4-BE49-F238E27FC236}">
              <a16:creationId xmlns:a16="http://schemas.microsoft.com/office/drawing/2014/main" id="{3FE4CDBF-6405-4504-92BB-EAB88CC8E69F}"/>
            </a:ext>
          </a:extLst>
        </xdr:cNvPr>
        <xdr:cNvCxnSpPr/>
      </xdr:nvCxnSpPr>
      <xdr:spPr>
        <a:xfrm flipV="1">
          <a:off x="10476865" y="17064041"/>
          <a:ext cx="0" cy="160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156184</xdr:rowOff>
    </xdr:from>
    <xdr:ext cx="313932" cy="259045"/>
    <xdr:sp macro="" textlink="">
      <xdr:nvSpPr>
        <xdr:cNvPr id="458" name="【港湾・漁港】&#10;一人当たり有形固定資産（償却資産）額最小値テキスト">
          <a:extLst>
            <a:ext uri="{FF2B5EF4-FFF2-40B4-BE49-F238E27FC236}">
              <a16:creationId xmlns:a16="http://schemas.microsoft.com/office/drawing/2014/main" id="{16DB8266-9EED-4CDF-8837-CAE5A8C960B5}"/>
            </a:ext>
          </a:extLst>
        </xdr:cNvPr>
        <xdr:cNvSpPr txBox="1"/>
      </xdr:nvSpPr>
      <xdr:spPr>
        <a:xfrm>
          <a:off x="10515600" y="186727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152357</xdr:rowOff>
    </xdr:from>
    <xdr:to>
      <xdr:col>55</xdr:col>
      <xdr:colOff>88900</xdr:colOff>
      <xdr:row>108</xdr:row>
      <xdr:rowOff>152357</xdr:rowOff>
    </xdr:to>
    <xdr:cxnSp macro="">
      <xdr:nvCxnSpPr>
        <xdr:cNvPr id="459" name="直線コネクタ 458">
          <a:extLst>
            <a:ext uri="{FF2B5EF4-FFF2-40B4-BE49-F238E27FC236}">
              <a16:creationId xmlns:a16="http://schemas.microsoft.com/office/drawing/2014/main" id="{82AA9073-2C49-4290-9EB1-1298336EABFA}"/>
            </a:ext>
          </a:extLst>
        </xdr:cNvPr>
        <xdr:cNvCxnSpPr/>
      </xdr:nvCxnSpPr>
      <xdr:spPr>
        <a:xfrm>
          <a:off x="10388600" y="18668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37168</xdr:rowOff>
    </xdr:from>
    <xdr:ext cx="599010" cy="259045"/>
    <xdr:sp macro="" textlink="">
      <xdr:nvSpPr>
        <xdr:cNvPr id="460" name="【港湾・漁港】&#10;一人当たり有形固定資産（償却資産）額最大値テキスト">
          <a:extLst>
            <a:ext uri="{FF2B5EF4-FFF2-40B4-BE49-F238E27FC236}">
              <a16:creationId xmlns:a16="http://schemas.microsoft.com/office/drawing/2014/main" id="{ACA669E7-3C9D-4631-952C-FF73C35E0AEA}"/>
            </a:ext>
          </a:extLst>
        </xdr:cNvPr>
        <xdr:cNvSpPr txBox="1"/>
      </xdr:nvSpPr>
      <xdr:spPr>
        <a:xfrm>
          <a:off x="10515600" y="16839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842,498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90491</xdr:rowOff>
    </xdr:from>
    <xdr:to>
      <xdr:col>55</xdr:col>
      <xdr:colOff>88900</xdr:colOff>
      <xdr:row>99</xdr:row>
      <xdr:rowOff>90491</xdr:rowOff>
    </xdr:to>
    <xdr:cxnSp macro="">
      <xdr:nvCxnSpPr>
        <xdr:cNvPr id="461" name="直線コネクタ 460">
          <a:extLst>
            <a:ext uri="{FF2B5EF4-FFF2-40B4-BE49-F238E27FC236}">
              <a16:creationId xmlns:a16="http://schemas.microsoft.com/office/drawing/2014/main" id="{BA5C755F-64E0-41DE-A199-E76F32B97C06}"/>
            </a:ext>
          </a:extLst>
        </xdr:cNvPr>
        <xdr:cNvCxnSpPr/>
      </xdr:nvCxnSpPr>
      <xdr:spPr>
        <a:xfrm>
          <a:off x="10388600" y="17064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63490</xdr:rowOff>
    </xdr:from>
    <xdr:ext cx="534377" cy="259045"/>
    <xdr:sp macro="" textlink="">
      <xdr:nvSpPr>
        <xdr:cNvPr id="462" name="【港湾・漁港】&#10;一人当たり有形固定資産（償却資産）額平均値テキスト">
          <a:extLst>
            <a:ext uri="{FF2B5EF4-FFF2-40B4-BE49-F238E27FC236}">
              <a16:creationId xmlns:a16="http://schemas.microsoft.com/office/drawing/2014/main" id="{395F750D-FF49-4E8F-8D12-02F8BC130652}"/>
            </a:ext>
          </a:extLst>
        </xdr:cNvPr>
        <xdr:cNvSpPr txBox="1"/>
      </xdr:nvSpPr>
      <xdr:spPr>
        <a:xfrm>
          <a:off x="10515600" y="184086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85063</xdr:rowOff>
    </xdr:from>
    <xdr:to>
      <xdr:col>55</xdr:col>
      <xdr:colOff>50800</xdr:colOff>
      <xdr:row>108</xdr:row>
      <xdr:rowOff>15213</xdr:rowOff>
    </xdr:to>
    <xdr:sp macro="" textlink="">
      <xdr:nvSpPr>
        <xdr:cNvPr id="463" name="フローチャート: 判断 462">
          <a:extLst>
            <a:ext uri="{FF2B5EF4-FFF2-40B4-BE49-F238E27FC236}">
              <a16:creationId xmlns:a16="http://schemas.microsoft.com/office/drawing/2014/main" id="{78BC1147-91DC-48F2-8B99-5461C4B2BB2E}"/>
            </a:ext>
          </a:extLst>
        </xdr:cNvPr>
        <xdr:cNvSpPr/>
      </xdr:nvSpPr>
      <xdr:spPr>
        <a:xfrm>
          <a:off x="10426700" y="18430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84451</xdr:rowOff>
    </xdr:from>
    <xdr:to>
      <xdr:col>50</xdr:col>
      <xdr:colOff>165100</xdr:colOff>
      <xdr:row>108</xdr:row>
      <xdr:rowOff>14601</xdr:rowOff>
    </xdr:to>
    <xdr:sp macro="" textlink="">
      <xdr:nvSpPr>
        <xdr:cNvPr id="464" name="フローチャート: 判断 463">
          <a:extLst>
            <a:ext uri="{FF2B5EF4-FFF2-40B4-BE49-F238E27FC236}">
              <a16:creationId xmlns:a16="http://schemas.microsoft.com/office/drawing/2014/main" id="{0BC83295-29FF-4D37-B7BF-952D3190A205}"/>
            </a:ext>
          </a:extLst>
        </xdr:cNvPr>
        <xdr:cNvSpPr/>
      </xdr:nvSpPr>
      <xdr:spPr>
        <a:xfrm>
          <a:off x="9588500" y="18429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96312</xdr:rowOff>
    </xdr:from>
    <xdr:to>
      <xdr:col>46</xdr:col>
      <xdr:colOff>38100</xdr:colOff>
      <xdr:row>108</xdr:row>
      <xdr:rowOff>26462</xdr:rowOff>
    </xdr:to>
    <xdr:sp macro="" textlink="">
      <xdr:nvSpPr>
        <xdr:cNvPr id="465" name="フローチャート: 判断 464">
          <a:extLst>
            <a:ext uri="{FF2B5EF4-FFF2-40B4-BE49-F238E27FC236}">
              <a16:creationId xmlns:a16="http://schemas.microsoft.com/office/drawing/2014/main" id="{4C94D4D6-B59B-4AA2-BE9B-0F33EC910370}"/>
            </a:ext>
          </a:extLst>
        </xdr:cNvPr>
        <xdr:cNvSpPr/>
      </xdr:nvSpPr>
      <xdr:spPr>
        <a:xfrm>
          <a:off x="8699500" y="18441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98875</xdr:rowOff>
    </xdr:from>
    <xdr:to>
      <xdr:col>41</xdr:col>
      <xdr:colOff>101600</xdr:colOff>
      <xdr:row>108</xdr:row>
      <xdr:rowOff>29025</xdr:rowOff>
    </xdr:to>
    <xdr:sp macro="" textlink="">
      <xdr:nvSpPr>
        <xdr:cNvPr id="466" name="フローチャート: 判断 465">
          <a:extLst>
            <a:ext uri="{FF2B5EF4-FFF2-40B4-BE49-F238E27FC236}">
              <a16:creationId xmlns:a16="http://schemas.microsoft.com/office/drawing/2014/main" id="{AD0BE8C7-679F-4DA9-8886-ECA5727EA693}"/>
            </a:ext>
          </a:extLst>
        </xdr:cNvPr>
        <xdr:cNvSpPr/>
      </xdr:nvSpPr>
      <xdr:spPr>
        <a:xfrm>
          <a:off x="7810500" y="18444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137193</xdr:rowOff>
    </xdr:from>
    <xdr:to>
      <xdr:col>36</xdr:col>
      <xdr:colOff>165100</xdr:colOff>
      <xdr:row>107</xdr:row>
      <xdr:rowOff>67343</xdr:rowOff>
    </xdr:to>
    <xdr:sp macro="" textlink="">
      <xdr:nvSpPr>
        <xdr:cNvPr id="467" name="フローチャート: 判断 466">
          <a:extLst>
            <a:ext uri="{FF2B5EF4-FFF2-40B4-BE49-F238E27FC236}">
              <a16:creationId xmlns:a16="http://schemas.microsoft.com/office/drawing/2014/main" id="{1B14EF00-34AC-4E2E-9C36-A9C803CEC4D5}"/>
            </a:ext>
          </a:extLst>
        </xdr:cNvPr>
        <xdr:cNvSpPr/>
      </xdr:nvSpPr>
      <xdr:spPr>
        <a:xfrm>
          <a:off x="6921500" y="18310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9E859AC1-A11B-433C-B0C1-2C99BED1473B}"/>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58B33E39-A433-4AE3-A6C8-936E05B0D2CA}"/>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35BEAC3D-246B-4845-83AA-5BE5BD3E6C9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247A08BD-8772-4ED4-92F4-5E3C66BC3419}"/>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EBC69A55-9287-4A6D-AA4E-2962A2DFF5C5}"/>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135951</xdr:rowOff>
    </xdr:from>
    <xdr:to>
      <xdr:col>55</xdr:col>
      <xdr:colOff>50800</xdr:colOff>
      <xdr:row>107</xdr:row>
      <xdr:rowOff>66101</xdr:rowOff>
    </xdr:to>
    <xdr:sp macro="" textlink="">
      <xdr:nvSpPr>
        <xdr:cNvPr id="473" name="楕円 472">
          <a:extLst>
            <a:ext uri="{FF2B5EF4-FFF2-40B4-BE49-F238E27FC236}">
              <a16:creationId xmlns:a16="http://schemas.microsoft.com/office/drawing/2014/main" id="{C65BAAC5-EDA4-46D8-ABAC-8BCB75D8BF4D}"/>
            </a:ext>
          </a:extLst>
        </xdr:cNvPr>
        <xdr:cNvSpPr/>
      </xdr:nvSpPr>
      <xdr:spPr>
        <a:xfrm>
          <a:off x="10426700" y="18309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158828</xdr:rowOff>
    </xdr:from>
    <xdr:ext cx="599010" cy="259045"/>
    <xdr:sp macro="" textlink="">
      <xdr:nvSpPr>
        <xdr:cNvPr id="474" name="【港湾・漁港】&#10;一人当たり有形固定資産（償却資産）額該当値テキスト">
          <a:extLst>
            <a:ext uri="{FF2B5EF4-FFF2-40B4-BE49-F238E27FC236}">
              <a16:creationId xmlns:a16="http://schemas.microsoft.com/office/drawing/2014/main" id="{E05A6822-56E7-4ABB-B68C-5349EE498C15}"/>
            </a:ext>
          </a:extLst>
        </xdr:cNvPr>
        <xdr:cNvSpPr txBox="1"/>
      </xdr:nvSpPr>
      <xdr:spPr>
        <a:xfrm>
          <a:off x="10515600" y="18161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136040</xdr:rowOff>
    </xdr:from>
    <xdr:to>
      <xdr:col>50</xdr:col>
      <xdr:colOff>165100</xdr:colOff>
      <xdr:row>107</xdr:row>
      <xdr:rowOff>66190</xdr:rowOff>
    </xdr:to>
    <xdr:sp macro="" textlink="">
      <xdr:nvSpPr>
        <xdr:cNvPr id="475" name="楕円 474">
          <a:extLst>
            <a:ext uri="{FF2B5EF4-FFF2-40B4-BE49-F238E27FC236}">
              <a16:creationId xmlns:a16="http://schemas.microsoft.com/office/drawing/2014/main" id="{A8320735-5712-42AB-B921-906ABAAF60EB}"/>
            </a:ext>
          </a:extLst>
        </xdr:cNvPr>
        <xdr:cNvSpPr/>
      </xdr:nvSpPr>
      <xdr:spPr>
        <a:xfrm>
          <a:off x="9588500" y="1830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15301</xdr:rowOff>
    </xdr:from>
    <xdr:to>
      <xdr:col>55</xdr:col>
      <xdr:colOff>0</xdr:colOff>
      <xdr:row>107</xdr:row>
      <xdr:rowOff>15390</xdr:rowOff>
    </xdr:to>
    <xdr:cxnSp macro="">
      <xdr:nvCxnSpPr>
        <xdr:cNvPr id="476" name="直線コネクタ 475">
          <a:extLst>
            <a:ext uri="{FF2B5EF4-FFF2-40B4-BE49-F238E27FC236}">
              <a16:creationId xmlns:a16="http://schemas.microsoft.com/office/drawing/2014/main" id="{80516D86-713F-43BB-9949-03FD84C627D8}"/>
            </a:ext>
          </a:extLst>
        </xdr:cNvPr>
        <xdr:cNvCxnSpPr/>
      </xdr:nvCxnSpPr>
      <xdr:spPr>
        <a:xfrm flipV="1">
          <a:off x="9639300" y="18360451"/>
          <a:ext cx="838200" cy="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135310</xdr:rowOff>
    </xdr:from>
    <xdr:to>
      <xdr:col>46</xdr:col>
      <xdr:colOff>38100</xdr:colOff>
      <xdr:row>107</xdr:row>
      <xdr:rowOff>65460</xdr:rowOff>
    </xdr:to>
    <xdr:sp macro="" textlink="">
      <xdr:nvSpPr>
        <xdr:cNvPr id="477" name="楕円 476">
          <a:extLst>
            <a:ext uri="{FF2B5EF4-FFF2-40B4-BE49-F238E27FC236}">
              <a16:creationId xmlns:a16="http://schemas.microsoft.com/office/drawing/2014/main" id="{6668E768-DCF7-4E11-B56F-243BBC563697}"/>
            </a:ext>
          </a:extLst>
        </xdr:cNvPr>
        <xdr:cNvSpPr/>
      </xdr:nvSpPr>
      <xdr:spPr>
        <a:xfrm>
          <a:off x="8699500" y="1830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14660</xdr:rowOff>
    </xdr:from>
    <xdr:to>
      <xdr:col>50</xdr:col>
      <xdr:colOff>114300</xdr:colOff>
      <xdr:row>107</xdr:row>
      <xdr:rowOff>15390</xdr:rowOff>
    </xdr:to>
    <xdr:cxnSp macro="">
      <xdr:nvCxnSpPr>
        <xdr:cNvPr id="478" name="直線コネクタ 477">
          <a:extLst>
            <a:ext uri="{FF2B5EF4-FFF2-40B4-BE49-F238E27FC236}">
              <a16:creationId xmlns:a16="http://schemas.microsoft.com/office/drawing/2014/main" id="{EE5D011B-BD57-4D4C-8DBA-6202E3E5B729}"/>
            </a:ext>
          </a:extLst>
        </xdr:cNvPr>
        <xdr:cNvCxnSpPr/>
      </xdr:nvCxnSpPr>
      <xdr:spPr>
        <a:xfrm>
          <a:off x="8750300" y="18359810"/>
          <a:ext cx="889000" cy="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135587</xdr:rowOff>
    </xdr:from>
    <xdr:to>
      <xdr:col>41</xdr:col>
      <xdr:colOff>101600</xdr:colOff>
      <xdr:row>107</xdr:row>
      <xdr:rowOff>65737</xdr:rowOff>
    </xdr:to>
    <xdr:sp macro="" textlink="">
      <xdr:nvSpPr>
        <xdr:cNvPr id="479" name="楕円 478">
          <a:extLst>
            <a:ext uri="{FF2B5EF4-FFF2-40B4-BE49-F238E27FC236}">
              <a16:creationId xmlns:a16="http://schemas.microsoft.com/office/drawing/2014/main" id="{502D5CB7-3AEE-49AF-9C10-2AFCF61FF9E4}"/>
            </a:ext>
          </a:extLst>
        </xdr:cNvPr>
        <xdr:cNvSpPr/>
      </xdr:nvSpPr>
      <xdr:spPr>
        <a:xfrm>
          <a:off x="7810500" y="18309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14660</xdr:rowOff>
    </xdr:from>
    <xdr:to>
      <xdr:col>45</xdr:col>
      <xdr:colOff>177800</xdr:colOff>
      <xdr:row>107</xdr:row>
      <xdr:rowOff>14937</xdr:rowOff>
    </xdr:to>
    <xdr:cxnSp macro="">
      <xdr:nvCxnSpPr>
        <xdr:cNvPr id="480" name="直線コネクタ 479">
          <a:extLst>
            <a:ext uri="{FF2B5EF4-FFF2-40B4-BE49-F238E27FC236}">
              <a16:creationId xmlns:a16="http://schemas.microsoft.com/office/drawing/2014/main" id="{69DA0457-FBA0-44A6-A58D-796D7C926903}"/>
            </a:ext>
          </a:extLst>
        </xdr:cNvPr>
        <xdr:cNvCxnSpPr/>
      </xdr:nvCxnSpPr>
      <xdr:spPr>
        <a:xfrm flipV="1">
          <a:off x="7861300" y="18359810"/>
          <a:ext cx="889000" cy="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138340</xdr:rowOff>
    </xdr:from>
    <xdr:to>
      <xdr:col>36</xdr:col>
      <xdr:colOff>165100</xdr:colOff>
      <xdr:row>107</xdr:row>
      <xdr:rowOff>68490</xdr:rowOff>
    </xdr:to>
    <xdr:sp macro="" textlink="">
      <xdr:nvSpPr>
        <xdr:cNvPr id="481" name="楕円 480">
          <a:extLst>
            <a:ext uri="{FF2B5EF4-FFF2-40B4-BE49-F238E27FC236}">
              <a16:creationId xmlns:a16="http://schemas.microsoft.com/office/drawing/2014/main" id="{137A0298-B76B-4FEB-950B-823AD82AE924}"/>
            </a:ext>
          </a:extLst>
        </xdr:cNvPr>
        <xdr:cNvSpPr/>
      </xdr:nvSpPr>
      <xdr:spPr>
        <a:xfrm>
          <a:off x="6921500" y="1831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14937</xdr:rowOff>
    </xdr:from>
    <xdr:to>
      <xdr:col>41</xdr:col>
      <xdr:colOff>50800</xdr:colOff>
      <xdr:row>107</xdr:row>
      <xdr:rowOff>17690</xdr:rowOff>
    </xdr:to>
    <xdr:cxnSp macro="">
      <xdr:nvCxnSpPr>
        <xdr:cNvPr id="482" name="直線コネクタ 481">
          <a:extLst>
            <a:ext uri="{FF2B5EF4-FFF2-40B4-BE49-F238E27FC236}">
              <a16:creationId xmlns:a16="http://schemas.microsoft.com/office/drawing/2014/main" id="{69134DC1-C131-459A-BF4A-CE5CCBECC334}"/>
            </a:ext>
          </a:extLst>
        </xdr:cNvPr>
        <xdr:cNvCxnSpPr/>
      </xdr:nvCxnSpPr>
      <xdr:spPr>
        <a:xfrm flipV="1">
          <a:off x="6972300" y="18360087"/>
          <a:ext cx="889000" cy="2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108</xdr:row>
      <xdr:rowOff>5728</xdr:rowOff>
    </xdr:from>
    <xdr:ext cx="534377" cy="259045"/>
    <xdr:sp macro="" textlink="">
      <xdr:nvSpPr>
        <xdr:cNvPr id="483" name="n_1aveValue【港湾・漁港】&#10;一人当たり有形固定資産（償却資産）額">
          <a:extLst>
            <a:ext uri="{FF2B5EF4-FFF2-40B4-BE49-F238E27FC236}">
              <a16:creationId xmlns:a16="http://schemas.microsoft.com/office/drawing/2014/main" id="{6970BB4D-C35B-466B-A076-8F142374E929}"/>
            </a:ext>
          </a:extLst>
        </xdr:cNvPr>
        <xdr:cNvSpPr txBox="1"/>
      </xdr:nvSpPr>
      <xdr:spPr>
        <a:xfrm>
          <a:off x="9359411" y="18522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17589</xdr:rowOff>
    </xdr:from>
    <xdr:ext cx="534377" cy="259045"/>
    <xdr:sp macro="" textlink="">
      <xdr:nvSpPr>
        <xdr:cNvPr id="484" name="n_2aveValue【港湾・漁港】&#10;一人当たり有形固定資産（償却資産）額">
          <a:extLst>
            <a:ext uri="{FF2B5EF4-FFF2-40B4-BE49-F238E27FC236}">
              <a16:creationId xmlns:a16="http://schemas.microsoft.com/office/drawing/2014/main" id="{DD0BA6B0-935A-4B7F-8F60-F544E60059C5}"/>
            </a:ext>
          </a:extLst>
        </xdr:cNvPr>
        <xdr:cNvSpPr txBox="1"/>
      </xdr:nvSpPr>
      <xdr:spPr>
        <a:xfrm>
          <a:off x="8483111" y="18534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20152</xdr:rowOff>
    </xdr:from>
    <xdr:ext cx="534377" cy="259045"/>
    <xdr:sp macro="" textlink="">
      <xdr:nvSpPr>
        <xdr:cNvPr id="485" name="n_3aveValue【港湾・漁港】&#10;一人当たり有形固定資産（償却資産）額">
          <a:extLst>
            <a:ext uri="{FF2B5EF4-FFF2-40B4-BE49-F238E27FC236}">
              <a16:creationId xmlns:a16="http://schemas.microsoft.com/office/drawing/2014/main" id="{D6B38A72-A184-4A92-A6C0-C68AFA80903F}"/>
            </a:ext>
          </a:extLst>
        </xdr:cNvPr>
        <xdr:cNvSpPr txBox="1"/>
      </xdr:nvSpPr>
      <xdr:spPr>
        <a:xfrm>
          <a:off x="7594111" y="1853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83870</xdr:rowOff>
    </xdr:from>
    <xdr:ext cx="599010" cy="259045"/>
    <xdr:sp macro="" textlink="">
      <xdr:nvSpPr>
        <xdr:cNvPr id="486" name="n_4aveValue【港湾・漁港】&#10;一人当たり有形固定資産（償却資産）額">
          <a:extLst>
            <a:ext uri="{FF2B5EF4-FFF2-40B4-BE49-F238E27FC236}">
              <a16:creationId xmlns:a16="http://schemas.microsoft.com/office/drawing/2014/main" id="{3D9443E1-0834-4250-8B96-7EA1C441B08F}"/>
            </a:ext>
          </a:extLst>
        </xdr:cNvPr>
        <xdr:cNvSpPr txBox="1"/>
      </xdr:nvSpPr>
      <xdr:spPr>
        <a:xfrm>
          <a:off x="6672795" y="18086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105</xdr:row>
      <xdr:rowOff>82717</xdr:rowOff>
    </xdr:from>
    <xdr:ext cx="599010" cy="259045"/>
    <xdr:sp macro="" textlink="">
      <xdr:nvSpPr>
        <xdr:cNvPr id="487" name="n_1mainValue【港湾・漁港】&#10;一人当たり有形固定資産（償却資産）額">
          <a:extLst>
            <a:ext uri="{FF2B5EF4-FFF2-40B4-BE49-F238E27FC236}">
              <a16:creationId xmlns:a16="http://schemas.microsoft.com/office/drawing/2014/main" id="{F314008B-F040-4539-912F-64A901A5BCFD}"/>
            </a:ext>
          </a:extLst>
        </xdr:cNvPr>
        <xdr:cNvSpPr txBox="1"/>
      </xdr:nvSpPr>
      <xdr:spPr>
        <a:xfrm>
          <a:off x="9327095" y="18084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81987</xdr:rowOff>
    </xdr:from>
    <xdr:ext cx="599010" cy="259045"/>
    <xdr:sp macro="" textlink="">
      <xdr:nvSpPr>
        <xdr:cNvPr id="488" name="n_2mainValue【港湾・漁港】&#10;一人当たり有形固定資産（償却資産）額">
          <a:extLst>
            <a:ext uri="{FF2B5EF4-FFF2-40B4-BE49-F238E27FC236}">
              <a16:creationId xmlns:a16="http://schemas.microsoft.com/office/drawing/2014/main" id="{CF47C00E-F896-4A7D-A3AA-51D01276CD72}"/>
            </a:ext>
          </a:extLst>
        </xdr:cNvPr>
        <xdr:cNvSpPr txBox="1"/>
      </xdr:nvSpPr>
      <xdr:spPr>
        <a:xfrm>
          <a:off x="8450795" y="18084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82264</xdr:rowOff>
    </xdr:from>
    <xdr:ext cx="599010" cy="259045"/>
    <xdr:sp macro="" textlink="">
      <xdr:nvSpPr>
        <xdr:cNvPr id="489" name="n_3mainValue【港湾・漁港】&#10;一人当たり有形固定資産（償却資産）額">
          <a:extLst>
            <a:ext uri="{FF2B5EF4-FFF2-40B4-BE49-F238E27FC236}">
              <a16:creationId xmlns:a16="http://schemas.microsoft.com/office/drawing/2014/main" id="{921FEA12-67D9-4ECD-B294-531AD6A696D3}"/>
            </a:ext>
          </a:extLst>
        </xdr:cNvPr>
        <xdr:cNvSpPr txBox="1"/>
      </xdr:nvSpPr>
      <xdr:spPr>
        <a:xfrm>
          <a:off x="7561795" y="18084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59617</xdr:rowOff>
    </xdr:from>
    <xdr:ext cx="599010" cy="259045"/>
    <xdr:sp macro="" textlink="">
      <xdr:nvSpPr>
        <xdr:cNvPr id="490" name="n_4mainValue【港湾・漁港】&#10;一人当たり有形固定資産（償却資産）額">
          <a:extLst>
            <a:ext uri="{FF2B5EF4-FFF2-40B4-BE49-F238E27FC236}">
              <a16:creationId xmlns:a16="http://schemas.microsoft.com/office/drawing/2014/main" id="{DD304533-00A1-4128-9DC7-626B0725B350}"/>
            </a:ext>
          </a:extLst>
        </xdr:cNvPr>
        <xdr:cNvSpPr txBox="1"/>
      </xdr:nvSpPr>
      <xdr:spPr>
        <a:xfrm>
          <a:off x="6672795" y="18404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639F36FC-AA9C-4AAB-8988-2DBF53E9C9E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1ACC611F-EBAC-4838-8B07-A51C18D029D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1C7E61D8-34B7-4EA9-85BB-EEB144B87E0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A922ADEE-BB8C-4577-A76E-D66A9BDF922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3DDEE1E7-77AC-48E3-82C3-90DDB04A829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67220689-FEF6-44E0-AD99-0CCFE8410AA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7EABDDF5-B758-45A3-9185-76AD9C4F50F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2F1D1725-3150-453A-B027-82A10DD4B20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D52893B0-1578-4B71-96FF-AD3248B76FB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C6B424A4-8F90-443B-A2D8-5E7A43DA10E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948FAC4C-FA5E-456E-805A-41008F7D59BA}"/>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81C452EC-262C-49F5-93AA-A6F92253C984}"/>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03DE1D20-937E-4FFB-BAFB-928A40F95BD6}"/>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DBA75B2C-7875-4AC4-A572-E898F5C7D09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0CDFCCDA-E6B2-4477-81BF-C474576F05DD}"/>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5C5AD208-A3FD-48FB-BF47-5734922A01EC}"/>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E1D409A4-63E8-40EE-B53F-B89691FAF49B}"/>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4DC91871-EB49-415E-AD2E-5A621F4DD457}"/>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6432A2DD-82F7-4B36-AB6F-E66D4FD2FCAD}"/>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8CD697FC-7BF9-4E80-A79E-98AEAB10B899}"/>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86855061-5623-4912-A6E0-9254E168C114}"/>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7706F1AA-D039-4968-AEBF-B0937F20E56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3FF1BECD-D771-47AF-B846-269F7AAED272}"/>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a:extLst>
            <a:ext uri="{FF2B5EF4-FFF2-40B4-BE49-F238E27FC236}">
              <a16:creationId xmlns:a16="http://schemas.microsoft.com/office/drawing/2014/main" id="{521E81CC-EA86-4E6C-A9DE-D05462B3879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515" name="直線コネクタ 514">
          <a:extLst>
            <a:ext uri="{FF2B5EF4-FFF2-40B4-BE49-F238E27FC236}">
              <a16:creationId xmlns:a16="http://schemas.microsoft.com/office/drawing/2014/main" id="{633885EE-0CDB-43CA-9A89-69CFFB9B5E73}"/>
            </a:ext>
          </a:extLst>
        </xdr:cNvPr>
        <xdr:cNvCxnSpPr/>
      </xdr:nvCxnSpPr>
      <xdr:spPr>
        <a:xfrm flipV="1">
          <a:off x="16318864" y="591502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516" name="【認定こども園・幼稚園・保育所】&#10;有形固定資産減価償却率最小値テキスト">
          <a:extLst>
            <a:ext uri="{FF2B5EF4-FFF2-40B4-BE49-F238E27FC236}">
              <a16:creationId xmlns:a16="http://schemas.microsoft.com/office/drawing/2014/main" id="{85BF9984-7072-4F0D-8E9F-C0CCBBF9EC2D}"/>
            </a:ext>
          </a:extLst>
        </xdr:cNvPr>
        <xdr:cNvSpPr txBox="1"/>
      </xdr:nvSpPr>
      <xdr:spPr>
        <a:xfrm>
          <a:off x="16357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517" name="直線コネクタ 516">
          <a:extLst>
            <a:ext uri="{FF2B5EF4-FFF2-40B4-BE49-F238E27FC236}">
              <a16:creationId xmlns:a16="http://schemas.microsoft.com/office/drawing/2014/main" id="{C788AE64-9A87-43FF-A559-30E1FAE63EEE}"/>
            </a:ext>
          </a:extLst>
        </xdr:cNvPr>
        <xdr:cNvCxnSpPr/>
      </xdr:nvCxnSpPr>
      <xdr:spPr>
        <a:xfrm>
          <a:off x="16230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518" name="【認定こども園・幼稚園・保育所】&#10;有形固定資産減価償却率最大値テキスト">
          <a:extLst>
            <a:ext uri="{FF2B5EF4-FFF2-40B4-BE49-F238E27FC236}">
              <a16:creationId xmlns:a16="http://schemas.microsoft.com/office/drawing/2014/main" id="{AC889A36-2E96-4C53-886E-90A88698A368}"/>
            </a:ext>
          </a:extLst>
        </xdr:cNvPr>
        <xdr:cNvSpPr txBox="1"/>
      </xdr:nvSpPr>
      <xdr:spPr>
        <a:xfrm>
          <a:off x="16357600" y="569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519" name="直線コネクタ 518">
          <a:extLst>
            <a:ext uri="{FF2B5EF4-FFF2-40B4-BE49-F238E27FC236}">
              <a16:creationId xmlns:a16="http://schemas.microsoft.com/office/drawing/2014/main" id="{802E1CBE-F065-42A0-883E-3547D1A556E6}"/>
            </a:ext>
          </a:extLst>
        </xdr:cNvPr>
        <xdr:cNvCxnSpPr/>
      </xdr:nvCxnSpPr>
      <xdr:spPr>
        <a:xfrm>
          <a:off x="16230600" y="591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132097</xdr:rowOff>
    </xdr:from>
    <xdr:ext cx="405111" cy="259045"/>
    <xdr:sp macro="" textlink="">
      <xdr:nvSpPr>
        <xdr:cNvPr id="520" name="【認定こども園・幼稚園・保育所】&#10;有形固定資産減価償却率平均値テキスト">
          <a:extLst>
            <a:ext uri="{FF2B5EF4-FFF2-40B4-BE49-F238E27FC236}">
              <a16:creationId xmlns:a16="http://schemas.microsoft.com/office/drawing/2014/main" id="{64905E9C-2197-48CA-8FCF-89F6D24B5C97}"/>
            </a:ext>
          </a:extLst>
        </xdr:cNvPr>
        <xdr:cNvSpPr txBox="1"/>
      </xdr:nvSpPr>
      <xdr:spPr>
        <a:xfrm>
          <a:off x="16357600" y="6304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521" name="フローチャート: 判断 520">
          <a:extLst>
            <a:ext uri="{FF2B5EF4-FFF2-40B4-BE49-F238E27FC236}">
              <a16:creationId xmlns:a16="http://schemas.microsoft.com/office/drawing/2014/main" id="{59161E6E-AC21-4B56-8B55-723230B3A8AF}"/>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522" name="フローチャート: 判断 521">
          <a:extLst>
            <a:ext uri="{FF2B5EF4-FFF2-40B4-BE49-F238E27FC236}">
              <a16:creationId xmlns:a16="http://schemas.microsoft.com/office/drawing/2014/main" id="{0A039885-FE8B-4CB0-B197-C86772F40C8F}"/>
            </a:ext>
          </a:extLst>
        </xdr:cNvPr>
        <xdr:cNvSpPr/>
      </xdr:nvSpPr>
      <xdr:spPr>
        <a:xfrm>
          <a:off x="15430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523" name="フローチャート: 判断 522">
          <a:extLst>
            <a:ext uri="{FF2B5EF4-FFF2-40B4-BE49-F238E27FC236}">
              <a16:creationId xmlns:a16="http://schemas.microsoft.com/office/drawing/2014/main" id="{A0623EC2-72AF-4D8C-8E32-8FB6B6B38786}"/>
            </a:ext>
          </a:extLst>
        </xdr:cNvPr>
        <xdr:cNvSpPr/>
      </xdr:nvSpPr>
      <xdr:spPr>
        <a:xfrm>
          <a:off x="14541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524" name="フローチャート: 判断 523">
          <a:extLst>
            <a:ext uri="{FF2B5EF4-FFF2-40B4-BE49-F238E27FC236}">
              <a16:creationId xmlns:a16="http://schemas.microsoft.com/office/drawing/2014/main" id="{5145736F-2394-41B1-B3F7-100A1931A1BE}"/>
            </a:ext>
          </a:extLst>
        </xdr:cNvPr>
        <xdr:cNvSpPr/>
      </xdr:nvSpPr>
      <xdr:spPr>
        <a:xfrm>
          <a:off x="13652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525" name="フローチャート: 判断 524">
          <a:extLst>
            <a:ext uri="{FF2B5EF4-FFF2-40B4-BE49-F238E27FC236}">
              <a16:creationId xmlns:a16="http://schemas.microsoft.com/office/drawing/2014/main" id="{E836ADC5-B3BE-47B2-B1F4-4770ED7EF90C}"/>
            </a:ext>
          </a:extLst>
        </xdr:cNvPr>
        <xdr:cNvSpPr/>
      </xdr:nvSpPr>
      <xdr:spPr>
        <a:xfrm>
          <a:off x="12763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C7E1FE6E-EBED-4441-91BF-614655E2957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B9A0BDAF-2E98-4F2E-BA0C-6514C2CF55E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5681BDC2-0958-4C13-9C4A-7F16EF05DFD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BB47A8FD-B5C3-4AB9-9B8C-8483BEAD62D6}"/>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89CC98B6-7845-42FC-A5BE-B8A5006592B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61595</xdr:rowOff>
    </xdr:from>
    <xdr:to>
      <xdr:col>85</xdr:col>
      <xdr:colOff>177800</xdr:colOff>
      <xdr:row>38</xdr:row>
      <xdr:rowOff>163195</xdr:rowOff>
    </xdr:to>
    <xdr:sp macro="" textlink="">
      <xdr:nvSpPr>
        <xdr:cNvPr id="531" name="楕円 530">
          <a:extLst>
            <a:ext uri="{FF2B5EF4-FFF2-40B4-BE49-F238E27FC236}">
              <a16:creationId xmlns:a16="http://schemas.microsoft.com/office/drawing/2014/main" id="{9DFD5334-A9A5-40E5-B34F-0840BA57F7C4}"/>
            </a:ext>
          </a:extLst>
        </xdr:cNvPr>
        <xdr:cNvSpPr/>
      </xdr:nvSpPr>
      <xdr:spPr>
        <a:xfrm>
          <a:off x="16268700" y="657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40022</xdr:rowOff>
    </xdr:from>
    <xdr:ext cx="405111" cy="259045"/>
    <xdr:sp macro="" textlink="">
      <xdr:nvSpPr>
        <xdr:cNvPr id="532" name="【認定こども園・幼稚園・保育所】&#10;有形固定資産減価償却率該当値テキスト">
          <a:extLst>
            <a:ext uri="{FF2B5EF4-FFF2-40B4-BE49-F238E27FC236}">
              <a16:creationId xmlns:a16="http://schemas.microsoft.com/office/drawing/2014/main" id="{BC20B54D-09BC-449E-8CD8-6108FE03329E}"/>
            </a:ext>
          </a:extLst>
        </xdr:cNvPr>
        <xdr:cNvSpPr txBox="1"/>
      </xdr:nvSpPr>
      <xdr:spPr>
        <a:xfrm>
          <a:off x="16357600" y="655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33020</xdr:rowOff>
    </xdr:from>
    <xdr:to>
      <xdr:col>81</xdr:col>
      <xdr:colOff>101600</xdr:colOff>
      <xdr:row>38</xdr:row>
      <xdr:rowOff>134620</xdr:rowOff>
    </xdr:to>
    <xdr:sp macro="" textlink="">
      <xdr:nvSpPr>
        <xdr:cNvPr id="533" name="楕円 532">
          <a:extLst>
            <a:ext uri="{FF2B5EF4-FFF2-40B4-BE49-F238E27FC236}">
              <a16:creationId xmlns:a16="http://schemas.microsoft.com/office/drawing/2014/main" id="{FAAE74E3-B4AC-40F1-969B-78F878C26411}"/>
            </a:ext>
          </a:extLst>
        </xdr:cNvPr>
        <xdr:cNvSpPr/>
      </xdr:nvSpPr>
      <xdr:spPr>
        <a:xfrm>
          <a:off x="15430500" y="654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83820</xdr:rowOff>
    </xdr:from>
    <xdr:to>
      <xdr:col>85</xdr:col>
      <xdr:colOff>127000</xdr:colOff>
      <xdr:row>38</xdr:row>
      <xdr:rowOff>112395</xdr:rowOff>
    </xdr:to>
    <xdr:cxnSp macro="">
      <xdr:nvCxnSpPr>
        <xdr:cNvPr id="534" name="直線コネクタ 533">
          <a:extLst>
            <a:ext uri="{FF2B5EF4-FFF2-40B4-BE49-F238E27FC236}">
              <a16:creationId xmlns:a16="http://schemas.microsoft.com/office/drawing/2014/main" id="{ACAFDB16-9D46-4682-9AB1-F2089A16CE8A}"/>
            </a:ext>
          </a:extLst>
        </xdr:cNvPr>
        <xdr:cNvCxnSpPr/>
      </xdr:nvCxnSpPr>
      <xdr:spPr>
        <a:xfrm>
          <a:off x="15481300" y="659892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103505</xdr:rowOff>
    </xdr:from>
    <xdr:to>
      <xdr:col>76</xdr:col>
      <xdr:colOff>165100</xdr:colOff>
      <xdr:row>39</xdr:row>
      <xdr:rowOff>33655</xdr:rowOff>
    </xdr:to>
    <xdr:sp macro="" textlink="">
      <xdr:nvSpPr>
        <xdr:cNvPr id="535" name="楕円 534">
          <a:extLst>
            <a:ext uri="{FF2B5EF4-FFF2-40B4-BE49-F238E27FC236}">
              <a16:creationId xmlns:a16="http://schemas.microsoft.com/office/drawing/2014/main" id="{CFB59BA9-0689-48ED-9301-ACE555ECE1C3}"/>
            </a:ext>
          </a:extLst>
        </xdr:cNvPr>
        <xdr:cNvSpPr/>
      </xdr:nvSpPr>
      <xdr:spPr>
        <a:xfrm>
          <a:off x="14541500" y="661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83820</xdr:rowOff>
    </xdr:from>
    <xdr:to>
      <xdr:col>81</xdr:col>
      <xdr:colOff>50800</xdr:colOff>
      <xdr:row>38</xdr:row>
      <xdr:rowOff>154305</xdr:rowOff>
    </xdr:to>
    <xdr:cxnSp macro="">
      <xdr:nvCxnSpPr>
        <xdr:cNvPr id="536" name="直線コネクタ 535">
          <a:extLst>
            <a:ext uri="{FF2B5EF4-FFF2-40B4-BE49-F238E27FC236}">
              <a16:creationId xmlns:a16="http://schemas.microsoft.com/office/drawing/2014/main" id="{6A488819-A304-4565-861C-3F414D525BBD}"/>
            </a:ext>
          </a:extLst>
        </xdr:cNvPr>
        <xdr:cNvCxnSpPr/>
      </xdr:nvCxnSpPr>
      <xdr:spPr>
        <a:xfrm flipV="1">
          <a:off x="14592300" y="6598920"/>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84455</xdr:rowOff>
    </xdr:from>
    <xdr:to>
      <xdr:col>72</xdr:col>
      <xdr:colOff>38100</xdr:colOff>
      <xdr:row>39</xdr:row>
      <xdr:rowOff>14605</xdr:rowOff>
    </xdr:to>
    <xdr:sp macro="" textlink="">
      <xdr:nvSpPr>
        <xdr:cNvPr id="537" name="楕円 536">
          <a:extLst>
            <a:ext uri="{FF2B5EF4-FFF2-40B4-BE49-F238E27FC236}">
              <a16:creationId xmlns:a16="http://schemas.microsoft.com/office/drawing/2014/main" id="{83B1521A-E7E7-4296-82AA-F207E7FB27AD}"/>
            </a:ext>
          </a:extLst>
        </xdr:cNvPr>
        <xdr:cNvSpPr/>
      </xdr:nvSpPr>
      <xdr:spPr>
        <a:xfrm>
          <a:off x="13652500" y="659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135255</xdr:rowOff>
    </xdr:from>
    <xdr:to>
      <xdr:col>76</xdr:col>
      <xdr:colOff>114300</xdr:colOff>
      <xdr:row>38</xdr:row>
      <xdr:rowOff>154305</xdr:rowOff>
    </xdr:to>
    <xdr:cxnSp macro="">
      <xdr:nvCxnSpPr>
        <xdr:cNvPr id="538" name="直線コネクタ 537">
          <a:extLst>
            <a:ext uri="{FF2B5EF4-FFF2-40B4-BE49-F238E27FC236}">
              <a16:creationId xmlns:a16="http://schemas.microsoft.com/office/drawing/2014/main" id="{9BCADFF7-4410-437F-8089-9D227339682A}"/>
            </a:ext>
          </a:extLst>
        </xdr:cNvPr>
        <xdr:cNvCxnSpPr/>
      </xdr:nvCxnSpPr>
      <xdr:spPr>
        <a:xfrm>
          <a:off x="13703300" y="665035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6350</xdr:rowOff>
    </xdr:from>
    <xdr:to>
      <xdr:col>67</xdr:col>
      <xdr:colOff>101600</xdr:colOff>
      <xdr:row>39</xdr:row>
      <xdr:rowOff>107950</xdr:rowOff>
    </xdr:to>
    <xdr:sp macro="" textlink="">
      <xdr:nvSpPr>
        <xdr:cNvPr id="539" name="楕円 538">
          <a:extLst>
            <a:ext uri="{FF2B5EF4-FFF2-40B4-BE49-F238E27FC236}">
              <a16:creationId xmlns:a16="http://schemas.microsoft.com/office/drawing/2014/main" id="{837F08FD-B81C-4287-A111-C9423FFCC06E}"/>
            </a:ext>
          </a:extLst>
        </xdr:cNvPr>
        <xdr:cNvSpPr/>
      </xdr:nvSpPr>
      <xdr:spPr>
        <a:xfrm>
          <a:off x="127635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135255</xdr:rowOff>
    </xdr:from>
    <xdr:to>
      <xdr:col>71</xdr:col>
      <xdr:colOff>177800</xdr:colOff>
      <xdr:row>39</xdr:row>
      <xdr:rowOff>57150</xdr:rowOff>
    </xdr:to>
    <xdr:cxnSp macro="">
      <xdr:nvCxnSpPr>
        <xdr:cNvPr id="540" name="直線コネクタ 539">
          <a:extLst>
            <a:ext uri="{FF2B5EF4-FFF2-40B4-BE49-F238E27FC236}">
              <a16:creationId xmlns:a16="http://schemas.microsoft.com/office/drawing/2014/main" id="{BB670158-6544-47AB-9ADD-8AF66E1B2244}"/>
            </a:ext>
          </a:extLst>
        </xdr:cNvPr>
        <xdr:cNvCxnSpPr/>
      </xdr:nvCxnSpPr>
      <xdr:spPr>
        <a:xfrm flipV="1">
          <a:off x="12814300" y="6650355"/>
          <a:ext cx="88900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71137</xdr:rowOff>
    </xdr:from>
    <xdr:ext cx="405111" cy="259045"/>
    <xdr:sp macro="" textlink="">
      <xdr:nvSpPr>
        <xdr:cNvPr id="541" name="n_1aveValue【認定こども園・幼稚園・保育所】&#10;有形固定資産減価償却率">
          <a:extLst>
            <a:ext uri="{FF2B5EF4-FFF2-40B4-BE49-F238E27FC236}">
              <a16:creationId xmlns:a16="http://schemas.microsoft.com/office/drawing/2014/main" id="{5546D042-7BEE-4B5E-8C8C-7C476125D37F}"/>
            </a:ext>
          </a:extLst>
        </xdr:cNvPr>
        <xdr:cNvSpPr txBox="1"/>
      </xdr:nvSpPr>
      <xdr:spPr>
        <a:xfrm>
          <a:off x="15266044" y="624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78757</xdr:rowOff>
    </xdr:from>
    <xdr:ext cx="405111" cy="259045"/>
    <xdr:sp macro="" textlink="">
      <xdr:nvSpPr>
        <xdr:cNvPr id="542" name="n_2aveValue【認定こども園・幼稚園・保育所】&#10;有形固定資産減価償却率">
          <a:extLst>
            <a:ext uri="{FF2B5EF4-FFF2-40B4-BE49-F238E27FC236}">
              <a16:creationId xmlns:a16="http://schemas.microsoft.com/office/drawing/2014/main" id="{F64F1335-14ED-41C9-90DF-5ECE21421875}"/>
            </a:ext>
          </a:extLst>
        </xdr:cNvPr>
        <xdr:cNvSpPr txBox="1"/>
      </xdr:nvSpPr>
      <xdr:spPr>
        <a:xfrm>
          <a:off x="143897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80662</xdr:rowOff>
    </xdr:from>
    <xdr:ext cx="405111" cy="259045"/>
    <xdr:sp macro="" textlink="">
      <xdr:nvSpPr>
        <xdr:cNvPr id="543" name="n_3aveValue【認定こども園・幼稚園・保育所】&#10;有形固定資産減価償却率">
          <a:extLst>
            <a:ext uri="{FF2B5EF4-FFF2-40B4-BE49-F238E27FC236}">
              <a16:creationId xmlns:a16="http://schemas.microsoft.com/office/drawing/2014/main" id="{C266A28F-5C7A-4EB6-A88B-236E069B528D}"/>
            </a:ext>
          </a:extLst>
        </xdr:cNvPr>
        <xdr:cNvSpPr txBox="1"/>
      </xdr:nvSpPr>
      <xdr:spPr>
        <a:xfrm>
          <a:off x="13500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95902</xdr:rowOff>
    </xdr:from>
    <xdr:ext cx="405111" cy="259045"/>
    <xdr:sp macro="" textlink="">
      <xdr:nvSpPr>
        <xdr:cNvPr id="544" name="n_4aveValue【認定こども園・幼稚園・保育所】&#10;有形固定資産減価償却率">
          <a:extLst>
            <a:ext uri="{FF2B5EF4-FFF2-40B4-BE49-F238E27FC236}">
              <a16:creationId xmlns:a16="http://schemas.microsoft.com/office/drawing/2014/main" id="{2D38F223-98DD-4E54-89A9-4E2EF827CE0D}"/>
            </a:ext>
          </a:extLst>
        </xdr:cNvPr>
        <xdr:cNvSpPr txBox="1"/>
      </xdr:nvSpPr>
      <xdr:spPr>
        <a:xfrm>
          <a:off x="126117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125747</xdr:rowOff>
    </xdr:from>
    <xdr:ext cx="405111" cy="259045"/>
    <xdr:sp macro="" textlink="">
      <xdr:nvSpPr>
        <xdr:cNvPr id="545" name="n_1mainValue【認定こども園・幼稚園・保育所】&#10;有形固定資産減価償却率">
          <a:extLst>
            <a:ext uri="{FF2B5EF4-FFF2-40B4-BE49-F238E27FC236}">
              <a16:creationId xmlns:a16="http://schemas.microsoft.com/office/drawing/2014/main" id="{E7B35874-7B3F-47D9-8165-EE9051A41991}"/>
            </a:ext>
          </a:extLst>
        </xdr:cNvPr>
        <xdr:cNvSpPr txBox="1"/>
      </xdr:nvSpPr>
      <xdr:spPr>
        <a:xfrm>
          <a:off x="15266044" y="664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24782</xdr:rowOff>
    </xdr:from>
    <xdr:ext cx="405111" cy="259045"/>
    <xdr:sp macro="" textlink="">
      <xdr:nvSpPr>
        <xdr:cNvPr id="546" name="n_2mainValue【認定こども園・幼稚園・保育所】&#10;有形固定資産減価償却率">
          <a:extLst>
            <a:ext uri="{FF2B5EF4-FFF2-40B4-BE49-F238E27FC236}">
              <a16:creationId xmlns:a16="http://schemas.microsoft.com/office/drawing/2014/main" id="{24118EE8-22F4-4A1A-AC4A-00DE2EC5BC6A}"/>
            </a:ext>
          </a:extLst>
        </xdr:cNvPr>
        <xdr:cNvSpPr txBox="1"/>
      </xdr:nvSpPr>
      <xdr:spPr>
        <a:xfrm>
          <a:off x="14389744" y="671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5732</xdr:rowOff>
    </xdr:from>
    <xdr:ext cx="405111" cy="259045"/>
    <xdr:sp macro="" textlink="">
      <xdr:nvSpPr>
        <xdr:cNvPr id="547" name="n_3mainValue【認定こども園・幼稚園・保育所】&#10;有形固定資産減価償却率">
          <a:extLst>
            <a:ext uri="{FF2B5EF4-FFF2-40B4-BE49-F238E27FC236}">
              <a16:creationId xmlns:a16="http://schemas.microsoft.com/office/drawing/2014/main" id="{76FC37B7-0203-4049-95B1-E98B817C2B2A}"/>
            </a:ext>
          </a:extLst>
        </xdr:cNvPr>
        <xdr:cNvSpPr txBox="1"/>
      </xdr:nvSpPr>
      <xdr:spPr>
        <a:xfrm>
          <a:off x="13500744" y="669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99077</xdr:rowOff>
    </xdr:from>
    <xdr:ext cx="405111" cy="259045"/>
    <xdr:sp macro="" textlink="">
      <xdr:nvSpPr>
        <xdr:cNvPr id="548" name="n_4mainValue【認定こども園・幼稚園・保育所】&#10;有形固定資産減価償却率">
          <a:extLst>
            <a:ext uri="{FF2B5EF4-FFF2-40B4-BE49-F238E27FC236}">
              <a16:creationId xmlns:a16="http://schemas.microsoft.com/office/drawing/2014/main" id="{8E01AF4A-5068-40C3-9ECB-E133E1F256B3}"/>
            </a:ext>
          </a:extLst>
        </xdr:cNvPr>
        <xdr:cNvSpPr txBox="1"/>
      </xdr:nvSpPr>
      <xdr:spPr>
        <a:xfrm>
          <a:off x="12611744" y="678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760DCE76-BE86-4D20-8F2E-40983A19BE6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1DF6F6F5-ABB4-467C-A08E-27D6384220B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284D9796-FD5A-4D7E-B8E0-3F520482EE4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61BE1495-C6A0-4101-9B18-5D908482E72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781608F0-E3CE-425D-9BE8-AC7A1793948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5201CCB9-A6FE-49BA-B5BA-342EA8D1E41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7F37BC48-7164-4B64-B654-DE93BC9A951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3DF137BA-0C38-49B7-83C8-DC894CDFE6E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363C0E26-6DD9-4422-B912-3946830FFED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6206B97C-62F0-45D3-8C33-CE8AFFFFCF4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9" name="直線コネクタ 558">
          <a:extLst>
            <a:ext uri="{FF2B5EF4-FFF2-40B4-BE49-F238E27FC236}">
              <a16:creationId xmlns:a16="http://schemas.microsoft.com/office/drawing/2014/main" id="{2E92F6BF-D99F-4541-8E3D-A18458337B6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0" name="テキスト ボックス 559">
          <a:extLst>
            <a:ext uri="{FF2B5EF4-FFF2-40B4-BE49-F238E27FC236}">
              <a16:creationId xmlns:a16="http://schemas.microsoft.com/office/drawing/2014/main" id="{A74492E5-5B18-43B7-AA44-14059A13AAD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1" name="直線コネクタ 560">
          <a:extLst>
            <a:ext uri="{FF2B5EF4-FFF2-40B4-BE49-F238E27FC236}">
              <a16:creationId xmlns:a16="http://schemas.microsoft.com/office/drawing/2014/main" id="{68720B28-8533-40F7-97C0-20B7F977A059}"/>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2" name="テキスト ボックス 561">
          <a:extLst>
            <a:ext uri="{FF2B5EF4-FFF2-40B4-BE49-F238E27FC236}">
              <a16:creationId xmlns:a16="http://schemas.microsoft.com/office/drawing/2014/main" id="{6F064250-AD66-4D9A-ABAE-C73BBE40913B}"/>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3" name="直線コネクタ 562">
          <a:extLst>
            <a:ext uri="{FF2B5EF4-FFF2-40B4-BE49-F238E27FC236}">
              <a16:creationId xmlns:a16="http://schemas.microsoft.com/office/drawing/2014/main" id="{0CA272A0-937D-40CE-8707-841CED206726}"/>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4" name="テキスト ボックス 563">
          <a:extLst>
            <a:ext uri="{FF2B5EF4-FFF2-40B4-BE49-F238E27FC236}">
              <a16:creationId xmlns:a16="http://schemas.microsoft.com/office/drawing/2014/main" id="{779DCF43-5901-49F2-9682-982BCB4DC447}"/>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5" name="直線コネクタ 564">
          <a:extLst>
            <a:ext uri="{FF2B5EF4-FFF2-40B4-BE49-F238E27FC236}">
              <a16:creationId xmlns:a16="http://schemas.microsoft.com/office/drawing/2014/main" id="{DF29857A-00D6-46FE-A627-A3E6FC0D5797}"/>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6" name="テキスト ボックス 565">
          <a:extLst>
            <a:ext uri="{FF2B5EF4-FFF2-40B4-BE49-F238E27FC236}">
              <a16:creationId xmlns:a16="http://schemas.microsoft.com/office/drawing/2014/main" id="{8B51B0E1-2F50-4A7A-B440-487A4C7F8887}"/>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7" name="直線コネクタ 566">
          <a:extLst>
            <a:ext uri="{FF2B5EF4-FFF2-40B4-BE49-F238E27FC236}">
              <a16:creationId xmlns:a16="http://schemas.microsoft.com/office/drawing/2014/main" id="{DCD68716-37FE-47E0-BD9A-B4AF161E23E2}"/>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8" name="テキスト ボックス 567">
          <a:extLst>
            <a:ext uri="{FF2B5EF4-FFF2-40B4-BE49-F238E27FC236}">
              <a16:creationId xmlns:a16="http://schemas.microsoft.com/office/drawing/2014/main" id="{18430D80-39EB-4B33-B0D0-0C463A6FC9AE}"/>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9" name="直線コネクタ 568">
          <a:extLst>
            <a:ext uri="{FF2B5EF4-FFF2-40B4-BE49-F238E27FC236}">
              <a16:creationId xmlns:a16="http://schemas.microsoft.com/office/drawing/2014/main" id="{41518C0A-1B20-475F-89B5-B4BA0F2F520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0" name="テキスト ボックス 569">
          <a:extLst>
            <a:ext uri="{FF2B5EF4-FFF2-40B4-BE49-F238E27FC236}">
              <a16:creationId xmlns:a16="http://schemas.microsoft.com/office/drawing/2014/main" id="{1BD0F4F6-7E1A-4FC3-8AC0-63CAC5E6ADDD}"/>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1" name="【認定こども園・幼稚園・保育所】&#10;一人当たり面積グラフ枠">
          <a:extLst>
            <a:ext uri="{FF2B5EF4-FFF2-40B4-BE49-F238E27FC236}">
              <a16:creationId xmlns:a16="http://schemas.microsoft.com/office/drawing/2014/main" id="{9E5A4665-6AB6-4288-9B3D-671DCDB8204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572" name="直線コネクタ 571">
          <a:extLst>
            <a:ext uri="{FF2B5EF4-FFF2-40B4-BE49-F238E27FC236}">
              <a16:creationId xmlns:a16="http://schemas.microsoft.com/office/drawing/2014/main" id="{1CB16205-D311-4E7E-BFA6-B705F4363B63}"/>
            </a:ext>
          </a:extLst>
        </xdr:cNvPr>
        <xdr:cNvCxnSpPr/>
      </xdr:nvCxnSpPr>
      <xdr:spPr>
        <a:xfrm flipV="1">
          <a:off x="22160864" y="561975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573" name="【認定こども園・幼稚園・保育所】&#10;一人当たり面積最小値テキスト">
          <a:extLst>
            <a:ext uri="{FF2B5EF4-FFF2-40B4-BE49-F238E27FC236}">
              <a16:creationId xmlns:a16="http://schemas.microsoft.com/office/drawing/2014/main" id="{CB124554-262B-4579-9370-E258433B576D}"/>
            </a:ext>
          </a:extLst>
        </xdr:cNvPr>
        <xdr:cNvSpPr txBox="1"/>
      </xdr:nvSpPr>
      <xdr:spPr>
        <a:xfrm>
          <a:off x="22199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574" name="直線コネクタ 573">
          <a:extLst>
            <a:ext uri="{FF2B5EF4-FFF2-40B4-BE49-F238E27FC236}">
              <a16:creationId xmlns:a16="http://schemas.microsoft.com/office/drawing/2014/main" id="{AF968455-34DB-42AB-9D1F-AE820D21B21A}"/>
            </a:ext>
          </a:extLst>
        </xdr:cNvPr>
        <xdr:cNvCxnSpPr/>
      </xdr:nvCxnSpPr>
      <xdr:spPr>
        <a:xfrm>
          <a:off x="22072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575" name="【認定こども園・幼稚園・保育所】&#10;一人当たり面積最大値テキスト">
          <a:extLst>
            <a:ext uri="{FF2B5EF4-FFF2-40B4-BE49-F238E27FC236}">
              <a16:creationId xmlns:a16="http://schemas.microsoft.com/office/drawing/2014/main" id="{E1616F8B-D49A-4448-8BF3-473804F0CADD}"/>
            </a:ext>
          </a:extLst>
        </xdr:cNvPr>
        <xdr:cNvSpPr txBox="1"/>
      </xdr:nvSpPr>
      <xdr:spPr>
        <a:xfrm>
          <a:off x="22199600" y="539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576" name="直線コネクタ 575">
          <a:extLst>
            <a:ext uri="{FF2B5EF4-FFF2-40B4-BE49-F238E27FC236}">
              <a16:creationId xmlns:a16="http://schemas.microsoft.com/office/drawing/2014/main" id="{608C2465-4033-4239-B96F-57B4FE5CEEF4}"/>
            </a:ext>
          </a:extLst>
        </xdr:cNvPr>
        <xdr:cNvCxnSpPr/>
      </xdr:nvCxnSpPr>
      <xdr:spPr>
        <a:xfrm>
          <a:off x="22072600" y="561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114317</xdr:rowOff>
    </xdr:from>
    <xdr:ext cx="469744" cy="259045"/>
    <xdr:sp macro="" textlink="">
      <xdr:nvSpPr>
        <xdr:cNvPr id="577" name="【認定こども園・幼稚園・保育所】&#10;一人当たり面積平均値テキスト">
          <a:extLst>
            <a:ext uri="{FF2B5EF4-FFF2-40B4-BE49-F238E27FC236}">
              <a16:creationId xmlns:a16="http://schemas.microsoft.com/office/drawing/2014/main" id="{7431DB41-EC1B-4A5E-98A8-8FC06E33FE11}"/>
            </a:ext>
          </a:extLst>
        </xdr:cNvPr>
        <xdr:cNvSpPr txBox="1"/>
      </xdr:nvSpPr>
      <xdr:spPr>
        <a:xfrm>
          <a:off x="22199600" y="6629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578" name="フローチャート: 判断 577">
          <a:extLst>
            <a:ext uri="{FF2B5EF4-FFF2-40B4-BE49-F238E27FC236}">
              <a16:creationId xmlns:a16="http://schemas.microsoft.com/office/drawing/2014/main" id="{13E28096-2B61-491B-96C1-FC4F2479B7C2}"/>
            </a:ext>
          </a:extLst>
        </xdr:cNvPr>
        <xdr:cNvSpPr/>
      </xdr:nvSpPr>
      <xdr:spPr>
        <a:xfrm>
          <a:off x="221107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579" name="フローチャート: 判断 578">
          <a:extLst>
            <a:ext uri="{FF2B5EF4-FFF2-40B4-BE49-F238E27FC236}">
              <a16:creationId xmlns:a16="http://schemas.microsoft.com/office/drawing/2014/main" id="{82332311-6CE6-4B13-978E-5618E74A3EEA}"/>
            </a:ext>
          </a:extLst>
        </xdr:cNvPr>
        <xdr:cNvSpPr/>
      </xdr:nvSpPr>
      <xdr:spPr>
        <a:xfrm>
          <a:off x="212725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580" name="フローチャート: 判断 579">
          <a:extLst>
            <a:ext uri="{FF2B5EF4-FFF2-40B4-BE49-F238E27FC236}">
              <a16:creationId xmlns:a16="http://schemas.microsoft.com/office/drawing/2014/main" id="{4D4F9F49-E804-489A-AF82-2E64F4EE5701}"/>
            </a:ext>
          </a:extLst>
        </xdr:cNvPr>
        <xdr:cNvSpPr/>
      </xdr:nvSpPr>
      <xdr:spPr>
        <a:xfrm>
          <a:off x="20383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581" name="フローチャート: 判断 580">
          <a:extLst>
            <a:ext uri="{FF2B5EF4-FFF2-40B4-BE49-F238E27FC236}">
              <a16:creationId xmlns:a16="http://schemas.microsoft.com/office/drawing/2014/main" id="{DFB0E15C-4021-48AB-A912-27EA8AD69B62}"/>
            </a:ext>
          </a:extLst>
        </xdr:cNvPr>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582" name="フローチャート: 判断 581">
          <a:extLst>
            <a:ext uri="{FF2B5EF4-FFF2-40B4-BE49-F238E27FC236}">
              <a16:creationId xmlns:a16="http://schemas.microsoft.com/office/drawing/2014/main" id="{26B63FC4-DB38-45F3-8303-CCE65F139035}"/>
            </a:ext>
          </a:extLst>
        </xdr:cNvPr>
        <xdr:cNvSpPr/>
      </xdr:nvSpPr>
      <xdr:spPr>
        <a:xfrm>
          <a:off x="18605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7039E107-5252-468C-8C4B-0E6E41994F7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39406E90-3175-47CC-AEE7-8768A870E44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923B83CA-4CC3-4442-810E-F0865728D50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CB71227F-7DDD-4C95-98F9-E750A42C397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DCE1E490-2AC8-4D29-AAE0-616357513E0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151130</xdr:rowOff>
    </xdr:from>
    <xdr:to>
      <xdr:col>116</xdr:col>
      <xdr:colOff>114300</xdr:colOff>
      <xdr:row>36</xdr:row>
      <xdr:rowOff>81280</xdr:rowOff>
    </xdr:to>
    <xdr:sp macro="" textlink="">
      <xdr:nvSpPr>
        <xdr:cNvPr id="588" name="楕円 587">
          <a:extLst>
            <a:ext uri="{FF2B5EF4-FFF2-40B4-BE49-F238E27FC236}">
              <a16:creationId xmlns:a16="http://schemas.microsoft.com/office/drawing/2014/main" id="{B804303B-2606-44C1-AB4C-23BBFDFECDE5}"/>
            </a:ext>
          </a:extLst>
        </xdr:cNvPr>
        <xdr:cNvSpPr/>
      </xdr:nvSpPr>
      <xdr:spPr>
        <a:xfrm>
          <a:off x="221107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2557</xdr:rowOff>
    </xdr:from>
    <xdr:ext cx="469744" cy="259045"/>
    <xdr:sp macro="" textlink="">
      <xdr:nvSpPr>
        <xdr:cNvPr id="589" name="【認定こども園・幼稚園・保育所】&#10;一人当たり面積該当値テキスト">
          <a:extLst>
            <a:ext uri="{FF2B5EF4-FFF2-40B4-BE49-F238E27FC236}">
              <a16:creationId xmlns:a16="http://schemas.microsoft.com/office/drawing/2014/main" id="{FD9BEAE0-E39C-4AB5-B78B-97A3D16F272F}"/>
            </a:ext>
          </a:extLst>
        </xdr:cNvPr>
        <xdr:cNvSpPr txBox="1"/>
      </xdr:nvSpPr>
      <xdr:spPr>
        <a:xfrm>
          <a:off x="22199600" y="600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151130</xdr:rowOff>
    </xdr:from>
    <xdr:to>
      <xdr:col>112</xdr:col>
      <xdr:colOff>38100</xdr:colOff>
      <xdr:row>36</xdr:row>
      <xdr:rowOff>81280</xdr:rowOff>
    </xdr:to>
    <xdr:sp macro="" textlink="">
      <xdr:nvSpPr>
        <xdr:cNvPr id="590" name="楕円 589">
          <a:extLst>
            <a:ext uri="{FF2B5EF4-FFF2-40B4-BE49-F238E27FC236}">
              <a16:creationId xmlns:a16="http://schemas.microsoft.com/office/drawing/2014/main" id="{58451CCB-7C2E-450C-8E42-F8835A7C9D2F}"/>
            </a:ext>
          </a:extLst>
        </xdr:cNvPr>
        <xdr:cNvSpPr/>
      </xdr:nvSpPr>
      <xdr:spPr>
        <a:xfrm>
          <a:off x="212725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30480</xdr:rowOff>
    </xdr:from>
    <xdr:to>
      <xdr:col>116</xdr:col>
      <xdr:colOff>63500</xdr:colOff>
      <xdr:row>36</xdr:row>
      <xdr:rowOff>30480</xdr:rowOff>
    </xdr:to>
    <xdr:cxnSp macro="">
      <xdr:nvCxnSpPr>
        <xdr:cNvPr id="591" name="直線コネクタ 590">
          <a:extLst>
            <a:ext uri="{FF2B5EF4-FFF2-40B4-BE49-F238E27FC236}">
              <a16:creationId xmlns:a16="http://schemas.microsoft.com/office/drawing/2014/main" id="{63DE9B97-3A25-478D-9E7F-4984EAF66316}"/>
            </a:ext>
          </a:extLst>
        </xdr:cNvPr>
        <xdr:cNvCxnSpPr/>
      </xdr:nvCxnSpPr>
      <xdr:spPr>
        <a:xfrm>
          <a:off x="21323300" y="62026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147320</xdr:rowOff>
    </xdr:from>
    <xdr:to>
      <xdr:col>107</xdr:col>
      <xdr:colOff>101600</xdr:colOff>
      <xdr:row>36</xdr:row>
      <xdr:rowOff>77470</xdr:rowOff>
    </xdr:to>
    <xdr:sp macro="" textlink="">
      <xdr:nvSpPr>
        <xdr:cNvPr id="592" name="楕円 591">
          <a:extLst>
            <a:ext uri="{FF2B5EF4-FFF2-40B4-BE49-F238E27FC236}">
              <a16:creationId xmlns:a16="http://schemas.microsoft.com/office/drawing/2014/main" id="{B1F888FC-7A4D-4ADB-9456-63FD9146B407}"/>
            </a:ext>
          </a:extLst>
        </xdr:cNvPr>
        <xdr:cNvSpPr/>
      </xdr:nvSpPr>
      <xdr:spPr>
        <a:xfrm>
          <a:off x="20383500" y="614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26670</xdr:rowOff>
    </xdr:from>
    <xdr:to>
      <xdr:col>111</xdr:col>
      <xdr:colOff>177800</xdr:colOff>
      <xdr:row>36</xdr:row>
      <xdr:rowOff>30480</xdr:rowOff>
    </xdr:to>
    <xdr:cxnSp macro="">
      <xdr:nvCxnSpPr>
        <xdr:cNvPr id="593" name="直線コネクタ 592">
          <a:extLst>
            <a:ext uri="{FF2B5EF4-FFF2-40B4-BE49-F238E27FC236}">
              <a16:creationId xmlns:a16="http://schemas.microsoft.com/office/drawing/2014/main" id="{7353A299-03CF-47BB-B4B2-44A0A8E355EB}"/>
            </a:ext>
          </a:extLst>
        </xdr:cNvPr>
        <xdr:cNvCxnSpPr/>
      </xdr:nvCxnSpPr>
      <xdr:spPr>
        <a:xfrm>
          <a:off x="20434300" y="61988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147320</xdr:rowOff>
    </xdr:from>
    <xdr:to>
      <xdr:col>102</xdr:col>
      <xdr:colOff>165100</xdr:colOff>
      <xdr:row>36</xdr:row>
      <xdr:rowOff>77470</xdr:rowOff>
    </xdr:to>
    <xdr:sp macro="" textlink="">
      <xdr:nvSpPr>
        <xdr:cNvPr id="594" name="楕円 593">
          <a:extLst>
            <a:ext uri="{FF2B5EF4-FFF2-40B4-BE49-F238E27FC236}">
              <a16:creationId xmlns:a16="http://schemas.microsoft.com/office/drawing/2014/main" id="{D9886F2E-5102-453B-8429-73A792376D90}"/>
            </a:ext>
          </a:extLst>
        </xdr:cNvPr>
        <xdr:cNvSpPr/>
      </xdr:nvSpPr>
      <xdr:spPr>
        <a:xfrm>
          <a:off x="19494500" y="614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26670</xdr:rowOff>
    </xdr:from>
    <xdr:to>
      <xdr:col>107</xdr:col>
      <xdr:colOff>50800</xdr:colOff>
      <xdr:row>36</xdr:row>
      <xdr:rowOff>26670</xdr:rowOff>
    </xdr:to>
    <xdr:cxnSp macro="">
      <xdr:nvCxnSpPr>
        <xdr:cNvPr id="595" name="直線コネクタ 594">
          <a:extLst>
            <a:ext uri="{FF2B5EF4-FFF2-40B4-BE49-F238E27FC236}">
              <a16:creationId xmlns:a16="http://schemas.microsoft.com/office/drawing/2014/main" id="{2C1C900A-509B-4749-B1BB-65D82A068BFB}"/>
            </a:ext>
          </a:extLst>
        </xdr:cNvPr>
        <xdr:cNvCxnSpPr/>
      </xdr:nvCxnSpPr>
      <xdr:spPr>
        <a:xfrm>
          <a:off x="19545300" y="61988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154940</xdr:rowOff>
    </xdr:from>
    <xdr:to>
      <xdr:col>98</xdr:col>
      <xdr:colOff>38100</xdr:colOff>
      <xdr:row>36</xdr:row>
      <xdr:rowOff>85090</xdr:rowOff>
    </xdr:to>
    <xdr:sp macro="" textlink="">
      <xdr:nvSpPr>
        <xdr:cNvPr id="596" name="楕円 595">
          <a:extLst>
            <a:ext uri="{FF2B5EF4-FFF2-40B4-BE49-F238E27FC236}">
              <a16:creationId xmlns:a16="http://schemas.microsoft.com/office/drawing/2014/main" id="{5CE83A46-3D06-48CC-94F3-092C97682985}"/>
            </a:ext>
          </a:extLst>
        </xdr:cNvPr>
        <xdr:cNvSpPr/>
      </xdr:nvSpPr>
      <xdr:spPr>
        <a:xfrm>
          <a:off x="18605500" y="615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26670</xdr:rowOff>
    </xdr:from>
    <xdr:to>
      <xdr:col>102</xdr:col>
      <xdr:colOff>114300</xdr:colOff>
      <xdr:row>36</xdr:row>
      <xdr:rowOff>34290</xdr:rowOff>
    </xdr:to>
    <xdr:cxnSp macro="">
      <xdr:nvCxnSpPr>
        <xdr:cNvPr id="597" name="直線コネクタ 596">
          <a:extLst>
            <a:ext uri="{FF2B5EF4-FFF2-40B4-BE49-F238E27FC236}">
              <a16:creationId xmlns:a16="http://schemas.microsoft.com/office/drawing/2014/main" id="{9EEB7F60-F345-4270-A2E9-EE6C71646448}"/>
            </a:ext>
          </a:extLst>
        </xdr:cNvPr>
        <xdr:cNvCxnSpPr/>
      </xdr:nvCxnSpPr>
      <xdr:spPr>
        <a:xfrm flipV="1">
          <a:off x="18656300" y="619887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57167</xdr:rowOff>
    </xdr:from>
    <xdr:ext cx="469744" cy="259045"/>
    <xdr:sp macro="" textlink="">
      <xdr:nvSpPr>
        <xdr:cNvPr id="598" name="n_1aveValue【認定こども園・幼稚園・保育所】&#10;一人当たり面積">
          <a:extLst>
            <a:ext uri="{FF2B5EF4-FFF2-40B4-BE49-F238E27FC236}">
              <a16:creationId xmlns:a16="http://schemas.microsoft.com/office/drawing/2014/main" id="{2BDF192A-5EC5-4832-B3A0-24D27726E4BB}"/>
            </a:ext>
          </a:extLst>
        </xdr:cNvPr>
        <xdr:cNvSpPr txBox="1"/>
      </xdr:nvSpPr>
      <xdr:spPr>
        <a:xfrm>
          <a:off x="21075727"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26687</xdr:rowOff>
    </xdr:from>
    <xdr:ext cx="469744" cy="259045"/>
    <xdr:sp macro="" textlink="">
      <xdr:nvSpPr>
        <xdr:cNvPr id="599" name="n_2aveValue【認定こども園・幼稚園・保育所】&#10;一人当たり面積">
          <a:extLst>
            <a:ext uri="{FF2B5EF4-FFF2-40B4-BE49-F238E27FC236}">
              <a16:creationId xmlns:a16="http://schemas.microsoft.com/office/drawing/2014/main" id="{698D98DA-7AC4-46F1-8BF8-DC191B5E8467}"/>
            </a:ext>
          </a:extLst>
        </xdr:cNvPr>
        <xdr:cNvSpPr txBox="1"/>
      </xdr:nvSpPr>
      <xdr:spPr>
        <a:xfrm>
          <a:off x="201994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26687</xdr:rowOff>
    </xdr:from>
    <xdr:ext cx="469744" cy="259045"/>
    <xdr:sp macro="" textlink="">
      <xdr:nvSpPr>
        <xdr:cNvPr id="600" name="n_3aveValue【認定こども園・幼稚園・保育所】&#10;一人当たり面積">
          <a:extLst>
            <a:ext uri="{FF2B5EF4-FFF2-40B4-BE49-F238E27FC236}">
              <a16:creationId xmlns:a16="http://schemas.microsoft.com/office/drawing/2014/main" id="{FC060FA7-D832-4F39-ADB5-AA6427EBD945}"/>
            </a:ext>
          </a:extLst>
        </xdr:cNvPr>
        <xdr:cNvSpPr txBox="1"/>
      </xdr:nvSpPr>
      <xdr:spPr>
        <a:xfrm>
          <a:off x="193104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45737</xdr:rowOff>
    </xdr:from>
    <xdr:ext cx="469744" cy="259045"/>
    <xdr:sp macro="" textlink="">
      <xdr:nvSpPr>
        <xdr:cNvPr id="601" name="n_4aveValue【認定こども園・幼稚園・保育所】&#10;一人当たり面積">
          <a:extLst>
            <a:ext uri="{FF2B5EF4-FFF2-40B4-BE49-F238E27FC236}">
              <a16:creationId xmlns:a16="http://schemas.microsoft.com/office/drawing/2014/main" id="{95DD4626-4863-4B62-9CEA-0F144E42D052}"/>
            </a:ext>
          </a:extLst>
        </xdr:cNvPr>
        <xdr:cNvSpPr txBox="1"/>
      </xdr:nvSpPr>
      <xdr:spPr>
        <a:xfrm>
          <a:off x="18421427" y="67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97807</xdr:rowOff>
    </xdr:from>
    <xdr:ext cx="469744" cy="259045"/>
    <xdr:sp macro="" textlink="">
      <xdr:nvSpPr>
        <xdr:cNvPr id="602" name="n_1mainValue【認定こども園・幼稚園・保育所】&#10;一人当たり面積">
          <a:extLst>
            <a:ext uri="{FF2B5EF4-FFF2-40B4-BE49-F238E27FC236}">
              <a16:creationId xmlns:a16="http://schemas.microsoft.com/office/drawing/2014/main" id="{340C468C-0061-48D4-A810-74E7AE5FF161}"/>
            </a:ext>
          </a:extLst>
        </xdr:cNvPr>
        <xdr:cNvSpPr txBox="1"/>
      </xdr:nvSpPr>
      <xdr:spPr>
        <a:xfrm>
          <a:off x="21075727" y="59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93997</xdr:rowOff>
    </xdr:from>
    <xdr:ext cx="469744" cy="259045"/>
    <xdr:sp macro="" textlink="">
      <xdr:nvSpPr>
        <xdr:cNvPr id="603" name="n_2mainValue【認定こども園・幼稚園・保育所】&#10;一人当たり面積">
          <a:extLst>
            <a:ext uri="{FF2B5EF4-FFF2-40B4-BE49-F238E27FC236}">
              <a16:creationId xmlns:a16="http://schemas.microsoft.com/office/drawing/2014/main" id="{AB376B20-C3BA-4DA7-8E3F-7932D7BF3F2F}"/>
            </a:ext>
          </a:extLst>
        </xdr:cNvPr>
        <xdr:cNvSpPr txBox="1"/>
      </xdr:nvSpPr>
      <xdr:spPr>
        <a:xfrm>
          <a:off x="20199427" y="592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34</xdr:row>
      <xdr:rowOff>93997</xdr:rowOff>
    </xdr:from>
    <xdr:ext cx="469744" cy="259045"/>
    <xdr:sp macro="" textlink="">
      <xdr:nvSpPr>
        <xdr:cNvPr id="604" name="n_3mainValue【認定こども園・幼稚園・保育所】&#10;一人当たり面積">
          <a:extLst>
            <a:ext uri="{FF2B5EF4-FFF2-40B4-BE49-F238E27FC236}">
              <a16:creationId xmlns:a16="http://schemas.microsoft.com/office/drawing/2014/main" id="{64CB2030-89D1-42E9-9328-03BB05DC3D2B}"/>
            </a:ext>
          </a:extLst>
        </xdr:cNvPr>
        <xdr:cNvSpPr txBox="1"/>
      </xdr:nvSpPr>
      <xdr:spPr>
        <a:xfrm>
          <a:off x="19310427" y="592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34</xdr:row>
      <xdr:rowOff>101617</xdr:rowOff>
    </xdr:from>
    <xdr:ext cx="469744" cy="259045"/>
    <xdr:sp macro="" textlink="">
      <xdr:nvSpPr>
        <xdr:cNvPr id="605" name="n_4mainValue【認定こども園・幼稚園・保育所】&#10;一人当たり面積">
          <a:extLst>
            <a:ext uri="{FF2B5EF4-FFF2-40B4-BE49-F238E27FC236}">
              <a16:creationId xmlns:a16="http://schemas.microsoft.com/office/drawing/2014/main" id="{7860D4C5-A252-4BF7-B652-C003DB5D9D14}"/>
            </a:ext>
          </a:extLst>
        </xdr:cNvPr>
        <xdr:cNvSpPr txBox="1"/>
      </xdr:nvSpPr>
      <xdr:spPr>
        <a:xfrm>
          <a:off x="18421427" y="593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6" name="正方形/長方形 605">
          <a:extLst>
            <a:ext uri="{FF2B5EF4-FFF2-40B4-BE49-F238E27FC236}">
              <a16:creationId xmlns:a16="http://schemas.microsoft.com/office/drawing/2014/main" id="{D88C278D-01D0-4124-891E-5623C71F9A2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7" name="正方形/長方形 606">
          <a:extLst>
            <a:ext uri="{FF2B5EF4-FFF2-40B4-BE49-F238E27FC236}">
              <a16:creationId xmlns:a16="http://schemas.microsoft.com/office/drawing/2014/main" id="{8534AA97-0C97-4B04-A30B-54257A055B4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8" name="正方形/長方形 607">
          <a:extLst>
            <a:ext uri="{FF2B5EF4-FFF2-40B4-BE49-F238E27FC236}">
              <a16:creationId xmlns:a16="http://schemas.microsoft.com/office/drawing/2014/main" id="{0655093D-4AFC-4B75-9ECD-E3ED313D2FF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9" name="正方形/長方形 608">
          <a:extLst>
            <a:ext uri="{FF2B5EF4-FFF2-40B4-BE49-F238E27FC236}">
              <a16:creationId xmlns:a16="http://schemas.microsoft.com/office/drawing/2014/main" id="{21ED833D-9B38-4CC7-8373-3999E11F423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0" name="正方形/長方形 609">
          <a:extLst>
            <a:ext uri="{FF2B5EF4-FFF2-40B4-BE49-F238E27FC236}">
              <a16:creationId xmlns:a16="http://schemas.microsoft.com/office/drawing/2014/main" id="{0E233A9C-5C2F-4E4F-BD00-3BD1F18BA8E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1" name="正方形/長方形 610">
          <a:extLst>
            <a:ext uri="{FF2B5EF4-FFF2-40B4-BE49-F238E27FC236}">
              <a16:creationId xmlns:a16="http://schemas.microsoft.com/office/drawing/2014/main" id="{D97FD435-0A07-4CDC-9D53-5D2C28F7327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2" name="正方形/長方形 611">
          <a:extLst>
            <a:ext uri="{FF2B5EF4-FFF2-40B4-BE49-F238E27FC236}">
              <a16:creationId xmlns:a16="http://schemas.microsoft.com/office/drawing/2014/main" id="{BF027A78-E2DE-40CE-B1D1-0947C52FAE7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3" name="正方形/長方形 612">
          <a:extLst>
            <a:ext uri="{FF2B5EF4-FFF2-40B4-BE49-F238E27FC236}">
              <a16:creationId xmlns:a16="http://schemas.microsoft.com/office/drawing/2014/main" id="{EA985E86-EDA5-4F09-861B-BAAD8A86105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4" name="テキスト ボックス 613">
          <a:extLst>
            <a:ext uri="{FF2B5EF4-FFF2-40B4-BE49-F238E27FC236}">
              <a16:creationId xmlns:a16="http://schemas.microsoft.com/office/drawing/2014/main" id="{17B2CE77-D971-4462-B36B-979DBD90B0F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5" name="直線コネクタ 614">
          <a:extLst>
            <a:ext uri="{FF2B5EF4-FFF2-40B4-BE49-F238E27FC236}">
              <a16:creationId xmlns:a16="http://schemas.microsoft.com/office/drawing/2014/main" id="{D88262A9-654E-43B6-B18B-2B6FC2B1994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6" name="テキスト ボックス 615">
          <a:extLst>
            <a:ext uri="{FF2B5EF4-FFF2-40B4-BE49-F238E27FC236}">
              <a16:creationId xmlns:a16="http://schemas.microsoft.com/office/drawing/2014/main" id="{95F6DF95-DC6B-41B3-B386-8A3B6731861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7" name="直線コネクタ 616">
          <a:extLst>
            <a:ext uri="{FF2B5EF4-FFF2-40B4-BE49-F238E27FC236}">
              <a16:creationId xmlns:a16="http://schemas.microsoft.com/office/drawing/2014/main" id="{5538CE10-FC4F-4063-8FF7-9AB2DC82E79D}"/>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618" name="テキスト ボックス 617">
          <a:extLst>
            <a:ext uri="{FF2B5EF4-FFF2-40B4-BE49-F238E27FC236}">
              <a16:creationId xmlns:a16="http://schemas.microsoft.com/office/drawing/2014/main" id="{EF79E1EF-E35A-4885-8528-2FBAA09A3D25}"/>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9" name="直線コネクタ 618">
          <a:extLst>
            <a:ext uri="{FF2B5EF4-FFF2-40B4-BE49-F238E27FC236}">
              <a16:creationId xmlns:a16="http://schemas.microsoft.com/office/drawing/2014/main" id="{0C0A6984-0897-421F-AF6E-8F4C1490F9CC}"/>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0" name="テキスト ボックス 619">
          <a:extLst>
            <a:ext uri="{FF2B5EF4-FFF2-40B4-BE49-F238E27FC236}">
              <a16:creationId xmlns:a16="http://schemas.microsoft.com/office/drawing/2014/main" id="{DCCDAD2A-EBF3-41BE-B352-EFB63218CBA6}"/>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1" name="直線コネクタ 620">
          <a:extLst>
            <a:ext uri="{FF2B5EF4-FFF2-40B4-BE49-F238E27FC236}">
              <a16:creationId xmlns:a16="http://schemas.microsoft.com/office/drawing/2014/main" id="{ED0707AD-AC8C-41D2-92BA-AF6BF9B61DC6}"/>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2" name="テキスト ボックス 621">
          <a:extLst>
            <a:ext uri="{FF2B5EF4-FFF2-40B4-BE49-F238E27FC236}">
              <a16:creationId xmlns:a16="http://schemas.microsoft.com/office/drawing/2014/main" id="{D48A2447-F965-499A-BF05-264A94FF5F03}"/>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3" name="直線コネクタ 622">
          <a:extLst>
            <a:ext uri="{FF2B5EF4-FFF2-40B4-BE49-F238E27FC236}">
              <a16:creationId xmlns:a16="http://schemas.microsoft.com/office/drawing/2014/main" id="{694D58BA-9DF0-4897-BC64-504029A9E136}"/>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4" name="テキスト ボックス 623">
          <a:extLst>
            <a:ext uri="{FF2B5EF4-FFF2-40B4-BE49-F238E27FC236}">
              <a16:creationId xmlns:a16="http://schemas.microsoft.com/office/drawing/2014/main" id="{124F47DF-CA80-4BE7-8367-DF0161C877EC}"/>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5" name="直線コネクタ 624">
          <a:extLst>
            <a:ext uri="{FF2B5EF4-FFF2-40B4-BE49-F238E27FC236}">
              <a16:creationId xmlns:a16="http://schemas.microsoft.com/office/drawing/2014/main" id="{45D0FD50-4201-487D-B351-F2460A14F83A}"/>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626" name="テキスト ボックス 625">
          <a:extLst>
            <a:ext uri="{FF2B5EF4-FFF2-40B4-BE49-F238E27FC236}">
              <a16:creationId xmlns:a16="http://schemas.microsoft.com/office/drawing/2014/main" id="{2D9E77F3-9F11-4D64-85E7-CDE226EC943C}"/>
            </a:ext>
          </a:extLst>
        </xdr:cNvPr>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4CD11896-BEDC-49AC-9B7D-5A13552F9AE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8" name="【学校施設】&#10;有形固定資産減価償却率グラフ枠">
          <a:extLst>
            <a:ext uri="{FF2B5EF4-FFF2-40B4-BE49-F238E27FC236}">
              <a16:creationId xmlns:a16="http://schemas.microsoft.com/office/drawing/2014/main" id="{54B36F01-B092-489B-920B-27F82272EA6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629" name="直線コネクタ 628">
          <a:extLst>
            <a:ext uri="{FF2B5EF4-FFF2-40B4-BE49-F238E27FC236}">
              <a16:creationId xmlns:a16="http://schemas.microsoft.com/office/drawing/2014/main" id="{9E438405-73D7-4FE8-AD3F-C3B00ADE6E76}"/>
            </a:ext>
          </a:extLst>
        </xdr:cNvPr>
        <xdr:cNvCxnSpPr/>
      </xdr:nvCxnSpPr>
      <xdr:spPr>
        <a:xfrm flipV="1">
          <a:off x="16318864" y="965454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630" name="【学校施設】&#10;有形固定資産減価償却率最小値テキスト">
          <a:extLst>
            <a:ext uri="{FF2B5EF4-FFF2-40B4-BE49-F238E27FC236}">
              <a16:creationId xmlns:a16="http://schemas.microsoft.com/office/drawing/2014/main" id="{939C11D3-5D58-4F2B-8178-0BA968FA7299}"/>
            </a:ext>
          </a:extLst>
        </xdr:cNvPr>
        <xdr:cNvSpPr txBox="1"/>
      </xdr:nvSpPr>
      <xdr:spPr>
        <a:xfrm>
          <a:off x="16357600" y="1111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631" name="直線コネクタ 630">
          <a:extLst>
            <a:ext uri="{FF2B5EF4-FFF2-40B4-BE49-F238E27FC236}">
              <a16:creationId xmlns:a16="http://schemas.microsoft.com/office/drawing/2014/main" id="{587CCCDC-FC37-49C6-941E-521E09A46526}"/>
            </a:ext>
          </a:extLst>
        </xdr:cNvPr>
        <xdr:cNvCxnSpPr/>
      </xdr:nvCxnSpPr>
      <xdr:spPr>
        <a:xfrm>
          <a:off x="16230600" y="11115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632" name="【学校施設】&#10;有形固定資産減価償却率最大値テキスト">
          <a:extLst>
            <a:ext uri="{FF2B5EF4-FFF2-40B4-BE49-F238E27FC236}">
              <a16:creationId xmlns:a16="http://schemas.microsoft.com/office/drawing/2014/main" id="{7EBC8647-5092-4D1C-9D65-AF43495F778E}"/>
            </a:ext>
          </a:extLst>
        </xdr:cNvPr>
        <xdr:cNvSpPr txBox="1"/>
      </xdr:nvSpPr>
      <xdr:spPr>
        <a:xfrm>
          <a:off x="16357600" y="94297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633" name="直線コネクタ 632">
          <a:extLst>
            <a:ext uri="{FF2B5EF4-FFF2-40B4-BE49-F238E27FC236}">
              <a16:creationId xmlns:a16="http://schemas.microsoft.com/office/drawing/2014/main" id="{9C0E7D5C-C817-472B-B053-464E682C725C}"/>
            </a:ext>
          </a:extLst>
        </xdr:cNvPr>
        <xdr:cNvCxnSpPr/>
      </xdr:nvCxnSpPr>
      <xdr:spPr>
        <a:xfrm>
          <a:off x="16230600" y="965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59707</xdr:rowOff>
    </xdr:from>
    <xdr:ext cx="405111" cy="259045"/>
    <xdr:sp macro="" textlink="">
      <xdr:nvSpPr>
        <xdr:cNvPr id="634" name="【学校施設】&#10;有形固定資産減価償却率平均値テキスト">
          <a:extLst>
            <a:ext uri="{FF2B5EF4-FFF2-40B4-BE49-F238E27FC236}">
              <a16:creationId xmlns:a16="http://schemas.microsoft.com/office/drawing/2014/main" id="{5A1DD5D0-16E0-468E-B399-53E24CADF909}"/>
            </a:ext>
          </a:extLst>
        </xdr:cNvPr>
        <xdr:cNvSpPr txBox="1"/>
      </xdr:nvSpPr>
      <xdr:spPr>
        <a:xfrm>
          <a:off x="16357600" y="10518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635" name="フローチャート: 判断 634">
          <a:extLst>
            <a:ext uri="{FF2B5EF4-FFF2-40B4-BE49-F238E27FC236}">
              <a16:creationId xmlns:a16="http://schemas.microsoft.com/office/drawing/2014/main" id="{A6C14D88-E259-4B3C-B22C-BB9CA8D25E59}"/>
            </a:ext>
          </a:extLst>
        </xdr:cNvPr>
        <xdr:cNvSpPr/>
      </xdr:nvSpPr>
      <xdr:spPr>
        <a:xfrm>
          <a:off x="162687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636" name="フローチャート: 判断 635">
          <a:extLst>
            <a:ext uri="{FF2B5EF4-FFF2-40B4-BE49-F238E27FC236}">
              <a16:creationId xmlns:a16="http://schemas.microsoft.com/office/drawing/2014/main" id="{75D4F957-B62F-4B7D-84A4-409569B0AA7F}"/>
            </a:ext>
          </a:extLst>
        </xdr:cNvPr>
        <xdr:cNvSpPr/>
      </xdr:nvSpPr>
      <xdr:spPr>
        <a:xfrm>
          <a:off x="15430500" y="1074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637" name="フローチャート: 判断 636">
          <a:extLst>
            <a:ext uri="{FF2B5EF4-FFF2-40B4-BE49-F238E27FC236}">
              <a16:creationId xmlns:a16="http://schemas.microsoft.com/office/drawing/2014/main" id="{F6FB9EFC-5C6D-4B92-9D0C-4D8AFB907C1F}"/>
            </a:ext>
          </a:extLst>
        </xdr:cNvPr>
        <xdr:cNvSpPr/>
      </xdr:nvSpPr>
      <xdr:spPr>
        <a:xfrm>
          <a:off x="14541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638" name="フローチャート: 判断 637">
          <a:extLst>
            <a:ext uri="{FF2B5EF4-FFF2-40B4-BE49-F238E27FC236}">
              <a16:creationId xmlns:a16="http://schemas.microsoft.com/office/drawing/2014/main" id="{CF3A34B0-3889-4624-8AB9-5F5267FF80DF}"/>
            </a:ext>
          </a:extLst>
        </xdr:cNvPr>
        <xdr:cNvSpPr/>
      </xdr:nvSpPr>
      <xdr:spPr>
        <a:xfrm>
          <a:off x="13652500" y="1071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95885</xdr:rowOff>
    </xdr:from>
    <xdr:to>
      <xdr:col>67</xdr:col>
      <xdr:colOff>101600</xdr:colOff>
      <xdr:row>63</xdr:row>
      <xdr:rowOff>26035</xdr:rowOff>
    </xdr:to>
    <xdr:sp macro="" textlink="">
      <xdr:nvSpPr>
        <xdr:cNvPr id="639" name="フローチャート: 判断 638">
          <a:extLst>
            <a:ext uri="{FF2B5EF4-FFF2-40B4-BE49-F238E27FC236}">
              <a16:creationId xmlns:a16="http://schemas.microsoft.com/office/drawing/2014/main" id="{3F12E5BC-5323-45E8-8028-0F40D4C30173}"/>
            </a:ext>
          </a:extLst>
        </xdr:cNvPr>
        <xdr:cNvSpPr/>
      </xdr:nvSpPr>
      <xdr:spPr>
        <a:xfrm>
          <a:off x="12763500" y="1072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3975AE19-CAE1-4FB4-B9A8-9E1D59DE823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99B9F4BE-7A95-455F-A374-870F11E6897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6EA72917-9EEC-4D66-8D44-B5E4D604E91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9ED906A8-6AE6-4B96-903E-BC02BCED81A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19657A0A-2861-42D6-BE1A-28E3126BF61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160655</xdr:rowOff>
    </xdr:from>
    <xdr:to>
      <xdr:col>85</xdr:col>
      <xdr:colOff>177800</xdr:colOff>
      <xdr:row>63</xdr:row>
      <xdr:rowOff>90805</xdr:rowOff>
    </xdr:to>
    <xdr:sp macro="" textlink="">
      <xdr:nvSpPr>
        <xdr:cNvPr id="645" name="楕円 644">
          <a:extLst>
            <a:ext uri="{FF2B5EF4-FFF2-40B4-BE49-F238E27FC236}">
              <a16:creationId xmlns:a16="http://schemas.microsoft.com/office/drawing/2014/main" id="{B11C9B99-792B-4CBE-97B9-D6B84A4A0D61}"/>
            </a:ext>
          </a:extLst>
        </xdr:cNvPr>
        <xdr:cNvSpPr/>
      </xdr:nvSpPr>
      <xdr:spPr>
        <a:xfrm>
          <a:off x="16268700" y="1079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139082</xdr:rowOff>
    </xdr:from>
    <xdr:ext cx="405111" cy="259045"/>
    <xdr:sp macro="" textlink="">
      <xdr:nvSpPr>
        <xdr:cNvPr id="646" name="【学校施設】&#10;有形固定資産減価償却率該当値テキスト">
          <a:extLst>
            <a:ext uri="{FF2B5EF4-FFF2-40B4-BE49-F238E27FC236}">
              <a16:creationId xmlns:a16="http://schemas.microsoft.com/office/drawing/2014/main" id="{8541B275-FC2C-4830-850F-7ECABEA715C3}"/>
            </a:ext>
          </a:extLst>
        </xdr:cNvPr>
        <xdr:cNvSpPr txBox="1"/>
      </xdr:nvSpPr>
      <xdr:spPr>
        <a:xfrm>
          <a:off x="16357600" y="1076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158750</xdr:rowOff>
    </xdr:from>
    <xdr:to>
      <xdr:col>81</xdr:col>
      <xdr:colOff>101600</xdr:colOff>
      <xdr:row>63</xdr:row>
      <xdr:rowOff>88900</xdr:rowOff>
    </xdr:to>
    <xdr:sp macro="" textlink="">
      <xdr:nvSpPr>
        <xdr:cNvPr id="647" name="楕円 646">
          <a:extLst>
            <a:ext uri="{FF2B5EF4-FFF2-40B4-BE49-F238E27FC236}">
              <a16:creationId xmlns:a16="http://schemas.microsoft.com/office/drawing/2014/main" id="{949FCDE6-A325-49EE-A10F-0D00C8EFE4A2}"/>
            </a:ext>
          </a:extLst>
        </xdr:cNvPr>
        <xdr:cNvSpPr/>
      </xdr:nvSpPr>
      <xdr:spPr>
        <a:xfrm>
          <a:off x="15430500" y="1078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38100</xdr:rowOff>
    </xdr:from>
    <xdr:to>
      <xdr:col>85</xdr:col>
      <xdr:colOff>127000</xdr:colOff>
      <xdr:row>63</xdr:row>
      <xdr:rowOff>40005</xdr:rowOff>
    </xdr:to>
    <xdr:cxnSp macro="">
      <xdr:nvCxnSpPr>
        <xdr:cNvPr id="648" name="直線コネクタ 647">
          <a:extLst>
            <a:ext uri="{FF2B5EF4-FFF2-40B4-BE49-F238E27FC236}">
              <a16:creationId xmlns:a16="http://schemas.microsoft.com/office/drawing/2014/main" id="{3672925A-AF14-49A8-BF96-C746C39A7882}"/>
            </a:ext>
          </a:extLst>
        </xdr:cNvPr>
        <xdr:cNvCxnSpPr/>
      </xdr:nvCxnSpPr>
      <xdr:spPr>
        <a:xfrm>
          <a:off x="15481300" y="1083945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6350</xdr:rowOff>
    </xdr:from>
    <xdr:to>
      <xdr:col>76</xdr:col>
      <xdr:colOff>165100</xdr:colOff>
      <xdr:row>63</xdr:row>
      <xdr:rowOff>107950</xdr:rowOff>
    </xdr:to>
    <xdr:sp macro="" textlink="">
      <xdr:nvSpPr>
        <xdr:cNvPr id="649" name="楕円 648">
          <a:extLst>
            <a:ext uri="{FF2B5EF4-FFF2-40B4-BE49-F238E27FC236}">
              <a16:creationId xmlns:a16="http://schemas.microsoft.com/office/drawing/2014/main" id="{70360B0F-B770-4173-B98B-575CC32823C7}"/>
            </a:ext>
          </a:extLst>
        </xdr:cNvPr>
        <xdr:cNvSpPr/>
      </xdr:nvSpPr>
      <xdr:spPr>
        <a:xfrm>
          <a:off x="14541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38100</xdr:rowOff>
    </xdr:from>
    <xdr:to>
      <xdr:col>81</xdr:col>
      <xdr:colOff>50800</xdr:colOff>
      <xdr:row>63</xdr:row>
      <xdr:rowOff>57150</xdr:rowOff>
    </xdr:to>
    <xdr:cxnSp macro="">
      <xdr:nvCxnSpPr>
        <xdr:cNvPr id="650" name="直線コネクタ 649">
          <a:extLst>
            <a:ext uri="{FF2B5EF4-FFF2-40B4-BE49-F238E27FC236}">
              <a16:creationId xmlns:a16="http://schemas.microsoft.com/office/drawing/2014/main" id="{E1B346DD-9049-42C6-B9DF-CA2AE679D61C}"/>
            </a:ext>
          </a:extLst>
        </xdr:cNvPr>
        <xdr:cNvCxnSpPr/>
      </xdr:nvCxnSpPr>
      <xdr:spPr>
        <a:xfrm flipV="1">
          <a:off x="14592300" y="108394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120650</xdr:rowOff>
    </xdr:from>
    <xdr:to>
      <xdr:col>72</xdr:col>
      <xdr:colOff>38100</xdr:colOff>
      <xdr:row>64</xdr:row>
      <xdr:rowOff>50800</xdr:rowOff>
    </xdr:to>
    <xdr:sp macro="" textlink="">
      <xdr:nvSpPr>
        <xdr:cNvPr id="651" name="楕円 650">
          <a:extLst>
            <a:ext uri="{FF2B5EF4-FFF2-40B4-BE49-F238E27FC236}">
              <a16:creationId xmlns:a16="http://schemas.microsoft.com/office/drawing/2014/main" id="{D6A9DCDF-79F6-44C7-A1D6-AB01641D07D5}"/>
            </a:ext>
          </a:extLst>
        </xdr:cNvPr>
        <xdr:cNvSpPr/>
      </xdr:nvSpPr>
      <xdr:spPr>
        <a:xfrm>
          <a:off x="136525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57150</xdr:rowOff>
    </xdr:from>
    <xdr:to>
      <xdr:col>76</xdr:col>
      <xdr:colOff>114300</xdr:colOff>
      <xdr:row>64</xdr:row>
      <xdr:rowOff>0</xdr:rowOff>
    </xdr:to>
    <xdr:cxnSp macro="">
      <xdr:nvCxnSpPr>
        <xdr:cNvPr id="652" name="直線コネクタ 651">
          <a:extLst>
            <a:ext uri="{FF2B5EF4-FFF2-40B4-BE49-F238E27FC236}">
              <a16:creationId xmlns:a16="http://schemas.microsoft.com/office/drawing/2014/main" id="{E37D5434-2E13-4F63-BA2C-9EEAB27C14AF}"/>
            </a:ext>
          </a:extLst>
        </xdr:cNvPr>
        <xdr:cNvCxnSpPr/>
      </xdr:nvCxnSpPr>
      <xdr:spPr>
        <a:xfrm flipV="1">
          <a:off x="13703300" y="108585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113030</xdr:rowOff>
    </xdr:from>
    <xdr:to>
      <xdr:col>67</xdr:col>
      <xdr:colOff>101600</xdr:colOff>
      <xdr:row>64</xdr:row>
      <xdr:rowOff>43180</xdr:rowOff>
    </xdr:to>
    <xdr:sp macro="" textlink="">
      <xdr:nvSpPr>
        <xdr:cNvPr id="653" name="楕円 652">
          <a:extLst>
            <a:ext uri="{FF2B5EF4-FFF2-40B4-BE49-F238E27FC236}">
              <a16:creationId xmlns:a16="http://schemas.microsoft.com/office/drawing/2014/main" id="{0995A206-B060-4F6C-8442-1EA7D5C38D59}"/>
            </a:ext>
          </a:extLst>
        </xdr:cNvPr>
        <xdr:cNvSpPr/>
      </xdr:nvSpPr>
      <xdr:spPr>
        <a:xfrm>
          <a:off x="12763500" y="1091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163830</xdr:rowOff>
    </xdr:from>
    <xdr:to>
      <xdr:col>71</xdr:col>
      <xdr:colOff>177800</xdr:colOff>
      <xdr:row>64</xdr:row>
      <xdr:rowOff>0</xdr:rowOff>
    </xdr:to>
    <xdr:cxnSp macro="">
      <xdr:nvCxnSpPr>
        <xdr:cNvPr id="654" name="直線コネクタ 653">
          <a:extLst>
            <a:ext uri="{FF2B5EF4-FFF2-40B4-BE49-F238E27FC236}">
              <a16:creationId xmlns:a16="http://schemas.microsoft.com/office/drawing/2014/main" id="{96229320-6EF6-4134-8BED-F286D727BA82}"/>
            </a:ext>
          </a:extLst>
        </xdr:cNvPr>
        <xdr:cNvCxnSpPr/>
      </xdr:nvCxnSpPr>
      <xdr:spPr>
        <a:xfrm>
          <a:off x="12814300" y="109651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59707</xdr:rowOff>
    </xdr:from>
    <xdr:ext cx="405111" cy="259045"/>
    <xdr:sp macro="" textlink="">
      <xdr:nvSpPr>
        <xdr:cNvPr id="655" name="n_1aveValue【学校施設】&#10;有形固定資産減価償却率">
          <a:extLst>
            <a:ext uri="{FF2B5EF4-FFF2-40B4-BE49-F238E27FC236}">
              <a16:creationId xmlns:a16="http://schemas.microsoft.com/office/drawing/2014/main" id="{2CDF01F7-989E-4B65-A368-1B700EFB6653}"/>
            </a:ext>
          </a:extLst>
        </xdr:cNvPr>
        <xdr:cNvSpPr txBox="1"/>
      </xdr:nvSpPr>
      <xdr:spPr>
        <a:xfrm>
          <a:off x="15266044" y="10518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52087</xdr:rowOff>
    </xdr:from>
    <xdr:ext cx="405111" cy="259045"/>
    <xdr:sp macro="" textlink="">
      <xdr:nvSpPr>
        <xdr:cNvPr id="656" name="n_2aveValue【学校施設】&#10;有形固定資産減価償却率">
          <a:extLst>
            <a:ext uri="{FF2B5EF4-FFF2-40B4-BE49-F238E27FC236}">
              <a16:creationId xmlns:a16="http://schemas.microsoft.com/office/drawing/2014/main" id="{B80435DF-F973-4B84-9B04-7AC9EC52A974}"/>
            </a:ext>
          </a:extLst>
        </xdr:cNvPr>
        <xdr:cNvSpPr txBox="1"/>
      </xdr:nvSpPr>
      <xdr:spPr>
        <a:xfrm>
          <a:off x="14389744" y="10510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34942</xdr:rowOff>
    </xdr:from>
    <xdr:ext cx="405111" cy="259045"/>
    <xdr:sp macro="" textlink="">
      <xdr:nvSpPr>
        <xdr:cNvPr id="657" name="n_3aveValue【学校施設】&#10;有形固定資産減価償却率">
          <a:extLst>
            <a:ext uri="{FF2B5EF4-FFF2-40B4-BE49-F238E27FC236}">
              <a16:creationId xmlns:a16="http://schemas.microsoft.com/office/drawing/2014/main" id="{F30BDB45-5954-4596-BDAC-2B4BDCA8A80F}"/>
            </a:ext>
          </a:extLst>
        </xdr:cNvPr>
        <xdr:cNvSpPr txBox="1"/>
      </xdr:nvSpPr>
      <xdr:spPr>
        <a:xfrm>
          <a:off x="13500744" y="10493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42562</xdr:rowOff>
    </xdr:from>
    <xdr:ext cx="405111" cy="259045"/>
    <xdr:sp macro="" textlink="">
      <xdr:nvSpPr>
        <xdr:cNvPr id="658" name="n_4aveValue【学校施設】&#10;有形固定資産減価償却率">
          <a:extLst>
            <a:ext uri="{FF2B5EF4-FFF2-40B4-BE49-F238E27FC236}">
              <a16:creationId xmlns:a16="http://schemas.microsoft.com/office/drawing/2014/main" id="{3416E279-7613-435D-B48C-3DC5923C9777}"/>
            </a:ext>
          </a:extLst>
        </xdr:cNvPr>
        <xdr:cNvSpPr txBox="1"/>
      </xdr:nvSpPr>
      <xdr:spPr>
        <a:xfrm>
          <a:off x="12611744" y="10501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80027</xdr:rowOff>
    </xdr:from>
    <xdr:ext cx="405111" cy="259045"/>
    <xdr:sp macro="" textlink="">
      <xdr:nvSpPr>
        <xdr:cNvPr id="659" name="n_1mainValue【学校施設】&#10;有形固定資産減価償却率">
          <a:extLst>
            <a:ext uri="{FF2B5EF4-FFF2-40B4-BE49-F238E27FC236}">
              <a16:creationId xmlns:a16="http://schemas.microsoft.com/office/drawing/2014/main" id="{B758D87D-CE47-451A-A68E-67944967F1BB}"/>
            </a:ext>
          </a:extLst>
        </xdr:cNvPr>
        <xdr:cNvSpPr txBox="1"/>
      </xdr:nvSpPr>
      <xdr:spPr>
        <a:xfrm>
          <a:off x="15266044" y="1088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99077</xdr:rowOff>
    </xdr:from>
    <xdr:ext cx="405111" cy="259045"/>
    <xdr:sp macro="" textlink="">
      <xdr:nvSpPr>
        <xdr:cNvPr id="660" name="n_2mainValue【学校施設】&#10;有形固定資産減価償却率">
          <a:extLst>
            <a:ext uri="{FF2B5EF4-FFF2-40B4-BE49-F238E27FC236}">
              <a16:creationId xmlns:a16="http://schemas.microsoft.com/office/drawing/2014/main" id="{A4F70B82-5C7A-4569-9A91-9127D4AE77DE}"/>
            </a:ext>
          </a:extLst>
        </xdr:cNvPr>
        <xdr:cNvSpPr txBox="1"/>
      </xdr:nvSpPr>
      <xdr:spPr>
        <a:xfrm>
          <a:off x="14389744" y="1090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41927</xdr:rowOff>
    </xdr:from>
    <xdr:ext cx="405111" cy="259045"/>
    <xdr:sp macro="" textlink="">
      <xdr:nvSpPr>
        <xdr:cNvPr id="661" name="n_3mainValue【学校施設】&#10;有形固定資産減価償却率">
          <a:extLst>
            <a:ext uri="{FF2B5EF4-FFF2-40B4-BE49-F238E27FC236}">
              <a16:creationId xmlns:a16="http://schemas.microsoft.com/office/drawing/2014/main" id="{26C54E1C-B82B-4B60-BFFC-010F063F7790}"/>
            </a:ext>
          </a:extLst>
        </xdr:cNvPr>
        <xdr:cNvSpPr txBox="1"/>
      </xdr:nvSpPr>
      <xdr:spPr>
        <a:xfrm>
          <a:off x="13500744" y="1101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64</xdr:row>
      <xdr:rowOff>34307</xdr:rowOff>
    </xdr:from>
    <xdr:ext cx="405111" cy="259045"/>
    <xdr:sp macro="" textlink="">
      <xdr:nvSpPr>
        <xdr:cNvPr id="662" name="n_4mainValue【学校施設】&#10;有形固定資産減価償却率">
          <a:extLst>
            <a:ext uri="{FF2B5EF4-FFF2-40B4-BE49-F238E27FC236}">
              <a16:creationId xmlns:a16="http://schemas.microsoft.com/office/drawing/2014/main" id="{C3EBDF2E-683C-4636-B358-E846126F67CA}"/>
            </a:ext>
          </a:extLst>
        </xdr:cNvPr>
        <xdr:cNvSpPr txBox="1"/>
      </xdr:nvSpPr>
      <xdr:spPr>
        <a:xfrm>
          <a:off x="12611744" y="1100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C53C8430-D21D-49A6-8A17-3CB84D2F9B1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009D4741-81CC-4200-8061-227AFE455E3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40549C66-8154-4A08-BC83-D946DD26C59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DA2F6646-30A1-455F-881E-F13AD47FAD6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EE4EFE49-F43F-41A5-8AF0-C0F99BD0009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93A44DC5-419A-41FF-8429-20684C17E3A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444F1C51-7743-4FAB-886A-EBDB92EAB21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58D2C40D-1959-475B-B923-BC38829C248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A62AF328-AA9A-4524-B082-548A608F405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4ECF7E0C-487B-4BF5-96B2-E5B231E4608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3" name="テキスト ボックス 672">
          <a:extLst>
            <a:ext uri="{FF2B5EF4-FFF2-40B4-BE49-F238E27FC236}">
              <a16:creationId xmlns:a16="http://schemas.microsoft.com/office/drawing/2014/main" id="{16E0B395-D1DD-43FC-8710-86DDC16201A1}"/>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DCDC6777-8EC0-4C7E-BE9C-46A5F9EF997E}"/>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a:extLst>
            <a:ext uri="{FF2B5EF4-FFF2-40B4-BE49-F238E27FC236}">
              <a16:creationId xmlns:a16="http://schemas.microsoft.com/office/drawing/2014/main" id="{87FC4155-A5CA-4FF6-A989-DBDFDB1D3121}"/>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659C35FE-2AE4-4A4F-851C-257F2F11079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a:extLst>
            <a:ext uri="{FF2B5EF4-FFF2-40B4-BE49-F238E27FC236}">
              <a16:creationId xmlns:a16="http://schemas.microsoft.com/office/drawing/2014/main" id="{39776167-C71E-4182-8BCD-8F681D3CC54A}"/>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7BD05D9B-279A-4459-823E-602D7D88DA59}"/>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9" name="テキスト ボックス 678">
          <a:extLst>
            <a:ext uri="{FF2B5EF4-FFF2-40B4-BE49-F238E27FC236}">
              <a16:creationId xmlns:a16="http://schemas.microsoft.com/office/drawing/2014/main" id="{D8CE6A13-93D6-4ADB-9183-738B22E14445}"/>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F9394CAE-EE31-4552-B490-344A909C89FB}"/>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1" name="テキスト ボックス 680">
          <a:extLst>
            <a:ext uri="{FF2B5EF4-FFF2-40B4-BE49-F238E27FC236}">
              <a16:creationId xmlns:a16="http://schemas.microsoft.com/office/drawing/2014/main" id="{FA7FF234-626D-4EEB-8B28-ED2C4FDFB862}"/>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7ECE076C-D20F-46CC-8537-A5F6672799EE}"/>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3" name="テキスト ボックス 682">
          <a:extLst>
            <a:ext uri="{FF2B5EF4-FFF2-40B4-BE49-F238E27FC236}">
              <a16:creationId xmlns:a16="http://schemas.microsoft.com/office/drawing/2014/main" id="{EAEA1D0C-7E2A-4BB0-86B8-D70FC606F128}"/>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CD972DE4-C867-4EDD-9211-5991ACBC306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5" name="テキスト ボックス 684">
          <a:extLst>
            <a:ext uri="{FF2B5EF4-FFF2-40B4-BE49-F238E27FC236}">
              <a16:creationId xmlns:a16="http://schemas.microsoft.com/office/drawing/2014/main" id="{CB54D881-74E3-460C-9065-C9B26B700DD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学校施設】&#10;一人当たり面積グラフ枠">
          <a:extLst>
            <a:ext uri="{FF2B5EF4-FFF2-40B4-BE49-F238E27FC236}">
              <a16:creationId xmlns:a16="http://schemas.microsoft.com/office/drawing/2014/main" id="{15112AEF-5C72-41D8-A8B0-29E3E077890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687" name="直線コネクタ 686">
          <a:extLst>
            <a:ext uri="{FF2B5EF4-FFF2-40B4-BE49-F238E27FC236}">
              <a16:creationId xmlns:a16="http://schemas.microsoft.com/office/drawing/2014/main" id="{AE8CC60C-35B4-49AB-A0D5-30496E47E361}"/>
            </a:ext>
          </a:extLst>
        </xdr:cNvPr>
        <xdr:cNvCxnSpPr/>
      </xdr:nvCxnSpPr>
      <xdr:spPr>
        <a:xfrm flipV="1">
          <a:off x="22160864" y="9490710"/>
          <a:ext cx="0" cy="1486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688" name="【学校施設】&#10;一人当たり面積最小値テキスト">
          <a:extLst>
            <a:ext uri="{FF2B5EF4-FFF2-40B4-BE49-F238E27FC236}">
              <a16:creationId xmlns:a16="http://schemas.microsoft.com/office/drawing/2014/main" id="{BFAA843A-F1C1-4E40-8A4C-14D15EA80916}"/>
            </a:ext>
          </a:extLst>
        </xdr:cNvPr>
        <xdr:cNvSpPr txBox="1"/>
      </xdr:nvSpPr>
      <xdr:spPr>
        <a:xfrm>
          <a:off x="22199600" y="1098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689" name="直線コネクタ 688">
          <a:extLst>
            <a:ext uri="{FF2B5EF4-FFF2-40B4-BE49-F238E27FC236}">
              <a16:creationId xmlns:a16="http://schemas.microsoft.com/office/drawing/2014/main" id="{DA2D3202-5D70-435B-B712-7CB155B68987}"/>
            </a:ext>
          </a:extLst>
        </xdr:cNvPr>
        <xdr:cNvCxnSpPr/>
      </xdr:nvCxnSpPr>
      <xdr:spPr>
        <a:xfrm>
          <a:off x="22072600" y="10977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690" name="【学校施設】&#10;一人当たり面積最大値テキスト">
          <a:extLst>
            <a:ext uri="{FF2B5EF4-FFF2-40B4-BE49-F238E27FC236}">
              <a16:creationId xmlns:a16="http://schemas.microsoft.com/office/drawing/2014/main" id="{163EDE3F-D60C-4DA4-AA96-AFA30E52C8FD}"/>
            </a:ext>
          </a:extLst>
        </xdr:cNvPr>
        <xdr:cNvSpPr txBox="1"/>
      </xdr:nvSpPr>
      <xdr:spPr>
        <a:xfrm>
          <a:off x="22199600" y="926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691" name="直線コネクタ 690">
          <a:extLst>
            <a:ext uri="{FF2B5EF4-FFF2-40B4-BE49-F238E27FC236}">
              <a16:creationId xmlns:a16="http://schemas.microsoft.com/office/drawing/2014/main" id="{C9638EC2-394F-47DC-92E7-C396D0539D36}"/>
            </a:ext>
          </a:extLst>
        </xdr:cNvPr>
        <xdr:cNvCxnSpPr/>
      </xdr:nvCxnSpPr>
      <xdr:spPr>
        <a:xfrm>
          <a:off x="22072600" y="9490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159275</xdr:rowOff>
    </xdr:from>
    <xdr:ext cx="469744" cy="259045"/>
    <xdr:sp macro="" textlink="">
      <xdr:nvSpPr>
        <xdr:cNvPr id="692" name="【学校施設】&#10;一人当たり面積平均値テキスト">
          <a:extLst>
            <a:ext uri="{FF2B5EF4-FFF2-40B4-BE49-F238E27FC236}">
              <a16:creationId xmlns:a16="http://schemas.microsoft.com/office/drawing/2014/main" id="{5A6EC30D-4B5A-453B-9441-C796808685D4}"/>
            </a:ext>
          </a:extLst>
        </xdr:cNvPr>
        <xdr:cNvSpPr txBox="1"/>
      </xdr:nvSpPr>
      <xdr:spPr>
        <a:xfrm>
          <a:off x="22199600" y="104462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693" name="フローチャート: 判断 692">
          <a:extLst>
            <a:ext uri="{FF2B5EF4-FFF2-40B4-BE49-F238E27FC236}">
              <a16:creationId xmlns:a16="http://schemas.microsoft.com/office/drawing/2014/main" id="{E7C92D31-FA03-42F1-B5E5-5E47DC773989}"/>
            </a:ext>
          </a:extLst>
        </xdr:cNvPr>
        <xdr:cNvSpPr/>
      </xdr:nvSpPr>
      <xdr:spPr>
        <a:xfrm>
          <a:off x="22110700" y="1046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694" name="フローチャート: 判断 693">
          <a:extLst>
            <a:ext uri="{FF2B5EF4-FFF2-40B4-BE49-F238E27FC236}">
              <a16:creationId xmlns:a16="http://schemas.microsoft.com/office/drawing/2014/main" id="{EDC87784-8179-4F5E-BDBE-13094AE5CAC2}"/>
            </a:ext>
          </a:extLst>
        </xdr:cNvPr>
        <xdr:cNvSpPr/>
      </xdr:nvSpPr>
      <xdr:spPr>
        <a:xfrm>
          <a:off x="21272500" y="1046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695" name="フローチャート: 判断 694">
          <a:extLst>
            <a:ext uri="{FF2B5EF4-FFF2-40B4-BE49-F238E27FC236}">
              <a16:creationId xmlns:a16="http://schemas.microsoft.com/office/drawing/2014/main" id="{4B98D0B8-1663-4CF1-84A7-019AD0C15244}"/>
            </a:ext>
          </a:extLst>
        </xdr:cNvPr>
        <xdr:cNvSpPr/>
      </xdr:nvSpPr>
      <xdr:spPr>
        <a:xfrm>
          <a:off x="20383500" y="10473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696" name="フローチャート: 判断 695">
          <a:extLst>
            <a:ext uri="{FF2B5EF4-FFF2-40B4-BE49-F238E27FC236}">
              <a16:creationId xmlns:a16="http://schemas.microsoft.com/office/drawing/2014/main" id="{38065ABF-AD5A-4EF8-A3C5-ECD8BA74446A}"/>
            </a:ext>
          </a:extLst>
        </xdr:cNvPr>
        <xdr:cNvSpPr/>
      </xdr:nvSpPr>
      <xdr:spPr>
        <a:xfrm>
          <a:off x="194945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macro="" textlink="">
      <xdr:nvSpPr>
        <xdr:cNvPr id="697" name="フローチャート: 判断 696">
          <a:extLst>
            <a:ext uri="{FF2B5EF4-FFF2-40B4-BE49-F238E27FC236}">
              <a16:creationId xmlns:a16="http://schemas.microsoft.com/office/drawing/2014/main" id="{B79494D0-A328-4318-A069-1DE5B1AF8BE5}"/>
            </a:ext>
          </a:extLst>
        </xdr:cNvPr>
        <xdr:cNvSpPr/>
      </xdr:nvSpPr>
      <xdr:spPr>
        <a:xfrm>
          <a:off x="18605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A63016D2-3726-4261-B2C4-8328ADDB81A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FEED7525-A71C-47F7-B405-14D0A2C2A50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F62EC7BE-4EC1-40FB-A9CC-61CB229593A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463F88F8-CEA3-4BE3-BE15-7BF6C875F35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D43C7B65-2430-4BA0-A878-7C210AABF96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146558</xdr:rowOff>
    </xdr:from>
    <xdr:to>
      <xdr:col>116</xdr:col>
      <xdr:colOff>114300</xdr:colOff>
      <xdr:row>61</xdr:row>
      <xdr:rowOff>76708</xdr:rowOff>
    </xdr:to>
    <xdr:sp macro="" textlink="">
      <xdr:nvSpPr>
        <xdr:cNvPr id="703" name="楕円 702">
          <a:extLst>
            <a:ext uri="{FF2B5EF4-FFF2-40B4-BE49-F238E27FC236}">
              <a16:creationId xmlns:a16="http://schemas.microsoft.com/office/drawing/2014/main" id="{565ABEF0-AA69-435B-8E7E-E4BB1EE20556}"/>
            </a:ext>
          </a:extLst>
        </xdr:cNvPr>
        <xdr:cNvSpPr/>
      </xdr:nvSpPr>
      <xdr:spPr>
        <a:xfrm>
          <a:off x="22110700" y="10433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169435</xdr:rowOff>
    </xdr:from>
    <xdr:ext cx="469744" cy="259045"/>
    <xdr:sp macro="" textlink="">
      <xdr:nvSpPr>
        <xdr:cNvPr id="704" name="【学校施設】&#10;一人当たり面積該当値テキスト">
          <a:extLst>
            <a:ext uri="{FF2B5EF4-FFF2-40B4-BE49-F238E27FC236}">
              <a16:creationId xmlns:a16="http://schemas.microsoft.com/office/drawing/2014/main" id="{FE989A99-7187-4FCB-9061-A743F1B4F8BF}"/>
            </a:ext>
          </a:extLst>
        </xdr:cNvPr>
        <xdr:cNvSpPr txBox="1"/>
      </xdr:nvSpPr>
      <xdr:spPr>
        <a:xfrm>
          <a:off x="22199600" y="1028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144272</xdr:rowOff>
    </xdr:from>
    <xdr:to>
      <xdr:col>112</xdr:col>
      <xdr:colOff>38100</xdr:colOff>
      <xdr:row>61</xdr:row>
      <xdr:rowOff>74422</xdr:rowOff>
    </xdr:to>
    <xdr:sp macro="" textlink="">
      <xdr:nvSpPr>
        <xdr:cNvPr id="705" name="楕円 704">
          <a:extLst>
            <a:ext uri="{FF2B5EF4-FFF2-40B4-BE49-F238E27FC236}">
              <a16:creationId xmlns:a16="http://schemas.microsoft.com/office/drawing/2014/main" id="{7BFC71D3-376E-4D1F-9C43-310033E3E49C}"/>
            </a:ext>
          </a:extLst>
        </xdr:cNvPr>
        <xdr:cNvSpPr/>
      </xdr:nvSpPr>
      <xdr:spPr>
        <a:xfrm>
          <a:off x="21272500" y="1043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23622</xdr:rowOff>
    </xdr:from>
    <xdr:to>
      <xdr:col>116</xdr:col>
      <xdr:colOff>63500</xdr:colOff>
      <xdr:row>61</xdr:row>
      <xdr:rowOff>25908</xdr:rowOff>
    </xdr:to>
    <xdr:cxnSp macro="">
      <xdr:nvCxnSpPr>
        <xdr:cNvPr id="706" name="直線コネクタ 705">
          <a:extLst>
            <a:ext uri="{FF2B5EF4-FFF2-40B4-BE49-F238E27FC236}">
              <a16:creationId xmlns:a16="http://schemas.microsoft.com/office/drawing/2014/main" id="{EAAE7722-9D8C-43C8-ABB4-E7AD61D3BCF9}"/>
            </a:ext>
          </a:extLst>
        </xdr:cNvPr>
        <xdr:cNvCxnSpPr/>
      </xdr:nvCxnSpPr>
      <xdr:spPr>
        <a:xfrm>
          <a:off x="21323300" y="10482072"/>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139700</xdr:rowOff>
    </xdr:from>
    <xdr:to>
      <xdr:col>107</xdr:col>
      <xdr:colOff>101600</xdr:colOff>
      <xdr:row>61</xdr:row>
      <xdr:rowOff>69850</xdr:rowOff>
    </xdr:to>
    <xdr:sp macro="" textlink="">
      <xdr:nvSpPr>
        <xdr:cNvPr id="707" name="楕円 706">
          <a:extLst>
            <a:ext uri="{FF2B5EF4-FFF2-40B4-BE49-F238E27FC236}">
              <a16:creationId xmlns:a16="http://schemas.microsoft.com/office/drawing/2014/main" id="{5A25BB59-FCA7-4FFD-8CBA-A7D9AE278CF7}"/>
            </a:ext>
          </a:extLst>
        </xdr:cNvPr>
        <xdr:cNvSpPr/>
      </xdr:nvSpPr>
      <xdr:spPr>
        <a:xfrm>
          <a:off x="203835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19050</xdr:rowOff>
    </xdr:from>
    <xdr:to>
      <xdr:col>111</xdr:col>
      <xdr:colOff>177800</xdr:colOff>
      <xdr:row>61</xdr:row>
      <xdr:rowOff>23622</xdr:rowOff>
    </xdr:to>
    <xdr:cxnSp macro="">
      <xdr:nvCxnSpPr>
        <xdr:cNvPr id="708" name="直線コネクタ 707">
          <a:extLst>
            <a:ext uri="{FF2B5EF4-FFF2-40B4-BE49-F238E27FC236}">
              <a16:creationId xmlns:a16="http://schemas.microsoft.com/office/drawing/2014/main" id="{3E084CDD-13B2-4C8B-8115-C936C726B265}"/>
            </a:ext>
          </a:extLst>
        </xdr:cNvPr>
        <xdr:cNvCxnSpPr/>
      </xdr:nvCxnSpPr>
      <xdr:spPr>
        <a:xfrm>
          <a:off x="20434300" y="104775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107696</xdr:rowOff>
    </xdr:from>
    <xdr:to>
      <xdr:col>102</xdr:col>
      <xdr:colOff>165100</xdr:colOff>
      <xdr:row>61</xdr:row>
      <xdr:rowOff>37846</xdr:rowOff>
    </xdr:to>
    <xdr:sp macro="" textlink="">
      <xdr:nvSpPr>
        <xdr:cNvPr id="709" name="楕円 708">
          <a:extLst>
            <a:ext uri="{FF2B5EF4-FFF2-40B4-BE49-F238E27FC236}">
              <a16:creationId xmlns:a16="http://schemas.microsoft.com/office/drawing/2014/main" id="{F9479229-CC71-4DB1-BC47-BC2C0FA5EADB}"/>
            </a:ext>
          </a:extLst>
        </xdr:cNvPr>
        <xdr:cNvSpPr/>
      </xdr:nvSpPr>
      <xdr:spPr>
        <a:xfrm>
          <a:off x="19494500" y="10394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158496</xdr:rowOff>
    </xdr:from>
    <xdr:to>
      <xdr:col>107</xdr:col>
      <xdr:colOff>50800</xdr:colOff>
      <xdr:row>61</xdr:row>
      <xdr:rowOff>19050</xdr:rowOff>
    </xdr:to>
    <xdr:cxnSp macro="">
      <xdr:nvCxnSpPr>
        <xdr:cNvPr id="710" name="直線コネクタ 709">
          <a:extLst>
            <a:ext uri="{FF2B5EF4-FFF2-40B4-BE49-F238E27FC236}">
              <a16:creationId xmlns:a16="http://schemas.microsoft.com/office/drawing/2014/main" id="{F11C8F62-E4F7-4B4C-8B30-CB05AC971D8A}"/>
            </a:ext>
          </a:extLst>
        </xdr:cNvPr>
        <xdr:cNvCxnSpPr/>
      </xdr:nvCxnSpPr>
      <xdr:spPr>
        <a:xfrm>
          <a:off x="19545300" y="1044549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150368</xdr:rowOff>
    </xdr:from>
    <xdr:to>
      <xdr:col>98</xdr:col>
      <xdr:colOff>38100</xdr:colOff>
      <xdr:row>61</xdr:row>
      <xdr:rowOff>80518</xdr:rowOff>
    </xdr:to>
    <xdr:sp macro="" textlink="">
      <xdr:nvSpPr>
        <xdr:cNvPr id="711" name="楕円 710">
          <a:extLst>
            <a:ext uri="{FF2B5EF4-FFF2-40B4-BE49-F238E27FC236}">
              <a16:creationId xmlns:a16="http://schemas.microsoft.com/office/drawing/2014/main" id="{BF28CF9F-A6B8-4D01-98A2-03557870C8E0}"/>
            </a:ext>
          </a:extLst>
        </xdr:cNvPr>
        <xdr:cNvSpPr/>
      </xdr:nvSpPr>
      <xdr:spPr>
        <a:xfrm>
          <a:off x="18605500" y="1043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158496</xdr:rowOff>
    </xdr:from>
    <xdr:to>
      <xdr:col>102</xdr:col>
      <xdr:colOff>114300</xdr:colOff>
      <xdr:row>61</xdr:row>
      <xdr:rowOff>29718</xdr:rowOff>
    </xdr:to>
    <xdr:cxnSp macro="">
      <xdr:nvCxnSpPr>
        <xdr:cNvPr id="712" name="直線コネクタ 711">
          <a:extLst>
            <a:ext uri="{FF2B5EF4-FFF2-40B4-BE49-F238E27FC236}">
              <a16:creationId xmlns:a16="http://schemas.microsoft.com/office/drawing/2014/main" id="{E0A19BBD-6E69-4054-8061-4016CF62F44B}"/>
            </a:ext>
          </a:extLst>
        </xdr:cNvPr>
        <xdr:cNvCxnSpPr/>
      </xdr:nvCxnSpPr>
      <xdr:spPr>
        <a:xfrm flipV="1">
          <a:off x="18656300" y="10445496"/>
          <a:ext cx="889000" cy="42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101363</xdr:rowOff>
    </xdr:from>
    <xdr:ext cx="469744" cy="259045"/>
    <xdr:sp macro="" textlink="">
      <xdr:nvSpPr>
        <xdr:cNvPr id="713" name="n_1aveValue【学校施設】&#10;一人当たり面積">
          <a:extLst>
            <a:ext uri="{FF2B5EF4-FFF2-40B4-BE49-F238E27FC236}">
              <a16:creationId xmlns:a16="http://schemas.microsoft.com/office/drawing/2014/main" id="{4EED6CCC-7210-4B08-8456-EB97F583BD55}"/>
            </a:ext>
          </a:extLst>
        </xdr:cNvPr>
        <xdr:cNvSpPr txBox="1"/>
      </xdr:nvSpPr>
      <xdr:spPr>
        <a:xfrm>
          <a:off x="21075727" y="10559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107459</xdr:rowOff>
    </xdr:from>
    <xdr:ext cx="469744" cy="259045"/>
    <xdr:sp macro="" textlink="">
      <xdr:nvSpPr>
        <xdr:cNvPr id="714" name="n_2aveValue【学校施設】&#10;一人当たり面積">
          <a:extLst>
            <a:ext uri="{FF2B5EF4-FFF2-40B4-BE49-F238E27FC236}">
              <a16:creationId xmlns:a16="http://schemas.microsoft.com/office/drawing/2014/main" id="{97446044-EE56-45DE-8E4A-B86BFC72142A}"/>
            </a:ext>
          </a:extLst>
        </xdr:cNvPr>
        <xdr:cNvSpPr txBox="1"/>
      </xdr:nvSpPr>
      <xdr:spPr>
        <a:xfrm>
          <a:off x="20199427" y="10565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105935</xdr:rowOff>
    </xdr:from>
    <xdr:ext cx="469744" cy="259045"/>
    <xdr:sp macro="" textlink="">
      <xdr:nvSpPr>
        <xdr:cNvPr id="715" name="n_3aveValue【学校施設】&#10;一人当たり面積">
          <a:extLst>
            <a:ext uri="{FF2B5EF4-FFF2-40B4-BE49-F238E27FC236}">
              <a16:creationId xmlns:a16="http://schemas.microsoft.com/office/drawing/2014/main" id="{823F341F-C0D6-4BFE-95EC-54C3BBB9627D}"/>
            </a:ext>
          </a:extLst>
        </xdr:cNvPr>
        <xdr:cNvSpPr txBox="1"/>
      </xdr:nvSpPr>
      <xdr:spPr>
        <a:xfrm>
          <a:off x="19310427" y="10564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133367</xdr:rowOff>
    </xdr:from>
    <xdr:ext cx="469744" cy="259045"/>
    <xdr:sp macro="" textlink="">
      <xdr:nvSpPr>
        <xdr:cNvPr id="716" name="n_4aveValue【学校施設】&#10;一人当たり面積">
          <a:extLst>
            <a:ext uri="{FF2B5EF4-FFF2-40B4-BE49-F238E27FC236}">
              <a16:creationId xmlns:a16="http://schemas.microsoft.com/office/drawing/2014/main" id="{CBD9B85B-226D-4B33-B632-4E328475653A}"/>
            </a:ext>
          </a:extLst>
        </xdr:cNvPr>
        <xdr:cNvSpPr txBox="1"/>
      </xdr:nvSpPr>
      <xdr:spPr>
        <a:xfrm>
          <a:off x="18421427" y="1059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90949</xdr:rowOff>
    </xdr:from>
    <xdr:ext cx="469744" cy="259045"/>
    <xdr:sp macro="" textlink="">
      <xdr:nvSpPr>
        <xdr:cNvPr id="717" name="n_1mainValue【学校施設】&#10;一人当たり面積">
          <a:extLst>
            <a:ext uri="{FF2B5EF4-FFF2-40B4-BE49-F238E27FC236}">
              <a16:creationId xmlns:a16="http://schemas.microsoft.com/office/drawing/2014/main" id="{6A0B0321-3600-47DC-97FF-FEAE35B6D2D2}"/>
            </a:ext>
          </a:extLst>
        </xdr:cNvPr>
        <xdr:cNvSpPr txBox="1"/>
      </xdr:nvSpPr>
      <xdr:spPr>
        <a:xfrm>
          <a:off x="21075727" y="10206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86377</xdr:rowOff>
    </xdr:from>
    <xdr:ext cx="469744" cy="259045"/>
    <xdr:sp macro="" textlink="">
      <xdr:nvSpPr>
        <xdr:cNvPr id="718" name="n_2mainValue【学校施設】&#10;一人当たり面積">
          <a:extLst>
            <a:ext uri="{FF2B5EF4-FFF2-40B4-BE49-F238E27FC236}">
              <a16:creationId xmlns:a16="http://schemas.microsoft.com/office/drawing/2014/main" id="{C50C9E2A-27FF-4D87-B039-F078BC92D468}"/>
            </a:ext>
          </a:extLst>
        </xdr:cNvPr>
        <xdr:cNvSpPr txBox="1"/>
      </xdr:nvSpPr>
      <xdr:spPr>
        <a:xfrm>
          <a:off x="20199427" y="1020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54373</xdr:rowOff>
    </xdr:from>
    <xdr:ext cx="469744" cy="259045"/>
    <xdr:sp macro="" textlink="">
      <xdr:nvSpPr>
        <xdr:cNvPr id="719" name="n_3mainValue【学校施設】&#10;一人当たり面積">
          <a:extLst>
            <a:ext uri="{FF2B5EF4-FFF2-40B4-BE49-F238E27FC236}">
              <a16:creationId xmlns:a16="http://schemas.microsoft.com/office/drawing/2014/main" id="{89570AD2-4640-4A85-ABD8-D1ECA6AE8498}"/>
            </a:ext>
          </a:extLst>
        </xdr:cNvPr>
        <xdr:cNvSpPr txBox="1"/>
      </xdr:nvSpPr>
      <xdr:spPr>
        <a:xfrm>
          <a:off x="19310427" y="10169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97045</xdr:rowOff>
    </xdr:from>
    <xdr:ext cx="469744" cy="259045"/>
    <xdr:sp macro="" textlink="">
      <xdr:nvSpPr>
        <xdr:cNvPr id="720" name="n_4mainValue【学校施設】&#10;一人当たり面積">
          <a:extLst>
            <a:ext uri="{FF2B5EF4-FFF2-40B4-BE49-F238E27FC236}">
              <a16:creationId xmlns:a16="http://schemas.microsoft.com/office/drawing/2014/main" id="{A48FEF1D-5CA3-47AA-BC49-6DDBFB06BC0F}"/>
            </a:ext>
          </a:extLst>
        </xdr:cNvPr>
        <xdr:cNvSpPr txBox="1"/>
      </xdr:nvSpPr>
      <xdr:spPr>
        <a:xfrm>
          <a:off x="18421427" y="10212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5E6F7269-3633-4B78-95A0-83D853F655D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03F70389-D322-460F-AF7F-AC68A914C10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BF96C643-6326-4915-8F1C-1080D03BAAF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2C1D9C40-C4F2-4691-8F41-39BFAD07F1A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821ADBA2-0049-49AF-AEA0-118FFE93512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6912DBC3-5A4C-44FB-B4F9-40D2189D561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F1432C23-A563-41A1-846A-66181A8A3A8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A2D00992-959D-475C-BFA8-089D75808EE8}"/>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9" name="テキスト ボックス 728">
          <a:extLst>
            <a:ext uri="{FF2B5EF4-FFF2-40B4-BE49-F238E27FC236}">
              <a16:creationId xmlns:a16="http://schemas.microsoft.com/office/drawing/2014/main" id="{567B5327-B86F-4AD9-A2CB-9858A5194B9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0" name="直線コネクタ 729">
          <a:extLst>
            <a:ext uri="{FF2B5EF4-FFF2-40B4-BE49-F238E27FC236}">
              <a16:creationId xmlns:a16="http://schemas.microsoft.com/office/drawing/2014/main" id="{5F829EF6-D0AD-489E-A246-7E40844D588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1" name="テキスト ボックス 730">
          <a:extLst>
            <a:ext uri="{FF2B5EF4-FFF2-40B4-BE49-F238E27FC236}">
              <a16:creationId xmlns:a16="http://schemas.microsoft.com/office/drawing/2014/main" id="{FC0482E1-A2AA-483C-AEEC-135D9DDC1FB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2" name="直線コネクタ 731">
          <a:extLst>
            <a:ext uri="{FF2B5EF4-FFF2-40B4-BE49-F238E27FC236}">
              <a16:creationId xmlns:a16="http://schemas.microsoft.com/office/drawing/2014/main" id="{D53E0408-2619-45C8-A8EC-F4EAB3FA1752}"/>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3" name="テキスト ボックス 732">
          <a:extLst>
            <a:ext uri="{FF2B5EF4-FFF2-40B4-BE49-F238E27FC236}">
              <a16:creationId xmlns:a16="http://schemas.microsoft.com/office/drawing/2014/main" id="{21144929-CD80-45C8-AAB8-8064A904B7FC}"/>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4" name="直線コネクタ 733">
          <a:extLst>
            <a:ext uri="{FF2B5EF4-FFF2-40B4-BE49-F238E27FC236}">
              <a16:creationId xmlns:a16="http://schemas.microsoft.com/office/drawing/2014/main" id="{5733BFC9-B332-4665-A505-4D4B27817C37}"/>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5" name="テキスト ボックス 734">
          <a:extLst>
            <a:ext uri="{FF2B5EF4-FFF2-40B4-BE49-F238E27FC236}">
              <a16:creationId xmlns:a16="http://schemas.microsoft.com/office/drawing/2014/main" id="{3FBE914F-E1E2-433A-AFBD-3D168A87826E}"/>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6" name="直線コネクタ 735">
          <a:extLst>
            <a:ext uri="{FF2B5EF4-FFF2-40B4-BE49-F238E27FC236}">
              <a16:creationId xmlns:a16="http://schemas.microsoft.com/office/drawing/2014/main" id="{0606393F-1203-424C-8918-EB2FF440873C}"/>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7" name="テキスト ボックス 736">
          <a:extLst>
            <a:ext uri="{FF2B5EF4-FFF2-40B4-BE49-F238E27FC236}">
              <a16:creationId xmlns:a16="http://schemas.microsoft.com/office/drawing/2014/main" id="{8C023A10-4FE8-4002-8C0C-B2B18E026EE1}"/>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8" name="直線コネクタ 737">
          <a:extLst>
            <a:ext uri="{FF2B5EF4-FFF2-40B4-BE49-F238E27FC236}">
              <a16:creationId xmlns:a16="http://schemas.microsoft.com/office/drawing/2014/main" id="{EFB76347-ADFC-4355-AFA6-F1735286C55C}"/>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9" name="テキスト ボックス 738">
          <a:extLst>
            <a:ext uri="{FF2B5EF4-FFF2-40B4-BE49-F238E27FC236}">
              <a16:creationId xmlns:a16="http://schemas.microsoft.com/office/drawing/2014/main" id="{E656C57F-5A8D-49C2-8890-DEDDCAB9AC7C}"/>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0" name="直線コネクタ 739">
          <a:extLst>
            <a:ext uri="{FF2B5EF4-FFF2-40B4-BE49-F238E27FC236}">
              <a16:creationId xmlns:a16="http://schemas.microsoft.com/office/drawing/2014/main" id="{5465BFCA-089B-439D-816D-1B51CECCF3A9}"/>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1" name="テキスト ボックス 740">
          <a:extLst>
            <a:ext uri="{FF2B5EF4-FFF2-40B4-BE49-F238E27FC236}">
              <a16:creationId xmlns:a16="http://schemas.microsoft.com/office/drawing/2014/main" id="{04080FA5-BC63-4C7E-BB27-1FAC13CA5342}"/>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2" name="直線コネクタ 741">
          <a:extLst>
            <a:ext uri="{FF2B5EF4-FFF2-40B4-BE49-F238E27FC236}">
              <a16:creationId xmlns:a16="http://schemas.microsoft.com/office/drawing/2014/main" id="{6B281D86-C7B1-4C0A-9DC4-7622E826AB1D}"/>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3" name="テキスト ボックス 742">
          <a:extLst>
            <a:ext uri="{FF2B5EF4-FFF2-40B4-BE49-F238E27FC236}">
              <a16:creationId xmlns:a16="http://schemas.microsoft.com/office/drawing/2014/main" id="{D91145CD-C698-4D95-91B3-6C4FAB927586}"/>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4" name="【児童館】&#10;有形固定資産減価償却率グラフ枠">
          <a:extLst>
            <a:ext uri="{FF2B5EF4-FFF2-40B4-BE49-F238E27FC236}">
              <a16:creationId xmlns:a16="http://schemas.microsoft.com/office/drawing/2014/main" id="{3B724EA6-0CB9-43C3-93ED-C4843ADAC06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745" name="直線コネクタ 744">
          <a:extLst>
            <a:ext uri="{FF2B5EF4-FFF2-40B4-BE49-F238E27FC236}">
              <a16:creationId xmlns:a16="http://schemas.microsoft.com/office/drawing/2014/main" id="{677AF25A-29A7-4EA1-A863-28C61F7AC578}"/>
            </a:ext>
          </a:extLst>
        </xdr:cNvPr>
        <xdr:cNvCxnSpPr/>
      </xdr:nvCxnSpPr>
      <xdr:spPr>
        <a:xfrm flipV="1">
          <a:off x="16318864" y="1351788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6" name="【児童館】&#10;有形固定資産減価償却率最小値テキスト">
          <a:extLst>
            <a:ext uri="{FF2B5EF4-FFF2-40B4-BE49-F238E27FC236}">
              <a16:creationId xmlns:a16="http://schemas.microsoft.com/office/drawing/2014/main" id="{D6A42C62-4BE0-48E3-B443-D64510B28CE4}"/>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47" name="直線コネクタ 746">
          <a:extLst>
            <a:ext uri="{FF2B5EF4-FFF2-40B4-BE49-F238E27FC236}">
              <a16:creationId xmlns:a16="http://schemas.microsoft.com/office/drawing/2014/main" id="{70517B57-71E6-4E2A-8DA5-2B4D6747B88A}"/>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macro="" textlink="">
      <xdr:nvSpPr>
        <xdr:cNvPr id="748" name="【児童館】&#10;有形固定資産減価償却率最大値テキスト">
          <a:extLst>
            <a:ext uri="{FF2B5EF4-FFF2-40B4-BE49-F238E27FC236}">
              <a16:creationId xmlns:a16="http://schemas.microsoft.com/office/drawing/2014/main" id="{DD2B0DA9-0D16-4451-B684-8EE62882ED5D}"/>
            </a:ext>
          </a:extLst>
        </xdr:cNvPr>
        <xdr:cNvSpPr txBox="1"/>
      </xdr:nvSpPr>
      <xdr:spPr>
        <a:xfrm>
          <a:off x="16357600" y="13293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749" name="直線コネクタ 748">
          <a:extLst>
            <a:ext uri="{FF2B5EF4-FFF2-40B4-BE49-F238E27FC236}">
              <a16:creationId xmlns:a16="http://schemas.microsoft.com/office/drawing/2014/main" id="{0FBB976C-E0D1-47B7-92CD-48D34A3D4822}"/>
            </a:ext>
          </a:extLst>
        </xdr:cNvPr>
        <xdr:cNvCxnSpPr/>
      </xdr:nvCxnSpPr>
      <xdr:spPr>
        <a:xfrm>
          <a:off x="16230600" y="1351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57802</xdr:rowOff>
    </xdr:from>
    <xdr:ext cx="405111" cy="259045"/>
    <xdr:sp macro="" textlink="">
      <xdr:nvSpPr>
        <xdr:cNvPr id="750" name="【児童館】&#10;有形固定資産減価償却率平均値テキスト">
          <a:extLst>
            <a:ext uri="{FF2B5EF4-FFF2-40B4-BE49-F238E27FC236}">
              <a16:creationId xmlns:a16="http://schemas.microsoft.com/office/drawing/2014/main" id="{66E3908C-99C9-4642-AD0A-F8CF10CA2290}"/>
            </a:ext>
          </a:extLst>
        </xdr:cNvPr>
        <xdr:cNvSpPr txBox="1"/>
      </xdr:nvSpPr>
      <xdr:spPr>
        <a:xfrm>
          <a:off x="16357600" y="141167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751" name="フローチャート: 判断 750">
          <a:extLst>
            <a:ext uri="{FF2B5EF4-FFF2-40B4-BE49-F238E27FC236}">
              <a16:creationId xmlns:a16="http://schemas.microsoft.com/office/drawing/2014/main" id="{9613CFEF-9F94-489A-A707-BC0D04A9F0F9}"/>
            </a:ext>
          </a:extLst>
        </xdr:cNvPr>
        <xdr:cNvSpPr/>
      </xdr:nvSpPr>
      <xdr:spPr>
        <a:xfrm>
          <a:off x="16268700" y="1426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752" name="フローチャート: 判断 751">
          <a:extLst>
            <a:ext uri="{FF2B5EF4-FFF2-40B4-BE49-F238E27FC236}">
              <a16:creationId xmlns:a16="http://schemas.microsoft.com/office/drawing/2014/main" id="{70271BA4-1B3B-4FDB-9FDE-72195E8450FC}"/>
            </a:ext>
          </a:extLst>
        </xdr:cNvPr>
        <xdr:cNvSpPr/>
      </xdr:nvSpPr>
      <xdr:spPr>
        <a:xfrm>
          <a:off x="15430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753" name="フローチャート: 判断 752">
          <a:extLst>
            <a:ext uri="{FF2B5EF4-FFF2-40B4-BE49-F238E27FC236}">
              <a16:creationId xmlns:a16="http://schemas.microsoft.com/office/drawing/2014/main" id="{ED679F26-46E2-4042-AFB4-F56055B45289}"/>
            </a:ext>
          </a:extLst>
        </xdr:cNvPr>
        <xdr:cNvSpPr/>
      </xdr:nvSpPr>
      <xdr:spPr>
        <a:xfrm>
          <a:off x="14541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macro="" textlink="">
      <xdr:nvSpPr>
        <xdr:cNvPr id="754" name="フローチャート: 判断 753">
          <a:extLst>
            <a:ext uri="{FF2B5EF4-FFF2-40B4-BE49-F238E27FC236}">
              <a16:creationId xmlns:a16="http://schemas.microsoft.com/office/drawing/2014/main" id="{54AEF3CC-B50B-4A2D-A305-7F818BCA7F3D}"/>
            </a:ext>
          </a:extLst>
        </xdr:cNvPr>
        <xdr:cNvSpPr/>
      </xdr:nvSpPr>
      <xdr:spPr>
        <a:xfrm>
          <a:off x="13652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114936</xdr:rowOff>
    </xdr:from>
    <xdr:to>
      <xdr:col>67</xdr:col>
      <xdr:colOff>101600</xdr:colOff>
      <xdr:row>83</xdr:row>
      <xdr:rowOff>45086</xdr:rowOff>
    </xdr:to>
    <xdr:sp macro="" textlink="">
      <xdr:nvSpPr>
        <xdr:cNvPr id="755" name="フローチャート: 判断 754">
          <a:extLst>
            <a:ext uri="{FF2B5EF4-FFF2-40B4-BE49-F238E27FC236}">
              <a16:creationId xmlns:a16="http://schemas.microsoft.com/office/drawing/2014/main" id="{D251DFE2-871B-4D62-B600-DBC8C51F18C4}"/>
            </a:ext>
          </a:extLst>
        </xdr:cNvPr>
        <xdr:cNvSpPr/>
      </xdr:nvSpPr>
      <xdr:spPr>
        <a:xfrm>
          <a:off x="12763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F3A3EE79-18F5-44E1-91E5-3AC88446A83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58B6122D-39EB-4AAE-B1D6-C07F44CBEB4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99E8E95E-727D-40B2-8F60-7D168845CD44}"/>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3E382B45-0255-43B1-8AC4-38B0134E5A1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2EFA0D84-F6B7-4EB4-A56B-CB5B6C57346A}"/>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67311</xdr:rowOff>
    </xdr:from>
    <xdr:to>
      <xdr:col>85</xdr:col>
      <xdr:colOff>177800</xdr:colOff>
      <xdr:row>85</xdr:row>
      <xdr:rowOff>168911</xdr:rowOff>
    </xdr:to>
    <xdr:sp macro="" textlink="">
      <xdr:nvSpPr>
        <xdr:cNvPr id="761" name="楕円 760">
          <a:extLst>
            <a:ext uri="{FF2B5EF4-FFF2-40B4-BE49-F238E27FC236}">
              <a16:creationId xmlns:a16="http://schemas.microsoft.com/office/drawing/2014/main" id="{3317C3E9-B1A2-4038-8B6D-E5B5BF6AE646}"/>
            </a:ext>
          </a:extLst>
        </xdr:cNvPr>
        <xdr:cNvSpPr/>
      </xdr:nvSpPr>
      <xdr:spPr>
        <a:xfrm>
          <a:off x="162687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45738</xdr:rowOff>
    </xdr:from>
    <xdr:ext cx="405111" cy="259045"/>
    <xdr:sp macro="" textlink="">
      <xdr:nvSpPr>
        <xdr:cNvPr id="762" name="【児童館】&#10;有形固定資産減価償却率該当値テキスト">
          <a:extLst>
            <a:ext uri="{FF2B5EF4-FFF2-40B4-BE49-F238E27FC236}">
              <a16:creationId xmlns:a16="http://schemas.microsoft.com/office/drawing/2014/main" id="{9718275D-B471-43BD-B761-D203F4A651BA}"/>
            </a:ext>
          </a:extLst>
        </xdr:cNvPr>
        <xdr:cNvSpPr txBox="1"/>
      </xdr:nvSpPr>
      <xdr:spPr>
        <a:xfrm>
          <a:off x="16357600" y="1461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23495</xdr:rowOff>
    </xdr:from>
    <xdr:to>
      <xdr:col>81</xdr:col>
      <xdr:colOff>101600</xdr:colOff>
      <xdr:row>85</xdr:row>
      <xdr:rowOff>125095</xdr:rowOff>
    </xdr:to>
    <xdr:sp macro="" textlink="">
      <xdr:nvSpPr>
        <xdr:cNvPr id="763" name="楕円 762">
          <a:extLst>
            <a:ext uri="{FF2B5EF4-FFF2-40B4-BE49-F238E27FC236}">
              <a16:creationId xmlns:a16="http://schemas.microsoft.com/office/drawing/2014/main" id="{0C97169B-5061-480F-B437-D11CB6864349}"/>
            </a:ext>
          </a:extLst>
        </xdr:cNvPr>
        <xdr:cNvSpPr/>
      </xdr:nvSpPr>
      <xdr:spPr>
        <a:xfrm>
          <a:off x="15430500" y="1459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74295</xdr:rowOff>
    </xdr:from>
    <xdr:to>
      <xdr:col>85</xdr:col>
      <xdr:colOff>127000</xdr:colOff>
      <xdr:row>85</xdr:row>
      <xdr:rowOff>118111</xdr:rowOff>
    </xdr:to>
    <xdr:cxnSp macro="">
      <xdr:nvCxnSpPr>
        <xdr:cNvPr id="764" name="直線コネクタ 763">
          <a:extLst>
            <a:ext uri="{FF2B5EF4-FFF2-40B4-BE49-F238E27FC236}">
              <a16:creationId xmlns:a16="http://schemas.microsoft.com/office/drawing/2014/main" id="{507EFA19-CDC8-4432-A277-300CB9C92555}"/>
            </a:ext>
          </a:extLst>
        </xdr:cNvPr>
        <xdr:cNvCxnSpPr/>
      </xdr:nvCxnSpPr>
      <xdr:spPr>
        <a:xfrm>
          <a:off x="15481300" y="14647545"/>
          <a:ext cx="8382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42545</xdr:rowOff>
    </xdr:from>
    <xdr:to>
      <xdr:col>76</xdr:col>
      <xdr:colOff>165100</xdr:colOff>
      <xdr:row>85</xdr:row>
      <xdr:rowOff>144145</xdr:rowOff>
    </xdr:to>
    <xdr:sp macro="" textlink="">
      <xdr:nvSpPr>
        <xdr:cNvPr id="765" name="楕円 764">
          <a:extLst>
            <a:ext uri="{FF2B5EF4-FFF2-40B4-BE49-F238E27FC236}">
              <a16:creationId xmlns:a16="http://schemas.microsoft.com/office/drawing/2014/main" id="{7339400D-B2CC-4E50-A5BF-7C754F5ECA59}"/>
            </a:ext>
          </a:extLst>
        </xdr:cNvPr>
        <xdr:cNvSpPr/>
      </xdr:nvSpPr>
      <xdr:spPr>
        <a:xfrm>
          <a:off x="14541500" y="1461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74295</xdr:rowOff>
    </xdr:from>
    <xdr:to>
      <xdr:col>81</xdr:col>
      <xdr:colOff>50800</xdr:colOff>
      <xdr:row>85</xdr:row>
      <xdr:rowOff>93345</xdr:rowOff>
    </xdr:to>
    <xdr:cxnSp macro="">
      <xdr:nvCxnSpPr>
        <xdr:cNvPr id="766" name="直線コネクタ 765">
          <a:extLst>
            <a:ext uri="{FF2B5EF4-FFF2-40B4-BE49-F238E27FC236}">
              <a16:creationId xmlns:a16="http://schemas.microsoft.com/office/drawing/2014/main" id="{5257EA18-6CD5-4182-9D72-AB7F5C233935}"/>
            </a:ext>
          </a:extLst>
        </xdr:cNvPr>
        <xdr:cNvCxnSpPr/>
      </xdr:nvCxnSpPr>
      <xdr:spPr>
        <a:xfrm flipV="1">
          <a:off x="14592300" y="1464754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13970</xdr:rowOff>
    </xdr:from>
    <xdr:to>
      <xdr:col>72</xdr:col>
      <xdr:colOff>38100</xdr:colOff>
      <xdr:row>85</xdr:row>
      <xdr:rowOff>115570</xdr:rowOff>
    </xdr:to>
    <xdr:sp macro="" textlink="">
      <xdr:nvSpPr>
        <xdr:cNvPr id="767" name="楕円 766">
          <a:extLst>
            <a:ext uri="{FF2B5EF4-FFF2-40B4-BE49-F238E27FC236}">
              <a16:creationId xmlns:a16="http://schemas.microsoft.com/office/drawing/2014/main" id="{0528EF17-2957-447F-8C8D-7B8FC310D3C2}"/>
            </a:ext>
          </a:extLst>
        </xdr:cNvPr>
        <xdr:cNvSpPr/>
      </xdr:nvSpPr>
      <xdr:spPr>
        <a:xfrm>
          <a:off x="13652500" y="1458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64770</xdr:rowOff>
    </xdr:from>
    <xdr:to>
      <xdr:col>76</xdr:col>
      <xdr:colOff>114300</xdr:colOff>
      <xdr:row>85</xdr:row>
      <xdr:rowOff>93345</xdr:rowOff>
    </xdr:to>
    <xdr:cxnSp macro="">
      <xdr:nvCxnSpPr>
        <xdr:cNvPr id="768" name="直線コネクタ 767">
          <a:extLst>
            <a:ext uri="{FF2B5EF4-FFF2-40B4-BE49-F238E27FC236}">
              <a16:creationId xmlns:a16="http://schemas.microsoft.com/office/drawing/2014/main" id="{5CFECC85-0E45-4449-9F16-7ED7366792B3}"/>
            </a:ext>
          </a:extLst>
        </xdr:cNvPr>
        <xdr:cNvCxnSpPr/>
      </xdr:nvCxnSpPr>
      <xdr:spPr>
        <a:xfrm>
          <a:off x="13703300" y="1463802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147320</xdr:rowOff>
    </xdr:from>
    <xdr:to>
      <xdr:col>67</xdr:col>
      <xdr:colOff>101600</xdr:colOff>
      <xdr:row>85</xdr:row>
      <xdr:rowOff>77470</xdr:rowOff>
    </xdr:to>
    <xdr:sp macro="" textlink="">
      <xdr:nvSpPr>
        <xdr:cNvPr id="769" name="楕円 768">
          <a:extLst>
            <a:ext uri="{FF2B5EF4-FFF2-40B4-BE49-F238E27FC236}">
              <a16:creationId xmlns:a16="http://schemas.microsoft.com/office/drawing/2014/main" id="{451859E8-3E70-4E29-8D3E-A8909ADBA1FE}"/>
            </a:ext>
          </a:extLst>
        </xdr:cNvPr>
        <xdr:cNvSpPr/>
      </xdr:nvSpPr>
      <xdr:spPr>
        <a:xfrm>
          <a:off x="12763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26670</xdr:rowOff>
    </xdr:from>
    <xdr:to>
      <xdr:col>71</xdr:col>
      <xdr:colOff>177800</xdr:colOff>
      <xdr:row>85</xdr:row>
      <xdr:rowOff>64770</xdr:rowOff>
    </xdr:to>
    <xdr:cxnSp macro="">
      <xdr:nvCxnSpPr>
        <xdr:cNvPr id="770" name="直線コネクタ 769">
          <a:extLst>
            <a:ext uri="{FF2B5EF4-FFF2-40B4-BE49-F238E27FC236}">
              <a16:creationId xmlns:a16="http://schemas.microsoft.com/office/drawing/2014/main" id="{0D1B5366-1BF3-4A38-B1E6-A5B2E26E6344}"/>
            </a:ext>
          </a:extLst>
        </xdr:cNvPr>
        <xdr:cNvCxnSpPr/>
      </xdr:nvCxnSpPr>
      <xdr:spPr>
        <a:xfrm>
          <a:off x="12814300" y="145999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143527</xdr:rowOff>
    </xdr:from>
    <xdr:ext cx="405111" cy="259045"/>
    <xdr:sp macro="" textlink="">
      <xdr:nvSpPr>
        <xdr:cNvPr id="771" name="n_1aveValue【児童館】&#10;有形固定資産減価償却率">
          <a:extLst>
            <a:ext uri="{FF2B5EF4-FFF2-40B4-BE49-F238E27FC236}">
              <a16:creationId xmlns:a16="http://schemas.microsoft.com/office/drawing/2014/main" id="{E09F1E94-DDAA-430C-B1E8-E988EA810944}"/>
            </a:ext>
          </a:extLst>
        </xdr:cNvPr>
        <xdr:cNvSpPr txBox="1"/>
      </xdr:nvSpPr>
      <xdr:spPr>
        <a:xfrm>
          <a:off x="15266044" y="1403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135907</xdr:rowOff>
    </xdr:from>
    <xdr:ext cx="405111" cy="259045"/>
    <xdr:sp macro="" textlink="">
      <xdr:nvSpPr>
        <xdr:cNvPr id="772" name="n_2aveValue【児童館】&#10;有形固定資産減価償却率">
          <a:extLst>
            <a:ext uri="{FF2B5EF4-FFF2-40B4-BE49-F238E27FC236}">
              <a16:creationId xmlns:a16="http://schemas.microsoft.com/office/drawing/2014/main" id="{7B6E8602-1D82-4A21-B812-4A376155AB1F}"/>
            </a:ext>
          </a:extLst>
        </xdr:cNvPr>
        <xdr:cNvSpPr txBox="1"/>
      </xdr:nvSpPr>
      <xdr:spPr>
        <a:xfrm>
          <a:off x="14389744" y="1402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120666</xdr:rowOff>
    </xdr:from>
    <xdr:ext cx="405111" cy="259045"/>
    <xdr:sp macro="" textlink="">
      <xdr:nvSpPr>
        <xdr:cNvPr id="773" name="n_3aveValue【児童館】&#10;有形固定資産減価償却率">
          <a:extLst>
            <a:ext uri="{FF2B5EF4-FFF2-40B4-BE49-F238E27FC236}">
              <a16:creationId xmlns:a16="http://schemas.microsoft.com/office/drawing/2014/main" id="{06AD7F25-653E-4D8F-BC46-53071F4E77FE}"/>
            </a:ext>
          </a:extLst>
        </xdr:cNvPr>
        <xdr:cNvSpPr txBox="1"/>
      </xdr:nvSpPr>
      <xdr:spPr>
        <a:xfrm>
          <a:off x="13500744" y="14008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61613</xdr:rowOff>
    </xdr:from>
    <xdr:ext cx="405111" cy="259045"/>
    <xdr:sp macro="" textlink="">
      <xdr:nvSpPr>
        <xdr:cNvPr id="774" name="n_4aveValue【児童館】&#10;有形固定資産減価償却率">
          <a:extLst>
            <a:ext uri="{FF2B5EF4-FFF2-40B4-BE49-F238E27FC236}">
              <a16:creationId xmlns:a16="http://schemas.microsoft.com/office/drawing/2014/main" id="{5B60233B-631C-4AAF-BF12-ED2B88566CA2}"/>
            </a:ext>
          </a:extLst>
        </xdr:cNvPr>
        <xdr:cNvSpPr txBox="1"/>
      </xdr:nvSpPr>
      <xdr:spPr>
        <a:xfrm>
          <a:off x="12611744" y="1394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116222</xdr:rowOff>
    </xdr:from>
    <xdr:ext cx="405111" cy="259045"/>
    <xdr:sp macro="" textlink="">
      <xdr:nvSpPr>
        <xdr:cNvPr id="775" name="n_1mainValue【児童館】&#10;有形固定資産減価償却率">
          <a:extLst>
            <a:ext uri="{FF2B5EF4-FFF2-40B4-BE49-F238E27FC236}">
              <a16:creationId xmlns:a16="http://schemas.microsoft.com/office/drawing/2014/main" id="{BB5B8655-22C4-484A-B9A9-BCEE93C87C38}"/>
            </a:ext>
          </a:extLst>
        </xdr:cNvPr>
        <xdr:cNvSpPr txBox="1"/>
      </xdr:nvSpPr>
      <xdr:spPr>
        <a:xfrm>
          <a:off x="15266044" y="1468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135272</xdr:rowOff>
    </xdr:from>
    <xdr:ext cx="405111" cy="259045"/>
    <xdr:sp macro="" textlink="">
      <xdr:nvSpPr>
        <xdr:cNvPr id="776" name="n_2mainValue【児童館】&#10;有形固定資産減価償却率">
          <a:extLst>
            <a:ext uri="{FF2B5EF4-FFF2-40B4-BE49-F238E27FC236}">
              <a16:creationId xmlns:a16="http://schemas.microsoft.com/office/drawing/2014/main" id="{1310A77E-F1FB-417E-865C-D52AE042AE7D}"/>
            </a:ext>
          </a:extLst>
        </xdr:cNvPr>
        <xdr:cNvSpPr txBox="1"/>
      </xdr:nvSpPr>
      <xdr:spPr>
        <a:xfrm>
          <a:off x="14389744" y="1470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106697</xdr:rowOff>
    </xdr:from>
    <xdr:ext cx="405111" cy="259045"/>
    <xdr:sp macro="" textlink="">
      <xdr:nvSpPr>
        <xdr:cNvPr id="777" name="n_3mainValue【児童館】&#10;有形固定資産減価償却率">
          <a:extLst>
            <a:ext uri="{FF2B5EF4-FFF2-40B4-BE49-F238E27FC236}">
              <a16:creationId xmlns:a16="http://schemas.microsoft.com/office/drawing/2014/main" id="{EFAC1C64-D3B5-46C9-B86A-DD09EF7D7490}"/>
            </a:ext>
          </a:extLst>
        </xdr:cNvPr>
        <xdr:cNvSpPr txBox="1"/>
      </xdr:nvSpPr>
      <xdr:spPr>
        <a:xfrm>
          <a:off x="13500744" y="1467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68597</xdr:rowOff>
    </xdr:from>
    <xdr:ext cx="405111" cy="259045"/>
    <xdr:sp macro="" textlink="">
      <xdr:nvSpPr>
        <xdr:cNvPr id="778" name="n_4mainValue【児童館】&#10;有形固定資産減価償却率">
          <a:extLst>
            <a:ext uri="{FF2B5EF4-FFF2-40B4-BE49-F238E27FC236}">
              <a16:creationId xmlns:a16="http://schemas.microsoft.com/office/drawing/2014/main" id="{FDDEDBC8-4168-49EF-AAFA-EADF8A982303}"/>
            </a:ext>
          </a:extLst>
        </xdr:cNvPr>
        <xdr:cNvSpPr txBox="1"/>
      </xdr:nvSpPr>
      <xdr:spPr>
        <a:xfrm>
          <a:off x="12611744" y="1464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9" name="正方形/長方形 778">
          <a:extLst>
            <a:ext uri="{FF2B5EF4-FFF2-40B4-BE49-F238E27FC236}">
              <a16:creationId xmlns:a16="http://schemas.microsoft.com/office/drawing/2014/main" id="{F3215D56-B0D7-4528-87B2-4E4E52C0FC1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0" name="正方形/長方形 779">
          <a:extLst>
            <a:ext uri="{FF2B5EF4-FFF2-40B4-BE49-F238E27FC236}">
              <a16:creationId xmlns:a16="http://schemas.microsoft.com/office/drawing/2014/main" id="{CAB9573B-AD39-40A9-8C04-6013A754367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1" name="正方形/長方形 780">
          <a:extLst>
            <a:ext uri="{FF2B5EF4-FFF2-40B4-BE49-F238E27FC236}">
              <a16:creationId xmlns:a16="http://schemas.microsoft.com/office/drawing/2014/main" id="{32AD3F05-CA1F-437F-A9F1-942D7EB13C4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2" name="正方形/長方形 781">
          <a:extLst>
            <a:ext uri="{FF2B5EF4-FFF2-40B4-BE49-F238E27FC236}">
              <a16:creationId xmlns:a16="http://schemas.microsoft.com/office/drawing/2014/main" id="{1CCB2B7F-5DAD-4F81-A9AF-B4A06216B12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3" name="正方形/長方形 782">
          <a:extLst>
            <a:ext uri="{FF2B5EF4-FFF2-40B4-BE49-F238E27FC236}">
              <a16:creationId xmlns:a16="http://schemas.microsoft.com/office/drawing/2014/main" id="{38E529E7-A8D9-452D-8C3F-D20CEACD152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4" name="正方形/長方形 783">
          <a:extLst>
            <a:ext uri="{FF2B5EF4-FFF2-40B4-BE49-F238E27FC236}">
              <a16:creationId xmlns:a16="http://schemas.microsoft.com/office/drawing/2014/main" id="{066F7DA2-B552-4661-99FA-2FA99B5C55B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5" name="正方形/長方形 784">
          <a:extLst>
            <a:ext uri="{FF2B5EF4-FFF2-40B4-BE49-F238E27FC236}">
              <a16:creationId xmlns:a16="http://schemas.microsoft.com/office/drawing/2014/main" id="{44BAA990-AA09-4C26-8391-EC5DCBD5275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6" name="正方形/長方形 785">
          <a:extLst>
            <a:ext uri="{FF2B5EF4-FFF2-40B4-BE49-F238E27FC236}">
              <a16:creationId xmlns:a16="http://schemas.microsoft.com/office/drawing/2014/main" id="{C41352C7-726A-43DC-A5AC-FC5F89BA47D3}"/>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7" name="テキスト ボックス 786">
          <a:extLst>
            <a:ext uri="{FF2B5EF4-FFF2-40B4-BE49-F238E27FC236}">
              <a16:creationId xmlns:a16="http://schemas.microsoft.com/office/drawing/2014/main" id="{1616F624-BB48-4A80-B8AE-A4C714114AE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8" name="直線コネクタ 787">
          <a:extLst>
            <a:ext uri="{FF2B5EF4-FFF2-40B4-BE49-F238E27FC236}">
              <a16:creationId xmlns:a16="http://schemas.microsoft.com/office/drawing/2014/main" id="{4BA6A27F-B404-456E-A616-D2D423E1858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9" name="直線コネクタ 788">
          <a:extLst>
            <a:ext uri="{FF2B5EF4-FFF2-40B4-BE49-F238E27FC236}">
              <a16:creationId xmlns:a16="http://schemas.microsoft.com/office/drawing/2014/main" id="{C6E6392D-ADE5-42E7-9356-75C4F2EA254D}"/>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0" name="テキスト ボックス 789">
          <a:extLst>
            <a:ext uri="{FF2B5EF4-FFF2-40B4-BE49-F238E27FC236}">
              <a16:creationId xmlns:a16="http://schemas.microsoft.com/office/drawing/2014/main" id="{1F9FB5ED-BE23-44A5-835A-C75AE9B7E961}"/>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1" name="直線コネクタ 790">
          <a:extLst>
            <a:ext uri="{FF2B5EF4-FFF2-40B4-BE49-F238E27FC236}">
              <a16:creationId xmlns:a16="http://schemas.microsoft.com/office/drawing/2014/main" id="{C51793A5-9901-451B-85C4-7F40573C2A05}"/>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2" name="テキスト ボックス 791">
          <a:extLst>
            <a:ext uri="{FF2B5EF4-FFF2-40B4-BE49-F238E27FC236}">
              <a16:creationId xmlns:a16="http://schemas.microsoft.com/office/drawing/2014/main" id="{87EAC67A-0472-4A8D-9F4C-C47032E12458}"/>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3" name="直線コネクタ 792">
          <a:extLst>
            <a:ext uri="{FF2B5EF4-FFF2-40B4-BE49-F238E27FC236}">
              <a16:creationId xmlns:a16="http://schemas.microsoft.com/office/drawing/2014/main" id="{AA1752D7-AE4F-4ECC-9A00-A289EE9B3672}"/>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4" name="テキスト ボックス 793">
          <a:extLst>
            <a:ext uri="{FF2B5EF4-FFF2-40B4-BE49-F238E27FC236}">
              <a16:creationId xmlns:a16="http://schemas.microsoft.com/office/drawing/2014/main" id="{45DF34FC-D07D-4F06-93E5-CEB48AE31538}"/>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5" name="直線コネクタ 794">
          <a:extLst>
            <a:ext uri="{FF2B5EF4-FFF2-40B4-BE49-F238E27FC236}">
              <a16:creationId xmlns:a16="http://schemas.microsoft.com/office/drawing/2014/main" id="{1EB86343-30E9-4FCF-A6CC-7824BD8872E9}"/>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6" name="テキスト ボックス 795">
          <a:extLst>
            <a:ext uri="{FF2B5EF4-FFF2-40B4-BE49-F238E27FC236}">
              <a16:creationId xmlns:a16="http://schemas.microsoft.com/office/drawing/2014/main" id="{B74B5AEC-8DB3-4686-AA7E-6735D5CB51B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7" name="直線コネクタ 796">
          <a:extLst>
            <a:ext uri="{FF2B5EF4-FFF2-40B4-BE49-F238E27FC236}">
              <a16:creationId xmlns:a16="http://schemas.microsoft.com/office/drawing/2014/main" id="{3048D267-D219-4183-BC5C-ED0439001BE4}"/>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8" name="テキスト ボックス 797">
          <a:extLst>
            <a:ext uri="{FF2B5EF4-FFF2-40B4-BE49-F238E27FC236}">
              <a16:creationId xmlns:a16="http://schemas.microsoft.com/office/drawing/2014/main" id="{DE8D99BE-E972-4C34-80DE-B63F507E9EBE}"/>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9" name="直線コネクタ 798">
          <a:extLst>
            <a:ext uri="{FF2B5EF4-FFF2-40B4-BE49-F238E27FC236}">
              <a16:creationId xmlns:a16="http://schemas.microsoft.com/office/drawing/2014/main" id="{8AF26C1D-B8BE-47D1-ACD9-6A0C7FBC0B7D}"/>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0" name="テキスト ボックス 799">
          <a:extLst>
            <a:ext uri="{FF2B5EF4-FFF2-40B4-BE49-F238E27FC236}">
              <a16:creationId xmlns:a16="http://schemas.microsoft.com/office/drawing/2014/main" id="{73C96796-8478-4A2A-8815-80836104EB6F}"/>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a:extLst>
            <a:ext uri="{FF2B5EF4-FFF2-40B4-BE49-F238E27FC236}">
              <a16:creationId xmlns:a16="http://schemas.microsoft.com/office/drawing/2014/main" id="{07720D69-8D99-4CC7-8BC1-3CCC0B9D6CE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2" name="テキスト ボックス 801">
          <a:extLst>
            <a:ext uri="{FF2B5EF4-FFF2-40B4-BE49-F238E27FC236}">
              <a16:creationId xmlns:a16="http://schemas.microsoft.com/office/drawing/2014/main" id="{F049C752-22C7-4A07-A7CE-B6FE75644A6B}"/>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児童館】&#10;一人当たり面積グラフ枠">
          <a:extLst>
            <a:ext uri="{FF2B5EF4-FFF2-40B4-BE49-F238E27FC236}">
              <a16:creationId xmlns:a16="http://schemas.microsoft.com/office/drawing/2014/main" id="{DCAAF982-EF08-4201-B872-E48634FD8447}"/>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804" name="直線コネクタ 803">
          <a:extLst>
            <a:ext uri="{FF2B5EF4-FFF2-40B4-BE49-F238E27FC236}">
              <a16:creationId xmlns:a16="http://schemas.microsoft.com/office/drawing/2014/main" id="{8CE603AC-D8B5-4899-8BD6-C14322B596F7}"/>
            </a:ext>
          </a:extLst>
        </xdr:cNvPr>
        <xdr:cNvCxnSpPr/>
      </xdr:nvCxnSpPr>
      <xdr:spPr>
        <a:xfrm flipV="1">
          <a:off x="22160864" y="134112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805" name="【児童館】&#10;一人当たり面積最小値テキスト">
          <a:extLst>
            <a:ext uri="{FF2B5EF4-FFF2-40B4-BE49-F238E27FC236}">
              <a16:creationId xmlns:a16="http://schemas.microsoft.com/office/drawing/2014/main" id="{799BF809-ED91-4013-B19D-A547BB0A7B5F}"/>
            </a:ext>
          </a:extLst>
        </xdr:cNvPr>
        <xdr:cNvSpPr txBox="1"/>
      </xdr:nvSpPr>
      <xdr:spPr>
        <a:xfrm>
          <a:off x="22199600"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806" name="直線コネクタ 805">
          <a:extLst>
            <a:ext uri="{FF2B5EF4-FFF2-40B4-BE49-F238E27FC236}">
              <a16:creationId xmlns:a16="http://schemas.microsoft.com/office/drawing/2014/main" id="{0A2B108D-4450-4299-BDF5-27E9B11B1F62}"/>
            </a:ext>
          </a:extLst>
        </xdr:cNvPr>
        <xdr:cNvCxnSpPr/>
      </xdr:nvCxnSpPr>
      <xdr:spPr>
        <a:xfrm>
          <a:off x="22072600" y="1489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807" name="【児童館】&#10;一人当たり面積最大値テキスト">
          <a:extLst>
            <a:ext uri="{FF2B5EF4-FFF2-40B4-BE49-F238E27FC236}">
              <a16:creationId xmlns:a16="http://schemas.microsoft.com/office/drawing/2014/main" id="{30DFBF84-33D8-4BB8-81A1-7974ED6367C0}"/>
            </a:ext>
          </a:extLst>
        </xdr:cNvPr>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808" name="直線コネクタ 807">
          <a:extLst>
            <a:ext uri="{FF2B5EF4-FFF2-40B4-BE49-F238E27FC236}">
              <a16:creationId xmlns:a16="http://schemas.microsoft.com/office/drawing/2014/main" id="{F8A27279-39B6-4137-B0BC-3288E4862909}"/>
            </a:ext>
          </a:extLst>
        </xdr:cNvPr>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169834</xdr:rowOff>
    </xdr:from>
    <xdr:ext cx="469744" cy="259045"/>
    <xdr:sp macro="" textlink="">
      <xdr:nvSpPr>
        <xdr:cNvPr id="809" name="【児童館】&#10;一人当たり面積平均値テキスト">
          <a:extLst>
            <a:ext uri="{FF2B5EF4-FFF2-40B4-BE49-F238E27FC236}">
              <a16:creationId xmlns:a16="http://schemas.microsoft.com/office/drawing/2014/main" id="{66DED003-0054-4C18-8C11-FB26A9A173C3}"/>
            </a:ext>
          </a:extLst>
        </xdr:cNvPr>
        <xdr:cNvSpPr txBox="1"/>
      </xdr:nvSpPr>
      <xdr:spPr>
        <a:xfrm>
          <a:off x="22199600" y="14400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810" name="フローチャート: 判断 809">
          <a:extLst>
            <a:ext uri="{FF2B5EF4-FFF2-40B4-BE49-F238E27FC236}">
              <a16:creationId xmlns:a16="http://schemas.microsoft.com/office/drawing/2014/main" id="{8364346D-5B1A-4670-9F82-C33F94FC5FC3}"/>
            </a:ext>
          </a:extLst>
        </xdr:cNvPr>
        <xdr:cNvSpPr/>
      </xdr:nvSpPr>
      <xdr:spPr>
        <a:xfrm>
          <a:off x="22110700" y="1442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811" name="フローチャート: 判断 810">
          <a:extLst>
            <a:ext uri="{FF2B5EF4-FFF2-40B4-BE49-F238E27FC236}">
              <a16:creationId xmlns:a16="http://schemas.microsoft.com/office/drawing/2014/main" id="{B2763140-1AD9-4012-A97A-30C07FACE1EB}"/>
            </a:ext>
          </a:extLst>
        </xdr:cNvPr>
        <xdr:cNvSpPr/>
      </xdr:nvSpPr>
      <xdr:spPr>
        <a:xfrm>
          <a:off x="21272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812" name="フローチャート: 判断 811">
          <a:extLst>
            <a:ext uri="{FF2B5EF4-FFF2-40B4-BE49-F238E27FC236}">
              <a16:creationId xmlns:a16="http://schemas.microsoft.com/office/drawing/2014/main" id="{C85F68F1-227C-4E70-B25A-2141996AE6C2}"/>
            </a:ext>
          </a:extLst>
        </xdr:cNvPr>
        <xdr:cNvSpPr/>
      </xdr:nvSpPr>
      <xdr:spPr>
        <a:xfrm>
          <a:off x="20383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macro="" textlink="">
      <xdr:nvSpPr>
        <xdr:cNvPr id="813" name="フローチャート: 判断 812">
          <a:extLst>
            <a:ext uri="{FF2B5EF4-FFF2-40B4-BE49-F238E27FC236}">
              <a16:creationId xmlns:a16="http://schemas.microsoft.com/office/drawing/2014/main" id="{4F049B29-4043-414C-B3E8-8BE7E8BA66D2}"/>
            </a:ext>
          </a:extLst>
        </xdr:cNvPr>
        <xdr:cNvSpPr/>
      </xdr:nvSpPr>
      <xdr:spPr>
        <a:xfrm>
          <a:off x="19494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814" name="フローチャート: 判断 813">
          <a:extLst>
            <a:ext uri="{FF2B5EF4-FFF2-40B4-BE49-F238E27FC236}">
              <a16:creationId xmlns:a16="http://schemas.microsoft.com/office/drawing/2014/main" id="{3307A720-4362-493B-803A-C50FDCA989FF}"/>
            </a:ext>
          </a:extLst>
        </xdr:cNvPr>
        <xdr:cNvSpPr/>
      </xdr:nvSpPr>
      <xdr:spPr>
        <a:xfrm>
          <a:off x="18605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31E3D9DF-1829-4E51-9B53-677FC2C13512}"/>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ED493178-B11B-4020-B172-9A534AC5CE81}"/>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FFD15ED9-7C61-425F-BDEA-F5CFD540D38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755357BD-4248-4688-BB52-67EA321BC26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1B0D711E-1491-4B9E-BF8B-42ADA848A8C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117929</xdr:rowOff>
    </xdr:from>
    <xdr:to>
      <xdr:col>116</xdr:col>
      <xdr:colOff>114300</xdr:colOff>
      <xdr:row>83</xdr:row>
      <xdr:rowOff>48079</xdr:rowOff>
    </xdr:to>
    <xdr:sp macro="" textlink="">
      <xdr:nvSpPr>
        <xdr:cNvPr id="820" name="楕円 819">
          <a:extLst>
            <a:ext uri="{FF2B5EF4-FFF2-40B4-BE49-F238E27FC236}">
              <a16:creationId xmlns:a16="http://schemas.microsoft.com/office/drawing/2014/main" id="{1480F73B-AB0D-48F7-863E-DBDDF6737AD7}"/>
            </a:ext>
          </a:extLst>
        </xdr:cNvPr>
        <xdr:cNvSpPr/>
      </xdr:nvSpPr>
      <xdr:spPr>
        <a:xfrm>
          <a:off x="22110700" y="1417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140806</xdr:rowOff>
    </xdr:from>
    <xdr:ext cx="469744" cy="259045"/>
    <xdr:sp macro="" textlink="">
      <xdr:nvSpPr>
        <xdr:cNvPr id="821" name="【児童館】&#10;一人当たり面積該当値テキスト">
          <a:extLst>
            <a:ext uri="{FF2B5EF4-FFF2-40B4-BE49-F238E27FC236}">
              <a16:creationId xmlns:a16="http://schemas.microsoft.com/office/drawing/2014/main" id="{DC0BACB5-0159-4C73-8287-65169E55C0B7}"/>
            </a:ext>
          </a:extLst>
        </xdr:cNvPr>
        <xdr:cNvSpPr txBox="1"/>
      </xdr:nvSpPr>
      <xdr:spPr>
        <a:xfrm>
          <a:off x="22199600" y="14028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117929</xdr:rowOff>
    </xdr:from>
    <xdr:to>
      <xdr:col>112</xdr:col>
      <xdr:colOff>38100</xdr:colOff>
      <xdr:row>83</xdr:row>
      <xdr:rowOff>48079</xdr:rowOff>
    </xdr:to>
    <xdr:sp macro="" textlink="">
      <xdr:nvSpPr>
        <xdr:cNvPr id="822" name="楕円 821">
          <a:extLst>
            <a:ext uri="{FF2B5EF4-FFF2-40B4-BE49-F238E27FC236}">
              <a16:creationId xmlns:a16="http://schemas.microsoft.com/office/drawing/2014/main" id="{A6C5E943-ADB0-479C-BB55-2EC1239F8530}"/>
            </a:ext>
          </a:extLst>
        </xdr:cNvPr>
        <xdr:cNvSpPr/>
      </xdr:nvSpPr>
      <xdr:spPr>
        <a:xfrm>
          <a:off x="21272500" y="1417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168729</xdr:rowOff>
    </xdr:from>
    <xdr:to>
      <xdr:col>116</xdr:col>
      <xdr:colOff>63500</xdr:colOff>
      <xdr:row>82</xdr:row>
      <xdr:rowOff>168729</xdr:rowOff>
    </xdr:to>
    <xdr:cxnSp macro="">
      <xdr:nvCxnSpPr>
        <xdr:cNvPr id="823" name="直線コネクタ 822">
          <a:extLst>
            <a:ext uri="{FF2B5EF4-FFF2-40B4-BE49-F238E27FC236}">
              <a16:creationId xmlns:a16="http://schemas.microsoft.com/office/drawing/2014/main" id="{C7ABD909-41C2-46F7-A039-D676E1CD07FB}"/>
            </a:ext>
          </a:extLst>
        </xdr:cNvPr>
        <xdr:cNvCxnSpPr/>
      </xdr:nvCxnSpPr>
      <xdr:spPr>
        <a:xfrm>
          <a:off x="21323300" y="142276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117929</xdr:rowOff>
    </xdr:from>
    <xdr:to>
      <xdr:col>107</xdr:col>
      <xdr:colOff>101600</xdr:colOff>
      <xdr:row>83</xdr:row>
      <xdr:rowOff>48079</xdr:rowOff>
    </xdr:to>
    <xdr:sp macro="" textlink="">
      <xdr:nvSpPr>
        <xdr:cNvPr id="824" name="楕円 823">
          <a:extLst>
            <a:ext uri="{FF2B5EF4-FFF2-40B4-BE49-F238E27FC236}">
              <a16:creationId xmlns:a16="http://schemas.microsoft.com/office/drawing/2014/main" id="{CF2BFCD1-6F44-4626-9CB1-E118A8AA337B}"/>
            </a:ext>
          </a:extLst>
        </xdr:cNvPr>
        <xdr:cNvSpPr/>
      </xdr:nvSpPr>
      <xdr:spPr>
        <a:xfrm>
          <a:off x="20383500" y="1417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168729</xdr:rowOff>
    </xdr:from>
    <xdr:to>
      <xdr:col>111</xdr:col>
      <xdr:colOff>177800</xdr:colOff>
      <xdr:row>82</xdr:row>
      <xdr:rowOff>168729</xdr:rowOff>
    </xdr:to>
    <xdr:cxnSp macro="">
      <xdr:nvCxnSpPr>
        <xdr:cNvPr id="825" name="直線コネクタ 824">
          <a:extLst>
            <a:ext uri="{FF2B5EF4-FFF2-40B4-BE49-F238E27FC236}">
              <a16:creationId xmlns:a16="http://schemas.microsoft.com/office/drawing/2014/main" id="{0AD87684-8731-4579-BAEB-B04A2AB342D6}"/>
            </a:ext>
          </a:extLst>
        </xdr:cNvPr>
        <xdr:cNvCxnSpPr/>
      </xdr:nvCxnSpPr>
      <xdr:spPr>
        <a:xfrm>
          <a:off x="20434300" y="142276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117929</xdr:rowOff>
    </xdr:from>
    <xdr:to>
      <xdr:col>102</xdr:col>
      <xdr:colOff>165100</xdr:colOff>
      <xdr:row>83</xdr:row>
      <xdr:rowOff>48079</xdr:rowOff>
    </xdr:to>
    <xdr:sp macro="" textlink="">
      <xdr:nvSpPr>
        <xdr:cNvPr id="826" name="楕円 825">
          <a:extLst>
            <a:ext uri="{FF2B5EF4-FFF2-40B4-BE49-F238E27FC236}">
              <a16:creationId xmlns:a16="http://schemas.microsoft.com/office/drawing/2014/main" id="{26B92572-7740-4A26-9B8E-857C45A7F087}"/>
            </a:ext>
          </a:extLst>
        </xdr:cNvPr>
        <xdr:cNvSpPr/>
      </xdr:nvSpPr>
      <xdr:spPr>
        <a:xfrm>
          <a:off x="19494500" y="1417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168729</xdr:rowOff>
    </xdr:from>
    <xdr:to>
      <xdr:col>107</xdr:col>
      <xdr:colOff>50800</xdr:colOff>
      <xdr:row>82</xdr:row>
      <xdr:rowOff>168729</xdr:rowOff>
    </xdr:to>
    <xdr:cxnSp macro="">
      <xdr:nvCxnSpPr>
        <xdr:cNvPr id="827" name="直線コネクタ 826">
          <a:extLst>
            <a:ext uri="{FF2B5EF4-FFF2-40B4-BE49-F238E27FC236}">
              <a16:creationId xmlns:a16="http://schemas.microsoft.com/office/drawing/2014/main" id="{0CB9998D-9211-45E7-A845-648676674644}"/>
            </a:ext>
          </a:extLst>
        </xdr:cNvPr>
        <xdr:cNvCxnSpPr/>
      </xdr:nvCxnSpPr>
      <xdr:spPr>
        <a:xfrm>
          <a:off x="19545300" y="142276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117929</xdr:rowOff>
    </xdr:from>
    <xdr:to>
      <xdr:col>98</xdr:col>
      <xdr:colOff>38100</xdr:colOff>
      <xdr:row>83</xdr:row>
      <xdr:rowOff>48079</xdr:rowOff>
    </xdr:to>
    <xdr:sp macro="" textlink="">
      <xdr:nvSpPr>
        <xdr:cNvPr id="828" name="楕円 827">
          <a:extLst>
            <a:ext uri="{FF2B5EF4-FFF2-40B4-BE49-F238E27FC236}">
              <a16:creationId xmlns:a16="http://schemas.microsoft.com/office/drawing/2014/main" id="{18607D12-29FD-4ABB-AD8F-3AFF2537CDB2}"/>
            </a:ext>
          </a:extLst>
        </xdr:cNvPr>
        <xdr:cNvSpPr/>
      </xdr:nvSpPr>
      <xdr:spPr>
        <a:xfrm>
          <a:off x="18605500" y="1417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168729</xdr:rowOff>
    </xdr:from>
    <xdr:to>
      <xdr:col>102</xdr:col>
      <xdr:colOff>114300</xdr:colOff>
      <xdr:row>82</xdr:row>
      <xdr:rowOff>168729</xdr:rowOff>
    </xdr:to>
    <xdr:cxnSp macro="">
      <xdr:nvCxnSpPr>
        <xdr:cNvPr id="829" name="直線コネクタ 828">
          <a:extLst>
            <a:ext uri="{FF2B5EF4-FFF2-40B4-BE49-F238E27FC236}">
              <a16:creationId xmlns:a16="http://schemas.microsoft.com/office/drawing/2014/main" id="{D44534CE-2273-4E41-B2E0-B56A522E352F}"/>
            </a:ext>
          </a:extLst>
        </xdr:cNvPr>
        <xdr:cNvCxnSpPr/>
      </xdr:nvCxnSpPr>
      <xdr:spPr>
        <a:xfrm>
          <a:off x="18656300" y="142276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129013</xdr:rowOff>
    </xdr:from>
    <xdr:ext cx="469744" cy="259045"/>
    <xdr:sp macro="" textlink="">
      <xdr:nvSpPr>
        <xdr:cNvPr id="830" name="n_1aveValue【児童館】&#10;一人当たり面積">
          <a:extLst>
            <a:ext uri="{FF2B5EF4-FFF2-40B4-BE49-F238E27FC236}">
              <a16:creationId xmlns:a16="http://schemas.microsoft.com/office/drawing/2014/main" id="{8F40FDA3-AF02-4A5D-A047-9D17E89DC806}"/>
            </a:ext>
          </a:extLst>
        </xdr:cNvPr>
        <xdr:cNvSpPr txBox="1"/>
      </xdr:nvSpPr>
      <xdr:spPr>
        <a:xfrm>
          <a:off x="210757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129013</xdr:rowOff>
    </xdr:from>
    <xdr:ext cx="469744" cy="259045"/>
    <xdr:sp macro="" textlink="">
      <xdr:nvSpPr>
        <xdr:cNvPr id="831" name="n_2aveValue【児童館】&#10;一人当たり面積">
          <a:extLst>
            <a:ext uri="{FF2B5EF4-FFF2-40B4-BE49-F238E27FC236}">
              <a16:creationId xmlns:a16="http://schemas.microsoft.com/office/drawing/2014/main" id="{B3F0B7A8-8509-4039-9D49-79B5B896B728}"/>
            </a:ext>
          </a:extLst>
        </xdr:cNvPr>
        <xdr:cNvSpPr txBox="1"/>
      </xdr:nvSpPr>
      <xdr:spPr>
        <a:xfrm>
          <a:off x="201994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145341</xdr:rowOff>
    </xdr:from>
    <xdr:ext cx="469744" cy="259045"/>
    <xdr:sp macro="" textlink="">
      <xdr:nvSpPr>
        <xdr:cNvPr id="832" name="n_3aveValue【児童館】&#10;一人当たり面積">
          <a:extLst>
            <a:ext uri="{FF2B5EF4-FFF2-40B4-BE49-F238E27FC236}">
              <a16:creationId xmlns:a16="http://schemas.microsoft.com/office/drawing/2014/main" id="{0D89E849-CF49-4395-8464-D24634CDB571}"/>
            </a:ext>
          </a:extLst>
        </xdr:cNvPr>
        <xdr:cNvSpPr txBox="1"/>
      </xdr:nvSpPr>
      <xdr:spPr>
        <a:xfrm>
          <a:off x="19310427" y="1454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161670</xdr:rowOff>
    </xdr:from>
    <xdr:ext cx="469744" cy="259045"/>
    <xdr:sp macro="" textlink="">
      <xdr:nvSpPr>
        <xdr:cNvPr id="833" name="n_4aveValue【児童館】&#10;一人当たり面積">
          <a:extLst>
            <a:ext uri="{FF2B5EF4-FFF2-40B4-BE49-F238E27FC236}">
              <a16:creationId xmlns:a16="http://schemas.microsoft.com/office/drawing/2014/main" id="{C34EE81B-46C4-48A4-9E8D-25EAF8A7E43A}"/>
            </a:ext>
          </a:extLst>
        </xdr:cNvPr>
        <xdr:cNvSpPr txBox="1"/>
      </xdr:nvSpPr>
      <xdr:spPr>
        <a:xfrm>
          <a:off x="18421427" y="1456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64606</xdr:rowOff>
    </xdr:from>
    <xdr:ext cx="469744" cy="259045"/>
    <xdr:sp macro="" textlink="">
      <xdr:nvSpPr>
        <xdr:cNvPr id="834" name="n_1mainValue【児童館】&#10;一人当たり面積">
          <a:extLst>
            <a:ext uri="{FF2B5EF4-FFF2-40B4-BE49-F238E27FC236}">
              <a16:creationId xmlns:a16="http://schemas.microsoft.com/office/drawing/2014/main" id="{2BA1D0EC-958F-420F-808B-EC66AD203B87}"/>
            </a:ext>
          </a:extLst>
        </xdr:cNvPr>
        <xdr:cNvSpPr txBox="1"/>
      </xdr:nvSpPr>
      <xdr:spPr>
        <a:xfrm>
          <a:off x="21075727" y="13952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64606</xdr:rowOff>
    </xdr:from>
    <xdr:ext cx="469744" cy="259045"/>
    <xdr:sp macro="" textlink="">
      <xdr:nvSpPr>
        <xdr:cNvPr id="835" name="n_2mainValue【児童館】&#10;一人当たり面積">
          <a:extLst>
            <a:ext uri="{FF2B5EF4-FFF2-40B4-BE49-F238E27FC236}">
              <a16:creationId xmlns:a16="http://schemas.microsoft.com/office/drawing/2014/main" id="{F9071A1C-AA0C-4DED-A4FD-D581EB21609B}"/>
            </a:ext>
          </a:extLst>
        </xdr:cNvPr>
        <xdr:cNvSpPr txBox="1"/>
      </xdr:nvSpPr>
      <xdr:spPr>
        <a:xfrm>
          <a:off x="20199427" y="13952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64606</xdr:rowOff>
    </xdr:from>
    <xdr:ext cx="469744" cy="259045"/>
    <xdr:sp macro="" textlink="">
      <xdr:nvSpPr>
        <xdr:cNvPr id="836" name="n_3mainValue【児童館】&#10;一人当たり面積">
          <a:extLst>
            <a:ext uri="{FF2B5EF4-FFF2-40B4-BE49-F238E27FC236}">
              <a16:creationId xmlns:a16="http://schemas.microsoft.com/office/drawing/2014/main" id="{984ED348-F00F-4615-9784-6A1109B315D0}"/>
            </a:ext>
          </a:extLst>
        </xdr:cNvPr>
        <xdr:cNvSpPr txBox="1"/>
      </xdr:nvSpPr>
      <xdr:spPr>
        <a:xfrm>
          <a:off x="19310427" y="13952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64606</xdr:rowOff>
    </xdr:from>
    <xdr:ext cx="469744" cy="259045"/>
    <xdr:sp macro="" textlink="">
      <xdr:nvSpPr>
        <xdr:cNvPr id="837" name="n_4mainValue【児童館】&#10;一人当たり面積">
          <a:extLst>
            <a:ext uri="{FF2B5EF4-FFF2-40B4-BE49-F238E27FC236}">
              <a16:creationId xmlns:a16="http://schemas.microsoft.com/office/drawing/2014/main" id="{B5D53FFE-2087-44A5-B89D-43C4EA466A10}"/>
            </a:ext>
          </a:extLst>
        </xdr:cNvPr>
        <xdr:cNvSpPr txBox="1"/>
      </xdr:nvSpPr>
      <xdr:spPr>
        <a:xfrm>
          <a:off x="18421427" y="13952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08B3074A-30EA-4231-8710-5D47F5C0880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2E84E9E7-62B4-49CE-9CB2-7B9F3D85614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3EEE0AD8-2A7F-4606-8665-A6CE58F3E0B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51B44E46-1C11-4614-96C1-1A4FD73DC2C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5BE73E5F-A02F-4F34-8AB9-A4394B1DF7F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38B2050C-50F3-4708-951A-B39A0FBCC1F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0686C530-77FF-4AD9-ABA8-5691B188FF0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596BC4FE-9E70-4E5D-A619-A3BD30A3B6A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6" name="テキスト ボックス 845">
          <a:extLst>
            <a:ext uri="{FF2B5EF4-FFF2-40B4-BE49-F238E27FC236}">
              <a16:creationId xmlns:a16="http://schemas.microsoft.com/office/drawing/2014/main" id="{BBCD0783-7D61-4B2A-BB3D-ECD6662F34D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7" name="直線コネクタ 846">
          <a:extLst>
            <a:ext uri="{FF2B5EF4-FFF2-40B4-BE49-F238E27FC236}">
              <a16:creationId xmlns:a16="http://schemas.microsoft.com/office/drawing/2014/main" id="{5770C75B-E808-4A06-BCF0-53357E86B0F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8" name="テキスト ボックス 847">
          <a:extLst>
            <a:ext uri="{FF2B5EF4-FFF2-40B4-BE49-F238E27FC236}">
              <a16:creationId xmlns:a16="http://schemas.microsoft.com/office/drawing/2014/main" id="{6F283116-B42F-4357-8419-41E5413D184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9" name="直線コネクタ 848">
          <a:extLst>
            <a:ext uri="{FF2B5EF4-FFF2-40B4-BE49-F238E27FC236}">
              <a16:creationId xmlns:a16="http://schemas.microsoft.com/office/drawing/2014/main" id="{8EB1A5F2-82A7-4620-BCDB-29F3107D1A52}"/>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0" name="テキスト ボックス 849">
          <a:extLst>
            <a:ext uri="{FF2B5EF4-FFF2-40B4-BE49-F238E27FC236}">
              <a16:creationId xmlns:a16="http://schemas.microsoft.com/office/drawing/2014/main" id="{B2C16CD0-3242-4607-8E4E-22CEA287E32D}"/>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1" name="直線コネクタ 850">
          <a:extLst>
            <a:ext uri="{FF2B5EF4-FFF2-40B4-BE49-F238E27FC236}">
              <a16:creationId xmlns:a16="http://schemas.microsoft.com/office/drawing/2014/main" id="{FFC04300-047B-47CB-8942-B69451F1C69B}"/>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2" name="テキスト ボックス 851">
          <a:extLst>
            <a:ext uri="{FF2B5EF4-FFF2-40B4-BE49-F238E27FC236}">
              <a16:creationId xmlns:a16="http://schemas.microsoft.com/office/drawing/2014/main" id="{7CEE40FB-D75F-45A4-A685-8F2916DFE295}"/>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3" name="直線コネクタ 852">
          <a:extLst>
            <a:ext uri="{FF2B5EF4-FFF2-40B4-BE49-F238E27FC236}">
              <a16:creationId xmlns:a16="http://schemas.microsoft.com/office/drawing/2014/main" id="{DC1647A2-9BA3-4D5D-8C06-42A2AC54D70D}"/>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4" name="テキスト ボックス 853">
          <a:extLst>
            <a:ext uri="{FF2B5EF4-FFF2-40B4-BE49-F238E27FC236}">
              <a16:creationId xmlns:a16="http://schemas.microsoft.com/office/drawing/2014/main" id="{652D77BA-AF21-4CEF-93CA-9F54EE81FDC3}"/>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5" name="直線コネクタ 854">
          <a:extLst>
            <a:ext uri="{FF2B5EF4-FFF2-40B4-BE49-F238E27FC236}">
              <a16:creationId xmlns:a16="http://schemas.microsoft.com/office/drawing/2014/main" id="{4C11A853-B6D4-409B-814D-007A68817C2B}"/>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6" name="テキスト ボックス 855">
          <a:extLst>
            <a:ext uri="{FF2B5EF4-FFF2-40B4-BE49-F238E27FC236}">
              <a16:creationId xmlns:a16="http://schemas.microsoft.com/office/drawing/2014/main" id="{0FCEFF29-C9D6-4183-8618-867DA7E52E9F}"/>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7" name="直線コネクタ 856">
          <a:extLst>
            <a:ext uri="{FF2B5EF4-FFF2-40B4-BE49-F238E27FC236}">
              <a16:creationId xmlns:a16="http://schemas.microsoft.com/office/drawing/2014/main" id="{FD1AD6A4-6310-46EC-AF34-4A5AA0809B71}"/>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8" name="テキスト ボックス 857">
          <a:extLst>
            <a:ext uri="{FF2B5EF4-FFF2-40B4-BE49-F238E27FC236}">
              <a16:creationId xmlns:a16="http://schemas.microsoft.com/office/drawing/2014/main" id="{4234ADCC-5D24-4186-92E9-5B6A26C54B3E}"/>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9" name="直線コネクタ 858">
          <a:extLst>
            <a:ext uri="{FF2B5EF4-FFF2-40B4-BE49-F238E27FC236}">
              <a16:creationId xmlns:a16="http://schemas.microsoft.com/office/drawing/2014/main" id="{8497C68C-1AD7-4A97-9311-7F7619C4291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0" name="テキスト ボックス 859">
          <a:extLst>
            <a:ext uri="{FF2B5EF4-FFF2-40B4-BE49-F238E27FC236}">
              <a16:creationId xmlns:a16="http://schemas.microsoft.com/office/drawing/2014/main" id="{A041F144-96E8-4489-B2F8-B6EC0845460B}"/>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1" name="【公民館】&#10;有形固定資産減価償却率グラフ枠">
          <a:extLst>
            <a:ext uri="{FF2B5EF4-FFF2-40B4-BE49-F238E27FC236}">
              <a16:creationId xmlns:a16="http://schemas.microsoft.com/office/drawing/2014/main" id="{49557217-A302-4077-AD98-A4538112ADC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862" name="直線コネクタ 861">
          <a:extLst>
            <a:ext uri="{FF2B5EF4-FFF2-40B4-BE49-F238E27FC236}">
              <a16:creationId xmlns:a16="http://schemas.microsoft.com/office/drawing/2014/main" id="{4613D8E3-A497-4609-8457-4333AF68BBAC}"/>
            </a:ext>
          </a:extLst>
        </xdr:cNvPr>
        <xdr:cNvCxnSpPr/>
      </xdr:nvCxnSpPr>
      <xdr:spPr>
        <a:xfrm flipV="1">
          <a:off x="16318864" y="17135475"/>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863" name="【公民館】&#10;有形固定資産減価償却率最小値テキスト">
          <a:extLst>
            <a:ext uri="{FF2B5EF4-FFF2-40B4-BE49-F238E27FC236}">
              <a16:creationId xmlns:a16="http://schemas.microsoft.com/office/drawing/2014/main" id="{074924AB-5AC7-42C3-9C9E-9731442A9354}"/>
            </a:ext>
          </a:extLst>
        </xdr:cNvPr>
        <xdr:cNvSpPr txBox="1"/>
      </xdr:nvSpPr>
      <xdr:spPr>
        <a:xfrm>
          <a:off x="16357600" y="1850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864" name="直線コネクタ 863">
          <a:extLst>
            <a:ext uri="{FF2B5EF4-FFF2-40B4-BE49-F238E27FC236}">
              <a16:creationId xmlns:a16="http://schemas.microsoft.com/office/drawing/2014/main" id="{97887509-5D67-4282-BDBD-55D5D8293933}"/>
            </a:ext>
          </a:extLst>
        </xdr:cNvPr>
        <xdr:cNvCxnSpPr/>
      </xdr:nvCxnSpPr>
      <xdr:spPr>
        <a:xfrm>
          <a:off x="16230600" y="18503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865" name="【公民館】&#10;有形固定資産減価償却率最大値テキスト">
          <a:extLst>
            <a:ext uri="{FF2B5EF4-FFF2-40B4-BE49-F238E27FC236}">
              <a16:creationId xmlns:a16="http://schemas.microsoft.com/office/drawing/2014/main" id="{781B884D-CB44-498E-919A-4525CC0F2E13}"/>
            </a:ext>
          </a:extLst>
        </xdr:cNvPr>
        <xdr:cNvSpPr txBox="1"/>
      </xdr:nvSpPr>
      <xdr:spPr>
        <a:xfrm>
          <a:off x="16357600" y="1691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866" name="直線コネクタ 865">
          <a:extLst>
            <a:ext uri="{FF2B5EF4-FFF2-40B4-BE49-F238E27FC236}">
              <a16:creationId xmlns:a16="http://schemas.microsoft.com/office/drawing/2014/main" id="{FB35239A-5856-4431-B94D-28A375A09E33}"/>
            </a:ext>
          </a:extLst>
        </xdr:cNvPr>
        <xdr:cNvCxnSpPr/>
      </xdr:nvCxnSpPr>
      <xdr:spPr>
        <a:xfrm>
          <a:off x="16230600" y="1713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113047</xdr:rowOff>
    </xdr:from>
    <xdr:ext cx="405111" cy="259045"/>
    <xdr:sp macro="" textlink="">
      <xdr:nvSpPr>
        <xdr:cNvPr id="867" name="【公民館】&#10;有形固定資産減価償却率平均値テキスト">
          <a:extLst>
            <a:ext uri="{FF2B5EF4-FFF2-40B4-BE49-F238E27FC236}">
              <a16:creationId xmlns:a16="http://schemas.microsoft.com/office/drawing/2014/main" id="{C78C4012-9757-4A70-8335-2B0B276BB364}"/>
            </a:ext>
          </a:extLst>
        </xdr:cNvPr>
        <xdr:cNvSpPr txBox="1"/>
      </xdr:nvSpPr>
      <xdr:spPr>
        <a:xfrm>
          <a:off x="16357600" y="1777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868" name="フローチャート: 判断 867">
          <a:extLst>
            <a:ext uri="{FF2B5EF4-FFF2-40B4-BE49-F238E27FC236}">
              <a16:creationId xmlns:a16="http://schemas.microsoft.com/office/drawing/2014/main" id="{A2115CD7-B901-4088-9148-EE6A5DC8653C}"/>
            </a:ext>
          </a:extLst>
        </xdr:cNvPr>
        <xdr:cNvSpPr/>
      </xdr:nvSpPr>
      <xdr:spPr>
        <a:xfrm>
          <a:off x="162687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869" name="フローチャート: 判断 868">
          <a:extLst>
            <a:ext uri="{FF2B5EF4-FFF2-40B4-BE49-F238E27FC236}">
              <a16:creationId xmlns:a16="http://schemas.microsoft.com/office/drawing/2014/main" id="{74897EFA-3350-4137-9EA7-6B59E0AFB0D5}"/>
            </a:ext>
          </a:extLst>
        </xdr:cNvPr>
        <xdr:cNvSpPr/>
      </xdr:nvSpPr>
      <xdr:spPr>
        <a:xfrm>
          <a:off x="15430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870" name="フローチャート: 判断 869">
          <a:extLst>
            <a:ext uri="{FF2B5EF4-FFF2-40B4-BE49-F238E27FC236}">
              <a16:creationId xmlns:a16="http://schemas.microsoft.com/office/drawing/2014/main" id="{D801354C-B85E-4939-BFB0-A02B31D8030D}"/>
            </a:ext>
          </a:extLst>
        </xdr:cNvPr>
        <xdr:cNvSpPr/>
      </xdr:nvSpPr>
      <xdr:spPr>
        <a:xfrm>
          <a:off x="14541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871" name="フローチャート: 判断 870">
          <a:extLst>
            <a:ext uri="{FF2B5EF4-FFF2-40B4-BE49-F238E27FC236}">
              <a16:creationId xmlns:a16="http://schemas.microsoft.com/office/drawing/2014/main" id="{091664A9-1F56-4840-A77C-00B5BC0E2277}"/>
            </a:ext>
          </a:extLst>
        </xdr:cNvPr>
        <xdr:cNvSpPr/>
      </xdr:nvSpPr>
      <xdr:spPr>
        <a:xfrm>
          <a:off x="13652500" y="1787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872" name="フローチャート: 判断 871">
          <a:extLst>
            <a:ext uri="{FF2B5EF4-FFF2-40B4-BE49-F238E27FC236}">
              <a16:creationId xmlns:a16="http://schemas.microsoft.com/office/drawing/2014/main" id="{28FF17F5-1320-4BC8-859B-887C35E68629}"/>
            </a:ext>
          </a:extLst>
        </xdr:cNvPr>
        <xdr:cNvSpPr/>
      </xdr:nvSpPr>
      <xdr:spPr>
        <a:xfrm>
          <a:off x="12763500"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7F7F4032-EA64-485C-9444-733074E9D37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1A173EBE-F519-4EAB-9C58-213C8C8BC4D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9D3D484C-502D-4987-88D6-BDE97AEA1A5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8361318D-EB52-4A42-8A1E-78AA464B134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D413228E-2512-4E46-84DF-0409720866D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63500</xdr:rowOff>
    </xdr:from>
    <xdr:to>
      <xdr:col>85</xdr:col>
      <xdr:colOff>177800</xdr:colOff>
      <xdr:row>105</xdr:row>
      <xdr:rowOff>165100</xdr:rowOff>
    </xdr:to>
    <xdr:sp macro="" textlink="">
      <xdr:nvSpPr>
        <xdr:cNvPr id="878" name="楕円 877">
          <a:extLst>
            <a:ext uri="{FF2B5EF4-FFF2-40B4-BE49-F238E27FC236}">
              <a16:creationId xmlns:a16="http://schemas.microsoft.com/office/drawing/2014/main" id="{C5F29D85-7D20-4822-9F71-1926F6AEA028}"/>
            </a:ext>
          </a:extLst>
        </xdr:cNvPr>
        <xdr:cNvSpPr/>
      </xdr:nvSpPr>
      <xdr:spPr>
        <a:xfrm>
          <a:off x="16268700" y="1806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41927</xdr:rowOff>
    </xdr:from>
    <xdr:ext cx="405111" cy="259045"/>
    <xdr:sp macro="" textlink="">
      <xdr:nvSpPr>
        <xdr:cNvPr id="879" name="【公民館】&#10;有形固定資産減価償却率該当値テキスト">
          <a:extLst>
            <a:ext uri="{FF2B5EF4-FFF2-40B4-BE49-F238E27FC236}">
              <a16:creationId xmlns:a16="http://schemas.microsoft.com/office/drawing/2014/main" id="{10A2547B-6823-4B56-903A-DF908B90289B}"/>
            </a:ext>
          </a:extLst>
        </xdr:cNvPr>
        <xdr:cNvSpPr txBox="1"/>
      </xdr:nvSpPr>
      <xdr:spPr>
        <a:xfrm>
          <a:off x="16357600" y="1804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63500</xdr:rowOff>
    </xdr:from>
    <xdr:to>
      <xdr:col>81</xdr:col>
      <xdr:colOff>101600</xdr:colOff>
      <xdr:row>105</xdr:row>
      <xdr:rowOff>165100</xdr:rowOff>
    </xdr:to>
    <xdr:sp macro="" textlink="">
      <xdr:nvSpPr>
        <xdr:cNvPr id="880" name="楕円 879">
          <a:extLst>
            <a:ext uri="{FF2B5EF4-FFF2-40B4-BE49-F238E27FC236}">
              <a16:creationId xmlns:a16="http://schemas.microsoft.com/office/drawing/2014/main" id="{FA0C0B68-F1CC-4416-9DE2-D6FBB44181CC}"/>
            </a:ext>
          </a:extLst>
        </xdr:cNvPr>
        <xdr:cNvSpPr/>
      </xdr:nvSpPr>
      <xdr:spPr>
        <a:xfrm>
          <a:off x="15430500" y="1806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114300</xdr:rowOff>
    </xdr:from>
    <xdr:to>
      <xdr:col>85</xdr:col>
      <xdr:colOff>127000</xdr:colOff>
      <xdr:row>105</xdr:row>
      <xdr:rowOff>114300</xdr:rowOff>
    </xdr:to>
    <xdr:cxnSp macro="">
      <xdr:nvCxnSpPr>
        <xdr:cNvPr id="881" name="直線コネクタ 880">
          <a:extLst>
            <a:ext uri="{FF2B5EF4-FFF2-40B4-BE49-F238E27FC236}">
              <a16:creationId xmlns:a16="http://schemas.microsoft.com/office/drawing/2014/main" id="{CEEF57F5-2B20-4E11-92E3-938303B6813D}"/>
            </a:ext>
          </a:extLst>
        </xdr:cNvPr>
        <xdr:cNvCxnSpPr/>
      </xdr:nvCxnSpPr>
      <xdr:spPr>
        <a:xfrm>
          <a:off x="15481300" y="181165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36830</xdr:rowOff>
    </xdr:from>
    <xdr:to>
      <xdr:col>76</xdr:col>
      <xdr:colOff>165100</xdr:colOff>
      <xdr:row>105</xdr:row>
      <xdr:rowOff>138430</xdr:rowOff>
    </xdr:to>
    <xdr:sp macro="" textlink="">
      <xdr:nvSpPr>
        <xdr:cNvPr id="882" name="楕円 881">
          <a:extLst>
            <a:ext uri="{FF2B5EF4-FFF2-40B4-BE49-F238E27FC236}">
              <a16:creationId xmlns:a16="http://schemas.microsoft.com/office/drawing/2014/main" id="{1A25B680-554C-43DA-8034-DD7E2C3D21D0}"/>
            </a:ext>
          </a:extLst>
        </xdr:cNvPr>
        <xdr:cNvSpPr/>
      </xdr:nvSpPr>
      <xdr:spPr>
        <a:xfrm>
          <a:off x="14541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87630</xdr:rowOff>
    </xdr:from>
    <xdr:to>
      <xdr:col>81</xdr:col>
      <xdr:colOff>50800</xdr:colOff>
      <xdr:row>105</xdr:row>
      <xdr:rowOff>114300</xdr:rowOff>
    </xdr:to>
    <xdr:cxnSp macro="">
      <xdr:nvCxnSpPr>
        <xdr:cNvPr id="883" name="直線コネクタ 882">
          <a:extLst>
            <a:ext uri="{FF2B5EF4-FFF2-40B4-BE49-F238E27FC236}">
              <a16:creationId xmlns:a16="http://schemas.microsoft.com/office/drawing/2014/main" id="{A4D8E388-8F68-467C-982B-3CF45A4B9F51}"/>
            </a:ext>
          </a:extLst>
        </xdr:cNvPr>
        <xdr:cNvCxnSpPr/>
      </xdr:nvCxnSpPr>
      <xdr:spPr>
        <a:xfrm>
          <a:off x="14592300" y="1808988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33020</xdr:rowOff>
    </xdr:from>
    <xdr:to>
      <xdr:col>72</xdr:col>
      <xdr:colOff>38100</xdr:colOff>
      <xdr:row>105</xdr:row>
      <xdr:rowOff>134620</xdr:rowOff>
    </xdr:to>
    <xdr:sp macro="" textlink="">
      <xdr:nvSpPr>
        <xdr:cNvPr id="884" name="楕円 883">
          <a:extLst>
            <a:ext uri="{FF2B5EF4-FFF2-40B4-BE49-F238E27FC236}">
              <a16:creationId xmlns:a16="http://schemas.microsoft.com/office/drawing/2014/main" id="{D410ADC6-B59D-4998-9E5C-F5C10C48B6DF}"/>
            </a:ext>
          </a:extLst>
        </xdr:cNvPr>
        <xdr:cNvSpPr/>
      </xdr:nvSpPr>
      <xdr:spPr>
        <a:xfrm>
          <a:off x="13652500" y="1803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83820</xdr:rowOff>
    </xdr:from>
    <xdr:to>
      <xdr:col>76</xdr:col>
      <xdr:colOff>114300</xdr:colOff>
      <xdr:row>105</xdr:row>
      <xdr:rowOff>87630</xdr:rowOff>
    </xdr:to>
    <xdr:cxnSp macro="">
      <xdr:nvCxnSpPr>
        <xdr:cNvPr id="885" name="直線コネクタ 884">
          <a:extLst>
            <a:ext uri="{FF2B5EF4-FFF2-40B4-BE49-F238E27FC236}">
              <a16:creationId xmlns:a16="http://schemas.microsoft.com/office/drawing/2014/main" id="{9F3FC57D-BD0F-4A11-A31B-DEBF8EBFDA61}"/>
            </a:ext>
          </a:extLst>
        </xdr:cNvPr>
        <xdr:cNvCxnSpPr/>
      </xdr:nvCxnSpPr>
      <xdr:spPr>
        <a:xfrm>
          <a:off x="13703300" y="180860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113030</xdr:rowOff>
    </xdr:from>
    <xdr:to>
      <xdr:col>67</xdr:col>
      <xdr:colOff>101600</xdr:colOff>
      <xdr:row>106</xdr:row>
      <xdr:rowOff>43180</xdr:rowOff>
    </xdr:to>
    <xdr:sp macro="" textlink="">
      <xdr:nvSpPr>
        <xdr:cNvPr id="886" name="楕円 885">
          <a:extLst>
            <a:ext uri="{FF2B5EF4-FFF2-40B4-BE49-F238E27FC236}">
              <a16:creationId xmlns:a16="http://schemas.microsoft.com/office/drawing/2014/main" id="{052B64A5-1D1E-42AE-890F-D6061A608E1E}"/>
            </a:ext>
          </a:extLst>
        </xdr:cNvPr>
        <xdr:cNvSpPr/>
      </xdr:nvSpPr>
      <xdr:spPr>
        <a:xfrm>
          <a:off x="12763500" y="1811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83820</xdr:rowOff>
    </xdr:from>
    <xdr:to>
      <xdr:col>71</xdr:col>
      <xdr:colOff>177800</xdr:colOff>
      <xdr:row>105</xdr:row>
      <xdr:rowOff>163830</xdr:rowOff>
    </xdr:to>
    <xdr:cxnSp macro="">
      <xdr:nvCxnSpPr>
        <xdr:cNvPr id="887" name="直線コネクタ 886">
          <a:extLst>
            <a:ext uri="{FF2B5EF4-FFF2-40B4-BE49-F238E27FC236}">
              <a16:creationId xmlns:a16="http://schemas.microsoft.com/office/drawing/2014/main" id="{AF38F61F-9AD0-481A-99F5-9F196BC4955B}"/>
            </a:ext>
          </a:extLst>
        </xdr:cNvPr>
        <xdr:cNvCxnSpPr/>
      </xdr:nvCxnSpPr>
      <xdr:spPr>
        <a:xfrm flipV="1">
          <a:off x="12814300" y="1808607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33038</xdr:rowOff>
    </xdr:from>
    <xdr:ext cx="405111" cy="259045"/>
    <xdr:sp macro="" textlink="">
      <xdr:nvSpPr>
        <xdr:cNvPr id="888" name="n_1aveValue【公民館】&#10;有形固定資産減価償却率">
          <a:extLst>
            <a:ext uri="{FF2B5EF4-FFF2-40B4-BE49-F238E27FC236}">
              <a16:creationId xmlns:a16="http://schemas.microsoft.com/office/drawing/2014/main" id="{DC748980-7CD1-4C5D-8B97-22C6F49053F5}"/>
            </a:ext>
          </a:extLst>
        </xdr:cNvPr>
        <xdr:cNvSpPr txBox="1"/>
      </xdr:nvSpPr>
      <xdr:spPr>
        <a:xfrm>
          <a:off x="15266044" y="17692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12082</xdr:rowOff>
    </xdr:from>
    <xdr:ext cx="405111" cy="259045"/>
    <xdr:sp macro="" textlink="">
      <xdr:nvSpPr>
        <xdr:cNvPr id="889" name="n_2aveValue【公民館】&#10;有形固定資産減価償却率">
          <a:extLst>
            <a:ext uri="{FF2B5EF4-FFF2-40B4-BE49-F238E27FC236}">
              <a16:creationId xmlns:a16="http://schemas.microsoft.com/office/drawing/2014/main" id="{8C69B51C-A31B-4600-AAE2-4CDA515B7F09}"/>
            </a:ext>
          </a:extLst>
        </xdr:cNvPr>
        <xdr:cNvSpPr txBox="1"/>
      </xdr:nvSpPr>
      <xdr:spPr>
        <a:xfrm>
          <a:off x="14389744" y="1767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158766</xdr:rowOff>
    </xdr:from>
    <xdr:ext cx="405111" cy="259045"/>
    <xdr:sp macro="" textlink="">
      <xdr:nvSpPr>
        <xdr:cNvPr id="890" name="n_3aveValue【公民館】&#10;有形固定資産減価償却率">
          <a:extLst>
            <a:ext uri="{FF2B5EF4-FFF2-40B4-BE49-F238E27FC236}">
              <a16:creationId xmlns:a16="http://schemas.microsoft.com/office/drawing/2014/main" id="{335E1151-64B9-4B2A-B240-FF296CBC0C33}"/>
            </a:ext>
          </a:extLst>
        </xdr:cNvPr>
        <xdr:cNvSpPr txBox="1"/>
      </xdr:nvSpPr>
      <xdr:spPr>
        <a:xfrm>
          <a:off x="13500744" y="1764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147338</xdr:rowOff>
    </xdr:from>
    <xdr:ext cx="405111" cy="259045"/>
    <xdr:sp macro="" textlink="">
      <xdr:nvSpPr>
        <xdr:cNvPr id="891" name="n_4aveValue【公民館】&#10;有形固定資産減価償却率">
          <a:extLst>
            <a:ext uri="{FF2B5EF4-FFF2-40B4-BE49-F238E27FC236}">
              <a16:creationId xmlns:a16="http://schemas.microsoft.com/office/drawing/2014/main" id="{9EFD53C3-4681-4961-8F1E-53EE8C55913D}"/>
            </a:ext>
          </a:extLst>
        </xdr:cNvPr>
        <xdr:cNvSpPr txBox="1"/>
      </xdr:nvSpPr>
      <xdr:spPr>
        <a:xfrm>
          <a:off x="12611744" y="17635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156227</xdr:rowOff>
    </xdr:from>
    <xdr:ext cx="405111" cy="259045"/>
    <xdr:sp macro="" textlink="">
      <xdr:nvSpPr>
        <xdr:cNvPr id="892" name="n_1mainValue【公民館】&#10;有形固定資産減価償却率">
          <a:extLst>
            <a:ext uri="{FF2B5EF4-FFF2-40B4-BE49-F238E27FC236}">
              <a16:creationId xmlns:a16="http://schemas.microsoft.com/office/drawing/2014/main" id="{783B65C5-1E48-4E98-ABE0-523CBEC5DE07}"/>
            </a:ext>
          </a:extLst>
        </xdr:cNvPr>
        <xdr:cNvSpPr txBox="1"/>
      </xdr:nvSpPr>
      <xdr:spPr>
        <a:xfrm>
          <a:off x="15266044" y="1815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129557</xdr:rowOff>
    </xdr:from>
    <xdr:ext cx="405111" cy="259045"/>
    <xdr:sp macro="" textlink="">
      <xdr:nvSpPr>
        <xdr:cNvPr id="893" name="n_2mainValue【公民館】&#10;有形固定資産減価償却率">
          <a:extLst>
            <a:ext uri="{FF2B5EF4-FFF2-40B4-BE49-F238E27FC236}">
              <a16:creationId xmlns:a16="http://schemas.microsoft.com/office/drawing/2014/main" id="{C0092887-4EAA-4BF7-80D5-43547861311B}"/>
            </a:ext>
          </a:extLst>
        </xdr:cNvPr>
        <xdr:cNvSpPr txBox="1"/>
      </xdr:nvSpPr>
      <xdr:spPr>
        <a:xfrm>
          <a:off x="14389744" y="1813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125747</xdr:rowOff>
    </xdr:from>
    <xdr:ext cx="405111" cy="259045"/>
    <xdr:sp macro="" textlink="">
      <xdr:nvSpPr>
        <xdr:cNvPr id="894" name="n_3mainValue【公民館】&#10;有形固定資産減価償却率">
          <a:extLst>
            <a:ext uri="{FF2B5EF4-FFF2-40B4-BE49-F238E27FC236}">
              <a16:creationId xmlns:a16="http://schemas.microsoft.com/office/drawing/2014/main" id="{41978D66-916D-4719-B3AD-E3BEEF50E654}"/>
            </a:ext>
          </a:extLst>
        </xdr:cNvPr>
        <xdr:cNvSpPr txBox="1"/>
      </xdr:nvSpPr>
      <xdr:spPr>
        <a:xfrm>
          <a:off x="13500744" y="1812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34307</xdr:rowOff>
    </xdr:from>
    <xdr:ext cx="405111" cy="259045"/>
    <xdr:sp macro="" textlink="">
      <xdr:nvSpPr>
        <xdr:cNvPr id="895" name="n_4mainValue【公民館】&#10;有形固定資産減価償却率">
          <a:extLst>
            <a:ext uri="{FF2B5EF4-FFF2-40B4-BE49-F238E27FC236}">
              <a16:creationId xmlns:a16="http://schemas.microsoft.com/office/drawing/2014/main" id="{F34D5D7D-0BFC-449D-A7DA-D32F22CF073C}"/>
            </a:ext>
          </a:extLst>
        </xdr:cNvPr>
        <xdr:cNvSpPr txBox="1"/>
      </xdr:nvSpPr>
      <xdr:spPr>
        <a:xfrm>
          <a:off x="12611744" y="1820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6" name="正方形/長方形 895">
          <a:extLst>
            <a:ext uri="{FF2B5EF4-FFF2-40B4-BE49-F238E27FC236}">
              <a16:creationId xmlns:a16="http://schemas.microsoft.com/office/drawing/2014/main" id="{CF12FB01-1BFD-4B70-96A1-5334516B726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7" name="正方形/長方形 896">
          <a:extLst>
            <a:ext uri="{FF2B5EF4-FFF2-40B4-BE49-F238E27FC236}">
              <a16:creationId xmlns:a16="http://schemas.microsoft.com/office/drawing/2014/main" id="{5FF97162-B6BA-4F6D-9EB2-0B0CE381C52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8" name="正方形/長方形 897">
          <a:extLst>
            <a:ext uri="{FF2B5EF4-FFF2-40B4-BE49-F238E27FC236}">
              <a16:creationId xmlns:a16="http://schemas.microsoft.com/office/drawing/2014/main" id="{CA497B2A-C649-459B-B63A-7266DAF6C2B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9" name="正方形/長方形 898">
          <a:extLst>
            <a:ext uri="{FF2B5EF4-FFF2-40B4-BE49-F238E27FC236}">
              <a16:creationId xmlns:a16="http://schemas.microsoft.com/office/drawing/2014/main" id="{BF494032-4488-4FE9-908F-C7356BDC3EC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0" name="正方形/長方形 899">
          <a:extLst>
            <a:ext uri="{FF2B5EF4-FFF2-40B4-BE49-F238E27FC236}">
              <a16:creationId xmlns:a16="http://schemas.microsoft.com/office/drawing/2014/main" id="{5B2E49AB-2EC9-4F62-9100-1122FBA2C94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1" name="正方形/長方形 900">
          <a:extLst>
            <a:ext uri="{FF2B5EF4-FFF2-40B4-BE49-F238E27FC236}">
              <a16:creationId xmlns:a16="http://schemas.microsoft.com/office/drawing/2014/main" id="{B716AE6E-1876-4B12-87CA-9E485E71C4B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2" name="正方形/長方形 901">
          <a:extLst>
            <a:ext uri="{FF2B5EF4-FFF2-40B4-BE49-F238E27FC236}">
              <a16:creationId xmlns:a16="http://schemas.microsoft.com/office/drawing/2014/main" id="{C136F5EF-E76D-4C95-B76F-532F9709ADC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3" name="正方形/長方形 902">
          <a:extLst>
            <a:ext uri="{FF2B5EF4-FFF2-40B4-BE49-F238E27FC236}">
              <a16:creationId xmlns:a16="http://schemas.microsoft.com/office/drawing/2014/main" id="{944E4750-9947-41EE-BABC-34998258F6B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4" name="テキスト ボックス 903">
          <a:extLst>
            <a:ext uri="{FF2B5EF4-FFF2-40B4-BE49-F238E27FC236}">
              <a16:creationId xmlns:a16="http://schemas.microsoft.com/office/drawing/2014/main" id="{09AA2997-2287-440C-ACB7-23705C687B6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5" name="直線コネクタ 904">
          <a:extLst>
            <a:ext uri="{FF2B5EF4-FFF2-40B4-BE49-F238E27FC236}">
              <a16:creationId xmlns:a16="http://schemas.microsoft.com/office/drawing/2014/main" id="{AF36CC0B-B872-4F5B-8946-B4ACEB73C5B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6" name="直線コネクタ 905">
          <a:extLst>
            <a:ext uri="{FF2B5EF4-FFF2-40B4-BE49-F238E27FC236}">
              <a16:creationId xmlns:a16="http://schemas.microsoft.com/office/drawing/2014/main" id="{61837950-AB38-4561-B2F2-3B03B71D8525}"/>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7" name="テキスト ボックス 906">
          <a:extLst>
            <a:ext uri="{FF2B5EF4-FFF2-40B4-BE49-F238E27FC236}">
              <a16:creationId xmlns:a16="http://schemas.microsoft.com/office/drawing/2014/main" id="{8991F02A-6AB4-4A50-9CD7-DF29DE4B33F9}"/>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8" name="直線コネクタ 907">
          <a:extLst>
            <a:ext uri="{FF2B5EF4-FFF2-40B4-BE49-F238E27FC236}">
              <a16:creationId xmlns:a16="http://schemas.microsoft.com/office/drawing/2014/main" id="{34EC5DB1-D5F4-4554-AF61-29DA0921BB81}"/>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9" name="テキスト ボックス 908">
          <a:extLst>
            <a:ext uri="{FF2B5EF4-FFF2-40B4-BE49-F238E27FC236}">
              <a16:creationId xmlns:a16="http://schemas.microsoft.com/office/drawing/2014/main" id="{AA0FDBFE-B87A-49E0-8385-17002D53728E}"/>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0" name="直線コネクタ 909">
          <a:extLst>
            <a:ext uri="{FF2B5EF4-FFF2-40B4-BE49-F238E27FC236}">
              <a16:creationId xmlns:a16="http://schemas.microsoft.com/office/drawing/2014/main" id="{8BDEBEFC-D71B-438D-8315-F28C17E291E6}"/>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1" name="テキスト ボックス 910">
          <a:extLst>
            <a:ext uri="{FF2B5EF4-FFF2-40B4-BE49-F238E27FC236}">
              <a16:creationId xmlns:a16="http://schemas.microsoft.com/office/drawing/2014/main" id="{892ADA0B-DAC8-45C2-A205-4DAA1AC97C7F}"/>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2" name="直線コネクタ 911">
          <a:extLst>
            <a:ext uri="{FF2B5EF4-FFF2-40B4-BE49-F238E27FC236}">
              <a16:creationId xmlns:a16="http://schemas.microsoft.com/office/drawing/2014/main" id="{C34AD7E2-1ADE-4A81-B17C-6BC179C29B7C}"/>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3" name="テキスト ボックス 912">
          <a:extLst>
            <a:ext uri="{FF2B5EF4-FFF2-40B4-BE49-F238E27FC236}">
              <a16:creationId xmlns:a16="http://schemas.microsoft.com/office/drawing/2014/main" id="{FB97B1D8-5C13-4EF6-81FE-492EB308B8AC}"/>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4" name="直線コネクタ 913">
          <a:extLst>
            <a:ext uri="{FF2B5EF4-FFF2-40B4-BE49-F238E27FC236}">
              <a16:creationId xmlns:a16="http://schemas.microsoft.com/office/drawing/2014/main" id="{B05778DD-B34F-4FA2-8E98-FC452168100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5" name="テキスト ボックス 914">
          <a:extLst>
            <a:ext uri="{FF2B5EF4-FFF2-40B4-BE49-F238E27FC236}">
              <a16:creationId xmlns:a16="http://schemas.microsoft.com/office/drawing/2014/main" id="{5C087201-B860-4F85-940C-516DAB0FBE5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6" name="【公民館】&#10;一人当たり面積グラフ枠">
          <a:extLst>
            <a:ext uri="{FF2B5EF4-FFF2-40B4-BE49-F238E27FC236}">
              <a16:creationId xmlns:a16="http://schemas.microsoft.com/office/drawing/2014/main" id="{CB53E491-A93B-49DF-A4D4-C54959B2172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917" name="直線コネクタ 916">
          <a:extLst>
            <a:ext uri="{FF2B5EF4-FFF2-40B4-BE49-F238E27FC236}">
              <a16:creationId xmlns:a16="http://schemas.microsoft.com/office/drawing/2014/main" id="{B0786ECA-3AF9-44F7-ACF6-61A690C69C2C}"/>
            </a:ext>
          </a:extLst>
        </xdr:cNvPr>
        <xdr:cNvCxnSpPr/>
      </xdr:nvCxnSpPr>
      <xdr:spPr>
        <a:xfrm flipV="1">
          <a:off x="22160864" y="17182337"/>
          <a:ext cx="0" cy="1396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918" name="【公民館】&#10;一人当たり面積最小値テキスト">
          <a:extLst>
            <a:ext uri="{FF2B5EF4-FFF2-40B4-BE49-F238E27FC236}">
              <a16:creationId xmlns:a16="http://schemas.microsoft.com/office/drawing/2014/main" id="{D3F5E08E-50A2-4341-89C1-FAE7E837653A}"/>
            </a:ext>
          </a:extLst>
        </xdr:cNvPr>
        <xdr:cNvSpPr txBox="1"/>
      </xdr:nvSpPr>
      <xdr:spPr>
        <a:xfrm>
          <a:off x="22199600" y="18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919" name="直線コネクタ 918">
          <a:extLst>
            <a:ext uri="{FF2B5EF4-FFF2-40B4-BE49-F238E27FC236}">
              <a16:creationId xmlns:a16="http://schemas.microsoft.com/office/drawing/2014/main" id="{30232F6D-2939-4975-A28E-9A2D1D907F7D}"/>
            </a:ext>
          </a:extLst>
        </xdr:cNvPr>
        <xdr:cNvCxnSpPr/>
      </xdr:nvCxnSpPr>
      <xdr:spPr>
        <a:xfrm>
          <a:off x="22072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920" name="【公民館】&#10;一人当たり面積最大値テキスト">
          <a:extLst>
            <a:ext uri="{FF2B5EF4-FFF2-40B4-BE49-F238E27FC236}">
              <a16:creationId xmlns:a16="http://schemas.microsoft.com/office/drawing/2014/main" id="{F1DE6D14-9042-46FE-96E0-2B29CA55AAD2}"/>
            </a:ext>
          </a:extLst>
        </xdr:cNvPr>
        <xdr:cNvSpPr txBox="1"/>
      </xdr:nvSpPr>
      <xdr:spPr>
        <a:xfrm>
          <a:off x="22199600" y="16957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921" name="直線コネクタ 920">
          <a:extLst>
            <a:ext uri="{FF2B5EF4-FFF2-40B4-BE49-F238E27FC236}">
              <a16:creationId xmlns:a16="http://schemas.microsoft.com/office/drawing/2014/main" id="{B18B3BAA-608F-4174-A0AF-D19D9D3A5A57}"/>
            </a:ext>
          </a:extLst>
        </xdr:cNvPr>
        <xdr:cNvCxnSpPr/>
      </xdr:nvCxnSpPr>
      <xdr:spPr>
        <a:xfrm>
          <a:off x="22072600" y="1718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170705</xdr:rowOff>
    </xdr:from>
    <xdr:ext cx="469744" cy="259045"/>
    <xdr:sp macro="" textlink="">
      <xdr:nvSpPr>
        <xdr:cNvPr id="922" name="【公民館】&#10;一人当たり面積平均値テキスト">
          <a:extLst>
            <a:ext uri="{FF2B5EF4-FFF2-40B4-BE49-F238E27FC236}">
              <a16:creationId xmlns:a16="http://schemas.microsoft.com/office/drawing/2014/main" id="{E047D6E5-5989-48F0-88E3-39853A207558}"/>
            </a:ext>
          </a:extLst>
        </xdr:cNvPr>
        <xdr:cNvSpPr txBox="1"/>
      </xdr:nvSpPr>
      <xdr:spPr>
        <a:xfrm>
          <a:off x="22199600" y="18172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923" name="フローチャート: 判断 922">
          <a:extLst>
            <a:ext uri="{FF2B5EF4-FFF2-40B4-BE49-F238E27FC236}">
              <a16:creationId xmlns:a16="http://schemas.microsoft.com/office/drawing/2014/main" id="{244A8D7F-1C2E-4FBC-B64C-08E1A6F8B55A}"/>
            </a:ext>
          </a:extLst>
        </xdr:cNvPr>
        <xdr:cNvSpPr/>
      </xdr:nvSpPr>
      <xdr:spPr>
        <a:xfrm>
          <a:off x="221107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924" name="フローチャート: 判断 923">
          <a:extLst>
            <a:ext uri="{FF2B5EF4-FFF2-40B4-BE49-F238E27FC236}">
              <a16:creationId xmlns:a16="http://schemas.microsoft.com/office/drawing/2014/main" id="{8CE400FB-CA96-4A51-9BE6-73435A9D6FAC}"/>
            </a:ext>
          </a:extLst>
        </xdr:cNvPr>
        <xdr:cNvSpPr/>
      </xdr:nvSpPr>
      <xdr:spPr>
        <a:xfrm>
          <a:off x="2127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925" name="フローチャート: 判断 924">
          <a:extLst>
            <a:ext uri="{FF2B5EF4-FFF2-40B4-BE49-F238E27FC236}">
              <a16:creationId xmlns:a16="http://schemas.microsoft.com/office/drawing/2014/main" id="{B5439828-D2D4-40C5-9E91-C631D52592B7}"/>
            </a:ext>
          </a:extLst>
        </xdr:cNvPr>
        <xdr:cNvSpPr/>
      </xdr:nvSpPr>
      <xdr:spPr>
        <a:xfrm>
          <a:off x="20383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926" name="フローチャート: 判断 925">
          <a:extLst>
            <a:ext uri="{FF2B5EF4-FFF2-40B4-BE49-F238E27FC236}">
              <a16:creationId xmlns:a16="http://schemas.microsoft.com/office/drawing/2014/main" id="{7673CE21-78C5-4101-AB94-86A7FA9E35DB}"/>
            </a:ext>
          </a:extLst>
        </xdr:cNvPr>
        <xdr:cNvSpPr/>
      </xdr:nvSpPr>
      <xdr:spPr>
        <a:xfrm>
          <a:off x="19494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927" name="フローチャート: 判断 926">
          <a:extLst>
            <a:ext uri="{FF2B5EF4-FFF2-40B4-BE49-F238E27FC236}">
              <a16:creationId xmlns:a16="http://schemas.microsoft.com/office/drawing/2014/main" id="{EBF536DC-4E34-44BE-A868-70D47AC61B5C}"/>
            </a:ext>
          </a:extLst>
        </xdr:cNvPr>
        <xdr:cNvSpPr/>
      </xdr:nvSpPr>
      <xdr:spPr>
        <a:xfrm>
          <a:off x="18605500" y="1821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C41B4B3C-B0DE-4406-97E3-73D05A2B675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2A382F63-7F7A-48C4-9C30-E5EF7C6FA0A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CB3BC381-D8D0-4E3E-91F3-858CDE6106E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5B0B5E46-84CB-40A5-A2B5-121542AF1AD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FB1DFB6F-DDC2-4C31-A57F-A614D0A8427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2539</xdr:rowOff>
    </xdr:from>
    <xdr:to>
      <xdr:col>116</xdr:col>
      <xdr:colOff>114300</xdr:colOff>
      <xdr:row>106</xdr:row>
      <xdr:rowOff>104139</xdr:rowOff>
    </xdr:to>
    <xdr:sp macro="" textlink="">
      <xdr:nvSpPr>
        <xdr:cNvPr id="933" name="楕円 932">
          <a:extLst>
            <a:ext uri="{FF2B5EF4-FFF2-40B4-BE49-F238E27FC236}">
              <a16:creationId xmlns:a16="http://schemas.microsoft.com/office/drawing/2014/main" id="{26B22B0B-0086-489A-B0DB-9D9F81DA0BF0}"/>
            </a:ext>
          </a:extLst>
        </xdr:cNvPr>
        <xdr:cNvSpPr/>
      </xdr:nvSpPr>
      <xdr:spPr>
        <a:xfrm>
          <a:off x="221107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25416</xdr:rowOff>
    </xdr:from>
    <xdr:ext cx="469744" cy="259045"/>
    <xdr:sp macro="" textlink="">
      <xdr:nvSpPr>
        <xdr:cNvPr id="934" name="【公民館】&#10;一人当たり面積該当値テキスト">
          <a:extLst>
            <a:ext uri="{FF2B5EF4-FFF2-40B4-BE49-F238E27FC236}">
              <a16:creationId xmlns:a16="http://schemas.microsoft.com/office/drawing/2014/main" id="{5A5DF6B2-D1A9-46B8-9A34-746FF5610745}"/>
            </a:ext>
          </a:extLst>
        </xdr:cNvPr>
        <xdr:cNvSpPr txBox="1"/>
      </xdr:nvSpPr>
      <xdr:spPr>
        <a:xfrm>
          <a:off x="22199600" y="1802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2539</xdr:rowOff>
    </xdr:from>
    <xdr:to>
      <xdr:col>112</xdr:col>
      <xdr:colOff>38100</xdr:colOff>
      <xdr:row>106</xdr:row>
      <xdr:rowOff>104139</xdr:rowOff>
    </xdr:to>
    <xdr:sp macro="" textlink="">
      <xdr:nvSpPr>
        <xdr:cNvPr id="935" name="楕円 934">
          <a:extLst>
            <a:ext uri="{FF2B5EF4-FFF2-40B4-BE49-F238E27FC236}">
              <a16:creationId xmlns:a16="http://schemas.microsoft.com/office/drawing/2014/main" id="{83CEA3AC-9247-4741-9342-FAB5F2034684}"/>
            </a:ext>
          </a:extLst>
        </xdr:cNvPr>
        <xdr:cNvSpPr/>
      </xdr:nvSpPr>
      <xdr:spPr>
        <a:xfrm>
          <a:off x="212725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53339</xdr:rowOff>
    </xdr:from>
    <xdr:to>
      <xdr:col>116</xdr:col>
      <xdr:colOff>63500</xdr:colOff>
      <xdr:row>106</xdr:row>
      <xdr:rowOff>53339</xdr:rowOff>
    </xdr:to>
    <xdr:cxnSp macro="">
      <xdr:nvCxnSpPr>
        <xdr:cNvPr id="936" name="直線コネクタ 935">
          <a:extLst>
            <a:ext uri="{FF2B5EF4-FFF2-40B4-BE49-F238E27FC236}">
              <a16:creationId xmlns:a16="http://schemas.microsoft.com/office/drawing/2014/main" id="{EBF015F4-61BA-4A24-BB6A-80C87B5DA108}"/>
            </a:ext>
          </a:extLst>
        </xdr:cNvPr>
        <xdr:cNvCxnSpPr/>
      </xdr:nvCxnSpPr>
      <xdr:spPr>
        <a:xfrm>
          <a:off x="21323300" y="182270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2539</xdr:rowOff>
    </xdr:from>
    <xdr:to>
      <xdr:col>107</xdr:col>
      <xdr:colOff>101600</xdr:colOff>
      <xdr:row>106</xdr:row>
      <xdr:rowOff>104139</xdr:rowOff>
    </xdr:to>
    <xdr:sp macro="" textlink="">
      <xdr:nvSpPr>
        <xdr:cNvPr id="937" name="楕円 936">
          <a:extLst>
            <a:ext uri="{FF2B5EF4-FFF2-40B4-BE49-F238E27FC236}">
              <a16:creationId xmlns:a16="http://schemas.microsoft.com/office/drawing/2014/main" id="{49167495-4582-46E1-90C2-CE0B6D9D7620}"/>
            </a:ext>
          </a:extLst>
        </xdr:cNvPr>
        <xdr:cNvSpPr/>
      </xdr:nvSpPr>
      <xdr:spPr>
        <a:xfrm>
          <a:off x="203835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53339</xdr:rowOff>
    </xdr:from>
    <xdr:to>
      <xdr:col>111</xdr:col>
      <xdr:colOff>177800</xdr:colOff>
      <xdr:row>106</xdr:row>
      <xdr:rowOff>53339</xdr:rowOff>
    </xdr:to>
    <xdr:cxnSp macro="">
      <xdr:nvCxnSpPr>
        <xdr:cNvPr id="938" name="直線コネクタ 937">
          <a:extLst>
            <a:ext uri="{FF2B5EF4-FFF2-40B4-BE49-F238E27FC236}">
              <a16:creationId xmlns:a16="http://schemas.microsoft.com/office/drawing/2014/main" id="{C509B812-D5EC-4AF9-AED6-F8EB947BD22A}"/>
            </a:ext>
          </a:extLst>
        </xdr:cNvPr>
        <xdr:cNvCxnSpPr/>
      </xdr:nvCxnSpPr>
      <xdr:spPr>
        <a:xfrm>
          <a:off x="20434300" y="182270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2539</xdr:rowOff>
    </xdr:from>
    <xdr:to>
      <xdr:col>102</xdr:col>
      <xdr:colOff>165100</xdr:colOff>
      <xdr:row>106</xdr:row>
      <xdr:rowOff>104139</xdr:rowOff>
    </xdr:to>
    <xdr:sp macro="" textlink="">
      <xdr:nvSpPr>
        <xdr:cNvPr id="939" name="楕円 938">
          <a:extLst>
            <a:ext uri="{FF2B5EF4-FFF2-40B4-BE49-F238E27FC236}">
              <a16:creationId xmlns:a16="http://schemas.microsoft.com/office/drawing/2014/main" id="{B48A293C-8669-497B-A8D6-7CC202264431}"/>
            </a:ext>
          </a:extLst>
        </xdr:cNvPr>
        <xdr:cNvSpPr/>
      </xdr:nvSpPr>
      <xdr:spPr>
        <a:xfrm>
          <a:off x="194945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53339</xdr:rowOff>
    </xdr:from>
    <xdr:to>
      <xdr:col>107</xdr:col>
      <xdr:colOff>50800</xdr:colOff>
      <xdr:row>106</xdr:row>
      <xdr:rowOff>53339</xdr:rowOff>
    </xdr:to>
    <xdr:cxnSp macro="">
      <xdr:nvCxnSpPr>
        <xdr:cNvPr id="940" name="直線コネクタ 939">
          <a:extLst>
            <a:ext uri="{FF2B5EF4-FFF2-40B4-BE49-F238E27FC236}">
              <a16:creationId xmlns:a16="http://schemas.microsoft.com/office/drawing/2014/main" id="{9DC128E4-8164-4FE4-9041-7F7B078F2586}"/>
            </a:ext>
          </a:extLst>
        </xdr:cNvPr>
        <xdr:cNvCxnSpPr/>
      </xdr:nvCxnSpPr>
      <xdr:spPr>
        <a:xfrm>
          <a:off x="19545300" y="182270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13970</xdr:rowOff>
    </xdr:from>
    <xdr:to>
      <xdr:col>98</xdr:col>
      <xdr:colOff>38100</xdr:colOff>
      <xdr:row>106</xdr:row>
      <xdr:rowOff>115570</xdr:rowOff>
    </xdr:to>
    <xdr:sp macro="" textlink="">
      <xdr:nvSpPr>
        <xdr:cNvPr id="941" name="楕円 940">
          <a:extLst>
            <a:ext uri="{FF2B5EF4-FFF2-40B4-BE49-F238E27FC236}">
              <a16:creationId xmlns:a16="http://schemas.microsoft.com/office/drawing/2014/main" id="{B615563B-04B6-4AE0-BF7D-EA396D9A7485}"/>
            </a:ext>
          </a:extLst>
        </xdr:cNvPr>
        <xdr:cNvSpPr/>
      </xdr:nvSpPr>
      <xdr:spPr>
        <a:xfrm>
          <a:off x="18605500" y="1818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53339</xdr:rowOff>
    </xdr:from>
    <xdr:to>
      <xdr:col>102</xdr:col>
      <xdr:colOff>114300</xdr:colOff>
      <xdr:row>106</xdr:row>
      <xdr:rowOff>64770</xdr:rowOff>
    </xdr:to>
    <xdr:cxnSp macro="">
      <xdr:nvCxnSpPr>
        <xdr:cNvPr id="942" name="直線コネクタ 941">
          <a:extLst>
            <a:ext uri="{FF2B5EF4-FFF2-40B4-BE49-F238E27FC236}">
              <a16:creationId xmlns:a16="http://schemas.microsoft.com/office/drawing/2014/main" id="{61CBCAAC-4596-44BC-98A3-912A8649079B}"/>
            </a:ext>
          </a:extLst>
        </xdr:cNvPr>
        <xdr:cNvCxnSpPr/>
      </xdr:nvCxnSpPr>
      <xdr:spPr>
        <a:xfrm flipV="1">
          <a:off x="18656300" y="1822703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106697</xdr:rowOff>
    </xdr:from>
    <xdr:ext cx="469744" cy="259045"/>
    <xdr:sp macro="" textlink="">
      <xdr:nvSpPr>
        <xdr:cNvPr id="943" name="n_1aveValue【公民館】&#10;一人当たり面積">
          <a:extLst>
            <a:ext uri="{FF2B5EF4-FFF2-40B4-BE49-F238E27FC236}">
              <a16:creationId xmlns:a16="http://schemas.microsoft.com/office/drawing/2014/main" id="{78E4C5CE-7D5A-4DF4-8CEA-8E4D9998292F}"/>
            </a:ext>
          </a:extLst>
        </xdr:cNvPr>
        <xdr:cNvSpPr txBox="1"/>
      </xdr:nvSpPr>
      <xdr:spPr>
        <a:xfrm>
          <a:off x="21075727" y="1828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102125</xdr:rowOff>
    </xdr:from>
    <xdr:ext cx="469744" cy="259045"/>
    <xdr:sp macro="" textlink="">
      <xdr:nvSpPr>
        <xdr:cNvPr id="944" name="n_2aveValue【公民館】&#10;一人当たり面積">
          <a:extLst>
            <a:ext uri="{FF2B5EF4-FFF2-40B4-BE49-F238E27FC236}">
              <a16:creationId xmlns:a16="http://schemas.microsoft.com/office/drawing/2014/main" id="{3044AB1E-8F73-4076-8EF8-E0F9C3001893}"/>
            </a:ext>
          </a:extLst>
        </xdr:cNvPr>
        <xdr:cNvSpPr txBox="1"/>
      </xdr:nvSpPr>
      <xdr:spPr>
        <a:xfrm>
          <a:off x="20199427" y="1827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102125</xdr:rowOff>
    </xdr:from>
    <xdr:ext cx="469744" cy="259045"/>
    <xdr:sp macro="" textlink="">
      <xdr:nvSpPr>
        <xdr:cNvPr id="945" name="n_3aveValue【公民館】&#10;一人当たり面積">
          <a:extLst>
            <a:ext uri="{FF2B5EF4-FFF2-40B4-BE49-F238E27FC236}">
              <a16:creationId xmlns:a16="http://schemas.microsoft.com/office/drawing/2014/main" id="{10B0B420-E29C-425A-BB64-2A40BAB71A9B}"/>
            </a:ext>
          </a:extLst>
        </xdr:cNvPr>
        <xdr:cNvSpPr txBox="1"/>
      </xdr:nvSpPr>
      <xdr:spPr>
        <a:xfrm>
          <a:off x="19310427" y="1827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138701</xdr:rowOff>
    </xdr:from>
    <xdr:ext cx="469744" cy="259045"/>
    <xdr:sp macro="" textlink="">
      <xdr:nvSpPr>
        <xdr:cNvPr id="946" name="n_4aveValue【公民館】&#10;一人当たり面積">
          <a:extLst>
            <a:ext uri="{FF2B5EF4-FFF2-40B4-BE49-F238E27FC236}">
              <a16:creationId xmlns:a16="http://schemas.microsoft.com/office/drawing/2014/main" id="{F25CFC02-4682-48D3-9B18-77366B52FA7A}"/>
            </a:ext>
          </a:extLst>
        </xdr:cNvPr>
        <xdr:cNvSpPr txBox="1"/>
      </xdr:nvSpPr>
      <xdr:spPr>
        <a:xfrm>
          <a:off x="18421427" y="18312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120666</xdr:rowOff>
    </xdr:from>
    <xdr:ext cx="469744" cy="259045"/>
    <xdr:sp macro="" textlink="">
      <xdr:nvSpPr>
        <xdr:cNvPr id="947" name="n_1mainValue【公民館】&#10;一人当たり面積">
          <a:extLst>
            <a:ext uri="{FF2B5EF4-FFF2-40B4-BE49-F238E27FC236}">
              <a16:creationId xmlns:a16="http://schemas.microsoft.com/office/drawing/2014/main" id="{674C9B71-59E5-42D0-BDF7-C914BA41D801}"/>
            </a:ext>
          </a:extLst>
        </xdr:cNvPr>
        <xdr:cNvSpPr txBox="1"/>
      </xdr:nvSpPr>
      <xdr:spPr>
        <a:xfrm>
          <a:off x="21075727" y="1795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120666</xdr:rowOff>
    </xdr:from>
    <xdr:ext cx="469744" cy="259045"/>
    <xdr:sp macro="" textlink="">
      <xdr:nvSpPr>
        <xdr:cNvPr id="948" name="n_2mainValue【公民館】&#10;一人当たり面積">
          <a:extLst>
            <a:ext uri="{FF2B5EF4-FFF2-40B4-BE49-F238E27FC236}">
              <a16:creationId xmlns:a16="http://schemas.microsoft.com/office/drawing/2014/main" id="{4572F9C9-202F-450D-BAD8-0142EAC714E3}"/>
            </a:ext>
          </a:extLst>
        </xdr:cNvPr>
        <xdr:cNvSpPr txBox="1"/>
      </xdr:nvSpPr>
      <xdr:spPr>
        <a:xfrm>
          <a:off x="20199427" y="1795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120666</xdr:rowOff>
    </xdr:from>
    <xdr:ext cx="469744" cy="259045"/>
    <xdr:sp macro="" textlink="">
      <xdr:nvSpPr>
        <xdr:cNvPr id="949" name="n_3mainValue【公民館】&#10;一人当たり面積">
          <a:extLst>
            <a:ext uri="{FF2B5EF4-FFF2-40B4-BE49-F238E27FC236}">
              <a16:creationId xmlns:a16="http://schemas.microsoft.com/office/drawing/2014/main" id="{EDCC13C6-7613-45D6-84BD-0FE1EB7B9B8E}"/>
            </a:ext>
          </a:extLst>
        </xdr:cNvPr>
        <xdr:cNvSpPr txBox="1"/>
      </xdr:nvSpPr>
      <xdr:spPr>
        <a:xfrm>
          <a:off x="19310427" y="1795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132097</xdr:rowOff>
    </xdr:from>
    <xdr:ext cx="469744" cy="259045"/>
    <xdr:sp macro="" textlink="">
      <xdr:nvSpPr>
        <xdr:cNvPr id="950" name="n_4mainValue【公民館】&#10;一人当たり面積">
          <a:extLst>
            <a:ext uri="{FF2B5EF4-FFF2-40B4-BE49-F238E27FC236}">
              <a16:creationId xmlns:a16="http://schemas.microsoft.com/office/drawing/2014/main" id="{2487A55B-BD05-4F45-876E-44CEF13F80EC}"/>
            </a:ext>
          </a:extLst>
        </xdr:cNvPr>
        <xdr:cNvSpPr txBox="1"/>
      </xdr:nvSpPr>
      <xdr:spPr>
        <a:xfrm>
          <a:off x="18421427" y="1796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1" name="正方形/長方形 950">
          <a:extLst>
            <a:ext uri="{FF2B5EF4-FFF2-40B4-BE49-F238E27FC236}">
              <a16:creationId xmlns:a16="http://schemas.microsoft.com/office/drawing/2014/main" id="{881E79E7-5F4C-4969-8978-5663ABC35F2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2" name="正方形/長方形 951">
          <a:extLst>
            <a:ext uri="{FF2B5EF4-FFF2-40B4-BE49-F238E27FC236}">
              <a16:creationId xmlns:a16="http://schemas.microsoft.com/office/drawing/2014/main" id="{D4B8F1A8-EFDD-43B3-A59A-67CF720195D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3" name="テキスト ボックス 952">
          <a:extLst>
            <a:ext uri="{FF2B5EF4-FFF2-40B4-BE49-F238E27FC236}">
              <a16:creationId xmlns:a16="http://schemas.microsoft.com/office/drawing/2014/main" id="{7DFD98B9-358A-4149-AB70-9809072FE9D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有形固定資産減価償却率は、昭和</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年代から昭和</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年代にかけて整備した施設が多いことから、ほとんどの類型において類似団体と比べて高くなっている。</a:t>
          </a:r>
          <a:endParaRPr lang="ja-JP" altLang="ja-JP" sz="1400">
            <a:effectLst/>
          </a:endParaRPr>
        </a:p>
        <a:p>
          <a:r>
            <a:rPr kumimoji="1" lang="ja-JP" altLang="ja-JP" sz="1100">
              <a:solidFill>
                <a:schemeClr val="dk1"/>
              </a:solidFill>
              <a:effectLst/>
              <a:latin typeface="+mn-lt"/>
              <a:ea typeface="+mn-ea"/>
              <a:cs typeface="+mn-cs"/>
            </a:rPr>
            <a:t>　道路、橋りょう、港湾漁港施設については、優先度の高い箇所から長寿命化対策を講じている。</a:t>
          </a:r>
          <a:endParaRPr lang="ja-JP" altLang="ja-JP" sz="1400">
            <a:effectLst/>
          </a:endParaRPr>
        </a:p>
        <a:p>
          <a:r>
            <a:rPr kumimoji="1" lang="ja-JP" altLang="ja-JP" sz="1100">
              <a:solidFill>
                <a:schemeClr val="dk1"/>
              </a:solidFill>
              <a:effectLst/>
              <a:latin typeface="+mn-lt"/>
              <a:ea typeface="+mn-ea"/>
              <a:cs typeface="+mn-cs"/>
            </a:rPr>
            <a:t>　保育所、児童館、公民館は、常滑市公共施設アクションプランに基づき、施設の統廃合や計画的な予防保全による長寿命化対策を進める</a:t>
          </a:r>
          <a:r>
            <a:rPr kumimoji="1" lang="ja-JP" altLang="en-US"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今後は過去の財政状況から長寿命化を見送ったり改修規模を縮小した施設の対策が必要となることが予想される。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9672C43-ED9C-4900-87A9-A41035BD70E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299191B-0518-4A0D-8A19-5E684524EA1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C02F243-A9E7-4542-94AC-4D72FF45648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59192AF-78EF-4FD9-AEED-19082356F5C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愛知県常滑市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B1BD179-5287-4135-8666-8DAAFBBC145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D892812-7645-475F-9E03-273464AB479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6E40695-7AC8-4F5E-9F4C-4C66629544D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F62E927-EA23-4733-A563-D677C4857DA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2ED12AC-B9C3-4613-B571-4647A42B141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2185201-724F-4823-BBEE-0EA6C4D87C5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58,662
56,673
55.90
34,423,231
33,231,683
1,183,973
15,189,058
29,323,227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41FF1BE-CD56-49BB-9FAE-783320929E0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8EA6C62-4D0F-4698-8E5B-1C17DC4C1D6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9586559-4EB9-47C0-8FFD-D51E9DDE944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80.2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2098919-CA61-49A0-A981-E0C76A475F1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CB8620B-214D-4038-8475-762273F7864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EA4B3CE-DBB5-4EDB-AFE4-E60EA7DC8671}"/>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BE7DE4E-0BD1-4AC2-AF5B-DD9D7268692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61278FE-A3BD-405D-8D0C-3E82872D221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FA8FDC6-3A63-4CC5-8860-1627A04B618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218CE4B-66F8-4292-B2CD-C6E07BF4CF6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2E4130F-9EB6-485B-9403-8EDC33DBF6B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B11331F-B661-47E2-AA6B-9BB964996D2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327208E-2DCE-49AF-B3C8-DC07181F99A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466E078-1879-4E08-9E9C-3EFD59510D2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D38FE3B-2A28-4D1A-B688-C2E77C60FAC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541E90E-F98F-40E7-A1F1-7182C9EA059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E35C017-C95E-476F-95C4-18D2D332E2A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D543BC8-5604-44C2-9518-FF99679AF08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65970CB-00DB-4CEB-93BA-5DC8BE409CE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9013AB3-F15B-46E0-9118-314816C8E4D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87A6EF5-A6A6-4A99-B412-B5D8FCD938B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85F0F18-F0FA-4A71-ADF3-5BD41ACAA32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9DA30CE-9C4F-45C1-BF44-5CECF6C5B64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0F5A804-D9B8-4A5E-A5AD-E33829B5D2E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316CA51-CC20-450A-B537-EFCB08B6493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EED3D56-4265-4C40-843B-FCA7E596EBE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783580C-5546-471F-98BE-7C2AD544E19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71E5FD9-D4A2-49F9-95F7-C83C0D3B20E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BFB19CA-5F72-44A9-A633-476E1E62F92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750A35F-E235-4499-A772-1653A52D491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5B893E0-4E8B-4D56-848D-72CE0022AE5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C11482B-9CEA-4195-B9AC-A1D9BAC61BF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191B06D9-D241-4032-A31D-75519A5A3591}"/>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768CA4C3-F5C2-453B-A026-1282FE45819D}"/>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58A88457-8A6C-4598-B7D0-338454772C32}"/>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8ED3679B-C51A-480F-BEAC-ACE09C551D07}"/>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B4F38F3A-DBE9-4DFB-B32F-ABF23D6E0505}"/>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437974E4-C21A-4110-8E2E-5B8A6E46EC27}"/>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57C13041-930C-4DA7-80D7-137E17E14BEC}"/>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C5B51A85-9C7A-4634-9E70-13368A0F0E72}"/>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56E1CE5-225B-48E5-A6A3-4A2C6CAF86AE}"/>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A0E7A53C-2703-48F1-A9EA-EDA2A8E32141}"/>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E1351D8-58F2-4D60-A93D-9C505ACACC2C}"/>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EA9E4875-86FE-49A4-AC53-08B0E7C71D8E}"/>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EC18D476-C38F-4ABE-8987-29BD44B8722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7EF42E94-1192-474A-BAEF-2E79BB9B337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A18B3ACE-807D-4F36-8200-FE01FE498D3F}"/>
            </a:ext>
          </a:extLst>
        </xdr:cNvPr>
        <xdr:cNvCxnSpPr/>
      </xdr:nvCxnSpPr>
      <xdr:spPr>
        <a:xfrm flipV="1">
          <a:off x="4634865" y="5771606"/>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07D6ED4C-1640-410E-B9A3-86961FA6759C}"/>
            </a:ext>
          </a:extLst>
        </xdr:cNvPr>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8D60F689-6395-46FC-A02F-BA6C24EF6064}"/>
            </a:ext>
          </a:extLst>
        </xdr:cNvPr>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AE81F5E6-1CA9-431C-A938-962B8B7B52A2}"/>
            </a:ext>
          </a:extLst>
        </xdr:cNvPr>
        <xdr:cNvSpPr txBox="1"/>
      </xdr:nvSpPr>
      <xdr:spPr>
        <a:xfrm>
          <a:off x="4673600" y="55468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AEDA2E39-3175-4546-B6A2-4A7A5D532736}"/>
            </a:ext>
          </a:extLst>
        </xdr:cNvPr>
        <xdr:cNvCxnSpPr/>
      </xdr:nvCxnSpPr>
      <xdr:spPr>
        <a:xfrm>
          <a:off x="4546600" y="5771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96900</xdr:rowOff>
    </xdr:from>
    <xdr:ext cx="405111" cy="259045"/>
    <xdr:sp macro="" textlink="">
      <xdr:nvSpPr>
        <xdr:cNvPr id="63" name="【図書館】&#10;有形固定資産減価償却率平均値テキスト">
          <a:extLst>
            <a:ext uri="{FF2B5EF4-FFF2-40B4-BE49-F238E27FC236}">
              <a16:creationId xmlns:a16="http://schemas.microsoft.com/office/drawing/2014/main" id="{E84A34BD-A77F-4AF0-987A-DFC9C52AB696}"/>
            </a:ext>
          </a:extLst>
        </xdr:cNvPr>
        <xdr:cNvSpPr txBox="1"/>
      </xdr:nvSpPr>
      <xdr:spPr>
        <a:xfrm>
          <a:off x="4673600" y="64405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E448B779-23F3-4894-9091-95FC2EF0CA0D}"/>
            </a:ext>
          </a:extLst>
        </xdr:cNvPr>
        <xdr:cNvSpPr/>
      </xdr:nvSpPr>
      <xdr:spPr>
        <a:xfrm>
          <a:off x="45847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AEFB6A04-9C42-43FF-9EC3-C33ED47EE977}"/>
            </a:ext>
          </a:extLst>
        </xdr:cNvPr>
        <xdr:cNvSpPr/>
      </xdr:nvSpPr>
      <xdr:spPr>
        <a:xfrm>
          <a:off x="3746500" y="640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10587C01-1415-44A3-87E5-C069DA34F82C}"/>
            </a:ext>
          </a:extLst>
        </xdr:cNvPr>
        <xdr:cNvSpPr/>
      </xdr:nvSpPr>
      <xdr:spPr>
        <a:xfrm>
          <a:off x="2857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EEC9636B-F11F-4F9C-9480-FBDD0090D677}"/>
            </a:ext>
          </a:extLst>
        </xdr:cNvPr>
        <xdr:cNvSpPr/>
      </xdr:nvSpPr>
      <xdr:spPr>
        <a:xfrm>
          <a:off x="1968500" y="638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813251EE-A68F-4D18-A921-514437FE20A0}"/>
            </a:ext>
          </a:extLst>
        </xdr:cNvPr>
        <xdr:cNvSpPr/>
      </xdr:nvSpPr>
      <xdr:spPr>
        <a:xfrm>
          <a:off x="1079500" y="63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E2D687B-F7D5-41C8-BC9C-087F3AEF0022}"/>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954F00B-A739-4299-8290-750433822B7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354B433-C321-4A02-B6C7-4BAB33438C0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111BB59-6E33-49AE-8BFA-B8F9A1815B4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E6B7DC7E-D772-4097-B5C2-F5D3A29972F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42</xdr:row>
      <xdr:rowOff>41728</xdr:rowOff>
    </xdr:from>
    <xdr:to>
      <xdr:col>10</xdr:col>
      <xdr:colOff>165100</xdr:colOff>
      <xdr:row>42</xdr:row>
      <xdr:rowOff>143328</xdr:rowOff>
    </xdr:to>
    <xdr:sp macro="" textlink="">
      <xdr:nvSpPr>
        <xdr:cNvPr id="74" name="楕円 73">
          <a:extLst>
            <a:ext uri="{FF2B5EF4-FFF2-40B4-BE49-F238E27FC236}">
              <a16:creationId xmlns:a16="http://schemas.microsoft.com/office/drawing/2014/main" id="{C94B0FD3-7770-4DE1-8402-9DF07265EB8E}"/>
            </a:ext>
          </a:extLst>
        </xdr:cNvPr>
        <xdr:cNvSpPr/>
      </xdr:nvSpPr>
      <xdr:spPr>
        <a:xfrm>
          <a:off x="19685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42</xdr:row>
      <xdr:rowOff>41728</xdr:rowOff>
    </xdr:from>
    <xdr:to>
      <xdr:col>6</xdr:col>
      <xdr:colOff>38100</xdr:colOff>
      <xdr:row>42</xdr:row>
      <xdr:rowOff>143328</xdr:rowOff>
    </xdr:to>
    <xdr:sp macro="" textlink="">
      <xdr:nvSpPr>
        <xdr:cNvPr id="75" name="楕円 74">
          <a:extLst>
            <a:ext uri="{FF2B5EF4-FFF2-40B4-BE49-F238E27FC236}">
              <a16:creationId xmlns:a16="http://schemas.microsoft.com/office/drawing/2014/main" id="{071F7CFD-A285-4408-BE55-0F7E6C74E4BC}"/>
            </a:ext>
          </a:extLst>
        </xdr:cNvPr>
        <xdr:cNvSpPr/>
      </xdr:nvSpPr>
      <xdr:spPr>
        <a:xfrm>
          <a:off x="10795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42</xdr:row>
      <xdr:rowOff>92528</xdr:rowOff>
    </xdr:from>
    <xdr:to>
      <xdr:col>10</xdr:col>
      <xdr:colOff>114300</xdr:colOff>
      <xdr:row>42</xdr:row>
      <xdr:rowOff>92528</xdr:rowOff>
    </xdr:to>
    <xdr:cxnSp macro="">
      <xdr:nvCxnSpPr>
        <xdr:cNvPr id="76" name="直線コネクタ 75">
          <a:extLst>
            <a:ext uri="{FF2B5EF4-FFF2-40B4-BE49-F238E27FC236}">
              <a16:creationId xmlns:a16="http://schemas.microsoft.com/office/drawing/2014/main" id="{0EF99828-C1F4-49C1-8B18-DE0383DE6783}"/>
            </a:ext>
          </a:extLst>
        </xdr:cNvPr>
        <xdr:cNvCxnSpPr/>
      </xdr:nvCxnSpPr>
      <xdr:spPr>
        <a:xfrm>
          <a:off x="1130300" y="7293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9633</xdr:rowOff>
    </xdr:from>
    <xdr:ext cx="405111" cy="259045"/>
    <xdr:sp macro="" textlink="">
      <xdr:nvSpPr>
        <xdr:cNvPr id="77" name="n_1aveValue【図書館】&#10;有形固定資産減価償却率">
          <a:extLst>
            <a:ext uri="{FF2B5EF4-FFF2-40B4-BE49-F238E27FC236}">
              <a16:creationId xmlns:a16="http://schemas.microsoft.com/office/drawing/2014/main" id="{9C186103-7520-42BA-8EA2-94CC0E3182DC}"/>
            </a:ext>
          </a:extLst>
        </xdr:cNvPr>
        <xdr:cNvSpPr txBox="1"/>
      </xdr:nvSpPr>
      <xdr:spPr>
        <a:xfrm>
          <a:off x="3582044" y="618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12899</xdr:rowOff>
    </xdr:from>
    <xdr:ext cx="405111" cy="259045"/>
    <xdr:sp macro="" textlink="">
      <xdr:nvSpPr>
        <xdr:cNvPr id="78" name="n_2aveValue【図書館】&#10;有形固定資産減価償却率">
          <a:extLst>
            <a:ext uri="{FF2B5EF4-FFF2-40B4-BE49-F238E27FC236}">
              <a16:creationId xmlns:a16="http://schemas.microsoft.com/office/drawing/2014/main" id="{F86A4A3F-76AB-40A3-A068-D3FD91E8DC72}"/>
            </a:ext>
          </a:extLst>
        </xdr:cNvPr>
        <xdr:cNvSpPr txBox="1"/>
      </xdr:nvSpPr>
      <xdr:spPr>
        <a:xfrm>
          <a:off x="27057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156590</xdr:rowOff>
    </xdr:from>
    <xdr:ext cx="405111" cy="259045"/>
    <xdr:sp macro="" textlink="">
      <xdr:nvSpPr>
        <xdr:cNvPr id="79" name="n_3aveValue【図書館】&#10;有形固定資産減価償却率">
          <a:extLst>
            <a:ext uri="{FF2B5EF4-FFF2-40B4-BE49-F238E27FC236}">
              <a16:creationId xmlns:a16="http://schemas.microsoft.com/office/drawing/2014/main" id="{06EB9A40-9FDA-462A-BB1A-0F13E74B35B4}"/>
            </a:ext>
          </a:extLst>
        </xdr:cNvPr>
        <xdr:cNvSpPr txBox="1"/>
      </xdr:nvSpPr>
      <xdr:spPr>
        <a:xfrm>
          <a:off x="1816744" y="615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141894</xdr:rowOff>
    </xdr:from>
    <xdr:ext cx="405111" cy="259045"/>
    <xdr:sp macro="" textlink="">
      <xdr:nvSpPr>
        <xdr:cNvPr id="80" name="n_4aveValue【図書館】&#10;有形固定資産減価償却率">
          <a:extLst>
            <a:ext uri="{FF2B5EF4-FFF2-40B4-BE49-F238E27FC236}">
              <a16:creationId xmlns:a16="http://schemas.microsoft.com/office/drawing/2014/main" id="{36C5FF61-1633-4139-A490-8BC9D4B37583}"/>
            </a:ext>
          </a:extLst>
        </xdr:cNvPr>
        <xdr:cNvSpPr txBox="1"/>
      </xdr:nvSpPr>
      <xdr:spPr>
        <a:xfrm>
          <a:off x="927744" y="614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42</xdr:row>
      <xdr:rowOff>134455</xdr:rowOff>
    </xdr:from>
    <xdr:ext cx="469744" cy="259045"/>
    <xdr:sp macro="" textlink="">
      <xdr:nvSpPr>
        <xdr:cNvPr id="81" name="n_3mainValue【図書館】&#10;有形固定資産減価償却率">
          <a:extLst>
            <a:ext uri="{FF2B5EF4-FFF2-40B4-BE49-F238E27FC236}">
              <a16:creationId xmlns:a16="http://schemas.microsoft.com/office/drawing/2014/main" id="{83252A8E-AD97-4C4B-83EB-F0ECA3C0AAA6}"/>
            </a:ext>
          </a:extLst>
        </xdr:cNvPr>
        <xdr:cNvSpPr txBox="1"/>
      </xdr:nvSpPr>
      <xdr:spPr>
        <a:xfrm>
          <a:off x="1784427" y="733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42</xdr:row>
      <xdr:rowOff>134455</xdr:rowOff>
    </xdr:from>
    <xdr:ext cx="469744" cy="259045"/>
    <xdr:sp macro="" textlink="">
      <xdr:nvSpPr>
        <xdr:cNvPr id="82" name="n_4mainValue【図書館】&#10;有形固定資産減価償却率">
          <a:extLst>
            <a:ext uri="{FF2B5EF4-FFF2-40B4-BE49-F238E27FC236}">
              <a16:creationId xmlns:a16="http://schemas.microsoft.com/office/drawing/2014/main" id="{7A33DB5C-063F-4858-9A76-CC75196D66E6}"/>
            </a:ext>
          </a:extLst>
        </xdr:cNvPr>
        <xdr:cNvSpPr txBox="1"/>
      </xdr:nvSpPr>
      <xdr:spPr>
        <a:xfrm>
          <a:off x="895427" y="733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3" name="正方形/長方形 82">
          <a:extLst>
            <a:ext uri="{FF2B5EF4-FFF2-40B4-BE49-F238E27FC236}">
              <a16:creationId xmlns:a16="http://schemas.microsoft.com/office/drawing/2014/main" id="{47EC7398-AEB0-4D19-BF08-FF8DF2C120A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4" name="正方形/長方形 83">
          <a:extLst>
            <a:ext uri="{FF2B5EF4-FFF2-40B4-BE49-F238E27FC236}">
              <a16:creationId xmlns:a16="http://schemas.microsoft.com/office/drawing/2014/main" id="{B7BDB70F-BA14-474B-BDA7-2F2F621B152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5" name="正方形/長方形 84">
          <a:extLst>
            <a:ext uri="{FF2B5EF4-FFF2-40B4-BE49-F238E27FC236}">
              <a16:creationId xmlns:a16="http://schemas.microsoft.com/office/drawing/2014/main" id="{DEE31181-A5A5-4214-A85B-7DC2EE303DC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6" name="正方形/長方形 85">
          <a:extLst>
            <a:ext uri="{FF2B5EF4-FFF2-40B4-BE49-F238E27FC236}">
              <a16:creationId xmlns:a16="http://schemas.microsoft.com/office/drawing/2014/main" id="{36E7EBFA-CBAD-4954-B9BC-BCF0744FDD0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7" name="正方形/長方形 86">
          <a:extLst>
            <a:ext uri="{FF2B5EF4-FFF2-40B4-BE49-F238E27FC236}">
              <a16:creationId xmlns:a16="http://schemas.microsoft.com/office/drawing/2014/main" id="{91B07E98-7029-4C5A-8644-213C92061A7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8" name="正方形/長方形 87">
          <a:extLst>
            <a:ext uri="{FF2B5EF4-FFF2-40B4-BE49-F238E27FC236}">
              <a16:creationId xmlns:a16="http://schemas.microsoft.com/office/drawing/2014/main" id="{837BDD4B-C48F-48EB-B980-A422934FB5B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9" name="正方形/長方形 88">
          <a:extLst>
            <a:ext uri="{FF2B5EF4-FFF2-40B4-BE49-F238E27FC236}">
              <a16:creationId xmlns:a16="http://schemas.microsoft.com/office/drawing/2014/main" id="{0C17432A-BD77-48AC-867B-E5E229471E7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0" name="正方形/長方形 89">
          <a:extLst>
            <a:ext uri="{FF2B5EF4-FFF2-40B4-BE49-F238E27FC236}">
              <a16:creationId xmlns:a16="http://schemas.microsoft.com/office/drawing/2014/main" id="{D8065FED-FF09-4D91-BE75-18F85572D6B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1" name="テキスト ボックス 90">
          <a:extLst>
            <a:ext uri="{FF2B5EF4-FFF2-40B4-BE49-F238E27FC236}">
              <a16:creationId xmlns:a16="http://schemas.microsoft.com/office/drawing/2014/main" id="{6426673C-96AE-4D09-B0C9-2B1FA63CAF73}"/>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2" name="直線コネクタ 91">
          <a:extLst>
            <a:ext uri="{FF2B5EF4-FFF2-40B4-BE49-F238E27FC236}">
              <a16:creationId xmlns:a16="http://schemas.microsoft.com/office/drawing/2014/main" id="{8C188B13-94BC-48A3-AEB9-133605A951E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3" name="直線コネクタ 92">
          <a:extLst>
            <a:ext uri="{FF2B5EF4-FFF2-40B4-BE49-F238E27FC236}">
              <a16:creationId xmlns:a16="http://schemas.microsoft.com/office/drawing/2014/main" id="{544B4C9A-DC0D-43C1-94CF-E5C7F325E363}"/>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4" name="テキスト ボックス 93">
          <a:extLst>
            <a:ext uri="{FF2B5EF4-FFF2-40B4-BE49-F238E27FC236}">
              <a16:creationId xmlns:a16="http://schemas.microsoft.com/office/drawing/2014/main" id="{150D545C-BEDA-47C4-AEBC-57B6ECDF341C}"/>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5" name="直線コネクタ 94">
          <a:extLst>
            <a:ext uri="{FF2B5EF4-FFF2-40B4-BE49-F238E27FC236}">
              <a16:creationId xmlns:a16="http://schemas.microsoft.com/office/drawing/2014/main" id="{7143AEBD-BD12-49EA-9CF2-567FD5EB3894}"/>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96" name="テキスト ボックス 95">
          <a:extLst>
            <a:ext uri="{FF2B5EF4-FFF2-40B4-BE49-F238E27FC236}">
              <a16:creationId xmlns:a16="http://schemas.microsoft.com/office/drawing/2014/main" id="{9DC1A154-8BE0-41F1-A744-34A29B9E8F17}"/>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7" name="直線コネクタ 96">
          <a:extLst>
            <a:ext uri="{FF2B5EF4-FFF2-40B4-BE49-F238E27FC236}">
              <a16:creationId xmlns:a16="http://schemas.microsoft.com/office/drawing/2014/main" id="{6CDA285B-3DC1-4EE7-A8C8-8A12DF72E693}"/>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98" name="テキスト ボックス 97">
          <a:extLst>
            <a:ext uri="{FF2B5EF4-FFF2-40B4-BE49-F238E27FC236}">
              <a16:creationId xmlns:a16="http://schemas.microsoft.com/office/drawing/2014/main" id="{57A867A9-D479-4233-8B4D-D54EB7570E7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9" name="直線コネクタ 98">
          <a:extLst>
            <a:ext uri="{FF2B5EF4-FFF2-40B4-BE49-F238E27FC236}">
              <a16:creationId xmlns:a16="http://schemas.microsoft.com/office/drawing/2014/main" id="{DA6C3056-5268-4EC2-ACDF-4E2CE57EDAD9}"/>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0" name="テキスト ボックス 99">
          <a:extLst>
            <a:ext uri="{FF2B5EF4-FFF2-40B4-BE49-F238E27FC236}">
              <a16:creationId xmlns:a16="http://schemas.microsoft.com/office/drawing/2014/main" id="{4CB5B369-6BB4-458C-AD7A-533B5052AA68}"/>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1" name="直線コネクタ 100">
          <a:extLst>
            <a:ext uri="{FF2B5EF4-FFF2-40B4-BE49-F238E27FC236}">
              <a16:creationId xmlns:a16="http://schemas.microsoft.com/office/drawing/2014/main" id="{C07334FC-19F3-4C6D-B34D-74211B5A1C7D}"/>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2" name="テキスト ボックス 101">
          <a:extLst>
            <a:ext uri="{FF2B5EF4-FFF2-40B4-BE49-F238E27FC236}">
              <a16:creationId xmlns:a16="http://schemas.microsoft.com/office/drawing/2014/main" id="{A2F6780F-3019-406C-B03F-D4226F936776}"/>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3" name="直線コネクタ 102">
          <a:extLst>
            <a:ext uri="{FF2B5EF4-FFF2-40B4-BE49-F238E27FC236}">
              <a16:creationId xmlns:a16="http://schemas.microsoft.com/office/drawing/2014/main" id="{033B7B03-BB3B-4265-BA25-A2C64B19955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4" name="テキスト ボックス 103">
          <a:extLst>
            <a:ext uri="{FF2B5EF4-FFF2-40B4-BE49-F238E27FC236}">
              <a16:creationId xmlns:a16="http://schemas.microsoft.com/office/drawing/2014/main" id="{5CE40436-4640-4CA3-BD9F-11AE503D21D6}"/>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5" name="【図書館】&#10;一人当たり面積グラフ枠">
          <a:extLst>
            <a:ext uri="{FF2B5EF4-FFF2-40B4-BE49-F238E27FC236}">
              <a16:creationId xmlns:a16="http://schemas.microsoft.com/office/drawing/2014/main" id="{A249A52A-8B1C-4AA6-98D6-6A722D6F183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06" name="直線コネクタ 105">
          <a:extLst>
            <a:ext uri="{FF2B5EF4-FFF2-40B4-BE49-F238E27FC236}">
              <a16:creationId xmlns:a16="http://schemas.microsoft.com/office/drawing/2014/main" id="{29E65784-BA8E-4CAE-8164-332375440101}"/>
            </a:ext>
          </a:extLst>
        </xdr:cNvPr>
        <xdr:cNvCxnSpPr/>
      </xdr:nvCxnSpPr>
      <xdr:spPr>
        <a:xfrm flipV="1">
          <a:off x="10476865" y="57658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07" name="【図書館】&#10;一人当たり面積最小値テキスト">
          <a:extLst>
            <a:ext uri="{FF2B5EF4-FFF2-40B4-BE49-F238E27FC236}">
              <a16:creationId xmlns:a16="http://schemas.microsoft.com/office/drawing/2014/main" id="{656DD30D-A201-4E08-B88C-1C21242CF13C}"/>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08" name="直線コネクタ 107">
          <a:extLst>
            <a:ext uri="{FF2B5EF4-FFF2-40B4-BE49-F238E27FC236}">
              <a16:creationId xmlns:a16="http://schemas.microsoft.com/office/drawing/2014/main" id="{2E69F2C5-25F3-46B2-A31A-243CDDE30D29}"/>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09" name="【図書館】&#10;一人当たり面積最大値テキスト">
          <a:extLst>
            <a:ext uri="{FF2B5EF4-FFF2-40B4-BE49-F238E27FC236}">
              <a16:creationId xmlns:a16="http://schemas.microsoft.com/office/drawing/2014/main" id="{5D2C2F6C-5927-4ECA-8975-999DE33564BF}"/>
            </a:ext>
          </a:extLst>
        </xdr:cNvPr>
        <xdr:cNvSpPr txBox="1"/>
      </xdr:nvSpPr>
      <xdr:spPr>
        <a:xfrm>
          <a:off x="10515600" y="554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0" name="直線コネクタ 109">
          <a:extLst>
            <a:ext uri="{FF2B5EF4-FFF2-40B4-BE49-F238E27FC236}">
              <a16:creationId xmlns:a16="http://schemas.microsoft.com/office/drawing/2014/main" id="{9087FE10-998D-4CBC-B890-BC77B85CF078}"/>
            </a:ext>
          </a:extLst>
        </xdr:cNvPr>
        <xdr:cNvCxnSpPr/>
      </xdr:nvCxnSpPr>
      <xdr:spPr>
        <a:xfrm>
          <a:off x="10388600" y="576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3827</xdr:rowOff>
    </xdr:from>
    <xdr:ext cx="469744" cy="259045"/>
    <xdr:sp macro="" textlink="">
      <xdr:nvSpPr>
        <xdr:cNvPr id="111" name="【図書館】&#10;一人当たり面積平均値テキスト">
          <a:extLst>
            <a:ext uri="{FF2B5EF4-FFF2-40B4-BE49-F238E27FC236}">
              <a16:creationId xmlns:a16="http://schemas.microsoft.com/office/drawing/2014/main" id="{161B31F0-F83D-4A45-AF79-C42E386997C9}"/>
            </a:ext>
          </a:extLst>
        </xdr:cNvPr>
        <xdr:cNvSpPr txBox="1"/>
      </xdr:nvSpPr>
      <xdr:spPr>
        <a:xfrm>
          <a:off x="10515600" y="651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12" name="フローチャート: 判断 111">
          <a:extLst>
            <a:ext uri="{FF2B5EF4-FFF2-40B4-BE49-F238E27FC236}">
              <a16:creationId xmlns:a16="http://schemas.microsoft.com/office/drawing/2014/main" id="{FBABA159-E6BB-47A8-AB3E-AC264D150657}"/>
            </a:ext>
          </a:extLst>
        </xdr:cNvPr>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13" name="フローチャート: 判断 112">
          <a:extLst>
            <a:ext uri="{FF2B5EF4-FFF2-40B4-BE49-F238E27FC236}">
              <a16:creationId xmlns:a16="http://schemas.microsoft.com/office/drawing/2014/main" id="{A6FBFAC1-73AA-4A09-950A-6E6540A96F83}"/>
            </a:ext>
          </a:extLst>
        </xdr:cNvPr>
        <xdr:cNvSpPr/>
      </xdr:nvSpPr>
      <xdr:spPr>
        <a:xfrm>
          <a:off x="9588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14" name="フローチャート: 判断 113">
          <a:extLst>
            <a:ext uri="{FF2B5EF4-FFF2-40B4-BE49-F238E27FC236}">
              <a16:creationId xmlns:a16="http://schemas.microsoft.com/office/drawing/2014/main" id="{A6D6F60E-D49B-4637-9414-1973CB660847}"/>
            </a:ext>
          </a:extLst>
        </xdr:cNvPr>
        <xdr:cNvSpPr/>
      </xdr:nvSpPr>
      <xdr:spPr>
        <a:xfrm>
          <a:off x="8699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15" name="フローチャート: 判断 114">
          <a:extLst>
            <a:ext uri="{FF2B5EF4-FFF2-40B4-BE49-F238E27FC236}">
              <a16:creationId xmlns:a16="http://schemas.microsoft.com/office/drawing/2014/main" id="{5156E3E1-E8A9-4512-8CA3-8EF7585CCCDF}"/>
            </a:ext>
          </a:extLst>
        </xdr:cNvPr>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16" name="フローチャート: 判断 115">
          <a:extLst>
            <a:ext uri="{FF2B5EF4-FFF2-40B4-BE49-F238E27FC236}">
              <a16:creationId xmlns:a16="http://schemas.microsoft.com/office/drawing/2014/main" id="{46BCCC55-9768-434C-984D-565CFCCCA6EE}"/>
            </a:ext>
          </a:extLst>
        </xdr:cNvPr>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7" name="テキスト ボックス 116">
          <a:extLst>
            <a:ext uri="{FF2B5EF4-FFF2-40B4-BE49-F238E27FC236}">
              <a16:creationId xmlns:a16="http://schemas.microsoft.com/office/drawing/2014/main" id="{C22858EA-22E1-4655-9096-A26BFEB95FD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8" name="テキスト ボックス 117">
          <a:extLst>
            <a:ext uri="{FF2B5EF4-FFF2-40B4-BE49-F238E27FC236}">
              <a16:creationId xmlns:a16="http://schemas.microsoft.com/office/drawing/2014/main" id="{D7C12DD5-0BFC-411E-8E52-676183F2BDB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9" name="テキスト ボックス 118">
          <a:extLst>
            <a:ext uri="{FF2B5EF4-FFF2-40B4-BE49-F238E27FC236}">
              <a16:creationId xmlns:a16="http://schemas.microsoft.com/office/drawing/2014/main" id="{07D7225A-084F-45E8-B52F-F700E97D0E1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id="{6DD7EB33-0139-43F3-93B8-11A85180E29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A2302F13-8E0E-4AB8-930B-0209D875750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40</xdr:row>
      <xdr:rowOff>12700</xdr:rowOff>
    </xdr:from>
    <xdr:to>
      <xdr:col>41</xdr:col>
      <xdr:colOff>101600</xdr:colOff>
      <xdr:row>40</xdr:row>
      <xdr:rowOff>114300</xdr:rowOff>
    </xdr:to>
    <xdr:sp macro="" textlink="">
      <xdr:nvSpPr>
        <xdr:cNvPr id="122" name="楕円 121">
          <a:extLst>
            <a:ext uri="{FF2B5EF4-FFF2-40B4-BE49-F238E27FC236}">
              <a16:creationId xmlns:a16="http://schemas.microsoft.com/office/drawing/2014/main" id="{BE706575-69D9-48F3-A7C4-EAD6595EB7D3}"/>
            </a:ext>
          </a:extLst>
        </xdr:cNvPr>
        <xdr:cNvSpPr/>
      </xdr:nvSpPr>
      <xdr:spPr>
        <a:xfrm>
          <a:off x="7810500" y="687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12700</xdr:rowOff>
    </xdr:from>
    <xdr:to>
      <xdr:col>36</xdr:col>
      <xdr:colOff>165100</xdr:colOff>
      <xdr:row>40</xdr:row>
      <xdr:rowOff>114300</xdr:rowOff>
    </xdr:to>
    <xdr:sp macro="" textlink="">
      <xdr:nvSpPr>
        <xdr:cNvPr id="123" name="楕円 122">
          <a:extLst>
            <a:ext uri="{FF2B5EF4-FFF2-40B4-BE49-F238E27FC236}">
              <a16:creationId xmlns:a16="http://schemas.microsoft.com/office/drawing/2014/main" id="{0505743D-4AED-4409-99CC-82BDF6EF18BF}"/>
            </a:ext>
          </a:extLst>
        </xdr:cNvPr>
        <xdr:cNvSpPr/>
      </xdr:nvSpPr>
      <xdr:spPr>
        <a:xfrm>
          <a:off x="6921500" y="687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63500</xdr:rowOff>
    </xdr:from>
    <xdr:to>
      <xdr:col>41</xdr:col>
      <xdr:colOff>50800</xdr:colOff>
      <xdr:row>40</xdr:row>
      <xdr:rowOff>63500</xdr:rowOff>
    </xdr:to>
    <xdr:cxnSp macro="">
      <xdr:nvCxnSpPr>
        <xdr:cNvPr id="124" name="直線コネクタ 123">
          <a:extLst>
            <a:ext uri="{FF2B5EF4-FFF2-40B4-BE49-F238E27FC236}">
              <a16:creationId xmlns:a16="http://schemas.microsoft.com/office/drawing/2014/main" id="{D1C1E2ED-77C5-4750-B44F-F7DF242C54FD}"/>
            </a:ext>
          </a:extLst>
        </xdr:cNvPr>
        <xdr:cNvCxnSpPr/>
      </xdr:nvCxnSpPr>
      <xdr:spPr>
        <a:xfrm>
          <a:off x="6972300" y="6921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143527</xdr:rowOff>
    </xdr:from>
    <xdr:ext cx="469744" cy="259045"/>
    <xdr:sp macro="" textlink="">
      <xdr:nvSpPr>
        <xdr:cNvPr id="125" name="n_1aveValue【図書館】&#10;一人当たり面積">
          <a:extLst>
            <a:ext uri="{FF2B5EF4-FFF2-40B4-BE49-F238E27FC236}">
              <a16:creationId xmlns:a16="http://schemas.microsoft.com/office/drawing/2014/main" id="{671E13E3-BF39-43E8-8CB9-48F20D20D477}"/>
            </a:ext>
          </a:extLst>
        </xdr:cNvPr>
        <xdr:cNvSpPr txBox="1"/>
      </xdr:nvSpPr>
      <xdr:spPr>
        <a:xfrm>
          <a:off x="93917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168927</xdr:rowOff>
    </xdr:from>
    <xdr:ext cx="469744" cy="259045"/>
    <xdr:sp macro="" textlink="">
      <xdr:nvSpPr>
        <xdr:cNvPr id="126" name="n_2aveValue【図書館】&#10;一人当たり面積">
          <a:extLst>
            <a:ext uri="{FF2B5EF4-FFF2-40B4-BE49-F238E27FC236}">
              <a16:creationId xmlns:a16="http://schemas.microsoft.com/office/drawing/2014/main" id="{A338A92A-72BA-43BC-8A91-50A47DCEBEFB}"/>
            </a:ext>
          </a:extLst>
        </xdr:cNvPr>
        <xdr:cNvSpPr txBox="1"/>
      </xdr:nvSpPr>
      <xdr:spPr>
        <a:xfrm>
          <a:off x="85154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macro="" textlink="">
      <xdr:nvSpPr>
        <xdr:cNvPr id="127" name="n_3aveValue【図書館】&#10;一人当たり面積">
          <a:extLst>
            <a:ext uri="{FF2B5EF4-FFF2-40B4-BE49-F238E27FC236}">
              <a16:creationId xmlns:a16="http://schemas.microsoft.com/office/drawing/2014/main" id="{5D5C3F10-D38B-4738-A469-F6D65D179B4A}"/>
            </a:ext>
          </a:extLst>
        </xdr:cNvPr>
        <xdr:cNvSpPr txBox="1"/>
      </xdr:nvSpPr>
      <xdr:spPr>
        <a:xfrm>
          <a:off x="7626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128" name="n_4aveValue【図書館】&#10;一人当たり面積">
          <a:extLst>
            <a:ext uri="{FF2B5EF4-FFF2-40B4-BE49-F238E27FC236}">
              <a16:creationId xmlns:a16="http://schemas.microsoft.com/office/drawing/2014/main" id="{2D901CA6-6473-455A-A6DD-3E9F54EB7751}"/>
            </a:ext>
          </a:extLst>
        </xdr:cNvPr>
        <xdr:cNvSpPr txBox="1"/>
      </xdr:nvSpPr>
      <xdr:spPr>
        <a:xfrm>
          <a:off x="6737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105427</xdr:rowOff>
    </xdr:from>
    <xdr:ext cx="469744" cy="259045"/>
    <xdr:sp macro="" textlink="">
      <xdr:nvSpPr>
        <xdr:cNvPr id="129" name="n_3mainValue【図書館】&#10;一人当たり面積">
          <a:extLst>
            <a:ext uri="{FF2B5EF4-FFF2-40B4-BE49-F238E27FC236}">
              <a16:creationId xmlns:a16="http://schemas.microsoft.com/office/drawing/2014/main" id="{BB0D587A-7221-44D2-AE11-3D56DFF46621}"/>
            </a:ext>
          </a:extLst>
        </xdr:cNvPr>
        <xdr:cNvSpPr txBox="1"/>
      </xdr:nvSpPr>
      <xdr:spPr>
        <a:xfrm>
          <a:off x="7626427" y="696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105427</xdr:rowOff>
    </xdr:from>
    <xdr:ext cx="469744" cy="259045"/>
    <xdr:sp macro="" textlink="">
      <xdr:nvSpPr>
        <xdr:cNvPr id="130" name="n_4mainValue【図書館】&#10;一人当たり面積">
          <a:extLst>
            <a:ext uri="{FF2B5EF4-FFF2-40B4-BE49-F238E27FC236}">
              <a16:creationId xmlns:a16="http://schemas.microsoft.com/office/drawing/2014/main" id="{A43FB34D-039D-4E51-8F2B-95A4225BA80D}"/>
            </a:ext>
          </a:extLst>
        </xdr:cNvPr>
        <xdr:cNvSpPr txBox="1"/>
      </xdr:nvSpPr>
      <xdr:spPr>
        <a:xfrm>
          <a:off x="6737427" y="696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1" name="正方形/長方形 130">
          <a:extLst>
            <a:ext uri="{FF2B5EF4-FFF2-40B4-BE49-F238E27FC236}">
              <a16:creationId xmlns:a16="http://schemas.microsoft.com/office/drawing/2014/main" id="{EC849788-CF21-47E9-9DD0-92FB75E9D8C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2" name="正方形/長方形 131">
          <a:extLst>
            <a:ext uri="{FF2B5EF4-FFF2-40B4-BE49-F238E27FC236}">
              <a16:creationId xmlns:a16="http://schemas.microsoft.com/office/drawing/2014/main" id="{252269D1-E013-4590-8C5B-8C0DA2C3B81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3" name="正方形/長方形 132">
          <a:extLst>
            <a:ext uri="{FF2B5EF4-FFF2-40B4-BE49-F238E27FC236}">
              <a16:creationId xmlns:a16="http://schemas.microsoft.com/office/drawing/2014/main" id="{5E3307E9-09F0-469A-9B81-D2D77C2B673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4" name="正方形/長方形 133">
          <a:extLst>
            <a:ext uri="{FF2B5EF4-FFF2-40B4-BE49-F238E27FC236}">
              <a16:creationId xmlns:a16="http://schemas.microsoft.com/office/drawing/2014/main" id="{EAE30FE6-4729-47FE-A3BF-B42BCA0FD11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5" name="正方形/長方形 134">
          <a:extLst>
            <a:ext uri="{FF2B5EF4-FFF2-40B4-BE49-F238E27FC236}">
              <a16:creationId xmlns:a16="http://schemas.microsoft.com/office/drawing/2014/main" id="{A379DADF-BFDF-4D5E-AAEA-B4B0215C4E2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6" name="正方形/長方形 135">
          <a:extLst>
            <a:ext uri="{FF2B5EF4-FFF2-40B4-BE49-F238E27FC236}">
              <a16:creationId xmlns:a16="http://schemas.microsoft.com/office/drawing/2014/main" id="{ED1A1F37-216D-4707-92B3-F092E71B38A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7" name="正方形/長方形 136">
          <a:extLst>
            <a:ext uri="{FF2B5EF4-FFF2-40B4-BE49-F238E27FC236}">
              <a16:creationId xmlns:a16="http://schemas.microsoft.com/office/drawing/2014/main" id="{686F6F74-6C14-46C3-AF40-258395D3ACC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8" name="正方形/長方形 137">
          <a:extLst>
            <a:ext uri="{FF2B5EF4-FFF2-40B4-BE49-F238E27FC236}">
              <a16:creationId xmlns:a16="http://schemas.microsoft.com/office/drawing/2014/main" id="{1AFFAEF1-C653-4B6E-BCFC-8D9635B3F4E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9" name="テキスト ボックス 138">
          <a:extLst>
            <a:ext uri="{FF2B5EF4-FFF2-40B4-BE49-F238E27FC236}">
              <a16:creationId xmlns:a16="http://schemas.microsoft.com/office/drawing/2014/main" id="{91C008C0-1842-414B-846A-E41F4A23862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0" name="直線コネクタ 139">
          <a:extLst>
            <a:ext uri="{FF2B5EF4-FFF2-40B4-BE49-F238E27FC236}">
              <a16:creationId xmlns:a16="http://schemas.microsoft.com/office/drawing/2014/main" id="{301B6747-6042-4AAB-BC4D-A691CB16CBF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41" name="テキスト ボックス 140">
          <a:extLst>
            <a:ext uri="{FF2B5EF4-FFF2-40B4-BE49-F238E27FC236}">
              <a16:creationId xmlns:a16="http://schemas.microsoft.com/office/drawing/2014/main" id="{7387E0FD-5E79-42FB-89C4-3D26BA174B3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42" name="直線コネクタ 141">
          <a:extLst>
            <a:ext uri="{FF2B5EF4-FFF2-40B4-BE49-F238E27FC236}">
              <a16:creationId xmlns:a16="http://schemas.microsoft.com/office/drawing/2014/main" id="{026B5A29-EB76-456F-941E-A24C518ABD4B}"/>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43" name="テキスト ボックス 142">
          <a:extLst>
            <a:ext uri="{FF2B5EF4-FFF2-40B4-BE49-F238E27FC236}">
              <a16:creationId xmlns:a16="http://schemas.microsoft.com/office/drawing/2014/main" id="{BA6C098C-CD70-4EE7-9BE8-D6975FE33127}"/>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44" name="直線コネクタ 143">
          <a:extLst>
            <a:ext uri="{FF2B5EF4-FFF2-40B4-BE49-F238E27FC236}">
              <a16:creationId xmlns:a16="http://schemas.microsoft.com/office/drawing/2014/main" id="{46A4B3B5-32F0-4955-8A98-2A9DDA1629D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45" name="テキスト ボックス 144">
          <a:extLst>
            <a:ext uri="{FF2B5EF4-FFF2-40B4-BE49-F238E27FC236}">
              <a16:creationId xmlns:a16="http://schemas.microsoft.com/office/drawing/2014/main" id="{3C3C6E62-DED5-40A8-94CD-59719FDA295C}"/>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46" name="直線コネクタ 145">
          <a:extLst>
            <a:ext uri="{FF2B5EF4-FFF2-40B4-BE49-F238E27FC236}">
              <a16:creationId xmlns:a16="http://schemas.microsoft.com/office/drawing/2014/main" id="{A9EA2CB6-48A7-4158-BF14-18A085448836}"/>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47" name="テキスト ボックス 146">
          <a:extLst>
            <a:ext uri="{FF2B5EF4-FFF2-40B4-BE49-F238E27FC236}">
              <a16:creationId xmlns:a16="http://schemas.microsoft.com/office/drawing/2014/main" id="{72264796-37AC-48C8-8BB0-2395380EED19}"/>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48" name="直線コネクタ 147">
          <a:extLst>
            <a:ext uri="{FF2B5EF4-FFF2-40B4-BE49-F238E27FC236}">
              <a16:creationId xmlns:a16="http://schemas.microsoft.com/office/drawing/2014/main" id="{998A885E-517D-4B89-A734-0AB8101A67AD}"/>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49" name="テキスト ボックス 148">
          <a:extLst>
            <a:ext uri="{FF2B5EF4-FFF2-40B4-BE49-F238E27FC236}">
              <a16:creationId xmlns:a16="http://schemas.microsoft.com/office/drawing/2014/main" id="{0BAECA3C-032D-44BD-A02A-8D31D9D56CF4}"/>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50" name="直線コネクタ 149">
          <a:extLst>
            <a:ext uri="{FF2B5EF4-FFF2-40B4-BE49-F238E27FC236}">
              <a16:creationId xmlns:a16="http://schemas.microsoft.com/office/drawing/2014/main" id="{E135D07A-4DF6-41C3-9134-212B9F248ABE}"/>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51" name="テキスト ボックス 150">
          <a:extLst>
            <a:ext uri="{FF2B5EF4-FFF2-40B4-BE49-F238E27FC236}">
              <a16:creationId xmlns:a16="http://schemas.microsoft.com/office/drawing/2014/main" id="{7CC56605-0FD0-417C-9547-AB901B10372D}"/>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2" name="直線コネクタ 151">
          <a:extLst>
            <a:ext uri="{FF2B5EF4-FFF2-40B4-BE49-F238E27FC236}">
              <a16:creationId xmlns:a16="http://schemas.microsoft.com/office/drawing/2014/main" id="{4003E120-EBD5-44AB-B732-8307599FBC1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53" name="テキスト ボックス 152">
          <a:extLst>
            <a:ext uri="{FF2B5EF4-FFF2-40B4-BE49-F238E27FC236}">
              <a16:creationId xmlns:a16="http://schemas.microsoft.com/office/drawing/2014/main" id="{B6708B6C-3199-4CC7-AA12-E1406E8AE55B}"/>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4" name="【体育館・プール】&#10;有形固定資産減価償却率グラフ枠">
          <a:extLst>
            <a:ext uri="{FF2B5EF4-FFF2-40B4-BE49-F238E27FC236}">
              <a16:creationId xmlns:a16="http://schemas.microsoft.com/office/drawing/2014/main" id="{B0C4E859-30E4-4BA0-BF23-AD5D6A30AF3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55" name="直線コネクタ 154">
          <a:extLst>
            <a:ext uri="{FF2B5EF4-FFF2-40B4-BE49-F238E27FC236}">
              <a16:creationId xmlns:a16="http://schemas.microsoft.com/office/drawing/2014/main" id="{7570BA61-199C-4303-B826-015DF3CD34DE}"/>
            </a:ext>
          </a:extLst>
        </xdr:cNvPr>
        <xdr:cNvCxnSpPr/>
      </xdr:nvCxnSpPr>
      <xdr:spPr>
        <a:xfrm flipV="1">
          <a:off x="4634865" y="9549765"/>
          <a:ext cx="0" cy="1434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56" name="【体育館・プール】&#10;有形固定資産減価償却率最小値テキスト">
          <a:extLst>
            <a:ext uri="{FF2B5EF4-FFF2-40B4-BE49-F238E27FC236}">
              <a16:creationId xmlns:a16="http://schemas.microsoft.com/office/drawing/2014/main" id="{A7BBDE29-0429-4EA1-B3C8-E5A75619E582}"/>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57" name="直線コネクタ 156">
          <a:extLst>
            <a:ext uri="{FF2B5EF4-FFF2-40B4-BE49-F238E27FC236}">
              <a16:creationId xmlns:a16="http://schemas.microsoft.com/office/drawing/2014/main" id="{4B41CE02-1FDB-4DA2-8D78-0B90736E644C}"/>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58" name="【体育館・プール】&#10;有形固定資産減価償却率最大値テキスト">
          <a:extLst>
            <a:ext uri="{FF2B5EF4-FFF2-40B4-BE49-F238E27FC236}">
              <a16:creationId xmlns:a16="http://schemas.microsoft.com/office/drawing/2014/main" id="{5B40E7AD-7362-4CE2-9C2F-8B4A54E5DD57}"/>
            </a:ext>
          </a:extLst>
        </xdr:cNvPr>
        <xdr:cNvSpPr txBox="1"/>
      </xdr:nvSpPr>
      <xdr:spPr>
        <a:xfrm>
          <a:off x="4673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59" name="直線コネクタ 158">
          <a:extLst>
            <a:ext uri="{FF2B5EF4-FFF2-40B4-BE49-F238E27FC236}">
              <a16:creationId xmlns:a16="http://schemas.microsoft.com/office/drawing/2014/main" id="{39D0315C-B85F-4AD1-8248-154E8DF2A955}"/>
            </a:ext>
          </a:extLst>
        </xdr:cNvPr>
        <xdr:cNvCxnSpPr/>
      </xdr:nvCxnSpPr>
      <xdr:spPr>
        <a:xfrm>
          <a:off x="4546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59072</xdr:rowOff>
    </xdr:from>
    <xdr:ext cx="405111" cy="259045"/>
    <xdr:sp macro="" textlink="">
      <xdr:nvSpPr>
        <xdr:cNvPr id="160" name="【体育館・プール】&#10;有形固定資産減価償却率平均値テキスト">
          <a:extLst>
            <a:ext uri="{FF2B5EF4-FFF2-40B4-BE49-F238E27FC236}">
              <a16:creationId xmlns:a16="http://schemas.microsoft.com/office/drawing/2014/main" id="{ADA21C66-57FF-4EC2-83EB-462E27FA5E35}"/>
            </a:ext>
          </a:extLst>
        </xdr:cNvPr>
        <xdr:cNvSpPr txBox="1"/>
      </xdr:nvSpPr>
      <xdr:spPr>
        <a:xfrm>
          <a:off x="4673600" y="10346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61" name="フローチャート: 判断 160">
          <a:extLst>
            <a:ext uri="{FF2B5EF4-FFF2-40B4-BE49-F238E27FC236}">
              <a16:creationId xmlns:a16="http://schemas.microsoft.com/office/drawing/2014/main" id="{2C2EF83A-5D23-4F40-AD24-CABD5C68D953}"/>
            </a:ext>
          </a:extLst>
        </xdr:cNvPr>
        <xdr:cNvSpPr/>
      </xdr:nvSpPr>
      <xdr:spPr>
        <a:xfrm>
          <a:off x="4584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62" name="フローチャート: 判断 161">
          <a:extLst>
            <a:ext uri="{FF2B5EF4-FFF2-40B4-BE49-F238E27FC236}">
              <a16:creationId xmlns:a16="http://schemas.microsoft.com/office/drawing/2014/main" id="{98E8E045-C048-4639-8226-DF55CC7EF95C}"/>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63" name="フローチャート: 判断 162">
          <a:extLst>
            <a:ext uri="{FF2B5EF4-FFF2-40B4-BE49-F238E27FC236}">
              <a16:creationId xmlns:a16="http://schemas.microsoft.com/office/drawing/2014/main" id="{9F7BD713-F982-434D-BF64-19C648F2D3E6}"/>
            </a:ext>
          </a:extLst>
        </xdr:cNvPr>
        <xdr:cNvSpPr/>
      </xdr:nvSpPr>
      <xdr:spPr>
        <a:xfrm>
          <a:off x="2857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64" name="フローチャート: 判断 163">
          <a:extLst>
            <a:ext uri="{FF2B5EF4-FFF2-40B4-BE49-F238E27FC236}">
              <a16:creationId xmlns:a16="http://schemas.microsoft.com/office/drawing/2014/main" id="{048B8794-C405-4A6B-BC40-D47623BBE95C}"/>
            </a:ext>
          </a:extLst>
        </xdr:cNvPr>
        <xdr:cNvSpPr/>
      </xdr:nvSpPr>
      <xdr:spPr>
        <a:xfrm>
          <a:off x="1968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65" name="フローチャート: 判断 164">
          <a:extLst>
            <a:ext uri="{FF2B5EF4-FFF2-40B4-BE49-F238E27FC236}">
              <a16:creationId xmlns:a16="http://schemas.microsoft.com/office/drawing/2014/main" id="{F3990A40-BBE1-4C66-99BF-61FC8368968C}"/>
            </a:ext>
          </a:extLst>
        </xdr:cNvPr>
        <xdr:cNvSpPr/>
      </xdr:nvSpPr>
      <xdr:spPr>
        <a:xfrm>
          <a:off x="1079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6" name="テキスト ボックス 165">
          <a:extLst>
            <a:ext uri="{FF2B5EF4-FFF2-40B4-BE49-F238E27FC236}">
              <a16:creationId xmlns:a16="http://schemas.microsoft.com/office/drawing/2014/main" id="{340F4418-BEAF-46C4-B556-A0EC0960297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7" name="テキスト ボックス 166">
          <a:extLst>
            <a:ext uri="{FF2B5EF4-FFF2-40B4-BE49-F238E27FC236}">
              <a16:creationId xmlns:a16="http://schemas.microsoft.com/office/drawing/2014/main" id="{37038311-2081-491B-8D43-5EC25FEC91E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8" name="テキスト ボックス 167">
          <a:extLst>
            <a:ext uri="{FF2B5EF4-FFF2-40B4-BE49-F238E27FC236}">
              <a16:creationId xmlns:a16="http://schemas.microsoft.com/office/drawing/2014/main" id="{19AB31A3-4642-4605-8DBE-2ECFC0FC6AA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9" name="テキスト ボックス 168">
          <a:extLst>
            <a:ext uri="{FF2B5EF4-FFF2-40B4-BE49-F238E27FC236}">
              <a16:creationId xmlns:a16="http://schemas.microsoft.com/office/drawing/2014/main" id="{B4D59BC0-894E-4FAC-B5CE-89D6FB9C04D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0" name="テキスト ボックス 169">
          <a:extLst>
            <a:ext uri="{FF2B5EF4-FFF2-40B4-BE49-F238E27FC236}">
              <a16:creationId xmlns:a16="http://schemas.microsoft.com/office/drawing/2014/main" id="{EA2338FE-44C5-4554-849E-C6FCD1F31B9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90170</xdr:rowOff>
    </xdr:from>
    <xdr:to>
      <xdr:col>24</xdr:col>
      <xdr:colOff>114300</xdr:colOff>
      <xdr:row>60</xdr:row>
      <xdr:rowOff>20320</xdr:rowOff>
    </xdr:to>
    <xdr:sp macro="" textlink="">
      <xdr:nvSpPr>
        <xdr:cNvPr id="171" name="楕円 170">
          <a:extLst>
            <a:ext uri="{FF2B5EF4-FFF2-40B4-BE49-F238E27FC236}">
              <a16:creationId xmlns:a16="http://schemas.microsoft.com/office/drawing/2014/main" id="{8368384D-3234-4BC1-83A4-335AA3DBA2E6}"/>
            </a:ext>
          </a:extLst>
        </xdr:cNvPr>
        <xdr:cNvSpPr/>
      </xdr:nvSpPr>
      <xdr:spPr>
        <a:xfrm>
          <a:off x="4584700" y="1020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113047</xdr:rowOff>
    </xdr:from>
    <xdr:ext cx="405111" cy="259045"/>
    <xdr:sp macro="" textlink="">
      <xdr:nvSpPr>
        <xdr:cNvPr id="172" name="【体育館・プール】&#10;有形固定資産減価償却率該当値テキスト">
          <a:extLst>
            <a:ext uri="{FF2B5EF4-FFF2-40B4-BE49-F238E27FC236}">
              <a16:creationId xmlns:a16="http://schemas.microsoft.com/office/drawing/2014/main" id="{ED9E547B-C975-420B-BB2C-80D5796D2593}"/>
            </a:ext>
          </a:extLst>
        </xdr:cNvPr>
        <xdr:cNvSpPr txBox="1"/>
      </xdr:nvSpPr>
      <xdr:spPr>
        <a:xfrm>
          <a:off x="4673600"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160655</xdr:rowOff>
    </xdr:from>
    <xdr:to>
      <xdr:col>20</xdr:col>
      <xdr:colOff>38100</xdr:colOff>
      <xdr:row>60</xdr:row>
      <xdr:rowOff>90805</xdr:rowOff>
    </xdr:to>
    <xdr:sp macro="" textlink="">
      <xdr:nvSpPr>
        <xdr:cNvPr id="173" name="楕円 172">
          <a:extLst>
            <a:ext uri="{FF2B5EF4-FFF2-40B4-BE49-F238E27FC236}">
              <a16:creationId xmlns:a16="http://schemas.microsoft.com/office/drawing/2014/main" id="{79CA9B9A-0D0F-4D76-A877-188AF3E241BF}"/>
            </a:ext>
          </a:extLst>
        </xdr:cNvPr>
        <xdr:cNvSpPr/>
      </xdr:nvSpPr>
      <xdr:spPr>
        <a:xfrm>
          <a:off x="3746500" y="1027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140970</xdr:rowOff>
    </xdr:from>
    <xdr:to>
      <xdr:col>24</xdr:col>
      <xdr:colOff>63500</xdr:colOff>
      <xdr:row>60</xdr:row>
      <xdr:rowOff>40005</xdr:rowOff>
    </xdr:to>
    <xdr:cxnSp macro="">
      <xdr:nvCxnSpPr>
        <xdr:cNvPr id="174" name="直線コネクタ 173">
          <a:extLst>
            <a:ext uri="{FF2B5EF4-FFF2-40B4-BE49-F238E27FC236}">
              <a16:creationId xmlns:a16="http://schemas.microsoft.com/office/drawing/2014/main" id="{EC88C1FB-95E2-4FB8-95E5-9A528EAFF8E6}"/>
            </a:ext>
          </a:extLst>
        </xdr:cNvPr>
        <xdr:cNvCxnSpPr/>
      </xdr:nvCxnSpPr>
      <xdr:spPr>
        <a:xfrm flipV="1">
          <a:off x="3797300" y="10256520"/>
          <a:ext cx="8382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133985</xdr:rowOff>
    </xdr:from>
    <xdr:to>
      <xdr:col>15</xdr:col>
      <xdr:colOff>101600</xdr:colOff>
      <xdr:row>60</xdr:row>
      <xdr:rowOff>64135</xdr:rowOff>
    </xdr:to>
    <xdr:sp macro="" textlink="">
      <xdr:nvSpPr>
        <xdr:cNvPr id="175" name="楕円 174">
          <a:extLst>
            <a:ext uri="{FF2B5EF4-FFF2-40B4-BE49-F238E27FC236}">
              <a16:creationId xmlns:a16="http://schemas.microsoft.com/office/drawing/2014/main" id="{2C7F80F5-4693-49E2-854F-9B56E498DD8B}"/>
            </a:ext>
          </a:extLst>
        </xdr:cNvPr>
        <xdr:cNvSpPr/>
      </xdr:nvSpPr>
      <xdr:spPr>
        <a:xfrm>
          <a:off x="2857500" y="1024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13335</xdr:rowOff>
    </xdr:from>
    <xdr:to>
      <xdr:col>19</xdr:col>
      <xdr:colOff>177800</xdr:colOff>
      <xdr:row>60</xdr:row>
      <xdr:rowOff>40005</xdr:rowOff>
    </xdr:to>
    <xdr:cxnSp macro="">
      <xdr:nvCxnSpPr>
        <xdr:cNvPr id="176" name="直線コネクタ 175">
          <a:extLst>
            <a:ext uri="{FF2B5EF4-FFF2-40B4-BE49-F238E27FC236}">
              <a16:creationId xmlns:a16="http://schemas.microsoft.com/office/drawing/2014/main" id="{A3D1A046-6726-46BA-9338-FD21A117D1E1}"/>
            </a:ext>
          </a:extLst>
        </xdr:cNvPr>
        <xdr:cNvCxnSpPr/>
      </xdr:nvCxnSpPr>
      <xdr:spPr>
        <a:xfrm>
          <a:off x="2908300" y="1030033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111125</xdr:rowOff>
    </xdr:from>
    <xdr:to>
      <xdr:col>10</xdr:col>
      <xdr:colOff>165100</xdr:colOff>
      <xdr:row>60</xdr:row>
      <xdr:rowOff>41275</xdr:rowOff>
    </xdr:to>
    <xdr:sp macro="" textlink="">
      <xdr:nvSpPr>
        <xdr:cNvPr id="177" name="楕円 176">
          <a:extLst>
            <a:ext uri="{FF2B5EF4-FFF2-40B4-BE49-F238E27FC236}">
              <a16:creationId xmlns:a16="http://schemas.microsoft.com/office/drawing/2014/main" id="{DCD39D08-152A-4D5C-9559-FC5D79F3951E}"/>
            </a:ext>
          </a:extLst>
        </xdr:cNvPr>
        <xdr:cNvSpPr/>
      </xdr:nvSpPr>
      <xdr:spPr>
        <a:xfrm>
          <a:off x="1968500" y="1022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161925</xdr:rowOff>
    </xdr:from>
    <xdr:to>
      <xdr:col>15</xdr:col>
      <xdr:colOff>50800</xdr:colOff>
      <xdr:row>60</xdr:row>
      <xdr:rowOff>13335</xdr:rowOff>
    </xdr:to>
    <xdr:cxnSp macro="">
      <xdr:nvCxnSpPr>
        <xdr:cNvPr id="178" name="直線コネクタ 177">
          <a:extLst>
            <a:ext uri="{FF2B5EF4-FFF2-40B4-BE49-F238E27FC236}">
              <a16:creationId xmlns:a16="http://schemas.microsoft.com/office/drawing/2014/main" id="{B3ADB57F-D71A-4220-87D3-8887F73F0C5D}"/>
            </a:ext>
          </a:extLst>
        </xdr:cNvPr>
        <xdr:cNvCxnSpPr/>
      </xdr:nvCxnSpPr>
      <xdr:spPr>
        <a:xfrm>
          <a:off x="2019300" y="1027747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67310</xdr:rowOff>
    </xdr:from>
    <xdr:to>
      <xdr:col>6</xdr:col>
      <xdr:colOff>38100</xdr:colOff>
      <xdr:row>59</xdr:row>
      <xdr:rowOff>168910</xdr:rowOff>
    </xdr:to>
    <xdr:sp macro="" textlink="">
      <xdr:nvSpPr>
        <xdr:cNvPr id="179" name="楕円 178">
          <a:extLst>
            <a:ext uri="{FF2B5EF4-FFF2-40B4-BE49-F238E27FC236}">
              <a16:creationId xmlns:a16="http://schemas.microsoft.com/office/drawing/2014/main" id="{568C2728-EB62-4D11-A693-752C9D6B8040}"/>
            </a:ext>
          </a:extLst>
        </xdr:cNvPr>
        <xdr:cNvSpPr/>
      </xdr:nvSpPr>
      <xdr:spPr>
        <a:xfrm>
          <a:off x="1079500" y="1018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118110</xdr:rowOff>
    </xdr:from>
    <xdr:to>
      <xdr:col>10</xdr:col>
      <xdr:colOff>114300</xdr:colOff>
      <xdr:row>59</xdr:row>
      <xdr:rowOff>161925</xdr:rowOff>
    </xdr:to>
    <xdr:cxnSp macro="">
      <xdr:nvCxnSpPr>
        <xdr:cNvPr id="180" name="直線コネクタ 179">
          <a:extLst>
            <a:ext uri="{FF2B5EF4-FFF2-40B4-BE49-F238E27FC236}">
              <a16:creationId xmlns:a16="http://schemas.microsoft.com/office/drawing/2014/main" id="{E95D2A6A-5FC2-4780-9063-D108A8957A7A}"/>
            </a:ext>
          </a:extLst>
        </xdr:cNvPr>
        <xdr:cNvCxnSpPr/>
      </xdr:nvCxnSpPr>
      <xdr:spPr>
        <a:xfrm>
          <a:off x="1130300" y="1023366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160037</xdr:rowOff>
    </xdr:from>
    <xdr:ext cx="405111" cy="259045"/>
    <xdr:sp macro="" textlink="">
      <xdr:nvSpPr>
        <xdr:cNvPr id="181" name="n_1aveValue【体育館・プール】&#10;有形固定資産減価償却率">
          <a:extLst>
            <a:ext uri="{FF2B5EF4-FFF2-40B4-BE49-F238E27FC236}">
              <a16:creationId xmlns:a16="http://schemas.microsoft.com/office/drawing/2014/main" id="{9171100B-F711-4A42-838D-7CC65914458A}"/>
            </a:ext>
          </a:extLst>
        </xdr:cNvPr>
        <xdr:cNvSpPr txBox="1"/>
      </xdr:nvSpPr>
      <xdr:spPr>
        <a:xfrm>
          <a:off x="35820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120032</xdr:rowOff>
    </xdr:from>
    <xdr:ext cx="405111" cy="259045"/>
    <xdr:sp macro="" textlink="">
      <xdr:nvSpPr>
        <xdr:cNvPr id="182" name="n_2aveValue【体育館・プール】&#10;有形固定資産減価償却率">
          <a:extLst>
            <a:ext uri="{FF2B5EF4-FFF2-40B4-BE49-F238E27FC236}">
              <a16:creationId xmlns:a16="http://schemas.microsoft.com/office/drawing/2014/main" id="{6FB9CC4F-41AA-4494-8710-A8980B1CD35C}"/>
            </a:ext>
          </a:extLst>
        </xdr:cNvPr>
        <xdr:cNvSpPr txBox="1"/>
      </xdr:nvSpPr>
      <xdr:spPr>
        <a:xfrm>
          <a:off x="2705744" y="1040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102887</xdr:rowOff>
    </xdr:from>
    <xdr:ext cx="405111" cy="259045"/>
    <xdr:sp macro="" textlink="">
      <xdr:nvSpPr>
        <xdr:cNvPr id="183" name="n_3aveValue【体育館・プール】&#10;有形固定資産減価償却率">
          <a:extLst>
            <a:ext uri="{FF2B5EF4-FFF2-40B4-BE49-F238E27FC236}">
              <a16:creationId xmlns:a16="http://schemas.microsoft.com/office/drawing/2014/main" id="{2FBAADE2-007B-4A7F-A9CE-1D8F4C5F6A86}"/>
            </a:ext>
          </a:extLst>
        </xdr:cNvPr>
        <xdr:cNvSpPr txBox="1"/>
      </xdr:nvSpPr>
      <xdr:spPr>
        <a:xfrm>
          <a:off x="1816744" y="1038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85742</xdr:rowOff>
    </xdr:from>
    <xdr:ext cx="405111" cy="259045"/>
    <xdr:sp macro="" textlink="">
      <xdr:nvSpPr>
        <xdr:cNvPr id="184" name="n_4aveValue【体育館・プール】&#10;有形固定資産減価償却率">
          <a:extLst>
            <a:ext uri="{FF2B5EF4-FFF2-40B4-BE49-F238E27FC236}">
              <a16:creationId xmlns:a16="http://schemas.microsoft.com/office/drawing/2014/main" id="{A865C80E-FE23-4687-8EF0-54A14F0DBBF4}"/>
            </a:ext>
          </a:extLst>
        </xdr:cNvPr>
        <xdr:cNvSpPr txBox="1"/>
      </xdr:nvSpPr>
      <xdr:spPr>
        <a:xfrm>
          <a:off x="927744" y="1037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107332</xdr:rowOff>
    </xdr:from>
    <xdr:ext cx="405111" cy="259045"/>
    <xdr:sp macro="" textlink="">
      <xdr:nvSpPr>
        <xdr:cNvPr id="185" name="n_1mainValue【体育館・プール】&#10;有形固定資産減価償却率">
          <a:extLst>
            <a:ext uri="{FF2B5EF4-FFF2-40B4-BE49-F238E27FC236}">
              <a16:creationId xmlns:a16="http://schemas.microsoft.com/office/drawing/2014/main" id="{CAF2E5F4-15BC-434F-9CB1-F2065C390D0B}"/>
            </a:ext>
          </a:extLst>
        </xdr:cNvPr>
        <xdr:cNvSpPr txBox="1"/>
      </xdr:nvSpPr>
      <xdr:spPr>
        <a:xfrm>
          <a:off x="3582044" y="1005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80662</xdr:rowOff>
    </xdr:from>
    <xdr:ext cx="405111" cy="259045"/>
    <xdr:sp macro="" textlink="">
      <xdr:nvSpPr>
        <xdr:cNvPr id="186" name="n_2mainValue【体育館・プール】&#10;有形固定資産減価償却率">
          <a:extLst>
            <a:ext uri="{FF2B5EF4-FFF2-40B4-BE49-F238E27FC236}">
              <a16:creationId xmlns:a16="http://schemas.microsoft.com/office/drawing/2014/main" id="{83421F7D-31C5-4EC0-8D26-1EB75DF4B4D8}"/>
            </a:ext>
          </a:extLst>
        </xdr:cNvPr>
        <xdr:cNvSpPr txBox="1"/>
      </xdr:nvSpPr>
      <xdr:spPr>
        <a:xfrm>
          <a:off x="2705744" y="1002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57802</xdr:rowOff>
    </xdr:from>
    <xdr:ext cx="405111" cy="259045"/>
    <xdr:sp macro="" textlink="">
      <xdr:nvSpPr>
        <xdr:cNvPr id="187" name="n_3mainValue【体育館・プール】&#10;有形固定資産減価償却率">
          <a:extLst>
            <a:ext uri="{FF2B5EF4-FFF2-40B4-BE49-F238E27FC236}">
              <a16:creationId xmlns:a16="http://schemas.microsoft.com/office/drawing/2014/main" id="{D05CFDC9-6AD9-4D03-BC8D-D08D7723721F}"/>
            </a:ext>
          </a:extLst>
        </xdr:cNvPr>
        <xdr:cNvSpPr txBox="1"/>
      </xdr:nvSpPr>
      <xdr:spPr>
        <a:xfrm>
          <a:off x="1816744" y="1000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13987</xdr:rowOff>
    </xdr:from>
    <xdr:ext cx="405111" cy="259045"/>
    <xdr:sp macro="" textlink="">
      <xdr:nvSpPr>
        <xdr:cNvPr id="188" name="n_4mainValue【体育館・プール】&#10;有形固定資産減価償却率">
          <a:extLst>
            <a:ext uri="{FF2B5EF4-FFF2-40B4-BE49-F238E27FC236}">
              <a16:creationId xmlns:a16="http://schemas.microsoft.com/office/drawing/2014/main" id="{EAE1FCF1-691C-4346-9B13-207739A63572}"/>
            </a:ext>
          </a:extLst>
        </xdr:cNvPr>
        <xdr:cNvSpPr txBox="1"/>
      </xdr:nvSpPr>
      <xdr:spPr>
        <a:xfrm>
          <a:off x="927744" y="995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89" name="正方形/長方形 188">
          <a:extLst>
            <a:ext uri="{FF2B5EF4-FFF2-40B4-BE49-F238E27FC236}">
              <a16:creationId xmlns:a16="http://schemas.microsoft.com/office/drawing/2014/main" id="{E69F4D89-8617-432E-BB4C-E99F64A2DD5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0" name="正方形/長方形 189">
          <a:extLst>
            <a:ext uri="{FF2B5EF4-FFF2-40B4-BE49-F238E27FC236}">
              <a16:creationId xmlns:a16="http://schemas.microsoft.com/office/drawing/2014/main" id="{2D0BFC59-4D1E-4F8D-A304-51BF7A55CE6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1" name="正方形/長方形 190">
          <a:extLst>
            <a:ext uri="{FF2B5EF4-FFF2-40B4-BE49-F238E27FC236}">
              <a16:creationId xmlns:a16="http://schemas.microsoft.com/office/drawing/2014/main" id="{A1C04E9D-CBD0-4AE3-BDA4-42F691BFC89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2" name="正方形/長方形 191">
          <a:extLst>
            <a:ext uri="{FF2B5EF4-FFF2-40B4-BE49-F238E27FC236}">
              <a16:creationId xmlns:a16="http://schemas.microsoft.com/office/drawing/2014/main" id="{9A16052B-9CF9-48FB-92A9-FE3243DF4B6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3" name="正方形/長方形 192">
          <a:extLst>
            <a:ext uri="{FF2B5EF4-FFF2-40B4-BE49-F238E27FC236}">
              <a16:creationId xmlns:a16="http://schemas.microsoft.com/office/drawing/2014/main" id="{FC7F9F05-3C86-4F65-BD07-6C656EED24E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4" name="正方形/長方形 193">
          <a:extLst>
            <a:ext uri="{FF2B5EF4-FFF2-40B4-BE49-F238E27FC236}">
              <a16:creationId xmlns:a16="http://schemas.microsoft.com/office/drawing/2014/main" id="{96505873-A91C-49AC-AF28-C50C44C740A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5" name="正方形/長方形 194">
          <a:extLst>
            <a:ext uri="{FF2B5EF4-FFF2-40B4-BE49-F238E27FC236}">
              <a16:creationId xmlns:a16="http://schemas.microsoft.com/office/drawing/2014/main" id="{13E85E1B-626A-45D5-ACAF-5B426AED816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6" name="正方形/長方形 195">
          <a:extLst>
            <a:ext uri="{FF2B5EF4-FFF2-40B4-BE49-F238E27FC236}">
              <a16:creationId xmlns:a16="http://schemas.microsoft.com/office/drawing/2014/main" id="{E514A9F9-91CB-4192-A57B-E6A0FBFCF15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7" name="テキスト ボックス 196">
          <a:extLst>
            <a:ext uri="{FF2B5EF4-FFF2-40B4-BE49-F238E27FC236}">
              <a16:creationId xmlns:a16="http://schemas.microsoft.com/office/drawing/2014/main" id="{CF8D5CF2-E1F9-4D39-8756-E76873BD730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98" name="直線コネクタ 197">
          <a:extLst>
            <a:ext uri="{FF2B5EF4-FFF2-40B4-BE49-F238E27FC236}">
              <a16:creationId xmlns:a16="http://schemas.microsoft.com/office/drawing/2014/main" id="{2ABD982D-4819-4FD6-8C8F-ED02CC9F1A6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99" name="直線コネクタ 198">
          <a:extLst>
            <a:ext uri="{FF2B5EF4-FFF2-40B4-BE49-F238E27FC236}">
              <a16:creationId xmlns:a16="http://schemas.microsoft.com/office/drawing/2014/main" id="{AF1142A9-AEF0-4F07-83F3-790746283462}"/>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00" name="テキスト ボックス 199">
          <a:extLst>
            <a:ext uri="{FF2B5EF4-FFF2-40B4-BE49-F238E27FC236}">
              <a16:creationId xmlns:a16="http://schemas.microsoft.com/office/drawing/2014/main" id="{0BBC0B58-1529-4DF8-A0FE-56F7E2BACC91}"/>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01" name="直線コネクタ 200">
          <a:extLst>
            <a:ext uri="{FF2B5EF4-FFF2-40B4-BE49-F238E27FC236}">
              <a16:creationId xmlns:a16="http://schemas.microsoft.com/office/drawing/2014/main" id="{CA401608-2106-419A-90B6-CF15665C0A0E}"/>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02" name="テキスト ボックス 201">
          <a:extLst>
            <a:ext uri="{FF2B5EF4-FFF2-40B4-BE49-F238E27FC236}">
              <a16:creationId xmlns:a16="http://schemas.microsoft.com/office/drawing/2014/main" id="{E62D6342-9B72-4BC8-AB84-06B30F8BE4C9}"/>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03" name="直線コネクタ 202">
          <a:extLst>
            <a:ext uri="{FF2B5EF4-FFF2-40B4-BE49-F238E27FC236}">
              <a16:creationId xmlns:a16="http://schemas.microsoft.com/office/drawing/2014/main" id="{F2145005-37D0-4E6E-9AB7-87E3F9C1C9C2}"/>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04" name="テキスト ボックス 203">
          <a:extLst>
            <a:ext uri="{FF2B5EF4-FFF2-40B4-BE49-F238E27FC236}">
              <a16:creationId xmlns:a16="http://schemas.microsoft.com/office/drawing/2014/main" id="{A66CA82A-5C88-4748-9556-705792C4E75E}"/>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05" name="直線コネクタ 204">
          <a:extLst>
            <a:ext uri="{FF2B5EF4-FFF2-40B4-BE49-F238E27FC236}">
              <a16:creationId xmlns:a16="http://schemas.microsoft.com/office/drawing/2014/main" id="{BDBB94B0-B814-4670-A029-17CE99DB831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06" name="テキスト ボックス 205">
          <a:extLst>
            <a:ext uri="{FF2B5EF4-FFF2-40B4-BE49-F238E27FC236}">
              <a16:creationId xmlns:a16="http://schemas.microsoft.com/office/drawing/2014/main" id="{66282259-9550-44D7-8090-0438BAE1AE0E}"/>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07" name="直線コネクタ 206">
          <a:extLst>
            <a:ext uri="{FF2B5EF4-FFF2-40B4-BE49-F238E27FC236}">
              <a16:creationId xmlns:a16="http://schemas.microsoft.com/office/drawing/2014/main" id="{100E0666-8B85-4783-A3FA-1B65EE7DDB1C}"/>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08" name="テキスト ボックス 207">
          <a:extLst>
            <a:ext uri="{FF2B5EF4-FFF2-40B4-BE49-F238E27FC236}">
              <a16:creationId xmlns:a16="http://schemas.microsoft.com/office/drawing/2014/main" id="{AC31D7FF-9627-4BDC-B6C8-6789789B066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09" name="直線コネクタ 208">
          <a:extLst>
            <a:ext uri="{FF2B5EF4-FFF2-40B4-BE49-F238E27FC236}">
              <a16:creationId xmlns:a16="http://schemas.microsoft.com/office/drawing/2014/main" id="{EFA19CCA-02E4-4BCA-A3A1-D842FAD99E6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10" name="テキスト ボックス 209">
          <a:extLst>
            <a:ext uri="{FF2B5EF4-FFF2-40B4-BE49-F238E27FC236}">
              <a16:creationId xmlns:a16="http://schemas.microsoft.com/office/drawing/2014/main" id="{542F35E4-515D-435F-95E5-370AC4D19B9D}"/>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1" name="【体育館・プール】&#10;一人当たり面積グラフ枠">
          <a:extLst>
            <a:ext uri="{FF2B5EF4-FFF2-40B4-BE49-F238E27FC236}">
              <a16:creationId xmlns:a16="http://schemas.microsoft.com/office/drawing/2014/main" id="{9C1C3643-8FB0-46E8-B55D-E8421065A10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12" name="直線コネクタ 211">
          <a:extLst>
            <a:ext uri="{FF2B5EF4-FFF2-40B4-BE49-F238E27FC236}">
              <a16:creationId xmlns:a16="http://schemas.microsoft.com/office/drawing/2014/main" id="{A24D5293-2A5A-4286-B930-BBDCFBBE38B9}"/>
            </a:ext>
          </a:extLst>
        </xdr:cNvPr>
        <xdr:cNvCxnSpPr/>
      </xdr:nvCxnSpPr>
      <xdr:spPr>
        <a:xfrm flipV="1">
          <a:off x="10476865" y="9511665"/>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13" name="【体育館・プール】&#10;一人当たり面積最小値テキスト">
          <a:extLst>
            <a:ext uri="{FF2B5EF4-FFF2-40B4-BE49-F238E27FC236}">
              <a16:creationId xmlns:a16="http://schemas.microsoft.com/office/drawing/2014/main" id="{960E835B-815E-4777-B6DC-F12CD7E8A3B3}"/>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14" name="直線コネクタ 213">
          <a:extLst>
            <a:ext uri="{FF2B5EF4-FFF2-40B4-BE49-F238E27FC236}">
              <a16:creationId xmlns:a16="http://schemas.microsoft.com/office/drawing/2014/main" id="{5C00FC2B-57DA-4456-A172-1ED4081C3279}"/>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15" name="【体育館・プール】&#10;一人当たり面積最大値テキスト">
          <a:extLst>
            <a:ext uri="{FF2B5EF4-FFF2-40B4-BE49-F238E27FC236}">
              <a16:creationId xmlns:a16="http://schemas.microsoft.com/office/drawing/2014/main" id="{FF2815F6-54F9-4E4E-BE69-34A48B640510}"/>
            </a:ext>
          </a:extLst>
        </xdr:cNvPr>
        <xdr:cNvSpPr txBox="1"/>
      </xdr:nvSpPr>
      <xdr:spPr>
        <a:xfrm>
          <a:off x="10515600" y="928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16" name="直線コネクタ 215">
          <a:extLst>
            <a:ext uri="{FF2B5EF4-FFF2-40B4-BE49-F238E27FC236}">
              <a16:creationId xmlns:a16="http://schemas.microsoft.com/office/drawing/2014/main" id="{E5EC0E4A-FAAD-4D65-913B-350257A9958C}"/>
            </a:ext>
          </a:extLst>
        </xdr:cNvPr>
        <xdr:cNvCxnSpPr/>
      </xdr:nvCxnSpPr>
      <xdr:spPr>
        <a:xfrm>
          <a:off x="10388600" y="951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8272</xdr:rowOff>
    </xdr:from>
    <xdr:ext cx="469744" cy="259045"/>
    <xdr:sp macro="" textlink="">
      <xdr:nvSpPr>
        <xdr:cNvPr id="217" name="【体育館・プール】&#10;一人当たり面積平均値テキスト">
          <a:extLst>
            <a:ext uri="{FF2B5EF4-FFF2-40B4-BE49-F238E27FC236}">
              <a16:creationId xmlns:a16="http://schemas.microsoft.com/office/drawing/2014/main" id="{047FECC5-C7AB-40B9-9358-589F87F1BCCA}"/>
            </a:ext>
          </a:extLst>
        </xdr:cNvPr>
        <xdr:cNvSpPr txBox="1"/>
      </xdr:nvSpPr>
      <xdr:spPr>
        <a:xfrm>
          <a:off x="10515600" y="10466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18" name="フローチャート: 判断 217">
          <a:extLst>
            <a:ext uri="{FF2B5EF4-FFF2-40B4-BE49-F238E27FC236}">
              <a16:creationId xmlns:a16="http://schemas.microsoft.com/office/drawing/2014/main" id="{0B2DE871-662A-4AE1-8186-7F5709F1F4D4}"/>
            </a:ext>
          </a:extLst>
        </xdr:cNvPr>
        <xdr:cNvSpPr/>
      </xdr:nvSpPr>
      <xdr:spPr>
        <a:xfrm>
          <a:off x="10426700" y="106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19" name="フローチャート: 判断 218">
          <a:extLst>
            <a:ext uri="{FF2B5EF4-FFF2-40B4-BE49-F238E27FC236}">
              <a16:creationId xmlns:a16="http://schemas.microsoft.com/office/drawing/2014/main" id="{6556E69C-DF9A-4D2B-9AB7-14749CEF41BE}"/>
            </a:ext>
          </a:extLst>
        </xdr:cNvPr>
        <xdr:cNvSpPr/>
      </xdr:nvSpPr>
      <xdr:spPr>
        <a:xfrm>
          <a:off x="9588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20" name="フローチャート: 判断 219">
          <a:extLst>
            <a:ext uri="{FF2B5EF4-FFF2-40B4-BE49-F238E27FC236}">
              <a16:creationId xmlns:a16="http://schemas.microsoft.com/office/drawing/2014/main" id="{1646612D-EDC7-4731-9EE0-D5DB306D18ED}"/>
            </a:ext>
          </a:extLst>
        </xdr:cNvPr>
        <xdr:cNvSpPr/>
      </xdr:nvSpPr>
      <xdr:spPr>
        <a:xfrm>
          <a:off x="8699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21" name="フローチャート: 判断 220">
          <a:extLst>
            <a:ext uri="{FF2B5EF4-FFF2-40B4-BE49-F238E27FC236}">
              <a16:creationId xmlns:a16="http://schemas.microsoft.com/office/drawing/2014/main" id="{8EF36982-8EDB-4318-9E49-9F25318FADE8}"/>
            </a:ext>
          </a:extLst>
        </xdr:cNvPr>
        <xdr:cNvSpPr/>
      </xdr:nvSpPr>
      <xdr:spPr>
        <a:xfrm>
          <a:off x="7810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22" name="フローチャート: 判断 221">
          <a:extLst>
            <a:ext uri="{FF2B5EF4-FFF2-40B4-BE49-F238E27FC236}">
              <a16:creationId xmlns:a16="http://schemas.microsoft.com/office/drawing/2014/main" id="{E68DB17E-3293-4A3A-A489-366100E6F930}"/>
            </a:ext>
          </a:extLst>
        </xdr:cNvPr>
        <xdr:cNvSpPr/>
      </xdr:nvSpPr>
      <xdr:spPr>
        <a:xfrm>
          <a:off x="6921500" y="1065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3" name="テキスト ボックス 222">
          <a:extLst>
            <a:ext uri="{FF2B5EF4-FFF2-40B4-BE49-F238E27FC236}">
              <a16:creationId xmlns:a16="http://schemas.microsoft.com/office/drawing/2014/main" id="{3989150D-E9B4-4617-BDFD-F9E6C72417F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4" name="テキスト ボックス 223">
          <a:extLst>
            <a:ext uri="{FF2B5EF4-FFF2-40B4-BE49-F238E27FC236}">
              <a16:creationId xmlns:a16="http://schemas.microsoft.com/office/drawing/2014/main" id="{DA91900B-851D-4AF9-AFE2-2C060AC98AD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5" name="テキスト ボックス 224">
          <a:extLst>
            <a:ext uri="{FF2B5EF4-FFF2-40B4-BE49-F238E27FC236}">
              <a16:creationId xmlns:a16="http://schemas.microsoft.com/office/drawing/2014/main" id="{1B54C1F7-C18C-40E0-ABA4-D3C49A948E4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6" name="テキスト ボックス 225">
          <a:extLst>
            <a:ext uri="{FF2B5EF4-FFF2-40B4-BE49-F238E27FC236}">
              <a16:creationId xmlns:a16="http://schemas.microsoft.com/office/drawing/2014/main" id="{2A294190-8387-4C70-9454-741091A6D62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7" name="テキスト ボックス 226">
          <a:extLst>
            <a:ext uri="{FF2B5EF4-FFF2-40B4-BE49-F238E27FC236}">
              <a16:creationId xmlns:a16="http://schemas.microsoft.com/office/drawing/2014/main" id="{4B8A29AB-6718-4B0B-AE4F-4BF6E209833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10160</xdr:rowOff>
    </xdr:from>
    <xdr:to>
      <xdr:col>55</xdr:col>
      <xdr:colOff>50800</xdr:colOff>
      <xdr:row>62</xdr:row>
      <xdr:rowOff>111760</xdr:rowOff>
    </xdr:to>
    <xdr:sp macro="" textlink="">
      <xdr:nvSpPr>
        <xdr:cNvPr id="228" name="楕円 227">
          <a:extLst>
            <a:ext uri="{FF2B5EF4-FFF2-40B4-BE49-F238E27FC236}">
              <a16:creationId xmlns:a16="http://schemas.microsoft.com/office/drawing/2014/main" id="{FCF86313-1C05-4C2D-8FFA-2B0D699E38D4}"/>
            </a:ext>
          </a:extLst>
        </xdr:cNvPr>
        <xdr:cNvSpPr/>
      </xdr:nvSpPr>
      <xdr:spPr>
        <a:xfrm>
          <a:off x="10426700" y="1064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160037</xdr:rowOff>
    </xdr:from>
    <xdr:ext cx="469744" cy="259045"/>
    <xdr:sp macro="" textlink="">
      <xdr:nvSpPr>
        <xdr:cNvPr id="229" name="【体育館・プール】&#10;一人当たり面積該当値テキスト">
          <a:extLst>
            <a:ext uri="{FF2B5EF4-FFF2-40B4-BE49-F238E27FC236}">
              <a16:creationId xmlns:a16="http://schemas.microsoft.com/office/drawing/2014/main" id="{E948AC42-35DD-46C4-BD01-04A774BD304D}"/>
            </a:ext>
          </a:extLst>
        </xdr:cNvPr>
        <xdr:cNvSpPr txBox="1"/>
      </xdr:nvSpPr>
      <xdr:spPr>
        <a:xfrm>
          <a:off x="10515600" y="1061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10160</xdr:rowOff>
    </xdr:from>
    <xdr:to>
      <xdr:col>50</xdr:col>
      <xdr:colOff>165100</xdr:colOff>
      <xdr:row>62</xdr:row>
      <xdr:rowOff>111760</xdr:rowOff>
    </xdr:to>
    <xdr:sp macro="" textlink="">
      <xdr:nvSpPr>
        <xdr:cNvPr id="230" name="楕円 229">
          <a:extLst>
            <a:ext uri="{FF2B5EF4-FFF2-40B4-BE49-F238E27FC236}">
              <a16:creationId xmlns:a16="http://schemas.microsoft.com/office/drawing/2014/main" id="{7610037C-DBF5-406F-BB7C-F6132CEA9AE4}"/>
            </a:ext>
          </a:extLst>
        </xdr:cNvPr>
        <xdr:cNvSpPr/>
      </xdr:nvSpPr>
      <xdr:spPr>
        <a:xfrm>
          <a:off x="9588500" y="1064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60960</xdr:rowOff>
    </xdr:from>
    <xdr:to>
      <xdr:col>55</xdr:col>
      <xdr:colOff>0</xdr:colOff>
      <xdr:row>62</xdr:row>
      <xdr:rowOff>60960</xdr:rowOff>
    </xdr:to>
    <xdr:cxnSp macro="">
      <xdr:nvCxnSpPr>
        <xdr:cNvPr id="231" name="直線コネクタ 230">
          <a:extLst>
            <a:ext uri="{FF2B5EF4-FFF2-40B4-BE49-F238E27FC236}">
              <a16:creationId xmlns:a16="http://schemas.microsoft.com/office/drawing/2014/main" id="{57CD5F3D-9C6E-4E30-A7D7-E24F2AE30E9E}"/>
            </a:ext>
          </a:extLst>
        </xdr:cNvPr>
        <xdr:cNvCxnSpPr/>
      </xdr:nvCxnSpPr>
      <xdr:spPr>
        <a:xfrm>
          <a:off x="9639300" y="106908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8255</xdr:rowOff>
    </xdr:from>
    <xdr:to>
      <xdr:col>46</xdr:col>
      <xdr:colOff>38100</xdr:colOff>
      <xdr:row>62</xdr:row>
      <xdr:rowOff>109855</xdr:rowOff>
    </xdr:to>
    <xdr:sp macro="" textlink="">
      <xdr:nvSpPr>
        <xdr:cNvPr id="232" name="楕円 231">
          <a:extLst>
            <a:ext uri="{FF2B5EF4-FFF2-40B4-BE49-F238E27FC236}">
              <a16:creationId xmlns:a16="http://schemas.microsoft.com/office/drawing/2014/main" id="{747F5BF7-DE4D-4D41-90C6-DBCC34F76033}"/>
            </a:ext>
          </a:extLst>
        </xdr:cNvPr>
        <xdr:cNvSpPr/>
      </xdr:nvSpPr>
      <xdr:spPr>
        <a:xfrm>
          <a:off x="8699500" y="1063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59055</xdr:rowOff>
    </xdr:from>
    <xdr:to>
      <xdr:col>50</xdr:col>
      <xdr:colOff>114300</xdr:colOff>
      <xdr:row>62</xdr:row>
      <xdr:rowOff>60960</xdr:rowOff>
    </xdr:to>
    <xdr:cxnSp macro="">
      <xdr:nvCxnSpPr>
        <xdr:cNvPr id="233" name="直線コネクタ 232">
          <a:extLst>
            <a:ext uri="{FF2B5EF4-FFF2-40B4-BE49-F238E27FC236}">
              <a16:creationId xmlns:a16="http://schemas.microsoft.com/office/drawing/2014/main" id="{A85898B1-AF64-4C2C-9758-FDB73DDB3596}"/>
            </a:ext>
          </a:extLst>
        </xdr:cNvPr>
        <xdr:cNvCxnSpPr/>
      </xdr:nvCxnSpPr>
      <xdr:spPr>
        <a:xfrm>
          <a:off x="8750300" y="1068895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8255</xdr:rowOff>
    </xdr:from>
    <xdr:to>
      <xdr:col>41</xdr:col>
      <xdr:colOff>101600</xdr:colOff>
      <xdr:row>62</xdr:row>
      <xdr:rowOff>109855</xdr:rowOff>
    </xdr:to>
    <xdr:sp macro="" textlink="">
      <xdr:nvSpPr>
        <xdr:cNvPr id="234" name="楕円 233">
          <a:extLst>
            <a:ext uri="{FF2B5EF4-FFF2-40B4-BE49-F238E27FC236}">
              <a16:creationId xmlns:a16="http://schemas.microsoft.com/office/drawing/2014/main" id="{764FDA90-09F5-4780-93AC-2BB55B74D478}"/>
            </a:ext>
          </a:extLst>
        </xdr:cNvPr>
        <xdr:cNvSpPr/>
      </xdr:nvSpPr>
      <xdr:spPr>
        <a:xfrm>
          <a:off x="7810500" y="1063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59055</xdr:rowOff>
    </xdr:from>
    <xdr:to>
      <xdr:col>45</xdr:col>
      <xdr:colOff>177800</xdr:colOff>
      <xdr:row>62</xdr:row>
      <xdr:rowOff>59055</xdr:rowOff>
    </xdr:to>
    <xdr:cxnSp macro="">
      <xdr:nvCxnSpPr>
        <xdr:cNvPr id="235" name="直線コネクタ 234">
          <a:extLst>
            <a:ext uri="{FF2B5EF4-FFF2-40B4-BE49-F238E27FC236}">
              <a16:creationId xmlns:a16="http://schemas.microsoft.com/office/drawing/2014/main" id="{AAD4BC16-C2BE-487D-84DA-B747C6171264}"/>
            </a:ext>
          </a:extLst>
        </xdr:cNvPr>
        <xdr:cNvCxnSpPr/>
      </xdr:nvCxnSpPr>
      <xdr:spPr>
        <a:xfrm>
          <a:off x="7861300" y="106889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12065</xdr:rowOff>
    </xdr:from>
    <xdr:to>
      <xdr:col>36</xdr:col>
      <xdr:colOff>165100</xdr:colOff>
      <xdr:row>62</xdr:row>
      <xdr:rowOff>113665</xdr:rowOff>
    </xdr:to>
    <xdr:sp macro="" textlink="">
      <xdr:nvSpPr>
        <xdr:cNvPr id="236" name="楕円 235">
          <a:extLst>
            <a:ext uri="{FF2B5EF4-FFF2-40B4-BE49-F238E27FC236}">
              <a16:creationId xmlns:a16="http://schemas.microsoft.com/office/drawing/2014/main" id="{88CFF6B0-6CCF-4D5A-9F8F-53AB1F75B7D1}"/>
            </a:ext>
          </a:extLst>
        </xdr:cNvPr>
        <xdr:cNvSpPr/>
      </xdr:nvSpPr>
      <xdr:spPr>
        <a:xfrm>
          <a:off x="6921500" y="1064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59055</xdr:rowOff>
    </xdr:from>
    <xdr:to>
      <xdr:col>41</xdr:col>
      <xdr:colOff>50800</xdr:colOff>
      <xdr:row>62</xdr:row>
      <xdr:rowOff>62865</xdr:rowOff>
    </xdr:to>
    <xdr:cxnSp macro="">
      <xdr:nvCxnSpPr>
        <xdr:cNvPr id="237" name="直線コネクタ 236">
          <a:extLst>
            <a:ext uri="{FF2B5EF4-FFF2-40B4-BE49-F238E27FC236}">
              <a16:creationId xmlns:a16="http://schemas.microsoft.com/office/drawing/2014/main" id="{FDE52E38-C317-487D-B880-BFD9320D0110}"/>
            </a:ext>
          </a:extLst>
        </xdr:cNvPr>
        <xdr:cNvCxnSpPr/>
      </xdr:nvCxnSpPr>
      <xdr:spPr>
        <a:xfrm flipV="1">
          <a:off x="6972300" y="1068895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101617</xdr:rowOff>
    </xdr:from>
    <xdr:ext cx="469744" cy="259045"/>
    <xdr:sp macro="" textlink="">
      <xdr:nvSpPr>
        <xdr:cNvPr id="238" name="n_1aveValue【体育館・プール】&#10;一人当たり面積">
          <a:extLst>
            <a:ext uri="{FF2B5EF4-FFF2-40B4-BE49-F238E27FC236}">
              <a16:creationId xmlns:a16="http://schemas.microsoft.com/office/drawing/2014/main" id="{F7135BF4-23CC-4FC0-85A7-ECEA77A271CD}"/>
            </a:ext>
          </a:extLst>
        </xdr:cNvPr>
        <xdr:cNvSpPr txBox="1"/>
      </xdr:nvSpPr>
      <xdr:spPr>
        <a:xfrm>
          <a:off x="93917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101617</xdr:rowOff>
    </xdr:from>
    <xdr:ext cx="469744" cy="259045"/>
    <xdr:sp macro="" textlink="">
      <xdr:nvSpPr>
        <xdr:cNvPr id="239" name="n_2aveValue【体育館・プール】&#10;一人当たり面積">
          <a:extLst>
            <a:ext uri="{FF2B5EF4-FFF2-40B4-BE49-F238E27FC236}">
              <a16:creationId xmlns:a16="http://schemas.microsoft.com/office/drawing/2014/main" id="{F1B3485D-725B-437E-B15D-183449538921}"/>
            </a:ext>
          </a:extLst>
        </xdr:cNvPr>
        <xdr:cNvSpPr txBox="1"/>
      </xdr:nvSpPr>
      <xdr:spPr>
        <a:xfrm>
          <a:off x="85154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97807</xdr:rowOff>
    </xdr:from>
    <xdr:ext cx="469744" cy="259045"/>
    <xdr:sp macro="" textlink="">
      <xdr:nvSpPr>
        <xdr:cNvPr id="240" name="n_3aveValue【体育館・プール】&#10;一人当たり面積">
          <a:extLst>
            <a:ext uri="{FF2B5EF4-FFF2-40B4-BE49-F238E27FC236}">
              <a16:creationId xmlns:a16="http://schemas.microsoft.com/office/drawing/2014/main" id="{0E951D09-63E9-462F-B49A-5AF3626FC4B9}"/>
            </a:ext>
          </a:extLst>
        </xdr:cNvPr>
        <xdr:cNvSpPr txBox="1"/>
      </xdr:nvSpPr>
      <xdr:spPr>
        <a:xfrm>
          <a:off x="7626427"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116222</xdr:rowOff>
    </xdr:from>
    <xdr:ext cx="469744" cy="259045"/>
    <xdr:sp macro="" textlink="">
      <xdr:nvSpPr>
        <xdr:cNvPr id="241" name="n_4aveValue【体育館・プール】&#10;一人当たり面積">
          <a:extLst>
            <a:ext uri="{FF2B5EF4-FFF2-40B4-BE49-F238E27FC236}">
              <a16:creationId xmlns:a16="http://schemas.microsoft.com/office/drawing/2014/main" id="{C9836EAF-1FF8-482B-8897-8F027A4AA2DA}"/>
            </a:ext>
          </a:extLst>
        </xdr:cNvPr>
        <xdr:cNvSpPr txBox="1"/>
      </xdr:nvSpPr>
      <xdr:spPr>
        <a:xfrm>
          <a:off x="6737427" y="10746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102887</xdr:rowOff>
    </xdr:from>
    <xdr:ext cx="469744" cy="259045"/>
    <xdr:sp macro="" textlink="">
      <xdr:nvSpPr>
        <xdr:cNvPr id="242" name="n_1mainValue【体育館・プール】&#10;一人当たり面積">
          <a:extLst>
            <a:ext uri="{FF2B5EF4-FFF2-40B4-BE49-F238E27FC236}">
              <a16:creationId xmlns:a16="http://schemas.microsoft.com/office/drawing/2014/main" id="{C793ACFF-2BB7-4BA0-9004-EF759AFC6617}"/>
            </a:ext>
          </a:extLst>
        </xdr:cNvPr>
        <xdr:cNvSpPr txBox="1"/>
      </xdr:nvSpPr>
      <xdr:spPr>
        <a:xfrm>
          <a:off x="9391727" y="1073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100982</xdr:rowOff>
    </xdr:from>
    <xdr:ext cx="469744" cy="259045"/>
    <xdr:sp macro="" textlink="">
      <xdr:nvSpPr>
        <xdr:cNvPr id="243" name="n_2mainValue【体育館・プール】&#10;一人当たり面積">
          <a:extLst>
            <a:ext uri="{FF2B5EF4-FFF2-40B4-BE49-F238E27FC236}">
              <a16:creationId xmlns:a16="http://schemas.microsoft.com/office/drawing/2014/main" id="{226361F3-15D3-4A11-A49C-E52470443CFD}"/>
            </a:ext>
          </a:extLst>
        </xdr:cNvPr>
        <xdr:cNvSpPr txBox="1"/>
      </xdr:nvSpPr>
      <xdr:spPr>
        <a:xfrm>
          <a:off x="8515427" y="10730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100982</xdr:rowOff>
    </xdr:from>
    <xdr:ext cx="469744" cy="259045"/>
    <xdr:sp macro="" textlink="">
      <xdr:nvSpPr>
        <xdr:cNvPr id="244" name="n_3mainValue【体育館・プール】&#10;一人当たり面積">
          <a:extLst>
            <a:ext uri="{FF2B5EF4-FFF2-40B4-BE49-F238E27FC236}">
              <a16:creationId xmlns:a16="http://schemas.microsoft.com/office/drawing/2014/main" id="{B9DE57FF-4439-45AE-894C-97A2CA68B623}"/>
            </a:ext>
          </a:extLst>
        </xdr:cNvPr>
        <xdr:cNvSpPr txBox="1"/>
      </xdr:nvSpPr>
      <xdr:spPr>
        <a:xfrm>
          <a:off x="7626427" y="10730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130192</xdr:rowOff>
    </xdr:from>
    <xdr:ext cx="469744" cy="259045"/>
    <xdr:sp macro="" textlink="">
      <xdr:nvSpPr>
        <xdr:cNvPr id="245" name="n_4mainValue【体育館・プール】&#10;一人当たり面積">
          <a:extLst>
            <a:ext uri="{FF2B5EF4-FFF2-40B4-BE49-F238E27FC236}">
              <a16:creationId xmlns:a16="http://schemas.microsoft.com/office/drawing/2014/main" id="{63CD0420-3F56-4856-8AFA-CC5B8D28F3DC}"/>
            </a:ext>
          </a:extLst>
        </xdr:cNvPr>
        <xdr:cNvSpPr txBox="1"/>
      </xdr:nvSpPr>
      <xdr:spPr>
        <a:xfrm>
          <a:off x="6737427" y="10417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6" name="正方形/長方形 245">
          <a:extLst>
            <a:ext uri="{FF2B5EF4-FFF2-40B4-BE49-F238E27FC236}">
              <a16:creationId xmlns:a16="http://schemas.microsoft.com/office/drawing/2014/main" id="{D6C1CA38-4237-422B-B977-48AF36B984A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7" name="正方形/長方形 246">
          <a:extLst>
            <a:ext uri="{FF2B5EF4-FFF2-40B4-BE49-F238E27FC236}">
              <a16:creationId xmlns:a16="http://schemas.microsoft.com/office/drawing/2014/main" id="{F60C5187-798B-4107-A8FB-882312FE82F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8" name="正方形/長方形 247">
          <a:extLst>
            <a:ext uri="{FF2B5EF4-FFF2-40B4-BE49-F238E27FC236}">
              <a16:creationId xmlns:a16="http://schemas.microsoft.com/office/drawing/2014/main" id="{4BF1E705-BA36-430C-9303-F7E4889CBFC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9" name="正方形/長方形 248">
          <a:extLst>
            <a:ext uri="{FF2B5EF4-FFF2-40B4-BE49-F238E27FC236}">
              <a16:creationId xmlns:a16="http://schemas.microsoft.com/office/drawing/2014/main" id="{EEC31894-92BD-4790-A0B2-710AEC0C9E7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0" name="正方形/長方形 249">
          <a:extLst>
            <a:ext uri="{FF2B5EF4-FFF2-40B4-BE49-F238E27FC236}">
              <a16:creationId xmlns:a16="http://schemas.microsoft.com/office/drawing/2014/main" id="{4DDE7D17-6D05-456C-9579-12969EF5C8E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1" name="正方形/長方形 250">
          <a:extLst>
            <a:ext uri="{FF2B5EF4-FFF2-40B4-BE49-F238E27FC236}">
              <a16:creationId xmlns:a16="http://schemas.microsoft.com/office/drawing/2014/main" id="{5CBE7A9E-A01D-479C-9EF3-0AB8BD07D38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2" name="正方形/長方形 251">
          <a:extLst>
            <a:ext uri="{FF2B5EF4-FFF2-40B4-BE49-F238E27FC236}">
              <a16:creationId xmlns:a16="http://schemas.microsoft.com/office/drawing/2014/main" id="{D7039158-07E9-4A81-9A99-747BB65A074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3" name="正方形/長方形 252">
          <a:extLst>
            <a:ext uri="{FF2B5EF4-FFF2-40B4-BE49-F238E27FC236}">
              <a16:creationId xmlns:a16="http://schemas.microsoft.com/office/drawing/2014/main" id="{B9618B05-9E03-4820-B610-FD3C989CAAE4}"/>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54" name="正方形/長方形 253">
          <a:extLst>
            <a:ext uri="{FF2B5EF4-FFF2-40B4-BE49-F238E27FC236}">
              <a16:creationId xmlns:a16="http://schemas.microsoft.com/office/drawing/2014/main" id="{651629E9-DCCF-43EA-9468-451518B075B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55" name="正方形/長方形 254">
          <a:extLst>
            <a:ext uri="{FF2B5EF4-FFF2-40B4-BE49-F238E27FC236}">
              <a16:creationId xmlns:a16="http://schemas.microsoft.com/office/drawing/2014/main" id="{9E131270-B5D0-4D3F-B792-C23183AC740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56" name="正方形/長方形 255">
          <a:extLst>
            <a:ext uri="{FF2B5EF4-FFF2-40B4-BE49-F238E27FC236}">
              <a16:creationId xmlns:a16="http://schemas.microsoft.com/office/drawing/2014/main" id="{27B279A7-C977-43B3-8633-4740B703FE2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57" name="正方形/長方形 256">
          <a:extLst>
            <a:ext uri="{FF2B5EF4-FFF2-40B4-BE49-F238E27FC236}">
              <a16:creationId xmlns:a16="http://schemas.microsoft.com/office/drawing/2014/main" id="{935D59B0-E122-44DD-8B97-BD11125577B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58" name="正方形/長方形 257">
          <a:extLst>
            <a:ext uri="{FF2B5EF4-FFF2-40B4-BE49-F238E27FC236}">
              <a16:creationId xmlns:a16="http://schemas.microsoft.com/office/drawing/2014/main" id="{341B1542-4D1F-4DF3-9BBA-AA87DA5A162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59" name="正方形/長方形 258">
          <a:extLst>
            <a:ext uri="{FF2B5EF4-FFF2-40B4-BE49-F238E27FC236}">
              <a16:creationId xmlns:a16="http://schemas.microsoft.com/office/drawing/2014/main" id="{DBCF6868-058D-4867-80F9-4B8FB2D6FB2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60" name="正方形/長方形 259">
          <a:extLst>
            <a:ext uri="{FF2B5EF4-FFF2-40B4-BE49-F238E27FC236}">
              <a16:creationId xmlns:a16="http://schemas.microsoft.com/office/drawing/2014/main" id="{3908C737-E07C-4CB8-A87D-F32F6A7D5D4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61" name="正方形/長方形 260">
          <a:extLst>
            <a:ext uri="{FF2B5EF4-FFF2-40B4-BE49-F238E27FC236}">
              <a16:creationId xmlns:a16="http://schemas.microsoft.com/office/drawing/2014/main" id="{24AD57DE-DA2D-40F5-9575-AFEE1772526C}"/>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62" name="正方形/長方形 261">
          <a:extLst>
            <a:ext uri="{FF2B5EF4-FFF2-40B4-BE49-F238E27FC236}">
              <a16:creationId xmlns:a16="http://schemas.microsoft.com/office/drawing/2014/main" id="{63F999B8-E16C-4917-AD13-184A6E547A6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63" name="正方形/長方形 262">
          <a:extLst>
            <a:ext uri="{FF2B5EF4-FFF2-40B4-BE49-F238E27FC236}">
              <a16:creationId xmlns:a16="http://schemas.microsoft.com/office/drawing/2014/main" id="{8436C636-22E0-47C2-8EC7-4CE0B38234D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64" name="正方形/長方形 263">
          <a:extLst>
            <a:ext uri="{FF2B5EF4-FFF2-40B4-BE49-F238E27FC236}">
              <a16:creationId xmlns:a16="http://schemas.microsoft.com/office/drawing/2014/main" id="{FEF70A4E-9A67-405C-9738-38AB5B5BFDC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65" name="正方形/長方形 264">
          <a:extLst>
            <a:ext uri="{FF2B5EF4-FFF2-40B4-BE49-F238E27FC236}">
              <a16:creationId xmlns:a16="http://schemas.microsoft.com/office/drawing/2014/main" id="{D158F7E8-5AB1-454B-A958-891D30E6207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66" name="正方形/長方形 265">
          <a:extLst>
            <a:ext uri="{FF2B5EF4-FFF2-40B4-BE49-F238E27FC236}">
              <a16:creationId xmlns:a16="http://schemas.microsoft.com/office/drawing/2014/main" id="{96F67266-94BE-4364-8129-F7098D530FD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67" name="正方形/長方形 266">
          <a:extLst>
            <a:ext uri="{FF2B5EF4-FFF2-40B4-BE49-F238E27FC236}">
              <a16:creationId xmlns:a16="http://schemas.microsoft.com/office/drawing/2014/main" id="{0855641E-130F-421B-8892-66180819569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68" name="正方形/長方形 267">
          <a:extLst>
            <a:ext uri="{FF2B5EF4-FFF2-40B4-BE49-F238E27FC236}">
              <a16:creationId xmlns:a16="http://schemas.microsoft.com/office/drawing/2014/main" id="{E1D20EA1-1B77-4EC1-BA4D-333140BF1A4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69" name="正方形/長方形 268">
          <a:extLst>
            <a:ext uri="{FF2B5EF4-FFF2-40B4-BE49-F238E27FC236}">
              <a16:creationId xmlns:a16="http://schemas.microsoft.com/office/drawing/2014/main" id="{FA94A1F1-E7CC-456B-9FF6-87FA2485AFB9}"/>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70" name="テキスト ボックス 269">
          <a:extLst>
            <a:ext uri="{FF2B5EF4-FFF2-40B4-BE49-F238E27FC236}">
              <a16:creationId xmlns:a16="http://schemas.microsoft.com/office/drawing/2014/main" id="{43BC5CC2-0B5B-4870-8CC3-EB8CF24BE57B}"/>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71" name="直線コネクタ 270">
          <a:extLst>
            <a:ext uri="{FF2B5EF4-FFF2-40B4-BE49-F238E27FC236}">
              <a16:creationId xmlns:a16="http://schemas.microsoft.com/office/drawing/2014/main" id="{06C2EE0F-78F8-46EE-A74F-DD14E19FA5DE}"/>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72" name="テキスト ボックス 271">
          <a:extLst>
            <a:ext uri="{FF2B5EF4-FFF2-40B4-BE49-F238E27FC236}">
              <a16:creationId xmlns:a16="http://schemas.microsoft.com/office/drawing/2014/main" id="{F4FD6B77-7CA2-4772-B002-9E0ECFD79CAF}"/>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73" name="直線コネクタ 272">
          <a:extLst>
            <a:ext uri="{FF2B5EF4-FFF2-40B4-BE49-F238E27FC236}">
              <a16:creationId xmlns:a16="http://schemas.microsoft.com/office/drawing/2014/main" id="{0F24CC1B-4E4B-41B6-9F5A-61806CF0FE03}"/>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74" name="テキスト ボックス 273">
          <a:extLst>
            <a:ext uri="{FF2B5EF4-FFF2-40B4-BE49-F238E27FC236}">
              <a16:creationId xmlns:a16="http://schemas.microsoft.com/office/drawing/2014/main" id="{0D462E1D-C897-47B5-B85F-EB442FD17E1D}"/>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75" name="直線コネクタ 274">
          <a:extLst>
            <a:ext uri="{FF2B5EF4-FFF2-40B4-BE49-F238E27FC236}">
              <a16:creationId xmlns:a16="http://schemas.microsoft.com/office/drawing/2014/main" id="{D13487BF-5ADA-4D4D-9703-0A5C0819C5BC}"/>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76" name="テキスト ボックス 275">
          <a:extLst>
            <a:ext uri="{FF2B5EF4-FFF2-40B4-BE49-F238E27FC236}">
              <a16:creationId xmlns:a16="http://schemas.microsoft.com/office/drawing/2014/main" id="{81AD3E86-3209-4BB9-B33A-5C7B11DA493D}"/>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77" name="直線コネクタ 276">
          <a:extLst>
            <a:ext uri="{FF2B5EF4-FFF2-40B4-BE49-F238E27FC236}">
              <a16:creationId xmlns:a16="http://schemas.microsoft.com/office/drawing/2014/main" id="{3FB20D4F-2A7C-463D-B180-AE6F71F80D47}"/>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78" name="テキスト ボックス 277">
          <a:extLst>
            <a:ext uri="{FF2B5EF4-FFF2-40B4-BE49-F238E27FC236}">
              <a16:creationId xmlns:a16="http://schemas.microsoft.com/office/drawing/2014/main" id="{0A7F0B4F-4A3D-4F43-A754-C7ADC9E3C864}"/>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79" name="直線コネクタ 278">
          <a:extLst>
            <a:ext uri="{FF2B5EF4-FFF2-40B4-BE49-F238E27FC236}">
              <a16:creationId xmlns:a16="http://schemas.microsoft.com/office/drawing/2014/main" id="{52C26021-6E85-4089-9B17-F029744F327C}"/>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80" name="テキスト ボックス 279">
          <a:extLst>
            <a:ext uri="{FF2B5EF4-FFF2-40B4-BE49-F238E27FC236}">
              <a16:creationId xmlns:a16="http://schemas.microsoft.com/office/drawing/2014/main" id="{2D3DECFB-9E26-4735-9801-6EA2B400E6A1}"/>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81" name="直線コネクタ 280">
          <a:extLst>
            <a:ext uri="{FF2B5EF4-FFF2-40B4-BE49-F238E27FC236}">
              <a16:creationId xmlns:a16="http://schemas.microsoft.com/office/drawing/2014/main" id="{B467D3F4-CBF5-4061-8163-8CAFE991AEA5}"/>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82" name="テキスト ボックス 281">
          <a:extLst>
            <a:ext uri="{FF2B5EF4-FFF2-40B4-BE49-F238E27FC236}">
              <a16:creationId xmlns:a16="http://schemas.microsoft.com/office/drawing/2014/main" id="{5AC0D555-3A94-48FE-8B4E-671102C3AF96}"/>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83" name="直線コネクタ 282">
          <a:extLst>
            <a:ext uri="{FF2B5EF4-FFF2-40B4-BE49-F238E27FC236}">
              <a16:creationId xmlns:a16="http://schemas.microsoft.com/office/drawing/2014/main" id="{AEC8A46B-5001-4ACA-98A7-5E9EB8DBD831}"/>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284" name="テキスト ボックス 283">
          <a:extLst>
            <a:ext uri="{FF2B5EF4-FFF2-40B4-BE49-F238E27FC236}">
              <a16:creationId xmlns:a16="http://schemas.microsoft.com/office/drawing/2014/main" id="{57CDAE4E-C419-483A-95A8-10F480488632}"/>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85" name="【市民会館】&#10;有形固定資産減価償却率グラフ枠">
          <a:extLst>
            <a:ext uri="{FF2B5EF4-FFF2-40B4-BE49-F238E27FC236}">
              <a16:creationId xmlns:a16="http://schemas.microsoft.com/office/drawing/2014/main" id="{1536C9DB-CF39-46A0-B9AF-5FD551162DC2}"/>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286" name="直線コネクタ 285">
          <a:extLst>
            <a:ext uri="{FF2B5EF4-FFF2-40B4-BE49-F238E27FC236}">
              <a16:creationId xmlns:a16="http://schemas.microsoft.com/office/drawing/2014/main" id="{5C2ED303-BA0D-4960-93E1-C4DFE64F0C06}"/>
            </a:ext>
          </a:extLst>
        </xdr:cNvPr>
        <xdr:cNvCxnSpPr/>
      </xdr:nvCxnSpPr>
      <xdr:spPr>
        <a:xfrm flipV="1">
          <a:off x="4634865" y="17139286"/>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287" name="【市民会館】&#10;有形固定資産減価償却率最小値テキスト">
          <a:extLst>
            <a:ext uri="{FF2B5EF4-FFF2-40B4-BE49-F238E27FC236}">
              <a16:creationId xmlns:a16="http://schemas.microsoft.com/office/drawing/2014/main" id="{2EA70F99-716C-48B7-BFE0-0039AF9437D6}"/>
            </a:ext>
          </a:extLst>
        </xdr:cNvPr>
        <xdr:cNvSpPr txBox="1"/>
      </xdr:nvSpPr>
      <xdr:spPr>
        <a:xfrm>
          <a:off x="4673600" y="186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288" name="直線コネクタ 287">
          <a:extLst>
            <a:ext uri="{FF2B5EF4-FFF2-40B4-BE49-F238E27FC236}">
              <a16:creationId xmlns:a16="http://schemas.microsoft.com/office/drawing/2014/main" id="{CBD6DC53-CD3D-4F44-B8F6-5FDE39D599E1}"/>
            </a:ext>
          </a:extLst>
        </xdr:cNvPr>
        <xdr:cNvCxnSpPr/>
      </xdr:nvCxnSpPr>
      <xdr:spPr>
        <a:xfrm>
          <a:off x="4546600" y="1865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289" name="【市民会館】&#10;有形固定資産減価償却率最大値テキスト">
          <a:extLst>
            <a:ext uri="{FF2B5EF4-FFF2-40B4-BE49-F238E27FC236}">
              <a16:creationId xmlns:a16="http://schemas.microsoft.com/office/drawing/2014/main" id="{65862437-34BC-4BD4-8450-CE4FEF2E51EE}"/>
            </a:ext>
          </a:extLst>
        </xdr:cNvPr>
        <xdr:cNvSpPr txBox="1"/>
      </xdr:nvSpPr>
      <xdr:spPr>
        <a:xfrm>
          <a:off x="4673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290" name="直線コネクタ 289">
          <a:extLst>
            <a:ext uri="{FF2B5EF4-FFF2-40B4-BE49-F238E27FC236}">
              <a16:creationId xmlns:a16="http://schemas.microsoft.com/office/drawing/2014/main" id="{082E7EC5-EDAE-4F1D-8B04-47D694A7BAEB}"/>
            </a:ext>
          </a:extLst>
        </xdr:cNvPr>
        <xdr:cNvCxnSpPr/>
      </xdr:nvCxnSpPr>
      <xdr:spPr>
        <a:xfrm>
          <a:off x="4546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15891</xdr:rowOff>
    </xdr:from>
    <xdr:ext cx="405111" cy="259045"/>
    <xdr:sp macro="" textlink="">
      <xdr:nvSpPr>
        <xdr:cNvPr id="291" name="【市民会館】&#10;有形固定資産減価償却率平均値テキスト">
          <a:extLst>
            <a:ext uri="{FF2B5EF4-FFF2-40B4-BE49-F238E27FC236}">
              <a16:creationId xmlns:a16="http://schemas.microsoft.com/office/drawing/2014/main" id="{2E1BD8E2-0592-407D-AE7A-14A1523D3F11}"/>
            </a:ext>
          </a:extLst>
        </xdr:cNvPr>
        <xdr:cNvSpPr txBox="1"/>
      </xdr:nvSpPr>
      <xdr:spPr>
        <a:xfrm>
          <a:off x="4673600" y="17675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292" name="フローチャート: 判断 291">
          <a:extLst>
            <a:ext uri="{FF2B5EF4-FFF2-40B4-BE49-F238E27FC236}">
              <a16:creationId xmlns:a16="http://schemas.microsoft.com/office/drawing/2014/main" id="{6F3CB3A3-C95E-4998-9109-64F571A9FF56}"/>
            </a:ext>
          </a:extLst>
        </xdr:cNvPr>
        <xdr:cNvSpPr/>
      </xdr:nvSpPr>
      <xdr:spPr>
        <a:xfrm>
          <a:off x="4584700" y="1782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293" name="フローチャート: 判断 292">
          <a:extLst>
            <a:ext uri="{FF2B5EF4-FFF2-40B4-BE49-F238E27FC236}">
              <a16:creationId xmlns:a16="http://schemas.microsoft.com/office/drawing/2014/main" id="{277E9E08-CE83-4BF1-830E-6822E2335220}"/>
            </a:ext>
          </a:extLst>
        </xdr:cNvPr>
        <xdr:cNvSpPr/>
      </xdr:nvSpPr>
      <xdr:spPr>
        <a:xfrm>
          <a:off x="3746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294" name="フローチャート: 判断 293">
          <a:extLst>
            <a:ext uri="{FF2B5EF4-FFF2-40B4-BE49-F238E27FC236}">
              <a16:creationId xmlns:a16="http://schemas.microsoft.com/office/drawing/2014/main" id="{9F6C59EF-497E-4A47-BAFA-7C1C6AEC92A1}"/>
            </a:ext>
          </a:extLst>
        </xdr:cNvPr>
        <xdr:cNvSpPr/>
      </xdr:nvSpPr>
      <xdr:spPr>
        <a:xfrm>
          <a:off x="28575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295" name="フローチャート: 判断 294">
          <a:extLst>
            <a:ext uri="{FF2B5EF4-FFF2-40B4-BE49-F238E27FC236}">
              <a16:creationId xmlns:a16="http://schemas.microsoft.com/office/drawing/2014/main" id="{BAA48A79-CED7-4F11-BBDE-FCFA550E7E0F}"/>
            </a:ext>
          </a:extLst>
        </xdr:cNvPr>
        <xdr:cNvSpPr/>
      </xdr:nvSpPr>
      <xdr:spPr>
        <a:xfrm>
          <a:off x="1968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52070</xdr:rowOff>
    </xdr:from>
    <xdr:to>
      <xdr:col>6</xdr:col>
      <xdr:colOff>38100</xdr:colOff>
      <xdr:row>103</xdr:row>
      <xdr:rowOff>153670</xdr:rowOff>
    </xdr:to>
    <xdr:sp macro="" textlink="">
      <xdr:nvSpPr>
        <xdr:cNvPr id="296" name="フローチャート: 判断 295">
          <a:extLst>
            <a:ext uri="{FF2B5EF4-FFF2-40B4-BE49-F238E27FC236}">
              <a16:creationId xmlns:a16="http://schemas.microsoft.com/office/drawing/2014/main" id="{2CAA3237-CB1B-4352-A149-C427D215AFE9}"/>
            </a:ext>
          </a:extLst>
        </xdr:cNvPr>
        <xdr:cNvSpPr/>
      </xdr:nvSpPr>
      <xdr:spPr>
        <a:xfrm>
          <a:off x="1079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97" name="テキスト ボックス 296">
          <a:extLst>
            <a:ext uri="{FF2B5EF4-FFF2-40B4-BE49-F238E27FC236}">
              <a16:creationId xmlns:a16="http://schemas.microsoft.com/office/drawing/2014/main" id="{9D8A7480-5032-45C5-9C2D-331418CD2839}"/>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98" name="テキスト ボックス 297">
          <a:extLst>
            <a:ext uri="{FF2B5EF4-FFF2-40B4-BE49-F238E27FC236}">
              <a16:creationId xmlns:a16="http://schemas.microsoft.com/office/drawing/2014/main" id="{9BF366CB-9628-492F-B85A-DC476D0F9967}"/>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99" name="テキスト ボックス 298">
          <a:extLst>
            <a:ext uri="{FF2B5EF4-FFF2-40B4-BE49-F238E27FC236}">
              <a16:creationId xmlns:a16="http://schemas.microsoft.com/office/drawing/2014/main" id="{6C3D7CFF-5A9A-4A72-9C7F-775581EF7206}"/>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00" name="テキスト ボックス 299">
          <a:extLst>
            <a:ext uri="{FF2B5EF4-FFF2-40B4-BE49-F238E27FC236}">
              <a16:creationId xmlns:a16="http://schemas.microsoft.com/office/drawing/2014/main" id="{8214C2C8-9C99-4FA9-88F4-A6EB792D76B2}"/>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01" name="テキスト ボックス 300">
          <a:extLst>
            <a:ext uri="{FF2B5EF4-FFF2-40B4-BE49-F238E27FC236}">
              <a16:creationId xmlns:a16="http://schemas.microsoft.com/office/drawing/2014/main" id="{26100913-5FB0-4B68-B4C7-DA77F3ECCA0A}"/>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76836</xdr:rowOff>
    </xdr:from>
    <xdr:to>
      <xdr:col>24</xdr:col>
      <xdr:colOff>114300</xdr:colOff>
      <xdr:row>108</xdr:row>
      <xdr:rowOff>6986</xdr:rowOff>
    </xdr:to>
    <xdr:sp macro="" textlink="">
      <xdr:nvSpPr>
        <xdr:cNvPr id="302" name="楕円 301">
          <a:extLst>
            <a:ext uri="{FF2B5EF4-FFF2-40B4-BE49-F238E27FC236}">
              <a16:creationId xmlns:a16="http://schemas.microsoft.com/office/drawing/2014/main" id="{EAAE0426-399C-41B0-860B-F989B31BCC04}"/>
            </a:ext>
          </a:extLst>
        </xdr:cNvPr>
        <xdr:cNvSpPr/>
      </xdr:nvSpPr>
      <xdr:spPr>
        <a:xfrm>
          <a:off x="4584700" y="18421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55263</xdr:rowOff>
    </xdr:from>
    <xdr:ext cx="405111" cy="259045"/>
    <xdr:sp macro="" textlink="">
      <xdr:nvSpPr>
        <xdr:cNvPr id="303" name="【市民会館】&#10;有形固定資産減価償却率該当値テキスト">
          <a:extLst>
            <a:ext uri="{FF2B5EF4-FFF2-40B4-BE49-F238E27FC236}">
              <a16:creationId xmlns:a16="http://schemas.microsoft.com/office/drawing/2014/main" id="{6EE4487E-01E3-4463-AEEE-5F21BA07A5B2}"/>
            </a:ext>
          </a:extLst>
        </xdr:cNvPr>
        <xdr:cNvSpPr txBox="1"/>
      </xdr:nvSpPr>
      <xdr:spPr>
        <a:xfrm>
          <a:off x="4673600" y="1840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34925</xdr:rowOff>
    </xdr:from>
    <xdr:to>
      <xdr:col>20</xdr:col>
      <xdr:colOff>38100</xdr:colOff>
      <xdr:row>107</xdr:row>
      <xdr:rowOff>136525</xdr:rowOff>
    </xdr:to>
    <xdr:sp macro="" textlink="">
      <xdr:nvSpPr>
        <xdr:cNvPr id="304" name="楕円 303">
          <a:extLst>
            <a:ext uri="{FF2B5EF4-FFF2-40B4-BE49-F238E27FC236}">
              <a16:creationId xmlns:a16="http://schemas.microsoft.com/office/drawing/2014/main" id="{875AD04F-7A69-41C3-9F81-169A2B660EE9}"/>
            </a:ext>
          </a:extLst>
        </xdr:cNvPr>
        <xdr:cNvSpPr/>
      </xdr:nvSpPr>
      <xdr:spPr>
        <a:xfrm>
          <a:off x="3746500" y="1838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85725</xdr:rowOff>
    </xdr:from>
    <xdr:to>
      <xdr:col>24</xdr:col>
      <xdr:colOff>63500</xdr:colOff>
      <xdr:row>107</xdr:row>
      <xdr:rowOff>127636</xdr:rowOff>
    </xdr:to>
    <xdr:cxnSp macro="">
      <xdr:nvCxnSpPr>
        <xdr:cNvPr id="305" name="直線コネクタ 304">
          <a:extLst>
            <a:ext uri="{FF2B5EF4-FFF2-40B4-BE49-F238E27FC236}">
              <a16:creationId xmlns:a16="http://schemas.microsoft.com/office/drawing/2014/main" id="{8C048784-3D62-447A-8DF8-B6E0E598BD70}"/>
            </a:ext>
          </a:extLst>
        </xdr:cNvPr>
        <xdr:cNvCxnSpPr/>
      </xdr:nvCxnSpPr>
      <xdr:spPr>
        <a:xfrm>
          <a:off x="3797300" y="18430875"/>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162561</xdr:rowOff>
    </xdr:from>
    <xdr:to>
      <xdr:col>15</xdr:col>
      <xdr:colOff>101600</xdr:colOff>
      <xdr:row>107</xdr:row>
      <xdr:rowOff>92711</xdr:rowOff>
    </xdr:to>
    <xdr:sp macro="" textlink="">
      <xdr:nvSpPr>
        <xdr:cNvPr id="306" name="楕円 305">
          <a:extLst>
            <a:ext uri="{FF2B5EF4-FFF2-40B4-BE49-F238E27FC236}">
              <a16:creationId xmlns:a16="http://schemas.microsoft.com/office/drawing/2014/main" id="{BD1F625C-3598-459F-94B2-060DA334C02F}"/>
            </a:ext>
          </a:extLst>
        </xdr:cNvPr>
        <xdr:cNvSpPr/>
      </xdr:nvSpPr>
      <xdr:spPr>
        <a:xfrm>
          <a:off x="2857500" y="183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41911</xdr:rowOff>
    </xdr:from>
    <xdr:to>
      <xdr:col>19</xdr:col>
      <xdr:colOff>177800</xdr:colOff>
      <xdr:row>107</xdr:row>
      <xdr:rowOff>85725</xdr:rowOff>
    </xdr:to>
    <xdr:cxnSp macro="">
      <xdr:nvCxnSpPr>
        <xdr:cNvPr id="307" name="直線コネクタ 306">
          <a:extLst>
            <a:ext uri="{FF2B5EF4-FFF2-40B4-BE49-F238E27FC236}">
              <a16:creationId xmlns:a16="http://schemas.microsoft.com/office/drawing/2014/main" id="{735FF367-36C8-46EB-A0EA-FB8D2963A6AD}"/>
            </a:ext>
          </a:extLst>
        </xdr:cNvPr>
        <xdr:cNvCxnSpPr/>
      </xdr:nvCxnSpPr>
      <xdr:spPr>
        <a:xfrm>
          <a:off x="2908300" y="18387061"/>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122555</xdr:rowOff>
    </xdr:from>
    <xdr:to>
      <xdr:col>10</xdr:col>
      <xdr:colOff>165100</xdr:colOff>
      <xdr:row>107</xdr:row>
      <xdr:rowOff>52705</xdr:rowOff>
    </xdr:to>
    <xdr:sp macro="" textlink="">
      <xdr:nvSpPr>
        <xdr:cNvPr id="308" name="楕円 307">
          <a:extLst>
            <a:ext uri="{FF2B5EF4-FFF2-40B4-BE49-F238E27FC236}">
              <a16:creationId xmlns:a16="http://schemas.microsoft.com/office/drawing/2014/main" id="{C2E41D41-DF3C-4F90-AEAA-7743443001BF}"/>
            </a:ext>
          </a:extLst>
        </xdr:cNvPr>
        <xdr:cNvSpPr/>
      </xdr:nvSpPr>
      <xdr:spPr>
        <a:xfrm>
          <a:off x="1968500" y="1829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1905</xdr:rowOff>
    </xdr:from>
    <xdr:to>
      <xdr:col>15</xdr:col>
      <xdr:colOff>50800</xdr:colOff>
      <xdr:row>107</xdr:row>
      <xdr:rowOff>41911</xdr:rowOff>
    </xdr:to>
    <xdr:cxnSp macro="">
      <xdr:nvCxnSpPr>
        <xdr:cNvPr id="309" name="直線コネクタ 308">
          <a:extLst>
            <a:ext uri="{FF2B5EF4-FFF2-40B4-BE49-F238E27FC236}">
              <a16:creationId xmlns:a16="http://schemas.microsoft.com/office/drawing/2014/main" id="{888109AE-3F4F-42F8-A6E1-758CC7D80A34}"/>
            </a:ext>
          </a:extLst>
        </xdr:cNvPr>
        <xdr:cNvCxnSpPr/>
      </xdr:nvCxnSpPr>
      <xdr:spPr>
        <a:xfrm>
          <a:off x="2019300" y="18347055"/>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80645</xdr:rowOff>
    </xdr:from>
    <xdr:to>
      <xdr:col>6</xdr:col>
      <xdr:colOff>38100</xdr:colOff>
      <xdr:row>107</xdr:row>
      <xdr:rowOff>10795</xdr:rowOff>
    </xdr:to>
    <xdr:sp macro="" textlink="">
      <xdr:nvSpPr>
        <xdr:cNvPr id="310" name="楕円 309">
          <a:extLst>
            <a:ext uri="{FF2B5EF4-FFF2-40B4-BE49-F238E27FC236}">
              <a16:creationId xmlns:a16="http://schemas.microsoft.com/office/drawing/2014/main" id="{832DC930-2E18-4EE5-86BE-D16CC48115D4}"/>
            </a:ext>
          </a:extLst>
        </xdr:cNvPr>
        <xdr:cNvSpPr/>
      </xdr:nvSpPr>
      <xdr:spPr>
        <a:xfrm>
          <a:off x="1079500" y="1825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131445</xdr:rowOff>
    </xdr:from>
    <xdr:to>
      <xdr:col>10</xdr:col>
      <xdr:colOff>114300</xdr:colOff>
      <xdr:row>107</xdr:row>
      <xdr:rowOff>1905</xdr:rowOff>
    </xdr:to>
    <xdr:cxnSp macro="">
      <xdr:nvCxnSpPr>
        <xdr:cNvPr id="311" name="直線コネクタ 310">
          <a:extLst>
            <a:ext uri="{FF2B5EF4-FFF2-40B4-BE49-F238E27FC236}">
              <a16:creationId xmlns:a16="http://schemas.microsoft.com/office/drawing/2014/main" id="{ECF8F3B3-C05F-43E6-8EA6-4CB72EDCA947}"/>
            </a:ext>
          </a:extLst>
        </xdr:cNvPr>
        <xdr:cNvCxnSpPr/>
      </xdr:nvCxnSpPr>
      <xdr:spPr>
        <a:xfrm>
          <a:off x="1130300" y="1830514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74947</xdr:rowOff>
    </xdr:from>
    <xdr:ext cx="405111" cy="259045"/>
    <xdr:sp macro="" textlink="">
      <xdr:nvSpPr>
        <xdr:cNvPr id="312" name="n_1aveValue【市民会館】&#10;有形固定資産減価償却率">
          <a:extLst>
            <a:ext uri="{FF2B5EF4-FFF2-40B4-BE49-F238E27FC236}">
              <a16:creationId xmlns:a16="http://schemas.microsoft.com/office/drawing/2014/main" id="{FD613C09-B2EC-4660-8F50-A29714E119BC}"/>
            </a:ext>
          </a:extLst>
        </xdr:cNvPr>
        <xdr:cNvSpPr txBox="1"/>
      </xdr:nvSpPr>
      <xdr:spPr>
        <a:xfrm>
          <a:off x="3582044" y="1756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57802</xdr:rowOff>
    </xdr:from>
    <xdr:ext cx="405111" cy="259045"/>
    <xdr:sp macro="" textlink="">
      <xdr:nvSpPr>
        <xdr:cNvPr id="313" name="n_2aveValue【市民会館】&#10;有形固定資産減価償却率">
          <a:extLst>
            <a:ext uri="{FF2B5EF4-FFF2-40B4-BE49-F238E27FC236}">
              <a16:creationId xmlns:a16="http://schemas.microsoft.com/office/drawing/2014/main" id="{49042B1D-3535-479F-ACC6-18CFE23B25D0}"/>
            </a:ext>
          </a:extLst>
        </xdr:cNvPr>
        <xdr:cNvSpPr txBox="1"/>
      </xdr:nvSpPr>
      <xdr:spPr>
        <a:xfrm>
          <a:off x="2705744" y="1754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34941</xdr:rowOff>
    </xdr:from>
    <xdr:ext cx="405111" cy="259045"/>
    <xdr:sp macro="" textlink="">
      <xdr:nvSpPr>
        <xdr:cNvPr id="314" name="n_3aveValue【市民会館】&#10;有形固定資産減価償却率">
          <a:extLst>
            <a:ext uri="{FF2B5EF4-FFF2-40B4-BE49-F238E27FC236}">
              <a16:creationId xmlns:a16="http://schemas.microsoft.com/office/drawing/2014/main" id="{726A1A08-FA95-4E73-8483-8372ADBD7CEF}"/>
            </a:ext>
          </a:extLst>
        </xdr:cNvPr>
        <xdr:cNvSpPr txBox="1"/>
      </xdr:nvSpPr>
      <xdr:spPr>
        <a:xfrm>
          <a:off x="181674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170197</xdr:rowOff>
    </xdr:from>
    <xdr:ext cx="405111" cy="259045"/>
    <xdr:sp macro="" textlink="">
      <xdr:nvSpPr>
        <xdr:cNvPr id="315" name="n_4aveValue【市民会館】&#10;有形固定資産減価償却率">
          <a:extLst>
            <a:ext uri="{FF2B5EF4-FFF2-40B4-BE49-F238E27FC236}">
              <a16:creationId xmlns:a16="http://schemas.microsoft.com/office/drawing/2014/main" id="{829AEC50-5874-46F7-A786-0D9227B6FC4B}"/>
            </a:ext>
          </a:extLst>
        </xdr:cNvPr>
        <xdr:cNvSpPr txBox="1"/>
      </xdr:nvSpPr>
      <xdr:spPr>
        <a:xfrm>
          <a:off x="927744" y="1748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127652</xdr:rowOff>
    </xdr:from>
    <xdr:ext cx="405111" cy="259045"/>
    <xdr:sp macro="" textlink="">
      <xdr:nvSpPr>
        <xdr:cNvPr id="316" name="n_1mainValue【市民会館】&#10;有形固定資産減価償却率">
          <a:extLst>
            <a:ext uri="{FF2B5EF4-FFF2-40B4-BE49-F238E27FC236}">
              <a16:creationId xmlns:a16="http://schemas.microsoft.com/office/drawing/2014/main" id="{62136DCE-6063-4B97-BABB-6E39430A3068}"/>
            </a:ext>
          </a:extLst>
        </xdr:cNvPr>
        <xdr:cNvSpPr txBox="1"/>
      </xdr:nvSpPr>
      <xdr:spPr>
        <a:xfrm>
          <a:off x="3582044" y="1847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83838</xdr:rowOff>
    </xdr:from>
    <xdr:ext cx="405111" cy="259045"/>
    <xdr:sp macro="" textlink="">
      <xdr:nvSpPr>
        <xdr:cNvPr id="317" name="n_2mainValue【市民会館】&#10;有形固定資産減価償却率">
          <a:extLst>
            <a:ext uri="{FF2B5EF4-FFF2-40B4-BE49-F238E27FC236}">
              <a16:creationId xmlns:a16="http://schemas.microsoft.com/office/drawing/2014/main" id="{61CBA5D8-D13A-403C-838A-EC247A2CDEF0}"/>
            </a:ext>
          </a:extLst>
        </xdr:cNvPr>
        <xdr:cNvSpPr txBox="1"/>
      </xdr:nvSpPr>
      <xdr:spPr>
        <a:xfrm>
          <a:off x="2705744" y="1842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43832</xdr:rowOff>
    </xdr:from>
    <xdr:ext cx="405111" cy="259045"/>
    <xdr:sp macro="" textlink="">
      <xdr:nvSpPr>
        <xdr:cNvPr id="318" name="n_3mainValue【市民会館】&#10;有形固定資産減価償却率">
          <a:extLst>
            <a:ext uri="{FF2B5EF4-FFF2-40B4-BE49-F238E27FC236}">
              <a16:creationId xmlns:a16="http://schemas.microsoft.com/office/drawing/2014/main" id="{D29F6D76-71A7-4CC8-9F51-1949E4660C01}"/>
            </a:ext>
          </a:extLst>
        </xdr:cNvPr>
        <xdr:cNvSpPr txBox="1"/>
      </xdr:nvSpPr>
      <xdr:spPr>
        <a:xfrm>
          <a:off x="1816744" y="1838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1922</xdr:rowOff>
    </xdr:from>
    <xdr:ext cx="405111" cy="259045"/>
    <xdr:sp macro="" textlink="">
      <xdr:nvSpPr>
        <xdr:cNvPr id="319" name="n_4mainValue【市民会館】&#10;有形固定資産減価償却率">
          <a:extLst>
            <a:ext uri="{FF2B5EF4-FFF2-40B4-BE49-F238E27FC236}">
              <a16:creationId xmlns:a16="http://schemas.microsoft.com/office/drawing/2014/main" id="{695C341D-B470-477E-8BA6-767AECA29846}"/>
            </a:ext>
          </a:extLst>
        </xdr:cNvPr>
        <xdr:cNvSpPr txBox="1"/>
      </xdr:nvSpPr>
      <xdr:spPr>
        <a:xfrm>
          <a:off x="927744" y="1834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20" name="正方形/長方形 319">
          <a:extLst>
            <a:ext uri="{FF2B5EF4-FFF2-40B4-BE49-F238E27FC236}">
              <a16:creationId xmlns:a16="http://schemas.microsoft.com/office/drawing/2014/main" id="{C5F828E7-4604-45B7-BCD8-24FD40A5B01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21" name="正方形/長方形 320">
          <a:extLst>
            <a:ext uri="{FF2B5EF4-FFF2-40B4-BE49-F238E27FC236}">
              <a16:creationId xmlns:a16="http://schemas.microsoft.com/office/drawing/2014/main" id="{0008F90D-A367-41E7-867A-A4CFB29B1A6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22" name="正方形/長方形 321">
          <a:extLst>
            <a:ext uri="{FF2B5EF4-FFF2-40B4-BE49-F238E27FC236}">
              <a16:creationId xmlns:a16="http://schemas.microsoft.com/office/drawing/2014/main" id="{A6723E52-F2D0-4B6F-B205-7E791461959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23" name="正方形/長方形 322">
          <a:extLst>
            <a:ext uri="{FF2B5EF4-FFF2-40B4-BE49-F238E27FC236}">
              <a16:creationId xmlns:a16="http://schemas.microsoft.com/office/drawing/2014/main" id="{17CFB51E-08F1-4753-95E9-65A79F280D4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24" name="正方形/長方形 323">
          <a:extLst>
            <a:ext uri="{FF2B5EF4-FFF2-40B4-BE49-F238E27FC236}">
              <a16:creationId xmlns:a16="http://schemas.microsoft.com/office/drawing/2014/main" id="{76A1F28A-56E0-4A44-B35F-9DE36FEFC25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25" name="正方形/長方形 324">
          <a:extLst>
            <a:ext uri="{FF2B5EF4-FFF2-40B4-BE49-F238E27FC236}">
              <a16:creationId xmlns:a16="http://schemas.microsoft.com/office/drawing/2014/main" id="{64DB1166-83FB-462E-9B1F-FA0ECEB3A4C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26" name="正方形/長方形 325">
          <a:extLst>
            <a:ext uri="{FF2B5EF4-FFF2-40B4-BE49-F238E27FC236}">
              <a16:creationId xmlns:a16="http://schemas.microsoft.com/office/drawing/2014/main" id="{78507581-9A03-4A5C-B325-7D40FEF49DC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27" name="正方形/長方形 326">
          <a:extLst>
            <a:ext uri="{FF2B5EF4-FFF2-40B4-BE49-F238E27FC236}">
              <a16:creationId xmlns:a16="http://schemas.microsoft.com/office/drawing/2014/main" id="{9533E419-2EAA-4094-A098-3D77CCCDE6F8}"/>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28" name="テキスト ボックス 327">
          <a:extLst>
            <a:ext uri="{FF2B5EF4-FFF2-40B4-BE49-F238E27FC236}">
              <a16:creationId xmlns:a16="http://schemas.microsoft.com/office/drawing/2014/main" id="{5C428B70-CFD7-4D9E-B77B-5FDE6AB92DBE}"/>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29" name="直線コネクタ 328">
          <a:extLst>
            <a:ext uri="{FF2B5EF4-FFF2-40B4-BE49-F238E27FC236}">
              <a16:creationId xmlns:a16="http://schemas.microsoft.com/office/drawing/2014/main" id="{07D8631F-1645-4738-A3BC-4CC36905A81F}"/>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30" name="直線コネクタ 329">
          <a:extLst>
            <a:ext uri="{FF2B5EF4-FFF2-40B4-BE49-F238E27FC236}">
              <a16:creationId xmlns:a16="http://schemas.microsoft.com/office/drawing/2014/main" id="{6DDCC28D-BE00-4103-9082-21F8D4978C2C}"/>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31" name="テキスト ボックス 330">
          <a:extLst>
            <a:ext uri="{FF2B5EF4-FFF2-40B4-BE49-F238E27FC236}">
              <a16:creationId xmlns:a16="http://schemas.microsoft.com/office/drawing/2014/main" id="{75249936-D655-4590-9698-29FB15354042}"/>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32" name="直線コネクタ 331">
          <a:extLst>
            <a:ext uri="{FF2B5EF4-FFF2-40B4-BE49-F238E27FC236}">
              <a16:creationId xmlns:a16="http://schemas.microsoft.com/office/drawing/2014/main" id="{19650D80-A039-4CFF-BD33-AD5BFD3BBB66}"/>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33" name="テキスト ボックス 332">
          <a:extLst>
            <a:ext uri="{FF2B5EF4-FFF2-40B4-BE49-F238E27FC236}">
              <a16:creationId xmlns:a16="http://schemas.microsoft.com/office/drawing/2014/main" id="{471AFC46-2B28-44EC-BC45-C6DC0F70A08C}"/>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34" name="直線コネクタ 333">
          <a:extLst>
            <a:ext uri="{FF2B5EF4-FFF2-40B4-BE49-F238E27FC236}">
              <a16:creationId xmlns:a16="http://schemas.microsoft.com/office/drawing/2014/main" id="{AB9BC976-3165-422A-96C2-1CFCF9EBEC95}"/>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35" name="テキスト ボックス 334">
          <a:extLst>
            <a:ext uri="{FF2B5EF4-FFF2-40B4-BE49-F238E27FC236}">
              <a16:creationId xmlns:a16="http://schemas.microsoft.com/office/drawing/2014/main" id="{304B5DE9-48A0-41F1-B381-CD2EFB6BD68A}"/>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36" name="直線コネクタ 335">
          <a:extLst>
            <a:ext uri="{FF2B5EF4-FFF2-40B4-BE49-F238E27FC236}">
              <a16:creationId xmlns:a16="http://schemas.microsoft.com/office/drawing/2014/main" id="{7002A64A-7852-495B-9603-6E0CF861F20D}"/>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37" name="テキスト ボックス 336">
          <a:extLst>
            <a:ext uri="{FF2B5EF4-FFF2-40B4-BE49-F238E27FC236}">
              <a16:creationId xmlns:a16="http://schemas.microsoft.com/office/drawing/2014/main" id="{20611101-F784-4023-988D-3D385F1428FF}"/>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38" name="直線コネクタ 337">
          <a:extLst>
            <a:ext uri="{FF2B5EF4-FFF2-40B4-BE49-F238E27FC236}">
              <a16:creationId xmlns:a16="http://schemas.microsoft.com/office/drawing/2014/main" id="{50A08441-59D1-4A10-B820-F13F4466E80E}"/>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39" name="テキスト ボックス 338">
          <a:extLst>
            <a:ext uri="{FF2B5EF4-FFF2-40B4-BE49-F238E27FC236}">
              <a16:creationId xmlns:a16="http://schemas.microsoft.com/office/drawing/2014/main" id="{751962E7-B9CE-4BA2-9DC3-33152432B186}"/>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40" name="直線コネクタ 339">
          <a:extLst>
            <a:ext uri="{FF2B5EF4-FFF2-40B4-BE49-F238E27FC236}">
              <a16:creationId xmlns:a16="http://schemas.microsoft.com/office/drawing/2014/main" id="{8F8F0638-47BA-4414-AEE7-D1896A4838E7}"/>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41" name="テキスト ボックス 340">
          <a:extLst>
            <a:ext uri="{FF2B5EF4-FFF2-40B4-BE49-F238E27FC236}">
              <a16:creationId xmlns:a16="http://schemas.microsoft.com/office/drawing/2014/main" id="{9A85C57F-F04F-43BD-95E9-C3B3B35EBF53}"/>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42" name="【市民会館】&#10;一人当たり面積グラフ枠">
          <a:extLst>
            <a:ext uri="{FF2B5EF4-FFF2-40B4-BE49-F238E27FC236}">
              <a16:creationId xmlns:a16="http://schemas.microsoft.com/office/drawing/2014/main" id="{2CA3AA58-432B-476F-896A-191A928E97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343" name="直線コネクタ 342">
          <a:extLst>
            <a:ext uri="{FF2B5EF4-FFF2-40B4-BE49-F238E27FC236}">
              <a16:creationId xmlns:a16="http://schemas.microsoft.com/office/drawing/2014/main" id="{78C7DF2B-502A-4469-A9C6-5EFC9175DD62}"/>
            </a:ext>
          </a:extLst>
        </xdr:cNvPr>
        <xdr:cNvCxnSpPr/>
      </xdr:nvCxnSpPr>
      <xdr:spPr>
        <a:xfrm flipV="1">
          <a:off x="10476865" y="17148811"/>
          <a:ext cx="0" cy="140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344" name="【市民会館】&#10;一人当たり面積最小値テキスト">
          <a:extLst>
            <a:ext uri="{FF2B5EF4-FFF2-40B4-BE49-F238E27FC236}">
              <a16:creationId xmlns:a16="http://schemas.microsoft.com/office/drawing/2014/main" id="{C08EF6D1-F36A-4C2F-98FB-2BB05039687C}"/>
            </a:ext>
          </a:extLst>
        </xdr:cNvPr>
        <xdr:cNvSpPr txBox="1"/>
      </xdr:nvSpPr>
      <xdr:spPr>
        <a:xfrm>
          <a:off x="10515600"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345" name="直線コネクタ 344">
          <a:extLst>
            <a:ext uri="{FF2B5EF4-FFF2-40B4-BE49-F238E27FC236}">
              <a16:creationId xmlns:a16="http://schemas.microsoft.com/office/drawing/2014/main" id="{7B940642-5124-41A7-9E01-5F8887F16555}"/>
            </a:ext>
          </a:extLst>
        </xdr:cNvPr>
        <xdr:cNvCxnSpPr/>
      </xdr:nvCxnSpPr>
      <xdr:spPr>
        <a:xfrm>
          <a:off x="10388600" y="1855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346" name="【市民会館】&#10;一人当たり面積最大値テキスト">
          <a:extLst>
            <a:ext uri="{FF2B5EF4-FFF2-40B4-BE49-F238E27FC236}">
              <a16:creationId xmlns:a16="http://schemas.microsoft.com/office/drawing/2014/main" id="{0EDFDC84-9E0B-4289-A806-9E62246560E8}"/>
            </a:ext>
          </a:extLst>
        </xdr:cNvPr>
        <xdr:cNvSpPr txBox="1"/>
      </xdr:nvSpPr>
      <xdr:spPr>
        <a:xfrm>
          <a:off x="10515600"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347" name="直線コネクタ 346">
          <a:extLst>
            <a:ext uri="{FF2B5EF4-FFF2-40B4-BE49-F238E27FC236}">
              <a16:creationId xmlns:a16="http://schemas.microsoft.com/office/drawing/2014/main" id="{1FFEB8DA-337B-4987-B52E-3EE0EFD29D2C}"/>
            </a:ext>
          </a:extLst>
        </xdr:cNvPr>
        <xdr:cNvCxnSpPr/>
      </xdr:nvCxnSpPr>
      <xdr:spPr>
        <a:xfrm>
          <a:off x="10388600" y="1714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34307</xdr:rowOff>
    </xdr:from>
    <xdr:ext cx="469744" cy="259045"/>
    <xdr:sp macro="" textlink="">
      <xdr:nvSpPr>
        <xdr:cNvPr id="348" name="【市民会館】&#10;一人当たり面積平均値テキスト">
          <a:extLst>
            <a:ext uri="{FF2B5EF4-FFF2-40B4-BE49-F238E27FC236}">
              <a16:creationId xmlns:a16="http://schemas.microsoft.com/office/drawing/2014/main" id="{ABE48453-4351-48B6-9874-FFDB5B0A507B}"/>
            </a:ext>
          </a:extLst>
        </xdr:cNvPr>
        <xdr:cNvSpPr txBox="1"/>
      </xdr:nvSpPr>
      <xdr:spPr>
        <a:xfrm>
          <a:off x="10515600" y="18036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349" name="フローチャート: 判断 348">
          <a:extLst>
            <a:ext uri="{FF2B5EF4-FFF2-40B4-BE49-F238E27FC236}">
              <a16:creationId xmlns:a16="http://schemas.microsoft.com/office/drawing/2014/main" id="{061C2FE9-19FF-4850-A06A-CE7BDC11C464}"/>
            </a:ext>
          </a:extLst>
        </xdr:cNvPr>
        <xdr:cNvSpPr/>
      </xdr:nvSpPr>
      <xdr:spPr>
        <a:xfrm>
          <a:off x="104267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350" name="フローチャート: 判断 349">
          <a:extLst>
            <a:ext uri="{FF2B5EF4-FFF2-40B4-BE49-F238E27FC236}">
              <a16:creationId xmlns:a16="http://schemas.microsoft.com/office/drawing/2014/main" id="{065DDF5C-AA13-42DE-9002-79136ED0463B}"/>
            </a:ext>
          </a:extLst>
        </xdr:cNvPr>
        <xdr:cNvSpPr/>
      </xdr:nvSpPr>
      <xdr:spPr>
        <a:xfrm>
          <a:off x="9588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351" name="フローチャート: 判断 350">
          <a:extLst>
            <a:ext uri="{FF2B5EF4-FFF2-40B4-BE49-F238E27FC236}">
              <a16:creationId xmlns:a16="http://schemas.microsoft.com/office/drawing/2014/main" id="{6944D29C-B15A-4748-823D-4AF4F9E9A09D}"/>
            </a:ext>
          </a:extLst>
        </xdr:cNvPr>
        <xdr:cNvSpPr/>
      </xdr:nvSpPr>
      <xdr:spPr>
        <a:xfrm>
          <a:off x="8699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352" name="フローチャート: 判断 351">
          <a:extLst>
            <a:ext uri="{FF2B5EF4-FFF2-40B4-BE49-F238E27FC236}">
              <a16:creationId xmlns:a16="http://schemas.microsoft.com/office/drawing/2014/main" id="{11F26DC4-8868-4179-85F2-569EE6476D2A}"/>
            </a:ext>
          </a:extLst>
        </xdr:cNvPr>
        <xdr:cNvSpPr/>
      </xdr:nvSpPr>
      <xdr:spPr>
        <a:xfrm>
          <a:off x="7810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86361</xdr:rowOff>
    </xdr:from>
    <xdr:to>
      <xdr:col>36</xdr:col>
      <xdr:colOff>165100</xdr:colOff>
      <xdr:row>106</xdr:row>
      <xdr:rowOff>16511</xdr:rowOff>
    </xdr:to>
    <xdr:sp macro="" textlink="">
      <xdr:nvSpPr>
        <xdr:cNvPr id="353" name="フローチャート: 判断 352">
          <a:extLst>
            <a:ext uri="{FF2B5EF4-FFF2-40B4-BE49-F238E27FC236}">
              <a16:creationId xmlns:a16="http://schemas.microsoft.com/office/drawing/2014/main" id="{92FBFBDC-A7F6-420F-88CA-2F51A773456F}"/>
            </a:ext>
          </a:extLst>
        </xdr:cNvPr>
        <xdr:cNvSpPr/>
      </xdr:nvSpPr>
      <xdr:spPr>
        <a:xfrm>
          <a:off x="6921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54" name="テキスト ボックス 353">
          <a:extLst>
            <a:ext uri="{FF2B5EF4-FFF2-40B4-BE49-F238E27FC236}">
              <a16:creationId xmlns:a16="http://schemas.microsoft.com/office/drawing/2014/main" id="{A4E6F904-2A37-40C7-BE51-7E9A7C7F2BA8}"/>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55" name="テキスト ボックス 354">
          <a:extLst>
            <a:ext uri="{FF2B5EF4-FFF2-40B4-BE49-F238E27FC236}">
              <a16:creationId xmlns:a16="http://schemas.microsoft.com/office/drawing/2014/main" id="{FCE6F2D0-35EA-4A1E-B33C-7781AA50FB27}"/>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56" name="テキスト ボックス 355">
          <a:extLst>
            <a:ext uri="{FF2B5EF4-FFF2-40B4-BE49-F238E27FC236}">
              <a16:creationId xmlns:a16="http://schemas.microsoft.com/office/drawing/2014/main" id="{A8054C80-398E-4F79-8811-BB67907FD739}"/>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57" name="テキスト ボックス 356">
          <a:extLst>
            <a:ext uri="{FF2B5EF4-FFF2-40B4-BE49-F238E27FC236}">
              <a16:creationId xmlns:a16="http://schemas.microsoft.com/office/drawing/2014/main" id="{ACE3FD83-E212-4A34-AC56-1FC9FE1F9188}"/>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58" name="テキスト ボックス 357">
          <a:extLst>
            <a:ext uri="{FF2B5EF4-FFF2-40B4-BE49-F238E27FC236}">
              <a16:creationId xmlns:a16="http://schemas.microsoft.com/office/drawing/2014/main" id="{A01CF753-5429-4952-A477-3C195E0DE1E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10161</xdr:rowOff>
    </xdr:from>
    <xdr:to>
      <xdr:col>55</xdr:col>
      <xdr:colOff>50800</xdr:colOff>
      <xdr:row>105</xdr:row>
      <xdr:rowOff>111761</xdr:rowOff>
    </xdr:to>
    <xdr:sp macro="" textlink="">
      <xdr:nvSpPr>
        <xdr:cNvPr id="359" name="楕円 358">
          <a:extLst>
            <a:ext uri="{FF2B5EF4-FFF2-40B4-BE49-F238E27FC236}">
              <a16:creationId xmlns:a16="http://schemas.microsoft.com/office/drawing/2014/main" id="{22562C19-4289-45C9-9AF4-43301543B45B}"/>
            </a:ext>
          </a:extLst>
        </xdr:cNvPr>
        <xdr:cNvSpPr/>
      </xdr:nvSpPr>
      <xdr:spPr>
        <a:xfrm>
          <a:off x="10426700" y="18012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33038</xdr:rowOff>
    </xdr:from>
    <xdr:ext cx="469744" cy="259045"/>
    <xdr:sp macro="" textlink="">
      <xdr:nvSpPr>
        <xdr:cNvPr id="360" name="【市民会館】&#10;一人当たり面積該当値テキスト">
          <a:extLst>
            <a:ext uri="{FF2B5EF4-FFF2-40B4-BE49-F238E27FC236}">
              <a16:creationId xmlns:a16="http://schemas.microsoft.com/office/drawing/2014/main" id="{4FD89A0C-E95C-4404-8E57-8D7DDE3F8AE4}"/>
            </a:ext>
          </a:extLst>
        </xdr:cNvPr>
        <xdr:cNvSpPr txBox="1"/>
      </xdr:nvSpPr>
      <xdr:spPr>
        <a:xfrm>
          <a:off x="10515600" y="1786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10161</xdr:rowOff>
    </xdr:from>
    <xdr:to>
      <xdr:col>50</xdr:col>
      <xdr:colOff>165100</xdr:colOff>
      <xdr:row>105</xdr:row>
      <xdr:rowOff>111761</xdr:rowOff>
    </xdr:to>
    <xdr:sp macro="" textlink="">
      <xdr:nvSpPr>
        <xdr:cNvPr id="361" name="楕円 360">
          <a:extLst>
            <a:ext uri="{FF2B5EF4-FFF2-40B4-BE49-F238E27FC236}">
              <a16:creationId xmlns:a16="http://schemas.microsoft.com/office/drawing/2014/main" id="{8DB26481-F31F-4269-91C6-DCA2CE16B9DF}"/>
            </a:ext>
          </a:extLst>
        </xdr:cNvPr>
        <xdr:cNvSpPr/>
      </xdr:nvSpPr>
      <xdr:spPr>
        <a:xfrm>
          <a:off x="9588500" y="18012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60961</xdr:rowOff>
    </xdr:from>
    <xdr:to>
      <xdr:col>55</xdr:col>
      <xdr:colOff>0</xdr:colOff>
      <xdr:row>105</xdr:row>
      <xdr:rowOff>60961</xdr:rowOff>
    </xdr:to>
    <xdr:cxnSp macro="">
      <xdr:nvCxnSpPr>
        <xdr:cNvPr id="362" name="直線コネクタ 361">
          <a:extLst>
            <a:ext uri="{FF2B5EF4-FFF2-40B4-BE49-F238E27FC236}">
              <a16:creationId xmlns:a16="http://schemas.microsoft.com/office/drawing/2014/main" id="{4E8592C0-5A5B-4C5C-BC67-6D5062BB3D1E}"/>
            </a:ext>
          </a:extLst>
        </xdr:cNvPr>
        <xdr:cNvCxnSpPr/>
      </xdr:nvCxnSpPr>
      <xdr:spPr>
        <a:xfrm>
          <a:off x="9639300" y="1806321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10161</xdr:rowOff>
    </xdr:from>
    <xdr:to>
      <xdr:col>46</xdr:col>
      <xdr:colOff>38100</xdr:colOff>
      <xdr:row>105</xdr:row>
      <xdr:rowOff>111761</xdr:rowOff>
    </xdr:to>
    <xdr:sp macro="" textlink="">
      <xdr:nvSpPr>
        <xdr:cNvPr id="363" name="楕円 362">
          <a:extLst>
            <a:ext uri="{FF2B5EF4-FFF2-40B4-BE49-F238E27FC236}">
              <a16:creationId xmlns:a16="http://schemas.microsoft.com/office/drawing/2014/main" id="{2DF1D6D2-F8C7-461E-AA91-E5212FF7CFA7}"/>
            </a:ext>
          </a:extLst>
        </xdr:cNvPr>
        <xdr:cNvSpPr/>
      </xdr:nvSpPr>
      <xdr:spPr>
        <a:xfrm>
          <a:off x="8699500" y="18012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60961</xdr:rowOff>
    </xdr:from>
    <xdr:to>
      <xdr:col>50</xdr:col>
      <xdr:colOff>114300</xdr:colOff>
      <xdr:row>105</xdr:row>
      <xdr:rowOff>60961</xdr:rowOff>
    </xdr:to>
    <xdr:cxnSp macro="">
      <xdr:nvCxnSpPr>
        <xdr:cNvPr id="364" name="直線コネクタ 363">
          <a:extLst>
            <a:ext uri="{FF2B5EF4-FFF2-40B4-BE49-F238E27FC236}">
              <a16:creationId xmlns:a16="http://schemas.microsoft.com/office/drawing/2014/main" id="{2566011B-A29C-45B1-BB21-B9A54EC3BD49}"/>
            </a:ext>
          </a:extLst>
        </xdr:cNvPr>
        <xdr:cNvCxnSpPr/>
      </xdr:nvCxnSpPr>
      <xdr:spPr>
        <a:xfrm>
          <a:off x="8750300" y="180632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10161</xdr:rowOff>
    </xdr:from>
    <xdr:to>
      <xdr:col>41</xdr:col>
      <xdr:colOff>101600</xdr:colOff>
      <xdr:row>105</xdr:row>
      <xdr:rowOff>111761</xdr:rowOff>
    </xdr:to>
    <xdr:sp macro="" textlink="">
      <xdr:nvSpPr>
        <xdr:cNvPr id="365" name="楕円 364">
          <a:extLst>
            <a:ext uri="{FF2B5EF4-FFF2-40B4-BE49-F238E27FC236}">
              <a16:creationId xmlns:a16="http://schemas.microsoft.com/office/drawing/2014/main" id="{CF22108E-2A59-4D18-95C5-24A3CFFF41A7}"/>
            </a:ext>
          </a:extLst>
        </xdr:cNvPr>
        <xdr:cNvSpPr/>
      </xdr:nvSpPr>
      <xdr:spPr>
        <a:xfrm>
          <a:off x="7810500" y="18012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60961</xdr:rowOff>
    </xdr:from>
    <xdr:to>
      <xdr:col>45</xdr:col>
      <xdr:colOff>177800</xdr:colOff>
      <xdr:row>105</xdr:row>
      <xdr:rowOff>60961</xdr:rowOff>
    </xdr:to>
    <xdr:cxnSp macro="">
      <xdr:nvCxnSpPr>
        <xdr:cNvPr id="366" name="直線コネクタ 365">
          <a:extLst>
            <a:ext uri="{FF2B5EF4-FFF2-40B4-BE49-F238E27FC236}">
              <a16:creationId xmlns:a16="http://schemas.microsoft.com/office/drawing/2014/main" id="{953D9615-604E-4BEE-AE08-43E589929155}"/>
            </a:ext>
          </a:extLst>
        </xdr:cNvPr>
        <xdr:cNvCxnSpPr/>
      </xdr:nvCxnSpPr>
      <xdr:spPr>
        <a:xfrm>
          <a:off x="7861300" y="180632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367" name="楕円 366">
          <a:extLst>
            <a:ext uri="{FF2B5EF4-FFF2-40B4-BE49-F238E27FC236}">
              <a16:creationId xmlns:a16="http://schemas.microsoft.com/office/drawing/2014/main" id="{729CC7F3-7C6E-4903-9672-64511557FA9E}"/>
            </a:ext>
          </a:extLst>
        </xdr:cNvPr>
        <xdr:cNvSpPr/>
      </xdr:nvSpPr>
      <xdr:spPr>
        <a:xfrm>
          <a:off x="6921500" y="180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60961</xdr:rowOff>
    </xdr:from>
    <xdr:to>
      <xdr:col>41</xdr:col>
      <xdr:colOff>50800</xdr:colOff>
      <xdr:row>105</xdr:row>
      <xdr:rowOff>64770</xdr:rowOff>
    </xdr:to>
    <xdr:cxnSp macro="">
      <xdr:nvCxnSpPr>
        <xdr:cNvPr id="368" name="直線コネクタ 367">
          <a:extLst>
            <a:ext uri="{FF2B5EF4-FFF2-40B4-BE49-F238E27FC236}">
              <a16:creationId xmlns:a16="http://schemas.microsoft.com/office/drawing/2014/main" id="{5E929EB8-AA27-47B8-B11D-9D1EE2BC4BAB}"/>
            </a:ext>
          </a:extLst>
        </xdr:cNvPr>
        <xdr:cNvCxnSpPr/>
      </xdr:nvCxnSpPr>
      <xdr:spPr>
        <a:xfrm flipV="1">
          <a:off x="6972300" y="1806321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148607</xdr:rowOff>
    </xdr:from>
    <xdr:ext cx="469744" cy="259045"/>
    <xdr:sp macro="" textlink="">
      <xdr:nvSpPr>
        <xdr:cNvPr id="369" name="n_1aveValue【市民会館】&#10;一人当たり面積">
          <a:extLst>
            <a:ext uri="{FF2B5EF4-FFF2-40B4-BE49-F238E27FC236}">
              <a16:creationId xmlns:a16="http://schemas.microsoft.com/office/drawing/2014/main" id="{D1C28C07-044C-46F9-84DD-80A916E5EFD1}"/>
            </a:ext>
          </a:extLst>
        </xdr:cNvPr>
        <xdr:cNvSpPr txBox="1"/>
      </xdr:nvSpPr>
      <xdr:spPr>
        <a:xfrm>
          <a:off x="9391727" y="1815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144797</xdr:rowOff>
    </xdr:from>
    <xdr:ext cx="469744" cy="259045"/>
    <xdr:sp macro="" textlink="">
      <xdr:nvSpPr>
        <xdr:cNvPr id="370" name="n_2aveValue【市民会館】&#10;一人当たり面積">
          <a:extLst>
            <a:ext uri="{FF2B5EF4-FFF2-40B4-BE49-F238E27FC236}">
              <a16:creationId xmlns:a16="http://schemas.microsoft.com/office/drawing/2014/main" id="{E865E984-0D06-43E4-9C05-D83B6A4EBDF4}"/>
            </a:ext>
          </a:extLst>
        </xdr:cNvPr>
        <xdr:cNvSpPr txBox="1"/>
      </xdr:nvSpPr>
      <xdr:spPr>
        <a:xfrm>
          <a:off x="8515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152416</xdr:rowOff>
    </xdr:from>
    <xdr:ext cx="469744" cy="259045"/>
    <xdr:sp macro="" textlink="">
      <xdr:nvSpPr>
        <xdr:cNvPr id="371" name="n_3aveValue【市民会館】&#10;一人当たり面積">
          <a:extLst>
            <a:ext uri="{FF2B5EF4-FFF2-40B4-BE49-F238E27FC236}">
              <a16:creationId xmlns:a16="http://schemas.microsoft.com/office/drawing/2014/main" id="{EC1D04DB-A833-44F9-B3AD-1590420AF70C}"/>
            </a:ext>
          </a:extLst>
        </xdr:cNvPr>
        <xdr:cNvSpPr txBox="1"/>
      </xdr:nvSpPr>
      <xdr:spPr>
        <a:xfrm>
          <a:off x="7626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7638</xdr:rowOff>
    </xdr:from>
    <xdr:ext cx="469744" cy="259045"/>
    <xdr:sp macro="" textlink="">
      <xdr:nvSpPr>
        <xdr:cNvPr id="372" name="n_4aveValue【市民会館】&#10;一人当たり面積">
          <a:extLst>
            <a:ext uri="{FF2B5EF4-FFF2-40B4-BE49-F238E27FC236}">
              <a16:creationId xmlns:a16="http://schemas.microsoft.com/office/drawing/2014/main" id="{724A67F1-D0D9-4096-85D2-FCBC8CEE5F89}"/>
            </a:ext>
          </a:extLst>
        </xdr:cNvPr>
        <xdr:cNvSpPr txBox="1"/>
      </xdr:nvSpPr>
      <xdr:spPr>
        <a:xfrm>
          <a:off x="6737427" y="1818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128288</xdr:rowOff>
    </xdr:from>
    <xdr:ext cx="469744" cy="259045"/>
    <xdr:sp macro="" textlink="">
      <xdr:nvSpPr>
        <xdr:cNvPr id="373" name="n_1mainValue【市民会館】&#10;一人当たり面積">
          <a:extLst>
            <a:ext uri="{FF2B5EF4-FFF2-40B4-BE49-F238E27FC236}">
              <a16:creationId xmlns:a16="http://schemas.microsoft.com/office/drawing/2014/main" id="{4DF66652-39D9-4A69-BB25-81DB4AB204A7}"/>
            </a:ext>
          </a:extLst>
        </xdr:cNvPr>
        <xdr:cNvSpPr txBox="1"/>
      </xdr:nvSpPr>
      <xdr:spPr>
        <a:xfrm>
          <a:off x="9391727" y="17787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128288</xdr:rowOff>
    </xdr:from>
    <xdr:ext cx="469744" cy="259045"/>
    <xdr:sp macro="" textlink="">
      <xdr:nvSpPr>
        <xdr:cNvPr id="374" name="n_2mainValue【市民会館】&#10;一人当たり面積">
          <a:extLst>
            <a:ext uri="{FF2B5EF4-FFF2-40B4-BE49-F238E27FC236}">
              <a16:creationId xmlns:a16="http://schemas.microsoft.com/office/drawing/2014/main" id="{4D54DB39-FDCB-4738-ABFF-AFF8FC65D37E}"/>
            </a:ext>
          </a:extLst>
        </xdr:cNvPr>
        <xdr:cNvSpPr txBox="1"/>
      </xdr:nvSpPr>
      <xdr:spPr>
        <a:xfrm>
          <a:off x="8515427" y="17787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128288</xdr:rowOff>
    </xdr:from>
    <xdr:ext cx="469744" cy="259045"/>
    <xdr:sp macro="" textlink="">
      <xdr:nvSpPr>
        <xdr:cNvPr id="375" name="n_3mainValue【市民会館】&#10;一人当たり面積">
          <a:extLst>
            <a:ext uri="{FF2B5EF4-FFF2-40B4-BE49-F238E27FC236}">
              <a16:creationId xmlns:a16="http://schemas.microsoft.com/office/drawing/2014/main" id="{F56165FC-A1AB-44AD-B84D-76A78AD38087}"/>
            </a:ext>
          </a:extLst>
        </xdr:cNvPr>
        <xdr:cNvSpPr txBox="1"/>
      </xdr:nvSpPr>
      <xdr:spPr>
        <a:xfrm>
          <a:off x="7626427" y="17787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132097</xdr:rowOff>
    </xdr:from>
    <xdr:ext cx="469744" cy="259045"/>
    <xdr:sp macro="" textlink="">
      <xdr:nvSpPr>
        <xdr:cNvPr id="376" name="n_4mainValue【市民会館】&#10;一人当たり面積">
          <a:extLst>
            <a:ext uri="{FF2B5EF4-FFF2-40B4-BE49-F238E27FC236}">
              <a16:creationId xmlns:a16="http://schemas.microsoft.com/office/drawing/2014/main" id="{DE6FD4AB-2084-4049-B19C-977257E50DD8}"/>
            </a:ext>
          </a:extLst>
        </xdr:cNvPr>
        <xdr:cNvSpPr txBox="1"/>
      </xdr:nvSpPr>
      <xdr:spPr>
        <a:xfrm>
          <a:off x="67374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77" name="正方形/長方形 376">
          <a:extLst>
            <a:ext uri="{FF2B5EF4-FFF2-40B4-BE49-F238E27FC236}">
              <a16:creationId xmlns:a16="http://schemas.microsoft.com/office/drawing/2014/main" id="{4C7BC590-D555-42D1-8E69-71CC317F165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78" name="正方形/長方形 377">
          <a:extLst>
            <a:ext uri="{FF2B5EF4-FFF2-40B4-BE49-F238E27FC236}">
              <a16:creationId xmlns:a16="http://schemas.microsoft.com/office/drawing/2014/main" id="{E79C07FD-906C-4FEF-85D3-6AD2776FC86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79" name="正方形/長方形 378">
          <a:extLst>
            <a:ext uri="{FF2B5EF4-FFF2-40B4-BE49-F238E27FC236}">
              <a16:creationId xmlns:a16="http://schemas.microsoft.com/office/drawing/2014/main" id="{6226171C-59F5-430C-BD1A-4EE55967E44B}"/>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80" name="正方形/長方形 379">
          <a:extLst>
            <a:ext uri="{FF2B5EF4-FFF2-40B4-BE49-F238E27FC236}">
              <a16:creationId xmlns:a16="http://schemas.microsoft.com/office/drawing/2014/main" id="{9F8EADE1-93A6-4E4B-ACDF-51AD09687D1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81" name="正方形/長方形 380">
          <a:extLst>
            <a:ext uri="{FF2B5EF4-FFF2-40B4-BE49-F238E27FC236}">
              <a16:creationId xmlns:a16="http://schemas.microsoft.com/office/drawing/2014/main" id="{78EDFF2F-A8B8-4368-96E5-41B10E01AA6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82" name="正方形/長方形 381">
          <a:extLst>
            <a:ext uri="{FF2B5EF4-FFF2-40B4-BE49-F238E27FC236}">
              <a16:creationId xmlns:a16="http://schemas.microsoft.com/office/drawing/2014/main" id="{20F3AE64-4036-4E2E-8E2E-B66F1D2CBC4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83" name="正方形/長方形 382">
          <a:extLst>
            <a:ext uri="{FF2B5EF4-FFF2-40B4-BE49-F238E27FC236}">
              <a16:creationId xmlns:a16="http://schemas.microsoft.com/office/drawing/2014/main" id="{8D424B72-9C98-4D66-B87D-A2A60D43AC8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84" name="正方形/長方形 383">
          <a:extLst>
            <a:ext uri="{FF2B5EF4-FFF2-40B4-BE49-F238E27FC236}">
              <a16:creationId xmlns:a16="http://schemas.microsoft.com/office/drawing/2014/main" id="{96806413-660B-4A40-AA40-AC98ED9F384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85" name="テキスト ボックス 384">
          <a:extLst>
            <a:ext uri="{FF2B5EF4-FFF2-40B4-BE49-F238E27FC236}">
              <a16:creationId xmlns:a16="http://schemas.microsoft.com/office/drawing/2014/main" id="{E1D8FACF-C043-4820-A233-085F050FB3A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86" name="直線コネクタ 385">
          <a:extLst>
            <a:ext uri="{FF2B5EF4-FFF2-40B4-BE49-F238E27FC236}">
              <a16:creationId xmlns:a16="http://schemas.microsoft.com/office/drawing/2014/main" id="{713A8C9B-02E2-4D10-9EB9-2DBCCBE5CBB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87" name="テキスト ボックス 386">
          <a:extLst>
            <a:ext uri="{FF2B5EF4-FFF2-40B4-BE49-F238E27FC236}">
              <a16:creationId xmlns:a16="http://schemas.microsoft.com/office/drawing/2014/main" id="{8A9560F9-6ECB-4B04-A7AD-06F934372F0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88" name="直線コネクタ 387">
          <a:extLst>
            <a:ext uri="{FF2B5EF4-FFF2-40B4-BE49-F238E27FC236}">
              <a16:creationId xmlns:a16="http://schemas.microsoft.com/office/drawing/2014/main" id="{7B31E1B5-B956-4245-8C4D-BF5ED6F9708E}"/>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89" name="テキスト ボックス 388">
          <a:extLst>
            <a:ext uri="{FF2B5EF4-FFF2-40B4-BE49-F238E27FC236}">
              <a16:creationId xmlns:a16="http://schemas.microsoft.com/office/drawing/2014/main" id="{FEB8A904-8DB8-4DD9-8631-C0EA5379B37F}"/>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90" name="直線コネクタ 389">
          <a:extLst>
            <a:ext uri="{FF2B5EF4-FFF2-40B4-BE49-F238E27FC236}">
              <a16:creationId xmlns:a16="http://schemas.microsoft.com/office/drawing/2014/main" id="{CD1239EA-807C-4D3F-97C0-50015F26EB7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91" name="テキスト ボックス 390">
          <a:extLst>
            <a:ext uri="{FF2B5EF4-FFF2-40B4-BE49-F238E27FC236}">
              <a16:creationId xmlns:a16="http://schemas.microsoft.com/office/drawing/2014/main" id="{AFB0989D-7774-45EF-8BB1-D4C4B0521B8B}"/>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92" name="直線コネクタ 391">
          <a:extLst>
            <a:ext uri="{FF2B5EF4-FFF2-40B4-BE49-F238E27FC236}">
              <a16:creationId xmlns:a16="http://schemas.microsoft.com/office/drawing/2014/main" id="{18C85B7D-8D67-4D81-B5DC-7F37EFE1DBE5}"/>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93" name="テキスト ボックス 392">
          <a:extLst>
            <a:ext uri="{FF2B5EF4-FFF2-40B4-BE49-F238E27FC236}">
              <a16:creationId xmlns:a16="http://schemas.microsoft.com/office/drawing/2014/main" id="{FB4C9F77-3451-41EB-B4B8-6994011AF866}"/>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94" name="直線コネクタ 393">
          <a:extLst>
            <a:ext uri="{FF2B5EF4-FFF2-40B4-BE49-F238E27FC236}">
              <a16:creationId xmlns:a16="http://schemas.microsoft.com/office/drawing/2014/main" id="{505935E8-C4D2-4FD3-9979-5BF595681CF6}"/>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95" name="テキスト ボックス 394">
          <a:extLst>
            <a:ext uri="{FF2B5EF4-FFF2-40B4-BE49-F238E27FC236}">
              <a16:creationId xmlns:a16="http://schemas.microsoft.com/office/drawing/2014/main" id="{475105DA-BA29-4784-923A-80C6D720A382}"/>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96" name="直線コネクタ 395">
          <a:extLst>
            <a:ext uri="{FF2B5EF4-FFF2-40B4-BE49-F238E27FC236}">
              <a16:creationId xmlns:a16="http://schemas.microsoft.com/office/drawing/2014/main" id="{B9514F5B-C8AE-4495-BADF-435A01A210B1}"/>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97" name="テキスト ボックス 396">
          <a:extLst>
            <a:ext uri="{FF2B5EF4-FFF2-40B4-BE49-F238E27FC236}">
              <a16:creationId xmlns:a16="http://schemas.microsoft.com/office/drawing/2014/main" id="{F5391D82-ACB2-4AC5-A7AA-79835AE38B4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98" name="直線コネクタ 397">
          <a:extLst>
            <a:ext uri="{FF2B5EF4-FFF2-40B4-BE49-F238E27FC236}">
              <a16:creationId xmlns:a16="http://schemas.microsoft.com/office/drawing/2014/main" id="{FE8E389D-2A8D-4043-A226-CCCB5660841F}"/>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99" name="テキスト ボックス 398">
          <a:extLst>
            <a:ext uri="{FF2B5EF4-FFF2-40B4-BE49-F238E27FC236}">
              <a16:creationId xmlns:a16="http://schemas.microsoft.com/office/drawing/2014/main" id="{72B2EE15-5760-446F-8018-779DC5486167}"/>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0" name="直線コネクタ 399">
          <a:extLst>
            <a:ext uri="{FF2B5EF4-FFF2-40B4-BE49-F238E27FC236}">
              <a16:creationId xmlns:a16="http://schemas.microsoft.com/office/drawing/2014/main" id="{633F42F2-90CC-4C25-9B6F-338CD7F6BD4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一般廃棄物処理施設】&#10;有形固定資産減価償却率グラフ枠">
          <a:extLst>
            <a:ext uri="{FF2B5EF4-FFF2-40B4-BE49-F238E27FC236}">
              <a16:creationId xmlns:a16="http://schemas.microsoft.com/office/drawing/2014/main" id="{69655B2D-B380-4A68-A75F-3ACC2F5A20A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402" name="直線コネクタ 401">
          <a:extLst>
            <a:ext uri="{FF2B5EF4-FFF2-40B4-BE49-F238E27FC236}">
              <a16:creationId xmlns:a16="http://schemas.microsoft.com/office/drawing/2014/main" id="{FBCA2CF0-9DA8-43CB-8AF6-FBBE20172D84}"/>
            </a:ext>
          </a:extLst>
        </xdr:cNvPr>
        <xdr:cNvCxnSpPr/>
      </xdr:nvCxnSpPr>
      <xdr:spPr>
        <a:xfrm flipV="1">
          <a:off x="16318864" y="5729151"/>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403" name="【一般廃棄物処理施設】&#10;有形固定資産減価償却率最小値テキスト">
          <a:extLst>
            <a:ext uri="{FF2B5EF4-FFF2-40B4-BE49-F238E27FC236}">
              <a16:creationId xmlns:a16="http://schemas.microsoft.com/office/drawing/2014/main" id="{17CD266D-571F-4AF3-9DF4-1CAFF5D31A28}"/>
            </a:ext>
          </a:extLst>
        </xdr:cNvPr>
        <xdr:cNvSpPr txBox="1"/>
      </xdr:nvSpPr>
      <xdr:spPr>
        <a:xfrm>
          <a:off x="16357600" y="724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404" name="直線コネクタ 403">
          <a:extLst>
            <a:ext uri="{FF2B5EF4-FFF2-40B4-BE49-F238E27FC236}">
              <a16:creationId xmlns:a16="http://schemas.microsoft.com/office/drawing/2014/main" id="{0079BD0C-3A99-4AF6-B9AD-44AAF33E8372}"/>
            </a:ext>
          </a:extLst>
        </xdr:cNvPr>
        <xdr:cNvCxnSpPr/>
      </xdr:nvCxnSpPr>
      <xdr:spPr>
        <a:xfrm>
          <a:off x="16230600" y="724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405" name="【一般廃棄物処理施設】&#10;有形固定資産減価償却率最大値テキスト">
          <a:extLst>
            <a:ext uri="{FF2B5EF4-FFF2-40B4-BE49-F238E27FC236}">
              <a16:creationId xmlns:a16="http://schemas.microsoft.com/office/drawing/2014/main" id="{29A24611-29D1-4EEC-AB98-E6EDD582F645}"/>
            </a:ext>
          </a:extLst>
        </xdr:cNvPr>
        <xdr:cNvSpPr txBox="1"/>
      </xdr:nvSpPr>
      <xdr:spPr>
        <a:xfrm>
          <a:off x="16357600" y="55043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406" name="直線コネクタ 405">
          <a:extLst>
            <a:ext uri="{FF2B5EF4-FFF2-40B4-BE49-F238E27FC236}">
              <a16:creationId xmlns:a16="http://schemas.microsoft.com/office/drawing/2014/main" id="{6BEF81EC-6C84-4D9D-97A7-27F7D26843D2}"/>
            </a:ext>
          </a:extLst>
        </xdr:cNvPr>
        <xdr:cNvCxnSpPr/>
      </xdr:nvCxnSpPr>
      <xdr:spPr>
        <a:xfrm>
          <a:off x="16230600" y="572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151147</xdr:rowOff>
    </xdr:from>
    <xdr:ext cx="405111" cy="259045"/>
    <xdr:sp macro="" textlink="">
      <xdr:nvSpPr>
        <xdr:cNvPr id="407" name="【一般廃棄物処理施設】&#10;有形固定資産減価償却率平均値テキスト">
          <a:extLst>
            <a:ext uri="{FF2B5EF4-FFF2-40B4-BE49-F238E27FC236}">
              <a16:creationId xmlns:a16="http://schemas.microsoft.com/office/drawing/2014/main" id="{817BE8A2-0A66-4526-B63D-7FFDE4A4EC83}"/>
            </a:ext>
          </a:extLst>
        </xdr:cNvPr>
        <xdr:cNvSpPr txBox="1"/>
      </xdr:nvSpPr>
      <xdr:spPr>
        <a:xfrm>
          <a:off x="16357600" y="649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408" name="フローチャート: 判断 407">
          <a:extLst>
            <a:ext uri="{FF2B5EF4-FFF2-40B4-BE49-F238E27FC236}">
              <a16:creationId xmlns:a16="http://schemas.microsoft.com/office/drawing/2014/main" id="{FAF354C3-EA73-4FDD-A53A-BC4FA2C27EC4}"/>
            </a:ext>
          </a:extLst>
        </xdr:cNvPr>
        <xdr:cNvSpPr/>
      </xdr:nvSpPr>
      <xdr:spPr>
        <a:xfrm>
          <a:off x="162687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409" name="フローチャート: 判断 408">
          <a:extLst>
            <a:ext uri="{FF2B5EF4-FFF2-40B4-BE49-F238E27FC236}">
              <a16:creationId xmlns:a16="http://schemas.microsoft.com/office/drawing/2014/main" id="{FA0C9522-E71D-48F2-A359-A2A2BFB85381}"/>
            </a:ext>
          </a:extLst>
        </xdr:cNvPr>
        <xdr:cNvSpPr/>
      </xdr:nvSpPr>
      <xdr:spPr>
        <a:xfrm>
          <a:off x="15430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410" name="フローチャート: 判断 409">
          <a:extLst>
            <a:ext uri="{FF2B5EF4-FFF2-40B4-BE49-F238E27FC236}">
              <a16:creationId xmlns:a16="http://schemas.microsoft.com/office/drawing/2014/main" id="{DD3E1C4D-DED9-4A63-B70A-6711BC9F9D90}"/>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411" name="フローチャート: 判断 410">
          <a:extLst>
            <a:ext uri="{FF2B5EF4-FFF2-40B4-BE49-F238E27FC236}">
              <a16:creationId xmlns:a16="http://schemas.microsoft.com/office/drawing/2014/main" id="{D5FF7829-5461-489B-AF40-E9095D9C08A5}"/>
            </a:ext>
          </a:extLst>
        </xdr:cNvPr>
        <xdr:cNvSpPr/>
      </xdr:nvSpPr>
      <xdr:spPr>
        <a:xfrm>
          <a:off x="13652500" y="662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412" name="フローチャート: 判断 411">
          <a:extLst>
            <a:ext uri="{FF2B5EF4-FFF2-40B4-BE49-F238E27FC236}">
              <a16:creationId xmlns:a16="http://schemas.microsoft.com/office/drawing/2014/main" id="{492C285C-FB30-46D4-BEEF-94B065DED660}"/>
            </a:ext>
          </a:extLst>
        </xdr:cNvPr>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13" name="テキスト ボックス 412">
          <a:extLst>
            <a:ext uri="{FF2B5EF4-FFF2-40B4-BE49-F238E27FC236}">
              <a16:creationId xmlns:a16="http://schemas.microsoft.com/office/drawing/2014/main" id="{4F17D0FF-14CF-4DEA-87D7-C9997AA926A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14" name="テキスト ボックス 413">
          <a:extLst>
            <a:ext uri="{FF2B5EF4-FFF2-40B4-BE49-F238E27FC236}">
              <a16:creationId xmlns:a16="http://schemas.microsoft.com/office/drawing/2014/main" id="{D8BAD5FD-8188-4B31-831E-F9C9D3AA144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15" name="テキスト ボックス 414">
          <a:extLst>
            <a:ext uri="{FF2B5EF4-FFF2-40B4-BE49-F238E27FC236}">
              <a16:creationId xmlns:a16="http://schemas.microsoft.com/office/drawing/2014/main" id="{A6182ABF-A092-4E42-9FE4-F7D16509D29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16" name="テキスト ボックス 415">
          <a:extLst>
            <a:ext uri="{FF2B5EF4-FFF2-40B4-BE49-F238E27FC236}">
              <a16:creationId xmlns:a16="http://schemas.microsoft.com/office/drawing/2014/main" id="{49638A31-7702-4B9C-8456-E3ECC645C36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17" name="テキスト ボックス 416">
          <a:extLst>
            <a:ext uri="{FF2B5EF4-FFF2-40B4-BE49-F238E27FC236}">
              <a16:creationId xmlns:a16="http://schemas.microsoft.com/office/drawing/2014/main" id="{896B869D-821F-4D9B-91F0-2AB28908E4E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28666</xdr:rowOff>
    </xdr:from>
    <xdr:to>
      <xdr:col>85</xdr:col>
      <xdr:colOff>177800</xdr:colOff>
      <xdr:row>40</xdr:row>
      <xdr:rowOff>130266</xdr:rowOff>
    </xdr:to>
    <xdr:sp macro="" textlink="">
      <xdr:nvSpPr>
        <xdr:cNvPr id="418" name="楕円 417">
          <a:extLst>
            <a:ext uri="{FF2B5EF4-FFF2-40B4-BE49-F238E27FC236}">
              <a16:creationId xmlns:a16="http://schemas.microsoft.com/office/drawing/2014/main" id="{1A27C846-941B-4EB5-880E-AFED6A60305A}"/>
            </a:ext>
          </a:extLst>
        </xdr:cNvPr>
        <xdr:cNvSpPr/>
      </xdr:nvSpPr>
      <xdr:spPr>
        <a:xfrm>
          <a:off x="16268700" y="688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7093</xdr:rowOff>
    </xdr:from>
    <xdr:ext cx="405111" cy="259045"/>
    <xdr:sp macro="" textlink="">
      <xdr:nvSpPr>
        <xdr:cNvPr id="419" name="【一般廃棄物処理施設】&#10;有形固定資産減価償却率該当値テキスト">
          <a:extLst>
            <a:ext uri="{FF2B5EF4-FFF2-40B4-BE49-F238E27FC236}">
              <a16:creationId xmlns:a16="http://schemas.microsoft.com/office/drawing/2014/main" id="{3399D19E-68A9-4AE5-A910-4E2F5246BB24}"/>
            </a:ext>
          </a:extLst>
        </xdr:cNvPr>
        <xdr:cNvSpPr txBox="1"/>
      </xdr:nvSpPr>
      <xdr:spPr>
        <a:xfrm>
          <a:off x="16357600" y="686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76019</xdr:rowOff>
    </xdr:from>
    <xdr:to>
      <xdr:col>81</xdr:col>
      <xdr:colOff>101600</xdr:colOff>
      <xdr:row>41</xdr:row>
      <xdr:rowOff>6169</xdr:rowOff>
    </xdr:to>
    <xdr:sp macro="" textlink="">
      <xdr:nvSpPr>
        <xdr:cNvPr id="420" name="楕円 419">
          <a:extLst>
            <a:ext uri="{FF2B5EF4-FFF2-40B4-BE49-F238E27FC236}">
              <a16:creationId xmlns:a16="http://schemas.microsoft.com/office/drawing/2014/main" id="{2FC40275-8301-4FE0-ABF7-FD70469C0E7F}"/>
            </a:ext>
          </a:extLst>
        </xdr:cNvPr>
        <xdr:cNvSpPr/>
      </xdr:nvSpPr>
      <xdr:spPr>
        <a:xfrm>
          <a:off x="15430500" y="693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79466</xdr:rowOff>
    </xdr:from>
    <xdr:to>
      <xdr:col>85</xdr:col>
      <xdr:colOff>127000</xdr:colOff>
      <xdr:row>40</xdr:row>
      <xdr:rowOff>126819</xdr:rowOff>
    </xdr:to>
    <xdr:cxnSp macro="">
      <xdr:nvCxnSpPr>
        <xdr:cNvPr id="421" name="直線コネクタ 420">
          <a:extLst>
            <a:ext uri="{FF2B5EF4-FFF2-40B4-BE49-F238E27FC236}">
              <a16:creationId xmlns:a16="http://schemas.microsoft.com/office/drawing/2014/main" id="{DDF29B29-6E43-40C4-88BA-6034C9F180AA}"/>
            </a:ext>
          </a:extLst>
        </xdr:cNvPr>
        <xdr:cNvCxnSpPr/>
      </xdr:nvCxnSpPr>
      <xdr:spPr>
        <a:xfrm flipV="1">
          <a:off x="15481300" y="6937466"/>
          <a:ext cx="8382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133169</xdr:rowOff>
    </xdr:from>
    <xdr:to>
      <xdr:col>76</xdr:col>
      <xdr:colOff>165100</xdr:colOff>
      <xdr:row>41</xdr:row>
      <xdr:rowOff>63319</xdr:rowOff>
    </xdr:to>
    <xdr:sp macro="" textlink="">
      <xdr:nvSpPr>
        <xdr:cNvPr id="422" name="楕円 421">
          <a:extLst>
            <a:ext uri="{FF2B5EF4-FFF2-40B4-BE49-F238E27FC236}">
              <a16:creationId xmlns:a16="http://schemas.microsoft.com/office/drawing/2014/main" id="{C944BAB4-782C-43B4-91B0-1C04B41186FD}"/>
            </a:ext>
          </a:extLst>
        </xdr:cNvPr>
        <xdr:cNvSpPr/>
      </xdr:nvSpPr>
      <xdr:spPr>
        <a:xfrm>
          <a:off x="14541500" y="699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126819</xdr:rowOff>
    </xdr:from>
    <xdr:to>
      <xdr:col>81</xdr:col>
      <xdr:colOff>50800</xdr:colOff>
      <xdr:row>41</xdr:row>
      <xdr:rowOff>12519</xdr:rowOff>
    </xdr:to>
    <xdr:cxnSp macro="">
      <xdr:nvCxnSpPr>
        <xdr:cNvPr id="423" name="直線コネクタ 422">
          <a:extLst>
            <a:ext uri="{FF2B5EF4-FFF2-40B4-BE49-F238E27FC236}">
              <a16:creationId xmlns:a16="http://schemas.microsoft.com/office/drawing/2014/main" id="{73FE3CDA-79C7-4C0D-A7D1-AC919C7DAE25}"/>
            </a:ext>
          </a:extLst>
        </xdr:cNvPr>
        <xdr:cNvCxnSpPr/>
      </xdr:nvCxnSpPr>
      <xdr:spPr>
        <a:xfrm flipV="1">
          <a:off x="14592300" y="6984819"/>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76019</xdr:rowOff>
    </xdr:from>
    <xdr:to>
      <xdr:col>72</xdr:col>
      <xdr:colOff>38100</xdr:colOff>
      <xdr:row>42</xdr:row>
      <xdr:rowOff>6169</xdr:rowOff>
    </xdr:to>
    <xdr:sp macro="" textlink="">
      <xdr:nvSpPr>
        <xdr:cNvPr id="424" name="楕円 423">
          <a:extLst>
            <a:ext uri="{FF2B5EF4-FFF2-40B4-BE49-F238E27FC236}">
              <a16:creationId xmlns:a16="http://schemas.microsoft.com/office/drawing/2014/main" id="{2A8A6D8D-DD48-42E7-BFDD-3A63BCE7618A}"/>
            </a:ext>
          </a:extLst>
        </xdr:cNvPr>
        <xdr:cNvSpPr/>
      </xdr:nvSpPr>
      <xdr:spPr>
        <a:xfrm>
          <a:off x="13652500" y="7105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12519</xdr:rowOff>
    </xdr:from>
    <xdr:to>
      <xdr:col>76</xdr:col>
      <xdr:colOff>114300</xdr:colOff>
      <xdr:row>41</xdr:row>
      <xdr:rowOff>126819</xdr:rowOff>
    </xdr:to>
    <xdr:cxnSp macro="">
      <xdr:nvCxnSpPr>
        <xdr:cNvPr id="425" name="直線コネクタ 424">
          <a:extLst>
            <a:ext uri="{FF2B5EF4-FFF2-40B4-BE49-F238E27FC236}">
              <a16:creationId xmlns:a16="http://schemas.microsoft.com/office/drawing/2014/main" id="{83014FFC-7DF7-4E6A-A0F7-ECAC168B8906}"/>
            </a:ext>
          </a:extLst>
        </xdr:cNvPr>
        <xdr:cNvCxnSpPr/>
      </xdr:nvCxnSpPr>
      <xdr:spPr>
        <a:xfrm flipV="1">
          <a:off x="13703300" y="7041969"/>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49893</xdr:rowOff>
    </xdr:from>
    <xdr:to>
      <xdr:col>67</xdr:col>
      <xdr:colOff>101600</xdr:colOff>
      <xdr:row>41</xdr:row>
      <xdr:rowOff>151493</xdr:rowOff>
    </xdr:to>
    <xdr:sp macro="" textlink="">
      <xdr:nvSpPr>
        <xdr:cNvPr id="426" name="楕円 425">
          <a:extLst>
            <a:ext uri="{FF2B5EF4-FFF2-40B4-BE49-F238E27FC236}">
              <a16:creationId xmlns:a16="http://schemas.microsoft.com/office/drawing/2014/main" id="{C41464D1-A513-4211-A0B0-97D1AF1F974B}"/>
            </a:ext>
          </a:extLst>
        </xdr:cNvPr>
        <xdr:cNvSpPr/>
      </xdr:nvSpPr>
      <xdr:spPr>
        <a:xfrm>
          <a:off x="12763500" y="707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100693</xdr:rowOff>
    </xdr:from>
    <xdr:to>
      <xdr:col>71</xdr:col>
      <xdr:colOff>177800</xdr:colOff>
      <xdr:row>41</xdr:row>
      <xdr:rowOff>126819</xdr:rowOff>
    </xdr:to>
    <xdr:cxnSp macro="">
      <xdr:nvCxnSpPr>
        <xdr:cNvPr id="427" name="直線コネクタ 426">
          <a:extLst>
            <a:ext uri="{FF2B5EF4-FFF2-40B4-BE49-F238E27FC236}">
              <a16:creationId xmlns:a16="http://schemas.microsoft.com/office/drawing/2014/main" id="{A3814D46-2CD2-4836-9C49-2D10B4A11DC3}"/>
            </a:ext>
          </a:extLst>
        </xdr:cNvPr>
        <xdr:cNvCxnSpPr/>
      </xdr:nvCxnSpPr>
      <xdr:spPr>
        <a:xfrm>
          <a:off x="12814300" y="7130143"/>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48821</xdr:rowOff>
    </xdr:from>
    <xdr:ext cx="405111" cy="259045"/>
    <xdr:sp macro="" textlink="">
      <xdr:nvSpPr>
        <xdr:cNvPr id="428" name="n_1aveValue【一般廃棄物処理施設】&#10;有形固定資産減価償却率">
          <a:extLst>
            <a:ext uri="{FF2B5EF4-FFF2-40B4-BE49-F238E27FC236}">
              <a16:creationId xmlns:a16="http://schemas.microsoft.com/office/drawing/2014/main" id="{03E2ADD1-B9A1-444D-8BE7-9E0B637EA34E}"/>
            </a:ext>
          </a:extLst>
        </xdr:cNvPr>
        <xdr:cNvSpPr txBox="1"/>
      </xdr:nvSpPr>
      <xdr:spPr>
        <a:xfrm>
          <a:off x="15266044" y="639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429" name="n_2aveValue【一般廃棄物処理施設】&#10;有形固定資産減価償却率">
          <a:extLst>
            <a:ext uri="{FF2B5EF4-FFF2-40B4-BE49-F238E27FC236}">
              <a16:creationId xmlns:a16="http://schemas.microsoft.com/office/drawing/2014/main" id="{CC4A9898-8805-4DCC-AA73-6385EBBA999D}"/>
            </a:ext>
          </a:extLst>
        </xdr:cNvPr>
        <xdr:cNvSpPr txBox="1"/>
      </xdr:nvSpPr>
      <xdr:spPr>
        <a:xfrm>
          <a:off x="14389744" y="636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60251</xdr:rowOff>
    </xdr:from>
    <xdr:ext cx="405111" cy="259045"/>
    <xdr:sp macro="" textlink="">
      <xdr:nvSpPr>
        <xdr:cNvPr id="430" name="n_3aveValue【一般廃棄物処理施設】&#10;有形固定資産減価償却率">
          <a:extLst>
            <a:ext uri="{FF2B5EF4-FFF2-40B4-BE49-F238E27FC236}">
              <a16:creationId xmlns:a16="http://schemas.microsoft.com/office/drawing/2014/main" id="{1C5DC6B2-C9D9-4BE8-965E-C3B8E7298835}"/>
            </a:ext>
          </a:extLst>
        </xdr:cNvPr>
        <xdr:cNvSpPr txBox="1"/>
      </xdr:nvSpPr>
      <xdr:spPr>
        <a:xfrm>
          <a:off x="13500744" y="640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63517</xdr:rowOff>
    </xdr:from>
    <xdr:ext cx="405111" cy="259045"/>
    <xdr:sp macro="" textlink="">
      <xdr:nvSpPr>
        <xdr:cNvPr id="431" name="n_4aveValue【一般廃棄物処理施設】&#10;有形固定資産減価償却率">
          <a:extLst>
            <a:ext uri="{FF2B5EF4-FFF2-40B4-BE49-F238E27FC236}">
              <a16:creationId xmlns:a16="http://schemas.microsoft.com/office/drawing/2014/main" id="{83D35F9D-7CDF-41D3-9F0F-C7900E99FFC7}"/>
            </a:ext>
          </a:extLst>
        </xdr:cNvPr>
        <xdr:cNvSpPr txBox="1"/>
      </xdr:nvSpPr>
      <xdr:spPr>
        <a:xfrm>
          <a:off x="12611744" y="640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168746</xdr:rowOff>
    </xdr:from>
    <xdr:ext cx="405111" cy="259045"/>
    <xdr:sp macro="" textlink="">
      <xdr:nvSpPr>
        <xdr:cNvPr id="432" name="n_1mainValue【一般廃棄物処理施設】&#10;有形固定資産減価償却率">
          <a:extLst>
            <a:ext uri="{FF2B5EF4-FFF2-40B4-BE49-F238E27FC236}">
              <a16:creationId xmlns:a16="http://schemas.microsoft.com/office/drawing/2014/main" id="{682F7456-25A4-4416-8F76-5F7AFF23A223}"/>
            </a:ext>
          </a:extLst>
        </xdr:cNvPr>
        <xdr:cNvSpPr txBox="1"/>
      </xdr:nvSpPr>
      <xdr:spPr>
        <a:xfrm>
          <a:off x="15266044" y="7026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54446</xdr:rowOff>
    </xdr:from>
    <xdr:ext cx="405111" cy="259045"/>
    <xdr:sp macro="" textlink="">
      <xdr:nvSpPr>
        <xdr:cNvPr id="433" name="n_2mainValue【一般廃棄物処理施設】&#10;有形固定資産減価償却率">
          <a:extLst>
            <a:ext uri="{FF2B5EF4-FFF2-40B4-BE49-F238E27FC236}">
              <a16:creationId xmlns:a16="http://schemas.microsoft.com/office/drawing/2014/main" id="{E829DD99-41DC-4D09-A5C3-F3E435644220}"/>
            </a:ext>
          </a:extLst>
        </xdr:cNvPr>
        <xdr:cNvSpPr txBox="1"/>
      </xdr:nvSpPr>
      <xdr:spPr>
        <a:xfrm>
          <a:off x="14389744" y="7083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168746</xdr:rowOff>
    </xdr:from>
    <xdr:ext cx="405111" cy="259045"/>
    <xdr:sp macro="" textlink="">
      <xdr:nvSpPr>
        <xdr:cNvPr id="434" name="n_3mainValue【一般廃棄物処理施設】&#10;有形固定資産減価償却率">
          <a:extLst>
            <a:ext uri="{FF2B5EF4-FFF2-40B4-BE49-F238E27FC236}">
              <a16:creationId xmlns:a16="http://schemas.microsoft.com/office/drawing/2014/main" id="{24DD2B66-3B75-4AFB-B37F-BE5D18997D0C}"/>
            </a:ext>
          </a:extLst>
        </xdr:cNvPr>
        <xdr:cNvSpPr txBox="1"/>
      </xdr:nvSpPr>
      <xdr:spPr>
        <a:xfrm>
          <a:off x="13500744" y="7198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142620</xdr:rowOff>
    </xdr:from>
    <xdr:ext cx="405111" cy="259045"/>
    <xdr:sp macro="" textlink="">
      <xdr:nvSpPr>
        <xdr:cNvPr id="435" name="n_4mainValue【一般廃棄物処理施設】&#10;有形固定資産減価償却率">
          <a:extLst>
            <a:ext uri="{FF2B5EF4-FFF2-40B4-BE49-F238E27FC236}">
              <a16:creationId xmlns:a16="http://schemas.microsoft.com/office/drawing/2014/main" id="{8B6B57EC-C627-43D7-866F-930BC2FEC72C}"/>
            </a:ext>
          </a:extLst>
        </xdr:cNvPr>
        <xdr:cNvSpPr txBox="1"/>
      </xdr:nvSpPr>
      <xdr:spPr>
        <a:xfrm>
          <a:off x="12611744" y="7172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36" name="正方形/長方形 435">
          <a:extLst>
            <a:ext uri="{FF2B5EF4-FFF2-40B4-BE49-F238E27FC236}">
              <a16:creationId xmlns:a16="http://schemas.microsoft.com/office/drawing/2014/main" id="{5F3E92FC-1541-490E-B445-2FB4C569061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37" name="正方形/長方形 436">
          <a:extLst>
            <a:ext uri="{FF2B5EF4-FFF2-40B4-BE49-F238E27FC236}">
              <a16:creationId xmlns:a16="http://schemas.microsoft.com/office/drawing/2014/main" id="{50F9FDC1-C6D8-413D-ADC1-D20042835CB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38" name="正方形/長方形 437">
          <a:extLst>
            <a:ext uri="{FF2B5EF4-FFF2-40B4-BE49-F238E27FC236}">
              <a16:creationId xmlns:a16="http://schemas.microsoft.com/office/drawing/2014/main" id="{15E102F2-614E-47DB-8735-BA245C71FAA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39" name="正方形/長方形 438">
          <a:extLst>
            <a:ext uri="{FF2B5EF4-FFF2-40B4-BE49-F238E27FC236}">
              <a16:creationId xmlns:a16="http://schemas.microsoft.com/office/drawing/2014/main" id="{2DB35891-68EE-46E7-86F7-7019961D0F7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0" name="正方形/長方形 439">
          <a:extLst>
            <a:ext uri="{FF2B5EF4-FFF2-40B4-BE49-F238E27FC236}">
              <a16:creationId xmlns:a16="http://schemas.microsoft.com/office/drawing/2014/main" id="{680CB5EE-6DAE-4C4E-B855-4F4EE8239EF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1" name="正方形/長方形 440">
          <a:extLst>
            <a:ext uri="{FF2B5EF4-FFF2-40B4-BE49-F238E27FC236}">
              <a16:creationId xmlns:a16="http://schemas.microsoft.com/office/drawing/2014/main" id="{6D79B032-A961-4E42-A7E1-7D09179719D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2" name="正方形/長方形 441">
          <a:extLst>
            <a:ext uri="{FF2B5EF4-FFF2-40B4-BE49-F238E27FC236}">
              <a16:creationId xmlns:a16="http://schemas.microsoft.com/office/drawing/2014/main" id="{4231642A-F16D-4117-BDA7-E88307EB46F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43" name="正方形/長方形 442">
          <a:extLst>
            <a:ext uri="{FF2B5EF4-FFF2-40B4-BE49-F238E27FC236}">
              <a16:creationId xmlns:a16="http://schemas.microsoft.com/office/drawing/2014/main" id="{1402C2A5-9952-4974-805F-5AFF76A76C04}"/>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44" name="テキスト ボックス 443">
          <a:extLst>
            <a:ext uri="{FF2B5EF4-FFF2-40B4-BE49-F238E27FC236}">
              <a16:creationId xmlns:a16="http://schemas.microsoft.com/office/drawing/2014/main" id="{4F715D45-3C1E-40D4-A237-95442ACE336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45" name="直線コネクタ 444">
          <a:extLst>
            <a:ext uri="{FF2B5EF4-FFF2-40B4-BE49-F238E27FC236}">
              <a16:creationId xmlns:a16="http://schemas.microsoft.com/office/drawing/2014/main" id="{A304AA10-11E2-4EE2-AD50-FE49B45F615B}"/>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46" name="直線コネクタ 445">
          <a:extLst>
            <a:ext uri="{FF2B5EF4-FFF2-40B4-BE49-F238E27FC236}">
              <a16:creationId xmlns:a16="http://schemas.microsoft.com/office/drawing/2014/main" id="{A6288E99-C124-4753-A1A1-223B34E174AE}"/>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47" name="テキスト ボックス 446">
          <a:extLst>
            <a:ext uri="{FF2B5EF4-FFF2-40B4-BE49-F238E27FC236}">
              <a16:creationId xmlns:a16="http://schemas.microsoft.com/office/drawing/2014/main" id="{70C75AC2-C2A2-4919-BAEF-49BA3620722B}"/>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48" name="直線コネクタ 447">
          <a:extLst>
            <a:ext uri="{FF2B5EF4-FFF2-40B4-BE49-F238E27FC236}">
              <a16:creationId xmlns:a16="http://schemas.microsoft.com/office/drawing/2014/main" id="{209AFB3C-28F9-4F92-B86A-21422D11A649}"/>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49" name="テキスト ボックス 448">
          <a:extLst>
            <a:ext uri="{FF2B5EF4-FFF2-40B4-BE49-F238E27FC236}">
              <a16:creationId xmlns:a16="http://schemas.microsoft.com/office/drawing/2014/main" id="{10006DE0-E2E8-466E-9CDD-EF0FCF32BA04}"/>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50" name="直線コネクタ 449">
          <a:extLst>
            <a:ext uri="{FF2B5EF4-FFF2-40B4-BE49-F238E27FC236}">
              <a16:creationId xmlns:a16="http://schemas.microsoft.com/office/drawing/2014/main" id="{9C3DD867-5F12-4E3B-BD95-D11E95BF2D0C}"/>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51" name="テキスト ボックス 450">
          <a:extLst>
            <a:ext uri="{FF2B5EF4-FFF2-40B4-BE49-F238E27FC236}">
              <a16:creationId xmlns:a16="http://schemas.microsoft.com/office/drawing/2014/main" id="{DD960B34-DCDA-4313-9D07-1DB03A415DBD}"/>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52" name="直線コネクタ 451">
          <a:extLst>
            <a:ext uri="{FF2B5EF4-FFF2-40B4-BE49-F238E27FC236}">
              <a16:creationId xmlns:a16="http://schemas.microsoft.com/office/drawing/2014/main" id="{12EABFFF-73CA-4611-99E1-83BC1DE4A348}"/>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53" name="テキスト ボックス 452">
          <a:extLst>
            <a:ext uri="{FF2B5EF4-FFF2-40B4-BE49-F238E27FC236}">
              <a16:creationId xmlns:a16="http://schemas.microsoft.com/office/drawing/2014/main" id="{177D53C9-627F-41AE-A4D5-89241419260A}"/>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54" name="直線コネクタ 453">
          <a:extLst>
            <a:ext uri="{FF2B5EF4-FFF2-40B4-BE49-F238E27FC236}">
              <a16:creationId xmlns:a16="http://schemas.microsoft.com/office/drawing/2014/main" id="{8B4A4E1F-1F25-4167-BCCC-956F00B5B8B4}"/>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55" name="テキスト ボックス 454">
          <a:extLst>
            <a:ext uri="{FF2B5EF4-FFF2-40B4-BE49-F238E27FC236}">
              <a16:creationId xmlns:a16="http://schemas.microsoft.com/office/drawing/2014/main" id="{1C79EFEB-C4D4-43AA-BD73-AC9F36453E55}"/>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56" name="直線コネクタ 455">
          <a:extLst>
            <a:ext uri="{FF2B5EF4-FFF2-40B4-BE49-F238E27FC236}">
              <a16:creationId xmlns:a16="http://schemas.microsoft.com/office/drawing/2014/main" id="{B4E5AE70-81C7-46E1-91C7-1BA0CC8E287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57" name="テキスト ボックス 456">
          <a:extLst>
            <a:ext uri="{FF2B5EF4-FFF2-40B4-BE49-F238E27FC236}">
              <a16:creationId xmlns:a16="http://schemas.microsoft.com/office/drawing/2014/main" id="{211834BB-2D12-4E02-A812-23801412D929}"/>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58" name="【一般廃棄物処理施設】&#10;一人当たり有形固定資産（償却資産）額グラフ枠">
          <a:extLst>
            <a:ext uri="{FF2B5EF4-FFF2-40B4-BE49-F238E27FC236}">
              <a16:creationId xmlns:a16="http://schemas.microsoft.com/office/drawing/2014/main" id="{A758A13E-75A9-487A-A6D7-85F86656A6F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459" name="直線コネクタ 458">
          <a:extLst>
            <a:ext uri="{FF2B5EF4-FFF2-40B4-BE49-F238E27FC236}">
              <a16:creationId xmlns:a16="http://schemas.microsoft.com/office/drawing/2014/main" id="{A380C301-CBBA-4B65-A84D-E5A3699460A1}"/>
            </a:ext>
          </a:extLst>
        </xdr:cNvPr>
        <xdr:cNvCxnSpPr/>
      </xdr:nvCxnSpPr>
      <xdr:spPr>
        <a:xfrm flipV="1">
          <a:off x="22160864" y="5906837"/>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460" name="【一般廃棄物処理施設】&#10;一人当たり有形固定資産（償却資産）額最小値テキスト">
          <a:extLst>
            <a:ext uri="{FF2B5EF4-FFF2-40B4-BE49-F238E27FC236}">
              <a16:creationId xmlns:a16="http://schemas.microsoft.com/office/drawing/2014/main" id="{55A90E3B-55DA-4C4D-B666-2681F0FA4BF7}"/>
            </a:ext>
          </a:extLst>
        </xdr:cNvPr>
        <xdr:cNvSpPr txBox="1"/>
      </xdr:nvSpPr>
      <xdr:spPr>
        <a:xfrm>
          <a:off x="22199600" y="72411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461" name="直線コネクタ 460">
          <a:extLst>
            <a:ext uri="{FF2B5EF4-FFF2-40B4-BE49-F238E27FC236}">
              <a16:creationId xmlns:a16="http://schemas.microsoft.com/office/drawing/2014/main" id="{83312700-A466-49C1-9F70-5D8424A35554}"/>
            </a:ext>
          </a:extLst>
        </xdr:cNvPr>
        <xdr:cNvCxnSpPr/>
      </xdr:nvCxnSpPr>
      <xdr:spPr>
        <a:xfrm>
          <a:off x="22072600" y="7237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462" name="【一般廃棄物処理施設】&#10;一人当たり有形固定資産（償却資産）額最大値テキスト">
          <a:extLst>
            <a:ext uri="{FF2B5EF4-FFF2-40B4-BE49-F238E27FC236}">
              <a16:creationId xmlns:a16="http://schemas.microsoft.com/office/drawing/2014/main" id="{A3EE32A9-CA18-4516-A4A1-0C9493778D2B}"/>
            </a:ext>
          </a:extLst>
        </xdr:cNvPr>
        <xdr:cNvSpPr txBox="1"/>
      </xdr:nvSpPr>
      <xdr:spPr>
        <a:xfrm>
          <a:off x="22199600" y="568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463" name="直線コネクタ 462">
          <a:extLst>
            <a:ext uri="{FF2B5EF4-FFF2-40B4-BE49-F238E27FC236}">
              <a16:creationId xmlns:a16="http://schemas.microsoft.com/office/drawing/2014/main" id="{C25B98F3-ECE0-47F6-B0B1-8EB5964B266A}"/>
            </a:ext>
          </a:extLst>
        </xdr:cNvPr>
        <xdr:cNvCxnSpPr/>
      </xdr:nvCxnSpPr>
      <xdr:spPr>
        <a:xfrm>
          <a:off x="22072600" y="5906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162420</xdr:rowOff>
    </xdr:from>
    <xdr:ext cx="534377" cy="259045"/>
    <xdr:sp macro="" textlink="">
      <xdr:nvSpPr>
        <xdr:cNvPr id="464" name="【一般廃棄物処理施設】&#10;一人当たり有形固定資産（償却資産）額平均値テキスト">
          <a:extLst>
            <a:ext uri="{FF2B5EF4-FFF2-40B4-BE49-F238E27FC236}">
              <a16:creationId xmlns:a16="http://schemas.microsoft.com/office/drawing/2014/main" id="{FCE42580-408D-44CD-B010-8E6E3ACC9F61}"/>
            </a:ext>
          </a:extLst>
        </xdr:cNvPr>
        <xdr:cNvSpPr txBox="1"/>
      </xdr:nvSpPr>
      <xdr:spPr>
        <a:xfrm>
          <a:off x="22199600" y="66775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465" name="フローチャート: 判断 464">
          <a:extLst>
            <a:ext uri="{FF2B5EF4-FFF2-40B4-BE49-F238E27FC236}">
              <a16:creationId xmlns:a16="http://schemas.microsoft.com/office/drawing/2014/main" id="{636AE83A-8AB9-479A-BDB3-0FB38EFC22EE}"/>
            </a:ext>
          </a:extLst>
        </xdr:cNvPr>
        <xdr:cNvSpPr/>
      </xdr:nvSpPr>
      <xdr:spPr>
        <a:xfrm>
          <a:off x="22110700" y="682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466" name="フローチャート: 判断 465">
          <a:extLst>
            <a:ext uri="{FF2B5EF4-FFF2-40B4-BE49-F238E27FC236}">
              <a16:creationId xmlns:a16="http://schemas.microsoft.com/office/drawing/2014/main" id="{7E6C08AF-7B36-4321-BAB5-152E67585B70}"/>
            </a:ext>
          </a:extLst>
        </xdr:cNvPr>
        <xdr:cNvSpPr/>
      </xdr:nvSpPr>
      <xdr:spPr>
        <a:xfrm>
          <a:off x="21272500" y="683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467" name="フローチャート: 判断 466">
          <a:extLst>
            <a:ext uri="{FF2B5EF4-FFF2-40B4-BE49-F238E27FC236}">
              <a16:creationId xmlns:a16="http://schemas.microsoft.com/office/drawing/2014/main" id="{096DFF1B-4B26-41CF-9F5B-FEFEBC678B80}"/>
            </a:ext>
          </a:extLst>
        </xdr:cNvPr>
        <xdr:cNvSpPr/>
      </xdr:nvSpPr>
      <xdr:spPr>
        <a:xfrm>
          <a:off x="20383500" y="683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468" name="フローチャート: 判断 467">
          <a:extLst>
            <a:ext uri="{FF2B5EF4-FFF2-40B4-BE49-F238E27FC236}">
              <a16:creationId xmlns:a16="http://schemas.microsoft.com/office/drawing/2014/main" id="{11B63761-9F50-48DE-AEAB-4051F2374D3E}"/>
            </a:ext>
          </a:extLst>
        </xdr:cNvPr>
        <xdr:cNvSpPr/>
      </xdr:nvSpPr>
      <xdr:spPr>
        <a:xfrm>
          <a:off x="19494500" y="686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152852</xdr:rowOff>
    </xdr:from>
    <xdr:to>
      <xdr:col>98</xdr:col>
      <xdr:colOff>38100</xdr:colOff>
      <xdr:row>40</xdr:row>
      <xdr:rowOff>83002</xdr:rowOff>
    </xdr:to>
    <xdr:sp macro="" textlink="">
      <xdr:nvSpPr>
        <xdr:cNvPr id="469" name="フローチャート: 判断 468">
          <a:extLst>
            <a:ext uri="{FF2B5EF4-FFF2-40B4-BE49-F238E27FC236}">
              <a16:creationId xmlns:a16="http://schemas.microsoft.com/office/drawing/2014/main" id="{229887C1-F4FB-45A7-ADD5-2E9D830D04B5}"/>
            </a:ext>
          </a:extLst>
        </xdr:cNvPr>
        <xdr:cNvSpPr/>
      </xdr:nvSpPr>
      <xdr:spPr>
        <a:xfrm>
          <a:off x="18605500" y="6839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0" name="テキスト ボックス 469">
          <a:extLst>
            <a:ext uri="{FF2B5EF4-FFF2-40B4-BE49-F238E27FC236}">
              <a16:creationId xmlns:a16="http://schemas.microsoft.com/office/drawing/2014/main" id="{3EBF58AF-EA0D-4B7E-AF72-DC6E1C2F2D2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1" name="テキスト ボックス 470">
          <a:extLst>
            <a:ext uri="{FF2B5EF4-FFF2-40B4-BE49-F238E27FC236}">
              <a16:creationId xmlns:a16="http://schemas.microsoft.com/office/drawing/2014/main" id="{3DB7006E-51B8-4B28-BDF5-29C8F53F886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72" name="テキスト ボックス 471">
          <a:extLst>
            <a:ext uri="{FF2B5EF4-FFF2-40B4-BE49-F238E27FC236}">
              <a16:creationId xmlns:a16="http://schemas.microsoft.com/office/drawing/2014/main" id="{F6D94141-0CA1-41E8-9D91-93AF10A4C4C6}"/>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73" name="テキスト ボックス 472">
          <a:extLst>
            <a:ext uri="{FF2B5EF4-FFF2-40B4-BE49-F238E27FC236}">
              <a16:creationId xmlns:a16="http://schemas.microsoft.com/office/drawing/2014/main" id="{3EE115F9-D4A4-4FD9-BBA4-A1AB8AE7909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74" name="テキスト ボックス 473">
          <a:extLst>
            <a:ext uri="{FF2B5EF4-FFF2-40B4-BE49-F238E27FC236}">
              <a16:creationId xmlns:a16="http://schemas.microsoft.com/office/drawing/2014/main" id="{EF619EA3-73BF-4947-AE37-E0755AC6F8D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45844</xdr:rowOff>
    </xdr:from>
    <xdr:to>
      <xdr:col>116</xdr:col>
      <xdr:colOff>114300</xdr:colOff>
      <xdr:row>41</xdr:row>
      <xdr:rowOff>147444</xdr:rowOff>
    </xdr:to>
    <xdr:sp macro="" textlink="">
      <xdr:nvSpPr>
        <xdr:cNvPr id="475" name="楕円 474">
          <a:extLst>
            <a:ext uri="{FF2B5EF4-FFF2-40B4-BE49-F238E27FC236}">
              <a16:creationId xmlns:a16="http://schemas.microsoft.com/office/drawing/2014/main" id="{0AC6BA8B-97EA-48FB-ABB2-37B5A5A39301}"/>
            </a:ext>
          </a:extLst>
        </xdr:cNvPr>
        <xdr:cNvSpPr/>
      </xdr:nvSpPr>
      <xdr:spPr>
        <a:xfrm>
          <a:off x="22110700" y="7075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132221</xdr:rowOff>
    </xdr:from>
    <xdr:ext cx="534377" cy="259045"/>
    <xdr:sp macro="" textlink="">
      <xdr:nvSpPr>
        <xdr:cNvPr id="476" name="【一般廃棄物処理施設】&#10;一人当たり有形固定資産（償却資産）額該当値テキスト">
          <a:extLst>
            <a:ext uri="{FF2B5EF4-FFF2-40B4-BE49-F238E27FC236}">
              <a16:creationId xmlns:a16="http://schemas.microsoft.com/office/drawing/2014/main" id="{299EBC37-3A4D-400E-BAF2-51DD1AA6525B}"/>
            </a:ext>
          </a:extLst>
        </xdr:cNvPr>
        <xdr:cNvSpPr txBox="1"/>
      </xdr:nvSpPr>
      <xdr:spPr>
        <a:xfrm>
          <a:off x="22199600" y="6990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16621</xdr:rowOff>
    </xdr:from>
    <xdr:to>
      <xdr:col>112</xdr:col>
      <xdr:colOff>38100</xdr:colOff>
      <xdr:row>41</xdr:row>
      <xdr:rowOff>118221</xdr:rowOff>
    </xdr:to>
    <xdr:sp macro="" textlink="">
      <xdr:nvSpPr>
        <xdr:cNvPr id="477" name="楕円 476">
          <a:extLst>
            <a:ext uri="{FF2B5EF4-FFF2-40B4-BE49-F238E27FC236}">
              <a16:creationId xmlns:a16="http://schemas.microsoft.com/office/drawing/2014/main" id="{D816479F-40EA-4356-AD64-C608EED26B9A}"/>
            </a:ext>
          </a:extLst>
        </xdr:cNvPr>
        <xdr:cNvSpPr/>
      </xdr:nvSpPr>
      <xdr:spPr>
        <a:xfrm>
          <a:off x="21272500" y="704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67421</xdr:rowOff>
    </xdr:from>
    <xdr:to>
      <xdr:col>116</xdr:col>
      <xdr:colOff>63500</xdr:colOff>
      <xdr:row>41</xdr:row>
      <xdr:rowOff>96644</xdr:rowOff>
    </xdr:to>
    <xdr:cxnSp macro="">
      <xdr:nvCxnSpPr>
        <xdr:cNvPr id="478" name="直線コネクタ 477">
          <a:extLst>
            <a:ext uri="{FF2B5EF4-FFF2-40B4-BE49-F238E27FC236}">
              <a16:creationId xmlns:a16="http://schemas.microsoft.com/office/drawing/2014/main" id="{241A0C79-63C6-4527-BBD8-371941F1EBB7}"/>
            </a:ext>
          </a:extLst>
        </xdr:cNvPr>
        <xdr:cNvCxnSpPr/>
      </xdr:nvCxnSpPr>
      <xdr:spPr>
        <a:xfrm>
          <a:off x="21323300" y="7096871"/>
          <a:ext cx="838200" cy="29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5946</xdr:rowOff>
    </xdr:from>
    <xdr:to>
      <xdr:col>107</xdr:col>
      <xdr:colOff>101600</xdr:colOff>
      <xdr:row>40</xdr:row>
      <xdr:rowOff>107546</xdr:rowOff>
    </xdr:to>
    <xdr:sp macro="" textlink="">
      <xdr:nvSpPr>
        <xdr:cNvPr id="479" name="楕円 478">
          <a:extLst>
            <a:ext uri="{FF2B5EF4-FFF2-40B4-BE49-F238E27FC236}">
              <a16:creationId xmlns:a16="http://schemas.microsoft.com/office/drawing/2014/main" id="{54B23A5F-8D8F-49FE-A967-5B4B8D84D2A5}"/>
            </a:ext>
          </a:extLst>
        </xdr:cNvPr>
        <xdr:cNvSpPr/>
      </xdr:nvSpPr>
      <xdr:spPr>
        <a:xfrm>
          <a:off x="20383500" y="6863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56746</xdr:rowOff>
    </xdr:from>
    <xdr:to>
      <xdr:col>111</xdr:col>
      <xdr:colOff>177800</xdr:colOff>
      <xdr:row>41</xdr:row>
      <xdr:rowOff>67421</xdr:rowOff>
    </xdr:to>
    <xdr:cxnSp macro="">
      <xdr:nvCxnSpPr>
        <xdr:cNvPr id="480" name="直線コネクタ 479">
          <a:extLst>
            <a:ext uri="{FF2B5EF4-FFF2-40B4-BE49-F238E27FC236}">
              <a16:creationId xmlns:a16="http://schemas.microsoft.com/office/drawing/2014/main" id="{5937AE27-8125-4FA2-A84A-3069C75BD75C}"/>
            </a:ext>
          </a:extLst>
        </xdr:cNvPr>
        <xdr:cNvCxnSpPr/>
      </xdr:nvCxnSpPr>
      <xdr:spPr>
        <a:xfrm>
          <a:off x="20434300" y="6914746"/>
          <a:ext cx="889000" cy="182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21906</xdr:rowOff>
    </xdr:from>
    <xdr:to>
      <xdr:col>102</xdr:col>
      <xdr:colOff>165100</xdr:colOff>
      <xdr:row>40</xdr:row>
      <xdr:rowOff>123506</xdr:rowOff>
    </xdr:to>
    <xdr:sp macro="" textlink="">
      <xdr:nvSpPr>
        <xdr:cNvPr id="481" name="楕円 480">
          <a:extLst>
            <a:ext uri="{FF2B5EF4-FFF2-40B4-BE49-F238E27FC236}">
              <a16:creationId xmlns:a16="http://schemas.microsoft.com/office/drawing/2014/main" id="{B13DCAD4-4274-43AF-8AD6-8F253344A536}"/>
            </a:ext>
          </a:extLst>
        </xdr:cNvPr>
        <xdr:cNvSpPr/>
      </xdr:nvSpPr>
      <xdr:spPr>
        <a:xfrm>
          <a:off x="19494500" y="687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56746</xdr:rowOff>
    </xdr:from>
    <xdr:to>
      <xdr:col>107</xdr:col>
      <xdr:colOff>50800</xdr:colOff>
      <xdr:row>40</xdr:row>
      <xdr:rowOff>72706</xdr:rowOff>
    </xdr:to>
    <xdr:cxnSp macro="">
      <xdr:nvCxnSpPr>
        <xdr:cNvPr id="482" name="直線コネクタ 481">
          <a:extLst>
            <a:ext uri="{FF2B5EF4-FFF2-40B4-BE49-F238E27FC236}">
              <a16:creationId xmlns:a16="http://schemas.microsoft.com/office/drawing/2014/main" id="{6BC27E42-F592-474E-8C2A-F2BDFD256880}"/>
            </a:ext>
          </a:extLst>
        </xdr:cNvPr>
        <xdr:cNvCxnSpPr/>
      </xdr:nvCxnSpPr>
      <xdr:spPr>
        <a:xfrm flipV="1">
          <a:off x="19545300" y="6914746"/>
          <a:ext cx="889000" cy="15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28372</xdr:rowOff>
    </xdr:from>
    <xdr:to>
      <xdr:col>98</xdr:col>
      <xdr:colOff>38100</xdr:colOff>
      <xdr:row>40</xdr:row>
      <xdr:rowOff>129972</xdr:rowOff>
    </xdr:to>
    <xdr:sp macro="" textlink="">
      <xdr:nvSpPr>
        <xdr:cNvPr id="483" name="楕円 482">
          <a:extLst>
            <a:ext uri="{FF2B5EF4-FFF2-40B4-BE49-F238E27FC236}">
              <a16:creationId xmlns:a16="http://schemas.microsoft.com/office/drawing/2014/main" id="{49116148-E19B-4653-B844-11EE690DD74C}"/>
            </a:ext>
          </a:extLst>
        </xdr:cNvPr>
        <xdr:cNvSpPr/>
      </xdr:nvSpPr>
      <xdr:spPr>
        <a:xfrm>
          <a:off x="18605500" y="6886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72706</xdr:rowOff>
    </xdr:from>
    <xdr:to>
      <xdr:col>102</xdr:col>
      <xdr:colOff>114300</xdr:colOff>
      <xdr:row>40</xdr:row>
      <xdr:rowOff>79172</xdr:rowOff>
    </xdr:to>
    <xdr:cxnSp macro="">
      <xdr:nvCxnSpPr>
        <xdr:cNvPr id="484" name="直線コネクタ 483">
          <a:extLst>
            <a:ext uri="{FF2B5EF4-FFF2-40B4-BE49-F238E27FC236}">
              <a16:creationId xmlns:a16="http://schemas.microsoft.com/office/drawing/2014/main" id="{E2692486-AF66-4C61-A626-78011EC6CEFB}"/>
            </a:ext>
          </a:extLst>
        </xdr:cNvPr>
        <xdr:cNvCxnSpPr/>
      </xdr:nvCxnSpPr>
      <xdr:spPr>
        <a:xfrm flipV="1">
          <a:off x="18656300" y="6930706"/>
          <a:ext cx="889000" cy="6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91517</xdr:rowOff>
    </xdr:from>
    <xdr:ext cx="534377" cy="259045"/>
    <xdr:sp macro="" textlink="">
      <xdr:nvSpPr>
        <xdr:cNvPr id="485" name="n_1aveValue【一般廃棄物処理施設】&#10;一人当たり有形固定資産（償却資産）額">
          <a:extLst>
            <a:ext uri="{FF2B5EF4-FFF2-40B4-BE49-F238E27FC236}">
              <a16:creationId xmlns:a16="http://schemas.microsoft.com/office/drawing/2014/main" id="{C8F1B508-55FF-406E-A95F-6E61F3B07E0B}"/>
            </a:ext>
          </a:extLst>
        </xdr:cNvPr>
        <xdr:cNvSpPr txBox="1"/>
      </xdr:nvSpPr>
      <xdr:spPr>
        <a:xfrm>
          <a:off x="21043411" y="6606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92172</xdr:rowOff>
    </xdr:from>
    <xdr:ext cx="534377" cy="259045"/>
    <xdr:sp macro="" textlink="">
      <xdr:nvSpPr>
        <xdr:cNvPr id="486" name="n_2aveValue【一般廃棄物処理施設】&#10;一人当たり有形固定資産（償却資産）額">
          <a:extLst>
            <a:ext uri="{FF2B5EF4-FFF2-40B4-BE49-F238E27FC236}">
              <a16:creationId xmlns:a16="http://schemas.microsoft.com/office/drawing/2014/main" id="{41D42D62-ECBA-4282-BFA2-2DE0712B3576}"/>
            </a:ext>
          </a:extLst>
        </xdr:cNvPr>
        <xdr:cNvSpPr txBox="1"/>
      </xdr:nvSpPr>
      <xdr:spPr>
        <a:xfrm>
          <a:off x="20167111" y="660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120580</xdr:rowOff>
    </xdr:from>
    <xdr:ext cx="534377" cy="259045"/>
    <xdr:sp macro="" textlink="">
      <xdr:nvSpPr>
        <xdr:cNvPr id="487" name="n_3aveValue【一般廃棄物処理施設】&#10;一人当たり有形固定資産（償却資産）額">
          <a:extLst>
            <a:ext uri="{FF2B5EF4-FFF2-40B4-BE49-F238E27FC236}">
              <a16:creationId xmlns:a16="http://schemas.microsoft.com/office/drawing/2014/main" id="{0C7643BD-EF43-41CC-A0D8-0F638FAAA8C6}"/>
            </a:ext>
          </a:extLst>
        </xdr:cNvPr>
        <xdr:cNvSpPr txBox="1"/>
      </xdr:nvSpPr>
      <xdr:spPr>
        <a:xfrm>
          <a:off x="19278111" y="6635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99529</xdr:rowOff>
    </xdr:from>
    <xdr:ext cx="534377" cy="259045"/>
    <xdr:sp macro="" textlink="">
      <xdr:nvSpPr>
        <xdr:cNvPr id="488" name="n_4aveValue【一般廃棄物処理施設】&#10;一人当たり有形固定資産（償却資産）額">
          <a:extLst>
            <a:ext uri="{FF2B5EF4-FFF2-40B4-BE49-F238E27FC236}">
              <a16:creationId xmlns:a16="http://schemas.microsoft.com/office/drawing/2014/main" id="{A5B65FCA-2615-4136-9FD5-744BCD6997A9}"/>
            </a:ext>
          </a:extLst>
        </xdr:cNvPr>
        <xdr:cNvSpPr txBox="1"/>
      </xdr:nvSpPr>
      <xdr:spPr>
        <a:xfrm>
          <a:off x="18389111" y="6614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109348</xdr:rowOff>
    </xdr:from>
    <xdr:ext cx="534377" cy="259045"/>
    <xdr:sp macro="" textlink="">
      <xdr:nvSpPr>
        <xdr:cNvPr id="489" name="n_1mainValue【一般廃棄物処理施設】&#10;一人当たり有形固定資産（償却資産）額">
          <a:extLst>
            <a:ext uri="{FF2B5EF4-FFF2-40B4-BE49-F238E27FC236}">
              <a16:creationId xmlns:a16="http://schemas.microsoft.com/office/drawing/2014/main" id="{6B0E19D4-DF0D-4ADA-B6F4-3A3E75DEED9A}"/>
            </a:ext>
          </a:extLst>
        </xdr:cNvPr>
        <xdr:cNvSpPr txBox="1"/>
      </xdr:nvSpPr>
      <xdr:spPr>
        <a:xfrm>
          <a:off x="21043411" y="7138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98673</xdr:rowOff>
    </xdr:from>
    <xdr:ext cx="534377" cy="259045"/>
    <xdr:sp macro="" textlink="">
      <xdr:nvSpPr>
        <xdr:cNvPr id="490" name="n_2mainValue【一般廃棄物処理施設】&#10;一人当たり有形固定資産（償却資産）額">
          <a:extLst>
            <a:ext uri="{FF2B5EF4-FFF2-40B4-BE49-F238E27FC236}">
              <a16:creationId xmlns:a16="http://schemas.microsoft.com/office/drawing/2014/main" id="{68AA2357-C0C2-4A59-A4A2-609D03DF412D}"/>
            </a:ext>
          </a:extLst>
        </xdr:cNvPr>
        <xdr:cNvSpPr txBox="1"/>
      </xdr:nvSpPr>
      <xdr:spPr>
        <a:xfrm>
          <a:off x="20167111" y="6956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114633</xdr:rowOff>
    </xdr:from>
    <xdr:ext cx="534377" cy="259045"/>
    <xdr:sp macro="" textlink="">
      <xdr:nvSpPr>
        <xdr:cNvPr id="491" name="n_3mainValue【一般廃棄物処理施設】&#10;一人当たり有形固定資産（償却資産）額">
          <a:extLst>
            <a:ext uri="{FF2B5EF4-FFF2-40B4-BE49-F238E27FC236}">
              <a16:creationId xmlns:a16="http://schemas.microsoft.com/office/drawing/2014/main" id="{CBEE6667-7F6B-4A8E-B3D0-F6E9FCF5AD05}"/>
            </a:ext>
          </a:extLst>
        </xdr:cNvPr>
        <xdr:cNvSpPr txBox="1"/>
      </xdr:nvSpPr>
      <xdr:spPr>
        <a:xfrm>
          <a:off x="19278111" y="6972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121099</xdr:rowOff>
    </xdr:from>
    <xdr:ext cx="534377" cy="259045"/>
    <xdr:sp macro="" textlink="">
      <xdr:nvSpPr>
        <xdr:cNvPr id="492" name="n_4mainValue【一般廃棄物処理施設】&#10;一人当たり有形固定資産（償却資産）額">
          <a:extLst>
            <a:ext uri="{FF2B5EF4-FFF2-40B4-BE49-F238E27FC236}">
              <a16:creationId xmlns:a16="http://schemas.microsoft.com/office/drawing/2014/main" id="{D703AA30-21C7-4276-B42E-3773CC09AED0}"/>
            </a:ext>
          </a:extLst>
        </xdr:cNvPr>
        <xdr:cNvSpPr txBox="1"/>
      </xdr:nvSpPr>
      <xdr:spPr>
        <a:xfrm>
          <a:off x="18389111" y="6979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93" name="正方形/長方形 492">
          <a:extLst>
            <a:ext uri="{FF2B5EF4-FFF2-40B4-BE49-F238E27FC236}">
              <a16:creationId xmlns:a16="http://schemas.microsoft.com/office/drawing/2014/main" id="{E97CC1BA-60DD-47D5-B13A-AEF82C043BC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94" name="正方形/長方形 493">
          <a:extLst>
            <a:ext uri="{FF2B5EF4-FFF2-40B4-BE49-F238E27FC236}">
              <a16:creationId xmlns:a16="http://schemas.microsoft.com/office/drawing/2014/main" id="{43E2E490-D020-4ABD-A007-3CDEA9C4D06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95" name="正方形/長方形 494">
          <a:extLst>
            <a:ext uri="{FF2B5EF4-FFF2-40B4-BE49-F238E27FC236}">
              <a16:creationId xmlns:a16="http://schemas.microsoft.com/office/drawing/2014/main" id="{832FBA1E-811E-4BD1-B377-7EFF2558B74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96" name="正方形/長方形 495">
          <a:extLst>
            <a:ext uri="{FF2B5EF4-FFF2-40B4-BE49-F238E27FC236}">
              <a16:creationId xmlns:a16="http://schemas.microsoft.com/office/drawing/2014/main" id="{33DC2AA2-CCFD-4EC2-A0A2-75B2B80BCE8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97" name="正方形/長方形 496">
          <a:extLst>
            <a:ext uri="{FF2B5EF4-FFF2-40B4-BE49-F238E27FC236}">
              <a16:creationId xmlns:a16="http://schemas.microsoft.com/office/drawing/2014/main" id="{704B68E5-1FB1-4482-9570-833AFA25927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98" name="正方形/長方形 497">
          <a:extLst>
            <a:ext uri="{FF2B5EF4-FFF2-40B4-BE49-F238E27FC236}">
              <a16:creationId xmlns:a16="http://schemas.microsoft.com/office/drawing/2014/main" id="{EE91D9CC-E68B-44A4-8EBE-138C66AFBE9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99" name="正方形/長方形 498">
          <a:extLst>
            <a:ext uri="{FF2B5EF4-FFF2-40B4-BE49-F238E27FC236}">
              <a16:creationId xmlns:a16="http://schemas.microsoft.com/office/drawing/2014/main" id="{1EA8C623-248F-4938-B35C-7C9DCF5E5EF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0" name="正方形/長方形 499">
          <a:extLst>
            <a:ext uri="{FF2B5EF4-FFF2-40B4-BE49-F238E27FC236}">
              <a16:creationId xmlns:a16="http://schemas.microsoft.com/office/drawing/2014/main" id="{93C2A921-D6B0-4D21-A0DC-E858F08EC452}"/>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01" name="正方形/長方形 500">
          <a:extLst>
            <a:ext uri="{FF2B5EF4-FFF2-40B4-BE49-F238E27FC236}">
              <a16:creationId xmlns:a16="http://schemas.microsoft.com/office/drawing/2014/main" id="{87CFD403-65D5-4D3B-A73C-6AB4BAD6A94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02" name="正方形/長方形 501">
          <a:extLst>
            <a:ext uri="{FF2B5EF4-FFF2-40B4-BE49-F238E27FC236}">
              <a16:creationId xmlns:a16="http://schemas.microsoft.com/office/drawing/2014/main" id="{0C2854DF-44BC-437B-861C-B23328FF1CD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03" name="正方形/長方形 502">
          <a:extLst>
            <a:ext uri="{FF2B5EF4-FFF2-40B4-BE49-F238E27FC236}">
              <a16:creationId xmlns:a16="http://schemas.microsoft.com/office/drawing/2014/main" id="{914997A4-43A9-49BC-B176-04D7836EC2B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04" name="正方形/長方形 503">
          <a:extLst>
            <a:ext uri="{FF2B5EF4-FFF2-40B4-BE49-F238E27FC236}">
              <a16:creationId xmlns:a16="http://schemas.microsoft.com/office/drawing/2014/main" id="{2CDFCD2D-EE2D-4188-8386-B6C98CD6974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05" name="正方形/長方形 504">
          <a:extLst>
            <a:ext uri="{FF2B5EF4-FFF2-40B4-BE49-F238E27FC236}">
              <a16:creationId xmlns:a16="http://schemas.microsoft.com/office/drawing/2014/main" id="{AD189151-90EB-449F-8236-364990C2E70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06" name="正方形/長方形 505">
          <a:extLst>
            <a:ext uri="{FF2B5EF4-FFF2-40B4-BE49-F238E27FC236}">
              <a16:creationId xmlns:a16="http://schemas.microsoft.com/office/drawing/2014/main" id="{ED68825B-89E2-4BFB-B4B4-2BE9D4E97E8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07" name="正方形/長方形 506">
          <a:extLst>
            <a:ext uri="{FF2B5EF4-FFF2-40B4-BE49-F238E27FC236}">
              <a16:creationId xmlns:a16="http://schemas.microsoft.com/office/drawing/2014/main" id="{482ECA4B-51FA-4AF4-959A-3AE979B638D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08" name="正方形/長方形 507">
          <a:extLst>
            <a:ext uri="{FF2B5EF4-FFF2-40B4-BE49-F238E27FC236}">
              <a16:creationId xmlns:a16="http://schemas.microsoft.com/office/drawing/2014/main" id="{737750ED-47E1-4B3C-A0A1-5E0BB4DD741B}"/>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09" name="正方形/長方形 508">
          <a:extLst>
            <a:ext uri="{FF2B5EF4-FFF2-40B4-BE49-F238E27FC236}">
              <a16:creationId xmlns:a16="http://schemas.microsoft.com/office/drawing/2014/main" id="{34523D8B-5212-4005-96F3-A88BDA93874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10" name="正方形/長方形 509">
          <a:extLst>
            <a:ext uri="{FF2B5EF4-FFF2-40B4-BE49-F238E27FC236}">
              <a16:creationId xmlns:a16="http://schemas.microsoft.com/office/drawing/2014/main" id="{41E2D32C-52EB-4913-A1AD-808BF4C20FD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11" name="正方形/長方形 510">
          <a:extLst>
            <a:ext uri="{FF2B5EF4-FFF2-40B4-BE49-F238E27FC236}">
              <a16:creationId xmlns:a16="http://schemas.microsoft.com/office/drawing/2014/main" id="{564172A1-4C76-4C55-9584-27F3BCE4D06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12" name="正方形/長方形 511">
          <a:extLst>
            <a:ext uri="{FF2B5EF4-FFF2-40B4-BE49-F238E27FC236}">
              <a16:creationId xmlns:a16="http://schemas.microsoft.com/office/drawing/2014/main" id="{8D1C6270-E032-42DD-B35A-13E1AA13820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13" name="正方形/長方形 512">
          <a:extLst>
            <a:ext uri="{FF2B5EF4-FFF2-40B4-BE49-F238E27FC236}">
              <a16:creationId xmlns:a16="http://schemas.microsoft.com/office/drawing/2014/main" id="{6C82538D-4012-4B5C-A3A4-DF1661CE8A3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14" name="正方形/長方形 513">
          <a:extLst>
            <a:ext uri="{FF2B5EF4-FFF2-40B4-BE49-F238E27FC236}">
              <a16:creationId xmlns:a16="http://schemas.microsoft.com/office/drawing/2014/main" id="{0B9D05C3-19CD-4680-B68C-D764804BF94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15" name="正方形/長方形 514">
          <a:extLst>
            <a:ext uri="{FF2B5EF4-FFF2-40B4-BE49-F238E27FC236}">
              <a16:creationId xmlns:a16="http://schemas.microsoft.com/office/drawing/2014/main" id="{001A49CF-68DA-4E51-9BA1-D021682E1FB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16" name="正方形/長方形 515">
          <a:extLst>
            <a:ext uri="{FF2B5EF4-FFF2-40B4-BE49-F238E27FC236}">
              <a16:creationId xmlns:a16="http://schemas.microsoft.com/office/drawing/2014/main" id="{6BFFF714-4A24-4CCF-A12B-32325605E4D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17" name="テキスト ボックス 516">
          <a:extLst>
            <a:ext uri="{FF2B5EF4-FFF2-40B4-BE49-F238E27FC236}">
              <a16:creationId xmlns:a16="http://schemas.microsoft.com/office/drawing/2014/main" id="{653EA655-B4E2-46BE-BA80-348748D9196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18" name="直線コネクタ 517">
          <a:extLst>
            <a:ext uri="{FF2B5EF4-FFF2-40B4-BE49-F238E27FC236}">
              <a16:creationId xmlns:a16="http://schemas.microsoft.com/office/drawing/2014/main" id="{7BCC2185-D866-47DD-B177-7E1C5437C3C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19" name="テキスト ボックス 518">
          <a:extLst>
            <a:ext uri="{FF2B5EF4-FFF2-40B4-BE49-F238E27FC236}">
              <a16:creationId xmlns:a16="http://schemas.microsoft.com/office/drawing/2014/main" id="{276A4CB1-835E-4938-AA47-90EC1184D6B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20" name="直線コネクタ 519">
          <a:extLst>
            <a:ext uri="{FF2B5EF4-FFF2-40B4-BE49-F238E27FC236}">
              <a16:creationId xmlns:a16="http://schemas.microsoft.com/office/drawing/2014/main" id="{FB8865AA-C0FF-41BB-A639-E9E8DB6DF8C9}"/>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21" name="テキスト ボックス 520">
          <a:extLst>
            <a:ext uri="{FF2B5EF4-FFF2-40B4-BE49-F238E27FC236}">
              <a16:creationId xmlns:a16="http://schemas.microsoft.com/office/drawing/2014/main" id="{18A67942-7C59-4BAB-A695-FE6F54E87543}"/>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22" name="直線コネクタ 521">
          <a:extLst>
            <a:ext uri="{FF2B5EF4-FFF2-40B4-BE49-F238E27FC236}">
              <a16:creationId xmlns:a16="http://schemas.microsoft.com/office/drawing/2014/main" id="{F8B935D8-2C71-46DD-BD1A-18350E6D05A9}"/>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23" name="テキスト ボックス 522">
          <a:extLst>
            <a:ext uri="{FF2B5EF4-FFF2-40B4-BE49-F238E27FC236}">
              <a16:creationId xmlns:a16="http://schemas.microsoft.com/office/drawing/2014/main" id="{DAD12079-905D-48F1-B633-7988C434D9DC}"/>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24" name="直線コネクタ 523">
          <a:extLst>
            <a:ext uri="{FF2B5EF4-FFF2-40B4-BE49-F238E27FC236}">
              <a16:creationId xmlns:a16="http://schemas.microsoft.com/office/drawing/2014/main" id="{ECF21D12-1F01-429B-8DC3-EFBAE7B00B65}"/>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25" name="テキスト ボックス 524">
          <a:extLst>
            <a:ext uri="{FF2B5EF4-FFF2-40B4-BE49-F238E27FC236}">
              <a16:creationId xmlns:a16="http://schemas.microsoft.com/office/drawing/2014/main" id="{19678E3A-6A3D-4D7F-A416-C135A9A6D2A3}"/>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26" name="直線コネクタ 525">
          <a:extLst>
            <a:ext uri="{FF2B5EF4-FFF2-40B4-BE49-F238E27FC236}">
              <a16:creationId xmlns:a16="http://schemas.microsoft.com/office/drawing/2014/main" id="{4CE0203F-5657-43D5-B2C6-218C6893D96B}"/>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27" name="テキスト ボックス 526">
          <a:extLst>
            <a:ext uri="{FF2B5EF4-FFF2-40B4-BE49-F238E27FC236}">
              <a16:creationId xmlns:a16="http://schemas.microsoft.com/office/drawing/2014/main" id="{B39E9C6B-5B26-44AB-A814-546253BF4AB2}"/>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28" name="直線コネクタ 527">
          <a:extLst>
            <a:ext uri="{FF2B5EF4-FFF2-40B4-BE49-F238E27FC236}">
              <a16:creationId xmlns:a16="http://schemas.microsoft.com/office/drawing/2014/main" id="{3AD4E664-1D84-4268-B9C8-6782C60CBBD2}"/>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29" name="テキスト ボックス 528">
          <a:extLst>
            <a:ext uri="{FF2B5EF4-FFF2-40B4-BE49-F238E27FC236}">
              <a16:creationId xmlns:a16="http://schemas.microsoft.com/office/drawing/2014/main" id="{A467004D-8D2A-4D0C-BB8D-6B9DD21667D1}"/>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30" name="直線コネクタ 529">
          <a:extLst>
            <a:ext uri="{FF2B5EF4-FFF2-40B4-BE49-F238E27FC236}">
              <a16:creationId xmlns:a16="http://schemas.microsoft.com/office/drawing/2014/main" id="{E1F1D85C-901D-402D-9BB5-9467D1D3012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31" name="テキスト ボックス 530">
          <a:extLst>
            <a:ext uri="{FF2B5EF4-FFF2-40B4-BE49-F238E27FC236}">
              <a16:creationId xmlns:a16="http://schemas.microsoft.com/office/drawing/2014/main" id="{7870BA90-7463-46EC-A651-01117A00AF5B}"/>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32" name="【消防施設】&#10;有形固定資産減価償却率グラフ枠">
          <a:extLst>
            <a:ext uri="{FF2B5EF4-FFF2-40B4-BE49-F238E27FC236}">
              <a16:creationId xmlns:a16="http://schemas.microsoft.com/office/drawing/2014/main" id="{73A4842F-33D9-48D4-8891-9AD36873197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533" name="直線コネクタ 532">
          <a:extLst>
            <a:ext uri="{FF2B5EF4-FFF2-40B4-BE49-F238E27FC236}">
              <a16:creationId xmlns:a16="http://schemas.microsoft.com/office/drawing/2014/main" id="{6AC2D0C0-106C-4F37-8CB2-88E8E7800E84}"/>
            </a:ext>
          </a:extLst>
        </xdr:cNvPr>
        <xdr:cNvCxnSpPr/>
      </xdr:nvCxnSpPr>
      <xdr:spPr>
        <a:xfrm flipV="1">
          <a:off x="16318864" y="1339977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534" name="【消防施設】&#10;有形固定資産減価償却率最小値テキスト">
          <a:extLst>
            <a:ext uri="{FF2B5EF4-FFF2-40B4-BE49-F238E27FC236}">
              <a16:creationId xmlns:a16="http://schemas.microsoft.com/office/drawing/2014/main" id="{6DD3FF1A-FD6D-4F90-B1C6-53DD7BE5E561}"/>
            </a:ext>
          </a:extLst>
        </xdr:cNvPr>
        <xdr:cNvSpPr txBox="1"/>
      </xdr:nvSpPr>
      <xdr:spPr>
        <a:xfrm>
          <a:off x="16357600" y="1483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535" name="直線コネクタ 534">
          <a:extLst>
            <a:ext uri="{FF2B5EF4-FFF2-40B4-BE49-F238E27FC236}">
              <a16:creationId xmlns:a16="http://schemas.microsoft.com/office/drawing/2014/main" id="{B7352037-B851-4F1A-A236-421CBC29BCEF}"/>
            </a:ext>
          </a:extLst>
        </xdr:cNvPr>
        <xdr:cNvCxnSpPr/>
      </xdr:nvCxnSpPr>
      <xdr:spPr>
        <a:xfrm>
          <a:off x="16230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536" name="【消防施設】&#10;有形固定資産減価償却率最大値テキスト">
          <a:extLst>
            <a:ext uri="{FF2B5EF4-FFF2-40B4-BE49-F238E27FC236}">
              <a16:creationId xmlns:a16="http://schemas.microsoft.com/office/drawing/2014/main" id="{896DDAE1-D438-4AAF-9F43-2FB6557B2D02}"/>
            </a:ext>
          </a:extLst>
        </xdr:cNvPr>
        <xdr:cNvSpPr txBox="1"/>
      </xdr:nvSpPr>
      <xdr:spPr>
        <a:xfrm>
          <a:off x="16357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537" name="直線コネクタ 536">
          <a:extLst>
            <a:ext uri="{FF2B5EF4-FFF2-40B4-BE49-F238E27FC236}">
              <a16:creationId xmlns:a16="http://schemas.microsoft.com/office/drawing/2014/main" id="{AD992F95-A648-448E-A45F-20CCD0306FA6}"/>
            </a:ext>
          </a:extLst>
        </xdr:cNvPr>
        <xdr:cNvCxnSpPr/>
      </xdr:nvCxnSpPr>
      <xdr:spPr>
        <a:xfrm>
          <a:off x="16230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68597</xdr:rowOff>
    </xdr:from>
    <xdr:ext cx="405111" cy="259045"/>
    <xdr:sp macro="" textlink="">
      <xdr:nvSpPr>
        <xdr:cNvPr id="538" name="【消防施設】&#10;有形固定資産減価償却率平均値テキスト">
          <a:extLst>
            <a:ext uri="{FF2B5EF4-FFF2-40B4-BE49-F238E27FC236}">
              <a16:creationId xmlns:a16="http://schemas.microsoft.com/office/drawing/2014/main" id="{1D20CB8D-B123-4F62-8F54-BB1C0AEEAA51}"/>
            </a:ext>
          </a:extLst>
        </xdr:cNvPr>
        <xdr:cNvSpPr txBox="1"/>
      </xdr:nvSpPr>
      <xdr:spPr>
        <a:xfrm>
          <a:off x="16357600" y="14127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539" name="フローチャート: 判断 538">
          <a:extLst>
            <a:ext uri="{FF2B5EF4-FFF2-40B4-BE49-F238E27FC236}">
              <a16:creationId xmlns:a16="http://schemas.microsoft.com/office/drawing/2014/main" id="{A26F915B-7663-440C-B9F2-514F590FA96B}"/>
            </a:ext>
          </a:extLst>
        </xdr:cNvPr>
        <xdr:cNvSpPr/>
      </xdr:nvSpPr>
      <xdr:spPr>
        <a:xfrm>
          <a:off x="162687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540" name="フローチャート: 判断 539">
          <a:extLst>
            <a:ext uri="{FF2B5EF4-FFF2-40B4-BE49-F238E27FC236}">
              <a16:creationId xmlns:a16="http://schemas.microsoft.com/office/drawing/2014/main" id="{567BFF0E-1A4C-47CB-81F8-6B78A81A26AC}"/>
            </a:ext>
          </a:extLst>
        </xdr:cNvPr>
        <xdr:cNvSpPr/>
      </xdr:nvSpPr>
      <xdr:spPr>
        <a:xfrm>
          <a:off x="15430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541" name="フローチャート: 判断 540">
          <a:extLst>
            <a:ext uri="{FF2B5EF4-FFF2-40B4-BE49-F238E27FC236}">
              <a16:creationId xmlns:a16="http://schemas.microsoft.com/office/drawing/2014/main" id="{3A2ADAB4-EBFB-42E5-A04D-0D2D4D03473A}"/>
            </a:ext>
          </a:extLst>
        </xdr:cNvPr>
        <xdr:cNvSpPr/>
      </xdr:nvSpPr>
      <xdr:spPr>
        <a:xfrm>
          <a:off x="14541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542" name="フローチャート: 判断 541">
          <a:extLst>
            <a:ext uri="{FF2B5EF4-FFF2-40B4-BE49-F238E27FC236}">
              <a16:creationId xmlns:a16="http://schemas.microsoft.com/office/drawing/2014/main" id="{2AF7FD55-36B1-4B5C-B3FC-C9F360D01154}"/>
            </a:ext>
          </a:extLst>
        </xdr:cNvPr>
        <xdr:cNvSpPr/>
      </xdr:nvSpPr>
      <xdr:spPr>
        <a:xfrm>
          <a:off x="13652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543" name="フローチャート: 判断 542">
          <a:extLst>
            <a:ext uri="{FF2B5EF4-FFF2-40B4-BE49-F238E27FC236}">
              <a16:creationId xmlns:a16="http://schemas.microsoft.com/office/drawing/2014/main" id="{3CC62A8D-0254-460A-8AA7-84A6A177A229}"/>
            </a:ext>
          </a:extLst>
        </xdr:cNvPr>
        <xdr:cNvSpPr/>
      </xdr:nvSpPr>
      <xdr:spPr>
        <a:xfrm>
          <a:off x="127635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44" name="テキスト ボックス 543">
          <a:extLst>
            <a:ext uri="{FF2B5EF4-FFF2-40B4-BE49-F238E27FC236}">
              <a16:creationId xmlns:a16="http://schemas.microsoft.com/office/drawing/2014/main" id="{BF7AB59F-A33D-4414-AC8A-EE77E690E37A}"/>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45" name="テキスト ボックス 544">
          <a:extLst>
            <a:ext uri="{FF2B5EF4-FFF2-40B4-BE49-F238E27FC236}">
              <a16:creationId xmlns:a16="http://schemas.microsoft.com/office/drawing/2014/main" id="{C646082F-B3E6-46AD-88CE-7238DC10948B}"/>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46" name="テキスト ボックス 545">
          <a:extLst>
            <a:ext uri="{FF2B5EF4-FFF2-40B4-BE49-F238E27FC236}">
              <a16:creationId xmlns:a16="http://schemas.microsoft.com/office/drawing/2014/main" id="{E109F000-1BC4-473E-BCDE-8B5BE4B9E2E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47" name="テキスト ボックス 546">
          <a:extLst>
            <a:ext uri="{FF2B5EF4-FFF2-40B4-BE49-F238E27FC236}">
              <a16:creationId xmlns:a16="http://schemas.microsoft.com/office/drawing/2014/main" id="{EEBAD38D-C821-4C47-9907-8E4E7568787C}"/>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48" name="テキスト ボックス 547">
          <a:extLst>
            <a:ext uri="{FF2B5EF4-FFF2-40B4-BE49-F238E27FC236}">
              <a16:creationId xmlns:a16="http://schemas.microsoft.com/office/drawing/2014/main" id="{76BC5407-D210-4CCD-AEAD-334E93ACEC0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99695</xdr:rowOff>
    </xdr:from>
    <xdr:to>
      <xdr:col>85</xdr:col>
      <xdr:colOff>177800</xdr:colOff>
      <xdr:row>82</xdr:row>
      <xdr:rowOff>29845</xdr:rowOff>
    </xdr:to>
    <xdr:sp macro="" textlink="">
      <xdr:nvSpPr>
        <xdr:cNvPr id="549" name="楕円 548">
          <a:extLst>
            <a:ext uri="{FF2B5EF4-FFF2-40B4-BE49-F238E27FC236}">
              <a16:creationId xmlns:a16="http://schemas.microsoft.com/office/drawing/2014/main" id="{BD0C8C11-82D7-4C80-981D-3F0413B17363}"/>
            </a:ext>
          </a:extLst>
        </xdr:cNvPr>
        <xdr:cNvSpPr/>
      </xdr:nvSpPr>
      <xdr:spPr>
        <a:xfrm>
          <a:off x="16268700" y="1398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122572</xdr:rowOff>
    </xdr:from>
    <xdr:ext cx="405111" cy="259045"/>
    <xdr:sp macro="" textlink="">
      <xdr:nvSpPr>
        <xdr:cNvPr id="550" name="【消防施設】&#10;有形固定資産減価償却率該当値テキスト">
          <a:extLst>
            <a:ext uri="{FF2B5EF4-FFF2-40B4-BE49-F238E27FC236}">
              <a16:creationId xmlns:a16="http://schemas.microsoft.com/office/drawing/2014/main" id="{955C5184-4DAD-4D9B-A38F-0E4AD780B794}"/>
            </a:ext>
          </a:extLst>
        </xdr:cNvPr>
        <xdr:cNvSpPr txBox="1"/>
      </xdr:nvSpPr>
      <xdr:spPr>
        <a:xfrm>
          <a:off x="16357600" y="1383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74930</xdr:rowOff>
    </xdr:from>
    <xdr:to>
      <xdr:col>81</xdr:col>
      <xdr:colOff>101600</xdr:colOff>
      <xdr:row>82</xdr:row>
      <xdr:rowOff>5080</xdr:rowOff>
    </xdr:to>
    <xdr:sp macro="" textlink="">
      <xdr:nvSpPr>
        <xdr:cNvPr id="551" name="楕円 550">
          <a:extLst>
            <a:ext uri="{FF2B5EF4-FFF2-40B4-BE49-F238E27FC236}">
              <a16:creationId xmlns:a16="http://schemas.microsoft.com/office/drawing/2014/main" id="{8304602E-2D3E-4B26-9617-2CAB48833D21}"/>
            </a:ext>
          </a:extLst>
        </xdr:cNvPr>
        <xdr:cNvSpPr/>
      </xdr:nvSpPr>
      <xdr:spPr>
        <a:xfrm>
          <a:off x="15430500" y="1396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125730</xdr:rowOff>
    </xdr:from>
    <xdr:to>
      <xdr:col>85</xdr:col>
      <xdr:colOff>127000</xdr:colOff>
      <xdr:row>81</xdr:row>
      <xdr:rowOff>150495</xdr:rowOff>
    </xdr:to>
    <xdr:cxnSp macro="">
      <xdr:nvCxnSpPr>
        <xdr:cNvPr id="552" name="直線コネクタ 551">
          <a:extLst>
            <a:ext uri="{FF2B5EF4-FFF2-40B4-BE49-F238E27FC236}">
              <a16:creationId xmlns:a16="http://schemas.microsoft.com/office/drawing/2014/main" id="{5AED52FF-2C75-40A4-BAA9-DD15DABB7051}"/>
            </a:ext>
          </a:extLst>
        </xdr:cNvPr>
        <xdr:cNvCxnSpPr/>
      </xdr:nvCxnSpPr>
      <xdr:spPr>
        <a:xfrm>
          <a:off x="15481300" y="1401318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48261</xdr:rowOff>
    </xdr:from>
    <xdr:to>
      <xdr:col>76</xdr:col>
      <xdr:colOff>165100</xdr:colOff>
      <xdr:row>81</xdr:row>
      <xdr:rowOff>149861</xdr:rowOff>
    </xdr:to>
    <xdr:sp macro="" textlink="">
      <xdr:nvSpPr>
        <xdr:cNvPr id="553" name="楕円 552">
          <a:extLst>
            <a:ext uri="{FF2B5EF4-FFF2-40B4-BE49-F238E27FC236}">
              <a16:creationId xmlns:a16="http://schemas.microsoft.com/office/drawing/2014/main" id="{87F6595B-E077-4B3D-B6DE-1407670F2A03}"/>
            </a:ext>
          </a:extLst>
        </xdr:cNvPr>
        <xdr:cNvSpPr/>
      </xdr:nvSpPr>
      <xdr:spPr>
        <a:xfrm>
          <a:off x="14541500" y="13935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99061</xdr:rowOff>
    </xdr:from>
    <xdr:to>
      <xdr:col>81</xdr:col>
      <xdr:colOff>50800</xdr:colOff>
      <xdr:row>81</xdr:row>
      <xdr:rowOff>125730</xdr:rowOff>
    </xdr:to>
    <xdr:cxnSp macro="">
      <xdr:nvCxnSpPr>
        <xdr:cNvPr id="554" name="直線コネクタ 553">
          <a:extLst>
            <a:ext uri="{FF2B5EF4-FFF2-40B4-BE49-F238E27FC236}">
              <a16:creationId xmlns:a16="http://schemas.microsoft.com/office/drawing/2014/main" id="{DE7DC48A-654C-4E29-8164-57AA2FC6BF35}"/>
            </a:ext>
          </a:extLst>
        </xdr:cNvPr>
        <xdr:cNvCxnSpPr/>
      </xdr:nvCxnSpPr>
      <xdr:spPr>
        <a:xfrm>
          <a:off x="14592300" y="13986511"/>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23495</xdr:rowOff>
    </xdr:from>
    <xdr:to>
      <xdr:col>72</xdr:col>
      <xdr:colOff>38100</xdr:colOff>
      <xdr:row>81</xdr:row>
      <xdr:rowOff>125095</xdr:rowOff>
    </xdr:to>
    <xdr:sp macro="" textlink="">
      <xdr:nvSpPr>
        <xdr:cNvPr id="555" name="楕円 554">
          <a:extLst>
            <a:ext uri="{FF2B5EF4-FFF2-40B4-BE49-F238E27FC236}">
              <a16:creationId xmlns:a16="http://schemas.microsoft.com/office/drawing/2014/main" id="{01BD562D-F073-47E1-BEC3-D0BB5AABD3FD}"/>
            </a:ext>
          </a:extLst>
        </xdr:cNvPr>
        <xdr:cNvSpPr/>
      </xdr:nvSpPr>
      <xdr:spPr>
        <a:xfrm>
          <a:off x="13652500" y="1391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74295</xdr:rowOff>
    </xdr:from>
    <xdr:to>
      <xdr:col>76</xdr:col>
      <xdr:colOff>114300</xdr:colOff>
      <xdr:row>81</xdr:row>
      <xdr:rowOff>99061</xdr:rowOff>
    </xdr:to>
    <xdr:cxnSp macro="">
      <xdr:nvCxnSpPr>
        <xdr:cNvPr id="556" name="直線コネクタ 555">
          <a:extLst>
            <a:ext uri="{FF2B5EF4-FFF2-40B4-BE49-F238E27FC236}">
              <a16:creationId xmlns:a16="http://schemas.microsoft.com/office/drawing/2014/main" id="{4B19BEFA-7AF5-4465-A100-FC1222E451D4}"/>
            </a:ext>
          </a:extLst>
        </xdr:cNvPr>
        <xdr:cNvCxnSpPr/>
      </xdr:nvCxnSpPr>
      <xdr:spPr>
        <a:xfrm>
          <a:off x="13703300" y="13961745"/>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31114</xdr:rowOff>
    </xdr:from>
    <xdr:to>
      <xdr:col>67</xdr:col>
      <xdr:colOff>101600</xdr:colOff>
      <xdr:row>81</xdr:row>
      <xdr:rowOff>132714</xdr:rowOff>
    </xdr:to>
    <xdr:sp macro="" textlink="">
      <xdr:nvSpPr>
        <xdr:cNvPr id="557" name="楕円 556">
          <a:extLst>
            <a:ext uri="{FF2B5EF4-FFF2-40B4-BE49-F238E27FC236}">
              <a16:creationId xmlns:a16="http://schemas.microsoft.com/office/drawing/2014/main" id="{2AB73C11-D756-4E21-884C-4F79A0F60FC2}"/>
            </a:ext>
          </a:extLst>
        </xdr:cNvPr>
        <xdr:cNvSpPr/>
      </xdr:nvSpPr>
      <xdr:spPr>
        <a:xfrm>
          <a:off x="12763500" y="1391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74295</xdr:rowOff>
    </xdr:from>
    <xdr:to>
      <xdr:col>71</xdr:col>
      <xdr:colOff>177800</xdr:colOff>
      <xdr:row>81</xdr:row>
      <xdr:rowOff>81914</xdr:rowOff>
    </xdr:to>
    <xdr:cxnSp macro="">
      <xdr:nvCxnSpPr>
        <xdr:cNvPr id="558" name="直線コネクタ 557">
          <a:extLst>
            <a:ext uri="{FF2B5EF4-FFF2-40B4-BE49-F238E27FC236}">
              <a16:creationId xmlns:a16="http://schemas.microsoft.com/office/drawing/2014/main" id="{40D4AA86-0E68-455C-AF16-E8450524C32B}"/>
            </a:ext>
          </a:extLst>
        </xdr:cNvPr>
        <xdr:cNvCxnSpPr/>
      </xdr:nvCxnSpPr>
      <xdr:spPr>
        <a:xfrm flipV="1">
          <a:off x="12814300" y="13961745"/>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161941</xdr:rowOff>
    </xdr:from>
    <xdr:ext cx="405111" cy="259045"/>
    <xdr:sp macro="" textlink="">
      <xdr:nvSpPr>
        <xdr:cNvPr id="559" name="n_1aveValue【消防施設】&#10;有形固定資産減価償却率">
          <a:extLst>
            <a:ext uri="{FF2B5EF4-FFF2-40B4-BE49-F238E27FC236}">
              <a16:creationId xmlns:a16="http://schemas.microsoft.com/office/drawing/2014/main" id="{18A819DA-65A6-4ABC-AAB5-312B6986A7BF}"/>
            </a:ext>
          </a:extLst>
        </xdr:cNvPr>
        <xdr:cNvSpPr txBox="1"/>
      </xdr:nvSpPr>
      <xdr:spPr>
        <a:xfrm>
          <a:off x="152660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146702</xdr:rowOff>
    </xdr:from>
    <xdr:ext cx="405111" cy="259045"/>
    <xdr:sp macro="" textlink="">
      <xdr:nvSpPr>
        <xdr:cNvPr id="560" name="n_2aveValue【消防施設】&#10;有形固定資産減価償却率">
          <a:extLst>
            <a:ext uri="{FF2B5EF4-FFF2-40B4-BE49-F238E27FC236}">
              <a16:creationId xmlns:a16="http://schemas.microsoft.com/office/drawing/2014/main" id="{F041AC46-4A28-4BA3-B8BB-BEF9014DC28A}"/>
            </a:ext>
          </a:extLst>
        </xdr:cNvPr>
        <xdr:cNvSpPr txBox="1"/>
      </xdr:nvSpPr>
      <xdr:spPr>
        <a:xfrm>
          <a:off x="14389744" y="1420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112413</xdr:rowOff>
    </xdr:from>
    <xdr:ext cx="405111" cy="259045"/>
    <xdr:sp macro="" textlink="">
      <xdr:nvSpPr>
        <xdr:cNvPr id="561" name="n_3aveValue【消防施設】&#10;有形固定資産減価償却率">
          <a:extLst>
            <a:ext uri="{FF2B5EF4-FFF2-40B4-BE49-F238E27FC236}">
              <a16:creationId xmlns:a16="http://schemas.microsoft.com/office/drawing/2014/main" id="{9448EB51-3B40-4A1D-A227-B2B7E56F7412}"/>
            </a:ext>
          </a:extLst>
        </xdr:cNvPr>
        <xdr:cNvSpPr txBox="1"/>
      </xdr:nvSpPr>
      <xdr:spPr>
        <a:xfrm>
          <a:off x="13500744" y="1417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97172</xdr:rowOff>
    </xdr:from>
    <xdr:ext cx="405111" cy="259045"/>
    <xdr:sp macro="" textlink="">
      <xdr:nvSpPr>
        <xdr:cNvPr id="562" name="n_4aveValue【消防施設】&#10;有形固定資産減価償却率">
          <a:extLst>
            <a:ext uri="{FF2B5EF4-FFF2-40B4-BE49-F238E27FC236}">
              <a16:creationId xmlns:a16="http://schemas.microsoft.com/office/drawing/2014/main" id="{4429D0A6-2033-494A-B93E-62987A8361A6}"/>
            </a:ext>
          </a:extLst>
        </xdr:cNvPr>
        <xdr:cNvSpPr txBox="1"/>
      </xdr:nvSpPr>
      <xdr:spPr>
        <a:xfrm>
          <a:off x="12611744" y="1415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21607</xdr:rowOff>
    </xdr:from>
    <xdr:ext cx="405111" cy="259045"/>
    <xdr:sp macro="" textlink="">
      <xdr:nvSpPr>
        <xdr:cNvPr id="563" name="n_1mainValue【消防施設】&#10;有形固定資産減価償却率">
          <a:extLst>
            <a:ext uri="{FF2B5EF4-FFF2-40B4-BE49-F238E27FC236}">
              <a16:creationId xmlns:a16="http://schemas.microsoft.com/office/drawing/2014/main" id="{24E20766-E5AF-4EC4-B9EA-9B5E718D19C2}"/>
            </a:ext>
          </a:extLst>
        </xdr:cNvPr>
        <xdr:cNvSpPr txBox="1"/>
      </xdr:nvSpPr>
      <xdr:spPr>
        <a:xfrm>
          <a:off x="15266044" y="1373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166388</xdr:rowOff>
    </xdr:from>
    <xdr:ext cx="405111" cy="259045"/>
    <xdr:sp macro="" textlink="">
      <xdr:nvSpPr>
        <xdr:cNvPr id="564" name="n_2mainValue【消防施設】&#10;有形固定資産減価償却率">
          <a:extLst>
            <a:ext uri="{FF2B5EF4-FFF2-40B4-BE49-F238E27FC236}">
              <a16:creationId xmlns:a16="http://schemas.microsoft.com/office/drawing/2014/main" id="{4E9A8F78-17A8-4303-991D-89CBD2C4E52B}"/>
            </a:ext>
          </a:extLst>
        </xdr:cNvPr>
        <xdr:cNvSpPr txBox="1"/>
      </xdr:nvSpPr>
      <xdr:spPr>
        <a:xfrm>
          <a:off x="14389744" y="13710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141622</xdr:rowOff>
    </xdr:from>
    <xdr:ext cx="405111" cy="259045"/>
    <xdr:sp macro="" textlink="">
      <xdr:nvSpPr>
        <xdr:cNvPr id="565" name="n_3mainValue【消防施設】&#10;有形固定資産減価償却率">
          <a:extLst>
            <a:ext uri="{FF2B5EF4-FFF2-40B4-BE49-F238E27FC236}">
              <a16:creationId xmlns:a16="http://schemas.microsoft.com/office/drawing/2014/main" id="{B80E435A-9451-499B-B4C5-9A214BA7E603}"/>
            </a:ext>
          </a:extLst>
        </xdr:cNvPr>
        <xdr:cNvSpPr txBox="1"/>
      </xdr:nvSpPr>
      <xdr:spPr>
        <a:xfrm>
          <a:off x="13500744" y="1368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149241</xdr:rowOff>
    </xdr:from>
    <xdr:ext cx="405111" cy="259045"/>
    <xdr:sp macro="" textlink="">
      <xdr:nvSpPr>
        <xdr:cNvPr id="566" name="n_4mainValue【消防施設】&#10;有形固定資産減価償却率">
          <a:extLst>
            <a:ext uri="{FF2B5EF4-FFF2-40B4-BE49-F238E27FC236}">
              <a16:creationId xmlns:a16="http://schemas.microsoft.com/office/drawing/2014/main" id="{975A72F5-D38E-4E76-B955-DE04335AA674}"/>
            </a:ext>
          </a:extLst>
        </xdr:cNvPr>
        <xdr:cNvSpPr txBox="1"/>
      </xdr:nvSpPr>
      <xdr:spPr>
        <a:xfrm>
          <a:off x="12611744" y="1369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67" name="正方形/長方形 566">
          <a:extLst>
            <a:ext uri="{FF2B5EF4-FFF2-40B4-BE49-F238E27FC236}">
              <a16:creationId xmlns:a16="http://schemas.microsoft.com/office/drawing/2014/main" id="{5178130E-CD69-4510-B4C8-6C009838E92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68" name="正方形/長方形 567">
          <a:extLst>
            <a:ext uri="{FF2B5EF4-FFF2-40B4-BE49-F238E27FC236}">
              <a16:creationId xmlns:a16="http://schemas.microsoft.com/office/drawing/2014/main" id="{AC67C153-3A34-4BEC-8909-9632D518EA7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69" name="正方形/長方形 568">
          <a:extLst>
            <a:ext uri="{FF2B5EF4-FFF2-40B4-BE49-F238E27FC236}">
              <a16:creationId xmlns:a16="http://schemas.microsoft.com/office/drawing/2014/main" id="{98C1B6AD-91F7-4A83-B104-BB0D1C1AF8B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70" name="正方形/長方形 569">
          <a:extLst>
            <a:ext uri="{FF2B5EF4-FFF2-40B4-BE49-F238E27FC236}">
              <a16:creationId xmlns:a16="http://schemas.microsoft.com/office/drawing/2014/main" id="{F976A596-E4DD-40C0-A9A2-D71F8B94268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71" name="正方形/長方形 570">
          <a:extLst>
            <a:ext uri="{FF2B5EF4-FFF2-40B4-BE49-F238E27FC236}">
              <a16:creationId xmlns:a16="http://schemas.microsoft.com/office/drawing/2014/main" id="{50DE452D-6571-4C6A-8168-08230C44DFB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72" name="正方形/長方形 571">
          <a:extLst>
            <a:ext uri="{FF2B5EF4-FFF2-40B4-BE49-F238E27FC236}">
              <a16:creationId xmlns:a16="http://schemas.microsoft.com/office/drawing/2014/main" id="{FEC9C441-22CA-4ACC-9586-FAEE28BFEDA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73" name="正方形/長方形 572">
          <a:extLst>
            <a:ext uri="{FF2B5EF4-FFF2-40B4-BE49-F238E27FC236}">
              <a16:creationId xmlns:a16="http://schemas.microsoft.com/office/drawing/2014/main" id="{32532E36-B196-4F5C-BCC6-29CBF335099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74" name="正方形/長方形 573">
          <a:extLst>
            <a:ext uri="{FF2B5EF4-FFF2-40B4-BE49-F238E27FC236}">
              <a16:creationId xmlns:a16="http://schemas.microsoft.com/office/drawing/2014/main" id="{0B689F7F-E6D7-42F0-AD5A-675DA22BDC83}"/>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75" name="テキスト ボックス 574">
          <a:extLst>
            <a:ext uri="{FF2B5EF4-FFF2-40B4-BE49-F238E27FC236}">
              <a16:creationId xmlns:a16="http://schemas.microsoft.com/office/drawing/2014/main" id="{8515C9CD-96AC-469D-9B4A-3934611BFC8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76" name="直線コネクタ 575">
          <a:extLst>
            <a:ext uri="{FF2B5EF4-FFF2-40B4-BE49-F238E27FC236}">
              <a16:creationId xmlns:a16="http://schemas.microsoft.com/office/drawing/2014/main" id="{EBE8F331-D98F-484F-80AA-037B459E22EB}"/>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77" name="直線コネクタ 576">
          <a:extLst>
            <a:ext uri="{FF2B5EF4-FFF2-40B4-BE49-F238E27FC236}">
              <a16:creationId xmlns:a16="http://schemas.microsoft.com/office/drawing/2014/main" id="{1E09F2A7-FAA2-4E18-832C-CB2278DCE027}"/>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78" name="テキスト ボックス 577">
          <a:extLst>
            <a:ext uri="{FF2B5EF4-FFF2-40B4-BE49-F238E27FC236}">
              <a16:creationId xmlns:a16="http://schemas.microsoft.com/office/drawing/2014/main" id="{8F02CB89-C09F-4007-916F-084DC6E98D8C}"/>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79" name="直線コネクタ 578">
          <a:extLst>
            <a:ext uri="{FF2B5EF4-FFF2-40B4-BE49-F238E27FC236}">
              <a16:creationId xmlns:a16="http://schemas.microsoft.com/office/drawing/2014/main" id="{AAC01E88-F028-4B5F-941F-E73F667CD86C}"/>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80" name="テキスト ボックス 579">
          <a:extLst>
            <a:ext uri="{FF2B5EF4-FFF2-40B4-BE49-F238E27FC236}">
              <a16:creationId xmlns:a16="http://schemas.microsoft.com/office/drawing/2014/main" id="{EB0B8C8A-7D51-4277-AEE6-A3515D281BA5}"/>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81" name="直線コネクタ 580">
          <a:extLst>
            <a:ext uri="{FF2B5EF4-FFF2-40B4-BE49-F238E27FC236}">
              <a16:creationId xmlns:a16="http://schemas.microsoft.com/office/drawing/2014/main" id="{BCEBA9AC-85BB-4CBC-A2BC-8B8717F8C703}"/>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82" name="テキスト ボックス 581">
          <a:extLst>
            <a:ext uri="{FF2B5EF4-FFF2-40B4-BE49-F238E27FC236}">
              <a16:creationId xmlns:a16="http://schemas.microsoft.com/office/drawing/2014/main" id="{9B136029-C7D7-43C3-B18F-7DB009DB8DF5}"/>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83" name="直線コネクタ 582">
          <a:extLst>
            <a:ext uri="{FF2B5EF4-FFF2-40B4-BE49-F238E27FC236}">
              <a16:creationId xmlns:a16="http://schemas.microsoft.com/office/drawing/2014/main" id="{E728BE8E-B842-45F8-A5B9-923C233891C4}"/>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584" name="テキスト ボックス 583">
          <a:extLst>
            <a:ext uri="{FF2B5EF4-FFF2-40B4-BE49-F238E27FC236}">
              <a16:creationId xmlns:a16="http://schemas.microsoft.com/office/drawing/2014/main" id="{9D8AB0E5-F976-41A2-899F-2313F9502A3C}"/>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85" name="直線コネクタ 584">
          <a:extLst>
            <a:ext uri="{FF2B5EF4-FFF2-40B4-BE49-F238E27FC236}">
              <a16:creationId xmlns:a16="http://schemas.microsoft.com/office/drawing/2014/main" id="{5232D027-301E-4770-B03F-D9DD3A46612A}"/>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86" name="テキスト ボックス 585">
          <a:extLst>
            <a:ext uri="{FF2B5EF4-FFF2-40B4-BE49-F238E27FC236}">
              <a16:creationId xmlns:a16="http://schemas.microsoft.com/office/drawing/2014/main" id="{F2BBAAB3-894F-4BAF-9025-E075AE57CE7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87" name="【消防施設】&#10;一人当たり面積グラフ枠">
          <a:extLst>
            <a:ext uri="{FF2B5EF4-FFF2-40B4-BE49-F238E27FC236}">
              <a16:creationId xmlns:a16="http://schemas.microsoft.com/office/drawing/2014/main" id="{26ABBBFB-F610-4BA6-8BF5-445544505DB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588" name="直線コネクタ 587">
          <a:extLst>
            <a:ext uri="{FF2B5EF4-FFF2-40B4-BE49-F238E27FC236}">
              <a16:creationId xmlns:a16="http://schemas.microsoft.com/office/drawing/2014/main" id="{093B2FE6-3790-4FDD-8B6C-C6E48406994C}"/>
            </a:ext>
          </a:extLst>
        </xdr:cNvPr>
        <xdr:cNvCxnSpPr/>
      </xdr:nvCxnSpPr>
      <xdr:spPr>
        <a:xfrm flipV="1">
          <a:off x="22160864" y="13722096"/>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589" name="【消防施設】&#10;一人当たり面積最小値テキスト">
          <a:extLst>
            <a:ext uri="{FF2B5EF4-FFF2-40B4-BE49-F238E27FC236}">
              <a16:creationId xmlns:a16="http://schemas.microsoft.com/office/drawing/2014/main" id="{D62861E1-D44A-469E-B0A7-289F3B8635B7}"/>
            </a:ext>
          </a:extLst>
        </xdr:cNvPr>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590" name="直線コネクタ 589">
          <a:extLst>
            <a:ext uri="{FF2B5EF4-FFF2-40B4-BE49-F238E27FC236}">
              <a16:creationId xmlns:a16="http://schemas.microsoft.com/office/drawing/2014/main" id="{88CE0CC6-FB43-4C48-A2E6-FF461B71CB7B}"/>
            </a:ext>
          </a:extLst>
        </xdr:cNvPr>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591" name="【消防施設】&#10;一人当たり面積最大値テキスト">
          <a:extLst>
            <a:ext uri="{FF2B5EF4-FFF2-40B4-BE49-F238E27FC236}">
              <a16:creationId xmlns:a16="http://schemas.microsoft.com/office/drawing/2014/main" id="{13E378A6-D674-4906-A745-C09D185B5751}"/>
            </a:ext>
          </a:extLst>
        </xdr:cNvPr>
        <xdr:cNvSpPr txBox="1"/>
      </xdr:nvSpPr>
      <xdr:spPr>
        <a:xfrm>
          <a:off x="22199600" y="1349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592" name="直線コネクタ 591">
          <a:extLst>
            <a:ext uri="{FF2B5EF4-FFF2-40B4-BE49-F238E27FC236}">
              <a16:creationId xmlns:a16="http://schemas.microsoft.com/office/drawing/2014/main" id="{ABD7CF16-135E-4A9F-A83C-F7B7A40B88D2}"/>
            </a:ext>
          </a:extLst>
        </xdr:cNvPr>
        <xdr:cNvCxnSpPr/>
      </xdr:nvCxnSpPr>
      <xdr:spPr>
        <a:xfrm>
          <a:off x="22072600" y="13722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131335</xdr:rowOff>
    </xdr:from>
    <xdr:ext cx="469744" cy="259045"/>
    <xdr:sp macro="" textlink="">
      <xdr:nvSpPr>
        <xdr:cNvPr id="593" name="【消防施設】&#10;一人当たり面積平均値テキスト">
          <a:extLst>
            <a:ext uri="{FF2B5EF4-FFF2-40B4-BE49-F238E27FC236}">
              <a16:creationId xmlns:a16="http://schemas.microsoft.com/office/drawing/2014/main" id="{4ADD72AB-8152-4261-A329-00E2DB6FB2D3}"/>
            </a:ext>
          </a:extLst>
        </xdr:cNvPr>
        <xdr:cNvSpPr txBox="1"/>
      </xdr:nvSpPr>
      <xdr:spPr>
        <a:xfrm>
          <a:off x="22199600" y="14190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594" name="フローチャート: 判断 593">
          <a:extLst>
            <a:ext uri="{FF2B5EF4-FFF2-40B4-BE49-F238E27FC236}">
              <a16:creationId xmlns:a16="http://schemas.microsoft.com/office/drawing/2014/main" id="{A0E5AD62-D04D-47F3-BE7B-96BCBAEEE73C}"/>
            </a:ext>
          </a:extLst>
        </xdr:cNvPr>
        <xdr:cNvSpPr/>
      </xdr:nvSpPr>
      <xdr:spPr>
        <a:xfrm>
          <a:off x="221107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595" name="フローチャート: 判断 594">
          <a:extLst>
            <a:ext uri="{FF2B5EF4-FFF2-40B4-BE49-F238E27FC236}">
              <a16:creationId xmlns:a16="http://schemas.microsoft.com/office/drawing/2014/main" id="{91E2EB23-EFCD-4731-99CB-7F6BE2C59D1A}"/>
            </a:ext>
          </a:extLst>
        </xdr:cNvPr>
        <xdr:cNvSpPr/>
      </xdr:nvSpPr>
      <xdr:spPr>
        <a:xfrm>
          <a:off x="21272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596" name="フローチャート: 判断 595">
          <a:extLst>
            <a:ext uri="{FF2B5EF4-FFF2-40B4-BE49-F238E27FC236}">
              <a16:creationId xmlns:a16="http://schemas.microsoft.com/office/drawing/2014/main" id="{B30C9C5D-5DD9-4DDB-8F70-56AEADB681C5}"/>
            </a:ext>
          </a:extLst>
        </xdr:cNvPr>
        <xdr:cNvSpPr/>
      </xdr:nvSpPr>
      <xdr:spPr>
        <a:xfrm>
          <a:off x="20383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597" name="フローチャート: 判断 596">
          <a:extLst>
            <a:ext uri="{FF2B5EF4-FFF2-40B4-BE49-F238E27FC236}">
              <a16:creationId xmlns:a16="http://schemas.microsoft.com/office/drawing/2014/main" id="{1CA1DA64-6CE8-419B-9329-3D07094C5798}"/>
            </a:ext>
          </a:extLst>
        </xdr:cNvPr>
        <xdr:cNvSpPr/>
      </xdr:nvSpPr>
      <xdr:spPr>
        <a:xfrm>
          <a:off x="19494500" y="1431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598" name="フローチャート: 判断 597">
          <a:extLst>
            <a:ext uri="{FF2B5EF4-FFF2-40B4-BE49-F238E27FC236}">
              <a16:creationId xmlns:a16="http://schemas.microsoft.com/office/drawing/2014/main" id="{3EE52EB5-7A9E-45EA-9E1C-D7055B183D8D}"/>
            </a:ext>
          </a:extLst>
        </xdr:cNvPr>
        <xdr:cNvSpPr/>
      </xdr:nvSpPr>
      <xdr:spPr>
        <a:xfrm>
          <a:off x="18605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99" name="テキスト ボックス 598">
          <a:extLst>
            <a:ext uri="{FF2B5EF4-FFF2-40B4-BE49-F238E27FC236}">
              <a16:creationId xmlns:a16="http://schemas.microsoft.com/office/drawing/2014/main" id="{1FBD66ED-10BE-488F-A6C4-FC935D3705E4}"/>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00" name="テキスト ボックス 599">
          <a:extLst>
            <a:ext uri="{FF2B5EF4-FFF2-40B4-BE49-F238E27FC236}">
              <a16:creationId xmlns:a16="http://schemas.microsoft.com/office/drawing/2014/main" id="{8B94747A-10E2-43D6-B92F-D8C24B39091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01" name="テキスト ボックス 600">
          <a:extLst>
            <a:ext uri="{FF2B5EF4-FFF2-40B4-BE49-F238E27FC236}">
              <a16:creationId xmlns:a16="http://schemas.microsoft.com/office/drawing/2014/main" id="{5F597ED6-5228-434E-AB2F-5072DFDD6A6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02" name="テキスト ボックス 601">
          <a:extLst>
            <a:ext uri="{FF2B5EF4-FFF2-40B4-BE49-F238E27FC236}">
              <a16:creationId xmlns:a16="http://schemas.microsoft.com/office/drawing/2014/main" id="{E65CB63A-AC43-44A0-904F-14C71D8AEF2F}"/>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03" name="テキスト ボックス 602">
          <a:extLst>
            <a:ext uri="{FF2B5EF4-FFF2-40B4-BE49-F238E27FC236}">
              <a16:creationId xmlns:a16="http://schemas.microsoft.com/office/drawing/2014/main" id="{C395186F-6C6C-4E90-8584-CD1638887D74}"/>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122174</xdr:rowOff>
    </xdr:from>
    <xdr:to>
      <xdr:col>116</xdr:col>
      <xdr:colOff>114300</xdr:colOff>
      <xdr:row>84</xdr:row>
      <xdr:rowOff>52324</xdr:rowOff>
    </xdr:to>
    <xdr:sp macro="" textlink="">
      <xdr:nvSpPr>
        <xdr:cNvPr id="604" name="楕円 603">
          <a:extLst>
            <a:ext uri="{FF2B5EF4-FFF2-40B4-BE49-F238E27FC236}">
              <a16:creationId xmlns:a16="http://schemas.microsoft.com/office/drawing/2014/main" id="{EFB80CBF-74AF-44A6-8C8D-824830A9379C}"/>
            </a:ext>
          </a:extLst>
        </xdr:cNvPr>
        <xdr:cNvSpPr/>
      </xdr:nvSpPr>
      <xdr:spPr>
        <a:xfrm>
          <a:off x="22110700" y="1435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100601</xdr:rowOff>
    </xdr:from>
    <xdr:ext cx="469744" cy="259045"/>
    <xdr:sp macro="" textlink="">
      <xdr:nvSpPr>
        <xdr:cNvPr id="605" name="【消防施設】&#10;一人当たり面積該当値テキスト">
          <a:extLst>
            <a:ext uri="{FF2B5EF4-FFF2-40B4-BE49-F238E27FC236}">
              <a16:creationId xmlns:a16="http://schemas.microsoft.com/office/drawing/2014/main" id="{2EAAED8C-8FE6-46B3-8E2B-922F477E107A}"/>
            </a:ext>
          </a:extLst>
        </xdr:cNvPr>
        <xdr:cNvSpPr txBox="1"/>
      </xdr:nvSpPr>
      <xdr:spPr>
        <a:xfrm>
          <a:off x="22199600" y="1433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122174</xdr:rowOff>
    </xdr:from>
    <xdr:to>
      <xdr:col>112</xdr:col>
      <xdr:colOff>38100</xdr:colOff>
      <xdr:row>84</xdr:row>
      <xdr:rowOff>52324</xdr:rowOff>
    </xdr:to>
    <xdr:sp macro="" textlink="">
      <xdr:nvSpPr>
        <xdr:cNvPr id="606" name="楕円 605">
          <a:extLst>
            <a:ext uri="{FF2B5EF4-FFF2-40B4-BE49-F238E27FC236}">
              <a16:creationId xmlns:a16="http://schemas.microsoft.com/office/drawing/2014/main" id="{9267B0E8-A968-4525-9C64-41601D58A22A}"/>
            </a:ext>
          </a:extLst>
        </xdr:cNvPr>
        <xdr:cNvSpPr/>
      </xdr:nvSpPr>
      <xdr:spPr>
        <a:xfrm>
          <a:off x="21272500" y="1435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1524</xdr:rowOff>
    </xdr:from>
    <xdr:to>
      <xdr:col>116</xdr:col>
      <xdr:colOff>63500</xdr:colOff>
      <xdr:row>84</xdr:row>
      <xdr:rowOff>1524</xdr:rowOff>
    </xdr:to>
    <xdr:cxnSp macro="">
      <xdr:nvCxnSpPr>
        <xdr:cNvPr id="607" name="直線コネクタ 606">
          <a:extLst>
            <a:ext uri="{FF2B5EF4-FFF2-40B4-BE49-F238E27FC236}">
              <a16:creationId xmlns:a16="http://schemas.microsoft.com/office/drawing/2014/main" id="{42267BA5-35B5-4488-94CE-86E10B25D714}"/>
            </a:ext>
          </a:extLst>
        </xdr:cNvPr>
        <xdr:cNvCxnSpPr/>
      </xdr:nvCxnSpPr>
      <xdr:spPr>
        <a:xfrm>
          <a:off x="21323300" y="1440332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122174</xdr:rowOff>
    </xdr:from>
    <xdr:to>
      <xdr:col>107</xdr:col>
      <xdr:colOff>101600</xdr:colOff>
      <xdr:row>84</xdr:row>
      <xdr:rowOff>52324</xdr:rowOff>
    </xdr:to>
    <xdr:sp macro="" textlink="">
      <xdr:nvSpPr>
        <xdr:cNvPr id="608" name="楕円 607">
          <a:extLst>
            <a:ext uri="{FF2B5EF4-FFF2-40B4-BE49-F238E27FC236}">
              <a16:creationId xmlns:a16="http://schemas.microsoft.com/office/drawing/2014/main" id="{0B5A42D3-3FA2-4155-81FF-9C5EB7FAEDB0}"/>
            </a:ext>
          </a:extLst>
        </xdr:cNvPr>
        <xdr:cNvSpPr/>
      </xdr:nvSpPr>
      <xdr:spPr>
        <a:xfrm>
          <a:off x="20383500" y="1435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1524</xdr:rowOff>
    </xdr:from>
    <xdr:to>
      <xdr:col>111</xdr:col>
      <xdr:colOff>177800</xdr:colOff>
      <xdr:row>84</xdr:row>
      <xdr:rowOff>1524</xdr:rowOff>
    </xdr:to>
    <xdr:cxnSp macro="">
      <xdr:nvCxnSpPr>
        <xdr:cNvPr id="609" name="直線コネクタ 608">
          <a:extLst>
            <a:ext uri="{FF2B5EF4-FFF2-40B4-BE49-F238E27FC236}">
              <a16:creationId xmlns:a16="http://schemas.microsoft.com/office/drawing/2014/main" id="{854F1CB7-21FF-435E-83F6-5A1A23BBE97E}"/>
            </a:ext>
          </a:extLst>
        </xdr:cNvPr>
        <xdr:cNvCxnSpPr/>
      </xdr:nvCxnSpPr>
      <xdr:spPr>
        <a:xfrm>
          <a:off x="20434300" y="144033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122174</xdr:rowOff>
    </xdr:from>
    <xdr:to>
      <xdr:col>102</xdr:col>
      <xdr:colOff>165100</xdr:colOff>
      <xdr:row>84</xdr:row>
      <xdr:rowOff>52324</xdr:rowOff>
    </xdr:to>
    <xdr:sp macro="" textlink="">
      <xdr:nvSpPr>
        <xdr:cNvPr id="610" name="楕円 609">
          <a:extLst>
            <a:ext uri="{FF2B5EF4-FFF2-40B4-BE49-F238E27FC236}">
              <a16:creationId xmlns:a16="http://schemas.microsoft.com/office/drawing/2014/main" id="{67E35308-6F59-4CCE-841F-4836C1CDDB2F}"/>
            </a:ext>
          </a:extLst>
        </xdr:cNvPr>
        <xdr:cNvSpPr/>
      </xdr:nvSpPr>
      <xdr:spPr>
        <a:xfrm>
          <a:off x="19494500" y="1435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1524</xdr:rowOff>
    </xdr:from>
    <xdr:to>
      <xdr:col>107</xdr:col>
      <xdr:colOff>50800</xdr:colOff>
      <xdr:row>84</xdr:row>
      <xdr:rowOff>1524</xdr:rowOff>
    </xdr:to>
    <xdr:cxnSp macro="">
      <xdr:nvCxnSpPr>
        <xdr:cNvPr id="611" name="直線コネクタ 610">
          <a:extLst>
            <a:ext uri="{FF2B5EF4-FFF2-40B4-BE49-F238E27FC236}">
              <a16:creationId xmlns:a16="http://schemas.microsoft.com/office/drawing/2014/main" id="{D659C483-E379-49B0-926B-C51B18E68D49}"/>
            </a:ext>
          </a:extLst>
        </xdr:cNvPr>
        <xdr:cNvCxnSpPr/>
      </xdr:nvCxnSpPr>
      <xdr:spPr>
        <a:xfrm>
          <a:off x="19545300" y="144033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122174</xdr:rowOff>
    </xdr:from>
    <xdr:to>
      <xdr:col>98</xdr:col>
      <xdr:colOff>38100</xdr:colOff>
      <xdr:row>84</xdr:row>
      <xdr:rowOff>52324</xdr:rowOff>
    </xdr:to>
    <xdr:sp macro="" textlink="">
      <xdr:nvSpPr>
        <xdr:cNvPr id="612" name="楕円 611">
          <a:extLst>
            <a:ext uri="{FF2B5EF4-FFF2-40B4-BE49-F238E27FC236}">
              <a16:creationId xmlns:a16="http://schemas.microsoft.com/office/drawing/2014/main" id="{1116317F-5124-4E0E-97E2-1276D483C971}"/>
            </a:ext>
          </a:extLst>
        </xdr:cNvPr>
        <xdr:cNvSpPr/>
      </xdr:nvSpPr>
      <xdr:spPr>
        <a:xfrm>
          <a:off x="18605500" y="1435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1524</xdr:rowOff>
    </xdr:from>
    <xdr:to>
      <xdr:col>102</xdr:col>
      <xdr:colOff>114300</xdr:colOff>
      <xdr:row>84</xdr:row>
      <xdr:rowOff>1524</xdr:rowOff>
    </xdr:to>
    <xdr:cxnSp macro="">
      <xdr:nvCxnSpPr>
        <xdr:cNvPr id="613" name="直線コネクタ 612">
          <a:extLst>
            <a:ext uri="{FF2B5EF4-FFF2-40B4-BE49-F238E27FC236}">
              <a16:creationId xmlns:a16="http://schemas.microsoft.com/office/drawing/2014/main" id="{FFDCFAA8-985E-4F22-984F-347BE567D08D}"/>
            </a:ext>
          </a:extLst>
        </xdr:cNvPr>
        <xdr:cNvCxnSpPr/>
      </xdr:nvCxnSpPr>
      <xdr:spPr>
        <a:xfrm>
          <a:off x="18656300" y="144033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59707</xdr:rowOff>
    </xdr:from>
    <xdr:ext cx="469744" cy="259045"/>
    <xdr:sp macro="" textlink="">
      <xdr:nvSpPr>
        <xdr:cNvPr id="614" name="n_1aveValue【消防施設】&#10;一人当たり面積">
          <a:extLst>
            <a:ext uri="{FF2B5EF4-FFF2-40B4-BE49-F238E27FC236}">
              <a16:creationId xmlns:a16="http://schemas.microsoft.com/office/drawing/2014/main" id="{F90BF253-9735-4068-943C-8C2CAFE1A726}"/>
            </a:ext>
          </a:extLst>
        </xdr:cNvPr>
        <xdr:cNvSpPr txBox="1"/>
      </xdr:nvSpPr>
      <xdr:spPr>
        <a:xfrm>
          <a:off x="210757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45990</xdr:rowOff>
    </xdr:from>
    <xdr:ext cx="469744" cy="259045"/>
    <xdr:sp macro="" textlink="">
      <xdr:nvSpPr>
        <xdr:cNvPr id="615" name="n_2aveValue【消防施設】&#10;一人当たり面積">
          <a:extLst>
            <a:ext uri="{FF2B5EF4-FFF2-40B4-BE49-F238E27FC236}">
              <a16:creationId xmlns:a16="http://schemas.microsoft.com/office/drawing/2014/main" id="{B0FFADB0-54C0-4D36-B4A1-CC7089B06336}"/>
            </a:ext>
          </a:extLst>
        </xdr:cNvPr>
        <xdr:cNvSpPr txBox="1"/>
      </xdr:nvSpPr>
      <xdr:spPr>
        <a:xfrm>
          <a:off x="20199427" y="1410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32275</xdr:rowOff>
    </xdr:from>
    <xdr:ext cx="469744" cy="259045"/>
    <xdr:sp macro="" textlink="">
      <xdr:nvSpPr>
        <xdr:cNvPr id="616" name="n_3aveValue【消防施設】&#10;一人当たり面積">
          <a:extLst>
            <a:ext uri="{FF2B5EF4-FFF2-40B4-BE49-F238E27FC236}">
              <a16:creationId xmlns:a16="http://schemas.microsoft.com/office/drawing/2014/main" id="{1A4EA564-DCF9-40AE-9CCA-65D87583A31C}"/>
            </a:ext>
          </a:extLst>
        </xdr:cNvPr>
        <xdr:cNvSpPr txBox="1"/>
      </xdr:nvSpPr>
      <xdr:spPr>
        <a:xfrm>
          <a:off x="19310427" y="1409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48023</xdr:rowOff>
    </xdr:from>
    <xdr:ext cx="469744" cy="259045"/>
    <xdr:sp macro="" textlink="">
      <xdr:nvSpPr>
        <xdr:cNvPr id="617" name="n_4aveValue【消防施設】&#10;一人当たり面積">
          <a:extLst>
            <a:ext uri="{FF2B5EF4-FFF2-40B4-BE49-F238E27FC236}">
              <a16:creationId xmlns:a16="http://schemas.microsoft.com/office/drawing/2014/main" id="{7F1D21A4-39E1-4BAA-9014-F46CF0C5CB6B}"/>
            </a:ext>
          </a:extLst>
        </xdr:cNvPr>
        <xdr:cNvSpPr txBox="1"/>
      </xdr:nvSpPr>
      <xdr:spPr>
        <a:xfrm>
          <a:off x="18421427" y="1444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43451</xdr:rowOff>
    </xdr:from>
    <xdr:ext cx="469744" cy="259045"/>
    <xdr:sp macro="" textlink="">
      <xdr:nvSpPr>
        <xdr:cNvPr id="618" name="n_1mainValue【消防施設】&#10;一人当たり面積">
          <a:extLst>
            <a:ext uri="{FF2B5EF4-FFF2-40B4-BE49-F238E27FC236}">
              <a16:creationId xmlns:a16="http://schemas.microsoft.com/office/drawing/2014/main" id="{AF2ABE0B-0E16-45F2-9CBF-E07F50BDAC90}"/>
            </a:ext>
          </a:extLst>
        </xdr:cNvPr>
        <xdr:cNvSpPr txBox="1"/>
      </xdr:nvSpPr>
      <xdr:spPr>
        <a:xfrm>
          <a:off x="21075727" y="1444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43451</xdr:rowOff>
    </xdr:from>
    <xdr:ext cx="469744" cy="259045"/>
    <xdr:sp macro="" textlink="">
      <xdr:nvSpPr>
        <xdr:cNvPr id="619" name="n_2mainValue【消防施設】&#10;一人当たり面積">
          <a:extLst>
            <a:ext uri="{FF2B5EF4-FFF2-40B4-BE49-F238E27FC236}">
              <a16:creationId xmlns:a16="http://schemas.microsoft.com/office/drawing/2014/main" id="{37E57FF6-88A2-49BC-8376-82F3F7D1602D}"/>
            </a:ext>
          </a:extLst>
        </xdr:cNvPr>
        <xdr:cNvSpPr txBox="1"/>
      </xdr:nvSpPr>
      <xdr:spPr>
        <a:xfrm>
          <a:off x="20199427" y="1444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43451</xdr:rowOff>
    </xdr:from>
    <xdr:ext cx="469744" cy="259045"/>
    <xdr:sp macro="" textlink="">
      <xdr:nvSpPr>
        <xdr:cNvPr id="620" name="n_3mainValue【消防施設】&#10;一人当たり面積">
          <a:extLst>
            <a:ext uri="{FF2B5EF4-FFF2-40B4-BE49-F238E27FC236}">
              <a16:creationId xmlns:a16="http://schemas.microsoft.com/office/drawing/2014/main" id="{9362F2CA-B5DA-4C06-ACF5-603C371BF833}"/>
            </a:ext>
          </a:extLst>
        </xdr:cNvPr>
        <xdr:cNvSpPr txBox="1"/>
      </xdr:nvSpPr>
      <xdr:spPr>
        <a:xfrm>
          <a:off x="19310427" y="1444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68851</xdr:rowOff>
    </xdr:from>
    <xdr:ext cx="469744" cy="259045"/>
    <xdr:sp macro="" textlink="">
      <xdr:nvSpPr>
        <xdr:cNvPr id="621" name="n_4mainValue【消防施設】&#10;一人当たり面積">
          <a:extLst>
            <a:ext uri="{FF2B5EF4-FFF2-40B4-BE49-F238E27FC236}">
              <a16:creationId xmlns:a16="http://schemas.microsoft.com/office/drawing/2014/main" id="{0F1CCE02-4048-4E4F-85F4-310A8703B51E}"/>
            </a:ext>
          </a:extLst>
        </xdr:cNvPr>
        <xdr:cNvSpPr txBox="1"/>
      </xdr:nvSpPr>
      <xdr:spPr>
        <a:xfrm>
          <a:off x="18421427" y="1412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22" name="正方形/長方形 621">
          <a:extLst>
            <a:ext uri="{FF2B5EF4-FFF2-40B4-BE49-F238E27FC236}">
              <a16:creationId xmlns:a16="http://schemas.microsoft.com/office/drawing/2014/main" id="{2D9A1F65-61AF-4ABB-8C1A-59CEA83D663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23" name="正方形/長方形 622">
          <a:extLst>
            <a:ext uri="{FF2B5EF4-FFF2-40B4-BE49-F238E27FC236}">
              <a16:creationId xmlns:a16="http://schemas.microsoft.com/office/drawing/2014/main" id="{165D8329-CC67-4796-A11A-6BFB3086554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24" name="正方形/長方形 623">
          <a:extLst>
            <a:ext uri="{FF2B5EF4-FFF2-40B4-BE49-F238E27FC236}">
              <a16:creationId xmlns:a16="http://schemas.microsoft.com/office/drawing/2014/main" id="{C9CDC4FD-384A-4B0C-9520-2ABD522CA64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25" name="正方形/長方形 624">
          <a:extLst>
            <a:ext uri="{FF2B5EF4-FFF2-40B4-BE49-F238E27FC236}">
              <a16:creationId xmlns:a16="http://schemas.microsoft.com/office/drawing/2014/main" id="{D54BFDA7-40DD-4693-948A-B4BCC999E1F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26" name="正方形/長方形 625">
          <a:extLst>
            <a:ext uri="{FF2B5EF4-FFF2-40B4-BE49-F238E27FC236}">
              <a16:creationId xmlns:a16="http://schemas.microsoft.com/office/drawing/2014/main" id="{4B88A0CC-D32C-406C-95C3-3E98CDA3FC5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27" name="正方形/長方形 626">
          <a:extLst>
            <a:ext uri="{FF2B5EF4-FFF2-40B4-BE49-F238E27FC236}">
              <a16:creationId xmlns:a16="http://schemas.microsoft.com/office/drawing/2014/main" id="{9A679020-4DC7-417D-88EB-D9082BD0699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28" name="正方形/長方形 627">
          <a:extLst>
            <a:ext uri="{FF2B5EF4-FFF2-40B4-BE49-F238E27FC236}">
              <a16:creationId xmlns:a16="http://schemas.microsoft.com/office/drawing/2014/main" id="{2F8F1CDC-1BF6-4416-A099-91394287DDD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29" name="正方形/長方形 628">
          <a:extLst>
            <a:ext uri="{FF2B5EF4-FFF2-40B4-BE49-F238E27FC236}">
              <a16:creationId xmlns:a16="http://schemas.microsoft.com/office/drawing/2014/main" id="{51464B01-1EA2-43ED-A7C6-CF6D724FFC4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30" name="テキスト ボックス 629">
          <a:extLst>
            <a:ext uri="{FF2B5EF4-FFF2-40B4-BE49-F238E27FC236}">
              <a16:creationId xmlns:a16="http://schemas.microsoft.com/office/drawing/2014/main" id="{7263560D-CA11-4CA5-BB79-BF75B33BFB7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31" name="直線コネクタ 630">
          <a:extLst>
            <a:ext uri="{FF2B5EF4-FFF2-40B4-BE49-F238E27FC236}">
              <a16:creationId xmlns:a16="http://schemas.microsoft.com/office/drawing/2014/main" id="{F9729175-039A-4616-B445-DAD826B13DA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32" name="テキスト ボックス 631">
          <a:extLst>
            <a:ext uri="{FF2B5EF4-FFF2-40B4-BE49-F238E27FC236}">
              <a16:creationId xmlns:a16="http://schemas.microsoft.com/office/drawing/2014/main" id="{0E0ECB23-FE88-4F26-9761-D27F8B5F549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33" name="直線コネクタ 632">
          <a:extLst>
            <a:ext uri="{FF2B5EF4-FFF2-40B4-BE49-F238E27FC236}">
              <a16:creationId xmlns:a16="http://schemas.microsoft.com/office/drawing/2014/main" id="{CB94CFAE-ED2B-4080-9CA4-87C5FAD08D4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34" name="テキスト ボックス 633">
          <a:extLst>
            <a:ext uri="{FF2B5EF4-FFF2-40B4-BE49-F238E27FC236}">
              <a16:creationId xmlns:a16="http://schemas.microsoft.com/office/drawing/2014/main" id="{EFEC6685-4849-4488-B03F-A0F3D93548E4}"/>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35" name="直線コネクタ 634">
          <a:extLst>
            <a:ext uri="{FF2B5EF4-FFF2-40B4-BE49-F238E27FC236}">
              <a16:creationId xmlns:a16="http://schemas.microsoft.com/office/drawing/2014/main" id="{BC5EB3FF-45F2-407A-ADBF-4BB2DE0D00EC}"/>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36" name="テキスト ボックス 635">
          <a:extLst>
            <a:ext uri="{FF2B5EF4-FFF2-40B4-BE49-F238E27FC236}">
              <a16:creationId xmlns:a16="http://schemas.microsoft.com/office/drawing/2014/main" id="{5C5691D1-B688-48EA-A00A-1A4F59B2DBDE}"/>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37" name="直線コネクタ 636">
          <a:extLst>
            <a:ext uri="{FF2B5EF4-FFF2-40B4-BE49-F238E27FC236}">
              <a16:creationId xmlns:a16="http://schemas.microsoft.com/office/drawing/2014/main" id="{67A08ADE-A469-4856-AA7B-9B447E6460D2}"/>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38" name="テキスト ボックス 637">
          <a:extLst>
            <a:ext uri="{FF2B5EF4-FFF2-40B4-BE49-F238E27FC236}">
              <a16:creationId xmlns:a16="http://schemas.microsoft.com/office/drawing/2014/main" id="{7B540723-23FB-407B-A363-6F483831F6EC}"/>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39" name="直線コネクタ 638">
          <a:extLst>
            <a:ext uri="{FF2B5EF4-FFF2-40B4-BE49-F238E27FC236}">
              <a16:creationId xmlns:a16="http://schemas.microsoft.com/office/drawing/2014/main" id="{B3F5250D-8BD1-463E-A23C-B14FD70DF5E2}"/>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40" name="テキスト ボックス 639">
          <a:extLst>
            <a:ext uri="{FF2B5EF4-FFF2-40B4-BE49-F238E27FC236}">
              <a16:creationId xmlns:a16="http://schemas.microsoft.com/office/drawing/2014/main" id="{05273797-23A4-4444-B402-BCBA042EE931}"/>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41" name="直線コネクタ 640">
          <a:extLst>
            <a:ext uri="{FF2B5EF4-FFF2-40B4-BE49-F238E27FC236}">
              <a16:creationId xmlns:a16="http://schemas.microsoft.com/office/drawing/2014/main" id="{028B9B41-196B-43C4-8206-E9A1E1866096}"/>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42" name="テキスト ボックス 641">
          <a:extLst>
            <a:ext uri="{FF2B5EF4-FFF2-40B4-BE49-F238E27FC236}">
              <a16:creationId xmlns:a16="http://schemas.microsoft.com/office/drawing/2014/main" id="{4AD71A62-486F-4D40-9E30-88FDC4B13452}"/>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43" name="直線コネクタ 642">
          <a:extLst>
            <a:ext uri="{FF2B5EF4-FFF2-40B4-BE49-F238E27FC236}">
              <a16:creationId xmlns:a16="http://schemas.microsoft.com/office/drawing/2014/main" id="{9AC33F88-51F3-4BB8-874D-83F2E35E0319}"/>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44" name="テキスト ボックス 643">
          <a:extLst>
            <a:ext uri="{FF2B5EF4-FFF2-40B4-BE49-F238E27FC236}">
              <a16:creationId xmlns:a16="http://schemas.microsoft.com/office/drawing/2014/main" id="{69DF06B4-3C38-4408-9CD9-5C83F4C3463E}"/>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45" name="直線コネクタ 644">
          <a:extLst>
            <a:ext uri="{FF2B5EF4-FFF2-40B4-BE49-F238E27FC236}">
              <a16:creationId xmlns:a16="http://schemas.microsoft.com/office/drawing/2014/main" id="{14CAE685-7166-401B-B7AB-3615938092F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庁舎】&#10;有形固定資産減価償却率グラフ枠">
          <a:extLst>
            <a:ext uri="{FF2B5EF4-FFF2-40B4-BE49-F238E27FC236}">
              <a16:creationId xmlns:a16="http://schemas.microsoft.com/office/drawing/2014/main" id="{A84A9D07-2E85-4422-B8D4-3AE1D006903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647" name="直線コネクタ 646">
          <a:extLst>
            <a:ext uri="{FF2B5EF4-FFF2-40B4-BE49-F238E27FC236}">
              <a16:creationId xmlns:a16="http://schemas.microsoft.com/office/drawing/2014/main" id="{2B6CAF57-81AA-4538-A3FC-30A512F1A902}"/>
            </a:ext>
          </a:extLst>
        </xdr:cNvPr>
        <xdr:cNvCxnSpPr/>
      </xdr:nvCxnSpPr>
      <xdr:spPr>
        <a:xfrm flipV="1">
          <a:off x="16318864" y="17178745"/>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648" name="【庁舎】&#10;有形固定資産減価償却率最小値テキスト">
          <a:extLst>
            <a:ext uri="{FF2B5EF4-FFF2-40B4-BE49-F238E27FC236}">
              <a16:creationId xmlns:a16="http://schemas.microsoft.com/office/drawing/2014/main" id="{DD0782B7-DCD1-44A3-BC1E-2B7413CC1FD1}"/>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649" name="直線コネクタ 648">
          <a:extLst>
            <a:ext uri="{FF2B5EF4-FFF2-40B4-BE49-F238E27FC236}">
              <a16:creationId xmlns:a16="http://schemas.microsoft.com/office/drawing/2014/main" id="{8AA55B45-55BF-4DDF-99A7-266D8C0607D0}"/>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650" name="【庁舎】&#10;有形固定資産減価償却率最大値テキスト">
          <a:extLst>
            <a:ext uri="{FF2B5EF4-FFF2-40B4-BE49-F238E27FC236}">
              <a16:creationId xmlns:a16="http://schemas.microsoft.com/office/drawing/2014/main" id="{25B4ECBB-49DA-4006-A7DB-863A3BF18763}"/>
            </a:ext>
          </a:extLst>
        </xdr:cNvPr>
        <xdr:cNvSpPr txBox="1"/>
      </xdr:nvSpPr>
      <xdr:spPr>
        <a:xfrm>
          <a:off x="16357600" y="1695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651" name="直線コネクタ 650">
          <a:extLst>
            <a:ext uri="{FF2B5EF4-FFF2-40B4-BE49-F238E27FC236}">
              <a16:creationId xmlns:a16="http://schemas.microsoft.com/office/drawing/2014/main" id="{FC8206CA-F3EE-4C9C-BE4B-49A82E2BDC9F}"/>
            </a:ext>
          </a:extLst>
        </xdr:cNvPr>
        <xdr:cNvCxnSpPr/>
      </xdr:nvCxnSpPr>
      <xdr:spPr>
        <a:xfrm>
          <a:off x="16230600" y="1717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170378</xdr:rowOff>
    </xdr:from>
    <xdr:ext cx="405111" cy="259045"/>
    <xdr:sp macro="" textlink="">
      <xdr:nvSpPr>
        <xdr:cNvPr id="652" name="【庁舎】&#10;有形固定資産減価償却率平均値テキスト">
          <a:extLst>
            <a:ext uri="{FF2B5EF4-FFF2-40B4-BE49-F238E27FC236}">
              <a16:creationId xmlns:a16="http://schemas.microsoft.com/office/drawing/2014/main" id="{88DA6BEB-A441-443D-ADFD-D1256EF58047}"/>
            </a:ext>
          </a:extLst>
        </xdr:cNvPr>
        <xdr:cNvSpPr txBox="1"/>
      </xdr:nvSpPr>
      <xdr:spPr>
        <a:xfrm>
          <a:off x="16357600" y="178297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653" name="フローチャート: 判断 652">
          <a:extLst>
            <a:ext uri="{FF2B5EF4-FFF2-40B4-BE49-F238E27FC236}">
              <a16:creationId xmlns:a16="http://schemas.microsoft.com/office/drawing/2014/main" id="{960E1F31-8D3F-4F0C-B73C-A9317869B46E}"/>
            </a:ext>
          </a:extLst>
        </xdr:cNvPr>
        <xdr:cNvSpPr/>
      </xdr:nvSpPr>
      <xdr:spPr>
        <a:xfrm>
          <a:off x="162687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654" name="フローチャート: 判断 653">
          <a:extLst>
            <a:ext uri="{FF2B5EF4-FFF2-40B4-BE49-F238E27FC236}">
              <a16:creationId xmlns:a16="http://schemas.microsoft.com/office/drawing/2014/main" id="{1F574774-BCCC-45A7-8C06-E79700B3FFBF}"/>
            </a:ext>
          </a:extLst>
        </xdr:cNvPr>
        <xdr:cNvSpPr/>
      </xdr:nvSpPr>
      <xdr:spPr>
        <a:xfrm>
          <a:off x="15430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655" name="フローチャート: 判断 654">
          <a:extLst>
            <a:ext uri="{FF2B5EF4-FFF2-40B4-BE49-F238E27FC236}">
              <a16:creationId xmlns:a16="http://schemas.microsoft.com/office/drawing/2014/main" id="{9CF81DD0-9DA6-4E73-BF0C-D906C1946CDB}"/>
            </a:ext>
          </a:extLst>
        </xdr:cNvPr>
        <xdr:cNvSpPr/>
      </xdr:nvSpPr>
      <xdr:spPr>
        <a:xfrm>
          <a:off x="14541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656" name="フローチャート: 判断 655">
          <a:extLst>
            <a:ext uri="{FF2B5EF4-FFF2-40B4-BE49-F238E27FC236}">
              <a16:creationId xmlns:a16="http://schemas.microsoft.com/office/drawing/2014/main" id="{07BD6BF0-6217-4677-8A5A-07A1F6FBCE14}"/>
            </a:ext>
          </a:extLst>
        </xdr:cNvPr>
        <xdr:cNvSpPr/>
      </xdr:nvSpPr>
      <xdr:spPr>
        <a:xfrm>
          <a:off x="13652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657" name="フローチャート: 判断 656">
          <a:extLst>
            <a:ext uri="{FF2B5EF4-FFF2-40B4-BE49-F238E27FC236}">
              <a16:creationId xmlns:a16="http://schemas.microsoft.com/office/drawing/2014/main" id="{D52A8542-41EA-4517-BC3B-DC2560E9D185}"/>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58" name="テキスト ボックス 657">
          <a:extLst>
            <a:ext uri="{FF2B5EF4-FFF2-40B4-BE49-F238E27FC236}">
              <a16:creationId xmlns:a16="http://schemas.microsoft.com/office/drawing/2014/main" id="{FF421800-EFF0-4F45-9D3A-5F4037D4F07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59" name="テキスト ボックス 658">
          <a:extLst>
            <a:ext uri="{FF2B5EF4-FFF2-40B4-BE49-F238E27FC236}">
              <a16:creationId xmlns:a16="http://schemas.microsoft.com/office/drawing/2014/main" id="{977B8AA7-96E0-4FA0-96B9-66806204F00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60" name="テキスト ボックス 659">
          <a:extLst>
            <a:ext uri="{FF2B5EF4-FFF2-40B4-BE49-F238E27FC236}">
              <a16:creationId xmlns:a16="http://schemas.microsoft.com/office/drawing/2014/main" id="{C3F639DD-43A9-4046-97DC-47839B2E180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61" name="テキスト ボックス 660">
          <a:extLst>
            <a:ext uri="{FF2B5EF4-FFF2-40B4-BE49-F238E27FC236}">
              <a16:creationId xmlns:a16="http://schemas.microsoft.com/office/drawing/2014/main" id="{461D3E01-A588-4F01-86A8-7EC43FD8CBE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62" name="テキスト ボックス 661">
          <a:extLst>
            <a:ext uri="{FF2B5EF4-FFF2-40B4-BE49-F238E27FC236}">
              <a16:creationId xmlns:a16="http://schemas.microsoft.com/office/drawing/2014/main" id="{93871263-E180-49BE-82C2-C55A7F1DC4A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115207</xdr:rowOff>
    </xdr:from>
    <xdr:to>
      <xdr:col>85</xdr:col>
      <xdr:colOff>177800</xdr:colOff>
      <xdr:row>101</xdr:row>
      <xdr:rowOff>45357</xdr:rowOff>
    </xdr:to>
    <xdr:sp macro="" textlink="">
      <xdr:nvSpPr>
        <xdr:cNvPr id="663" name="楕円 662">
          <a:extLst>
            <a:ext uri="{FF2B5EF4-FFF2-40B4-BE49-F238E27FC236}">
              <a16:creationId xmlns:a16="http://schemas.microsoft.com/office/drawing/2014/main" id="{2E74D0D1-3001-4D00-8E6A-0B837D2382B4}"/>
            </a:ext>
          </a:extLst>
        </xdr:cNvPr>
        <xdr:cNvSpPr/>
      </xdr:nvSpPr>
      <xdr:spPr>
        <a:xfrm>
          <a:off x="16268700" y="17260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138084</xdr:rowOff>
    </xdr:from>
    <xdr:ext cx="405111" cy="259045"/>
    <xdr:sp macro="" textlink="">
      <xdr:nvSpPr>
        <xdr:cNvPr id="664" name="【庁舎】&#10;有形固定資産減価償却率該当値テキスト">
          <a:extLst>
            <a:ext uri="{FF2B5EF4-FFF2-40B4-BE49-F238E27FC236}">
              <a16:creationId xmlns:a16="http://schemas.microsoft.com/office/drawing/2014/main" id="{54122393-B23B-4667-B06B-CDDBFB19016F}"/>
            </a:ext>
          </a:extLst>
        </xdr:cNvPr>
        <xdr:cNvSpPr txBox="1"/>
      </xdr:nvSpPr>
      <xdr:spPr>
        <a:xfrm>
          <a:off x="16357600" y="17111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92348</xdr:rowOff>
    </xdr:from>
    <xdr:to>
      <xdr:col>81</xdr:col>
      <xdr:colOff>101600</xdr:colOff>
      <xdr:row>101</xdr:row>
      <xdr:rowOff>22498</xdr:rowOff>
    </xdr:to>
    <xdr:sp macro="" textlink="">
      <xdr:nvSpPr>
        <xdr:cNvPr id="665" name="楕円 664">
          <a:extLst>
            <a:ext uri="{FF2B5EF4-FFF2-40B4-BE49-F238E27FC236}">
              <a16:creationId xmlns:a16="http://schemas.microsoft.com/office/drawing/2014/main" id="{1DF4E3B5-0502-4D88-88A7-0E1606C6D901}"/>
            </a:ext>
          </a:extLst>
        </xdr:cNvPr>
        <xdr:cNvSpPr/>
      </xdr:nvSpPr>
      <xdr:spPr>
        <a:xfrm>
          <a:off x="15430500" y="1723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143148</xdr:rowOff>
    </xdr:from>
    <xdr:to>
      <xdr:col>85</xdr:col>
      <xdr:colOff>127000</xdr:colOff>
      <xdr:row>100</xdr:row>
      <xdr:rowOff>166007</xdr:rowOff>
    </xdr:to>
    <xdr:cxnSp macro="">
      <xdr:nvCxnSpPr>
        <xdr:cNvPr id="666" name="直線コネクタ 665">
          <a:extLst>
            <a:ext uri="{FF2B5EF4-FFF2-40B4-BE49-F238E27FC236}">
              <a16:creationId xmlns:a16="http://schemas.microsoft.com/office/drawing/2014/main" id="{0B072C59-017D-48B0-9E94-D211DECDFD64}"/>
            </a:ext>
          </a:extLst>
        </xdr:cNvPr>
        <xdr:cNvCxnSpPr/>
      </xdr:nvCxnSpPr>
      <xdr:spPr>
        <a:xfrm>
          <a:off x="15481300" y="17288148"/>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2539</xdr:rowOff>
    </xdr:from>
    <xdr:to>
      <xdr:col>76</xdr:col>
      <xdr:colOff>165100</xdr:colOff>
      <xdr:row>102</xdr:row>
      <xdr:rowOff>104139</xdr:rowOff>
    </xdr:to>
    <xdr:sp macro="" textlink="">
      <xdr:nvSpPr>
        <xdr:cNvPr id="667" name="楕円 666">
          <a:extLst>
            <a:ext uri="{FF2B5EF4-FFF2-40B4-BE49-F238E27FC236}">
              <a16:creationId xmlns:a16="http://schemas.microsoft.com/office/drawing/2014/main" id="{D271EF5C-C9D8-4EB0-A732-BDF7CD7D1436}"/>
            </a:ext>
          </a:extLst>
        </xdr:cNvPr>
        <xdr:cNvSpPr/>
      </xdr:nvSpPr>
      <xdr:spPr>
        <a:xfrm>
          <a:off x="14541500" y="17490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143148</xdr:rowOff>
    </xdr:from>
    <xdr:to>
      <xdr:col>81</xdr:col>
      <xdr:colOff>50800</xdr:colOff>
      <xdr:row>102</xdr:row>
      <xdr:rowOff>53339</xdr:rowOff>
    </xdr:to>
    <xdr:cxnSp macro="">
      <xdr:nvCxnSpPr>
        <xdr:cNvPr id="668" name="直線コネクタ 667">
          <a:extLst>
            <a:ext uri="{FF2B5EF4-FFF2-40B4-BE49-F238E27FC236}">
              <a16:creationId xmlns:a16="http://schemas.microsoft.com/office/drawing/2014/main" id="{83FAD477-212D-4124-B349-6FF6A837F756}"/>
            </a:ext>
          </a:extLst>
        </xdr:cNvPr>
        <xdr:cNvCxnSpPr/>
      </xdr:nvCxnSpPr>
      <xdr:spPr>
        <a:xfrm flipV="1">
          <a:off x="14592300" y="17288148"/>
          <a:ext cx="889000" cy="253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123371</xdr:rowOff>
    </xdr:from>
    <xdr:to>
      <xdr:col>72</xdr:col>
      <xdr:colOff>38100</xdr:colOff>
      <xdr:row>102</xdr:row>
      <xdr:rowOff>53521</xdr:rowOff>
    </xdr:to>
    <xdr:sp macro="" textlink="">
      <xdr:nvSpPr>
        <xdr:cNvPr id="669" name="楕円 668">
          <a:extLst>
            <a:ext uri="{FF2B5EF4-FFF2-40B4-BE49-F238E27FC236}">
              <a16:creationId xmlns:a16="http://schemas.microsoft.com/office/drawing/2014/main" id="{D8E02C66-8913-4CB5-B052-7C45F972F027}"/>
            </a:ext>
          </a:extLst>
        </xdr:cNvPr>
        <xdr:cNvSpPr/>
      </xdr:nvSpPr>
      <xdr:spPr>
        <a:xfrm>
          <a:off x="13652500" y="17439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2721</xdr:rowOff>
    </xdr:from>
    <xdr:to>
      <xdr:col>76</xdr:col>
      <xdr:colOff>114300</xdr:colOff>
      <xdr:row>102</xdr:row>
      <xdr:rowOff>53339</xdr:rowOff>
    </xdr:to>
    <xdr:cxnSp macro="">
      <xdr:nvCxnSpPr>
        <xdr:cNvPr id="670" name="直線コネクタ 669">
          <a:extLst>
            <a:ext uri="{FF2B5EF4-FFF2-40B4-BE49-F238E27FC236}">
              <a16:creationId xmlns:a16="http://schemas.microsoft.com/office/drawing/2014/main" id="{9F4F5C28-3428-4712-81EE-DB4B74F3AC21}"/>
            </a:ext>
          </a:extLst>
        </xdr:cNvPr>
        <xdr:cNvCxnSpPr/>
      </xdr:nvCxnSpPr>
      <xdr:spPr>
        <a:xfrm>
          <a:off x="13703300" y="17490621"/>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113574</xdr:rowOff>
    </xdr:from>
    <xdr:to>
      <xdr:col>67</xdr:col>
      <xdr:colOff>101600</xdr:colOff>
      <xdr:row>109</xdr:row>
      <xdr:rowOff>43724</xdr:rowOff>
    </xdr:to>
    <xdr:sp macro="" textlink="">
      <xdr:nvSpPr>
        <xdr:cNvPr id="671" name="楕円 670">
          <a:extLst>
            <a:ext uri="{FF2B5EF4-FFF2-40B4-BE49-F238E27FC236}">
              <a16:creationId xmlns:a16="http://schemas.microsoft.com/office/drawing/2014/main" id="{99610EE3-E9D8-4EB4-A2EA-160F7BDD2055}"/>
            </a:ext>
          </a:extLst>
        </xdr:cNvPr>
        <xdr:cNvSpPr/>
      </xdr:nvSpPr>
      <xdr:spPr>
        <a:xfrm>
          <a:off x="12763500" y="1863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2721</xdr:rowOff>
    </xdr:from>
    <xdr:to>
      <xdr:col>71</xdr:col>
      <xdr:colOff>177800</xdr:colOff>
      <xdr:row>108</xdr:row>
      <xdr:rowOff>164374</xdr:rowOff>
    </xdr:to>
    <xdr:cxnSp macro="">
      <xdr:nvCxnSpPr>
        <xdr:cNvPr id="672" name="直線コネクタ 671">
          <a:extLst>
            <a:ext uri="{FF2B5EF4-FFF2-40B4-BE49-F238E27FC236}">
              <a16:creationId xmlns:a16="http://schemas.microsoft.com/office/drawing/2014/main" id="{62BD22AB-D953-4024-9A24-9B6A1C7925D6}"/>
            </a:ext>
          </a:extLst>
        </xdr:cNvPr>
        <xdr:cNvCxnSpPr/>
      </xdr:nvCxnSpPr>
      <xdr:spPr>
        <a:xfrm flipV="1">
          <a:off x="12814300" y="17490621"/>
          <a:ext cx="889000" cy="1190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109963</xdr:rowOff>
    </xdr:from>
    <xdr:ext cx="405111" cy="259045"/>
    <xdr:sp macro="" textlink="">
      <xdr:nvSpPr>
        <xdr:cNvPr id="673" name="n_1aveValue【庁舎】&#10;有形固定資産減価償却率">
          <a:extLst>
            <a:ext uri="{FF2B5EF4-FFF2-40B4-BE49-F238E27FC236}">
              <a16:creationId xmlns:a16="http://schemas.microsoft.com/office/drawing/2014/main" id="{77B8B36D-6B0A-47A0-B667-39A356ADA55B}"/>
            </a:ext>
          </a:extLst>
        </xdr:cNvPr>
        <xdr:cNvSpPr txBox="1"/>
      </xdr:nvSpPr>
      <xdr:spPr>
        <a:xfrm>
          <a:off x="15266044" y="17940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109963</xdr:rowOff>
    </xdr:from>
    <xdr:ext cx="405111" cy="259045"/>
    <xdr:sp macro="" textlink="">
      <xdr:nvSpPr>
        <xdr:cNvPr id="674" name="n_2aveValue【庁舎】&#10;有形固定資産減価償却率">
          <a:extLst>
            <a:ext uri="{FF2B5EF4-FFF2-40B4-BE49-F238E27FC236}">
              <a16:creationId xmlns:a16="http://schemas.microsoft.com/office/drawing/2014/main" id="{779A1ACA-8F05-418D-9B54-7D73F569C139}"/>
            </a:ext>
          </a:extLst>
        </xdr:cNvPr>
        <xdr:cNvSpPr txBox="1"/>
      </xdr:nvSpPr>
      <xdr:spPr>
        <a:xfrm>
          <a:off x="14389744" y="17940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106697</xdr:rowOff>
    </xdr:from>
    <xdr:ext cx="405111" cy="259045"/>
    <xdr:sp macro="" textlink="">
      <xdr:nvSpPr>
        <xdr:cNvPr id="675" name="n_3aveValue【庁舎】&#10;有形固定資産減価償却率">
          <a:extLst>
            <a:ext uri="{FF2B5EF4-FFF2-40B4-BE49-F238E27FC236}">
              <a16:creationId xmlns:a16="http://schemas.microsoft.com/office/drawing/2014/main" id="{E639F2CB-65FA-4EBC-9618-6ABD4E1C02F6}"/>
            </a:ext>
          </a:extLst>
        </xdr:cNvPr>
        <xdr:cNvSpPr txBox="1"/>
      </xdr:nvSpPr>
      <xdr:spPr>
        <a:xfrm>
          <a:off x="13500744"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676" name="n_4aveValue【庁舎】&#10;有形固定資産減価償却率">
          <a:extLst>
            <a:ext uri="{FF2B5EF4-FFF2-40B4-BE49-F238E27FC236}">
              <a16:creationId xmlns:a16="http://schemas.microsoft.com/office/drawing/2014/main" id="{5107797E-B7C1-4657-8CA6-BAA9B99E28FA}"/>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39025</xdr:rowOff>
    </xdr:from>
    <xdr:ext cx="405111" cy="259045"/>
    <xdr:sp macro="" textlink="">
      <xdr:nvSpPr>
        <xdr:cNvPr id="677" name="n_1mainValue【庁舎】&#10;有形固定資産減価償却率">
          <a:extLst>
            <a:ext uri="{FF2B5EF4-FFF2-40B4-BE49-F238E27FC236}">
              <a16:creationId xmlns:a16="http://schemas.microsoft.com/office/drawing/2014/main" id="{DB603D96-31F7-4068-A72C-0BBAA5A1A58F}"/>
            </a:ext>
          </a:extLst>
        </xdr:cNvPr>
        <xdr:cNvSpPr txBox="1"/>
      </xdr:nvSpPr>
      <xdr:spPr>
        <a:xfrm>
          <a:off x="15266044" y="17012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120666</xdr:rowOff>
    </xdr:from>
    <xdr:ext cx="405111" cy="259045"/>
    <xdr:sp macro="" textlink="">
      <xdr:nvSpPr>
        <xdr:cNvPr id="678" name="n_2mainValue【庁舎】&#10;有形固定資産減価償却率">
          <a:extLst>
            <a:ext uri="{FF2B5EF4-FFF2-40B4-BE49-F238E27FC236}">
              <a16:creationId xmlns:a16="http://schemas.microsoft.com/office/drawing/2014/main" id="{4AB09334-C5B3-41B2-8A74-259CFEE1C976}"/>
            </a:ext>
          </a:extLst>
        </xdr:cNvPr>
        <xdr:cNvSpPr txBox="1"/>
      </xdr:nvSpPr>
      <xdr:spPr>
        <a:xfrm>
          <a:off x="14389744" y="1726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70048</xdr:rowOff>
    </xdr:from>
    <xdr:ext cx="405111" cy="259045"/>
    <xdr:sp macro="" textlink="">
      <xdr:nvSpPr>
        <xdr:cNvPr id="679" name="n_3mainValue【庁舎】&#10;有形固定資産減価償却率">
          <a:extLst>
            <a:ext uri="{FF2B5EF4-FFF2-40B4-BE49-F238E27FC236}">
              <a16:creationId xmlns:a16="http://schemas.microsoft.com/office/drawing/2014/main" id="{985C24AC-E7FE-4C1D-8596-EC538D273380}"/>
            </a:ext>
          </a:extLst>
        </xdr:cNvPr>
        <xdr:cNvSpPr txBox="1"/>
      </xdr:nvSpPr>
      <xdr:spPr>
        <a:xfrm>
          <a:off x="13500744" y="172150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34851</xdr:rowOff>
    </xdr:from>
    <xdr:ext cx="405111" cy="259045"/>
    <xdr:sp macro="" textlink="">
      <xdr:nvSpPr>
        <xdr:cNvPr id="680" name="n_4mainValue【庁舎】&#10;有形固定資産減価償却率">
          <a:extLst>
            <a:ext uri="{FF2B5EF4-FFF2-40B4-BE49-F238E27FC236}">
              <a16:creationId xmlns:a16="http://schemas.microsoft.com/office/drawing/2014/main" id="{D460F1A3-C8C5-4AB8-B769-BE31BD936C7E}"/>
            </a:ext>
          </a:extLst>
        </xdr:cNvPr>
        <xdr:cNvSpPr txBox="1"/>
      </xdr:nvSpPr>
      <xdr:spPr>
        <a:xfrm>
          <a:off x="12611744" y="18722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81" name="正方形/長方形 680">
          <a:extLst>
            <a:ext uri="{FF2B5EF4-FFF2-40B4-BE49-F238E27FC236}">
              <a16:creationId xmlns:a16="http://schemas.microsoft.com/office/drawing/2014/main" id="{71010A51-178F-4261-8C32-27DBF0B0F68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82" name="正方形/長方形 681">
          <a:extLst>
            <a:ext uri="{FF2B5EF4-FFF2-40B4-BE49-F238E27FC236}">
              <a16:creationId xmlns:a16="http://schemas.microsoft.com/office/drawing/2014/main" id="{CC9B36F8-7D86-4E77-82D4-DE629C55967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83" name="正方形/長方形 682">
          <a:extLst>
            <a:ext uri="{FF2B5EF4-FFF2-40B4-BE49-F238E27FC236}">
              <a16:creationId xmlns:a16="http://schemas.microsoft.com/office/drawing/2014/main" id="{28D09F75-69C8-453B-8372-792FC7D83F1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84" name="正方形/長方形 683">
          <a:extLst>
            <a:ext uri="{FF2B5EF4-FFF2-40B4-BE49-F238E27FC236}">
              <a16:creationId xmlns:a16="http://schemas.microsoft.com/office/drawing/2014/main" id="{BF2AEB17-8271-40FF-8E86-BB8063D8C98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85" name="正方形/長方形 684">
          <a:extLst>
            <a:ext uri="{FF2B5EF4-FFF2-40B4-BE49-F238E27FC236}">
              <a16:creationId xmlns:a16="http://schemas.microsoft.com/office/drawing/2014/main" id="{D0338194-C6B7-4703-904C-A8F27678382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86" name="正方形/長方形 685">
          <a:extLst>
            <a:ext uri="{FF2B5EF4-FFF2-40B4-BE49-F238E27FC236}">
              <a16:creationId xmlns:a16="http://schemas.microsoft.com/office/drawing/2014/main" id="{AAFC417E-6FD2-4CAD-B8AC-F6CD5C1AE07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87" name="正方形/長方形 686">
          <a:extLst>
            <a:ext uri="{FF2B5EF4-FFF2-40B4-BE49-F238E27FC236}">
              <a16:creationId xmlns:a16="http://schemas.microsoft.com/office/drawing/2014/main" id="{1C0419B3-2404-4315-8F34-94BAB7DD591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88" name="正方形/長方形 687">
          <a:extLst>
            <a:ext uri="{FF2B5EF4-FFF2-40B4-BE49-F238E27FC236}">
              <a16:creationId xmlns:a16="http://schemas.microsoft.com/office/drawing/2014/main" id="{79B7E18D-2744-41C9-BB8B-ED7492D93A5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89" name="テキスト ボックス 688">
          <a:extLst>
            <a:ext uri="{FF2B5EF4-FFF2-40B4-BE49-F238E27FC236}">
              <a16:creationId xmlns:a16="http://schemas.microsoft.com/office/drawing/2014/main" id="{B946B47D-1BF5-4B55-8CD4-215D9DF0984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0" name="直線コネクタ 689">
          <a:extLst>
            <a:ext uri="{FF2B5EF4-FFF2-40B4-BE49-F238E27FC236}">
              <a16:creationId xmlns:a16="http://schemas.microsoft.com/office/drawing/2014/main" id="{C15E34B7-0BD8-4D54-8D62-35DD5427B84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691" name="テキスト ボックス 690">
          <a:extLst>
            <a:ext uri="{FF2B5EF4-FFF2-40B4-BE49-F238E27FC236}">
              <a16:creationId xmlns:a16="http://schemas.microsoft.com/office/drawing/2014/main" id="{9B4A10FD-BDFD-4533-8E3F-9609B9FB1A13}"/>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692" name="直線コネクタ 691">
          <a:extLst>
            <a:ext uri="{FF2B5EF4-FFF2-40B4-BE49-F238E27FC236}">
              <a16:creationId xmlns:a16="http://schemas.microsoft.com/office/drawing/2014/main" id="{E068EC37-EC28-448D-9918-D60F14B34F9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93" name="テキスト ボックス 692">
          <a:extLst>
            <a:ext uri="{FF2B5EF4-FFF2-40B4-BE49-F238E27FC236}">
              <a16:creationId xmlns:a16="http://schemas.microsoft.com/office/drawing/2014/main" id="{DE102E9C-BB8E-4191-815E-A5C423957946}"/>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94" name="直線コネクタ 693">
          <a:extLst>
            <a:ext uri="{FF2B5EF4-FFF2-40B4-BE49-F238E27FC236}">
              <a16:creationId xmlns:a16="http://schemas.microsoft.com/office/drawing/2014/main" id="{70210867-5996-4419-AB6F-35B5342FCF82}"/>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95" name="テキスト ボックス 694">
          <a:extLst>
            <a:ext uri="{FF2B5EF4-FFF2-40B4-BE49-F238E27FC236}">
              <a16:creationId xmlns:a16="http://schemas.microsoft.com/office/drawing/2014/main" id="{C9B2C22E-93CA-4E20-BEB6-7B4D7A33032C}"/>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96" name="直線コネクタ 695">
          <a:extLst>
            <a:ext uri="{FF2B5EF4-FFF2-40B4-BE49-F238E27FC236}">
              <a16:creationId xmlns:a16="http://schemas.microsoft.com/office/drawing/2014/main" id="{38CB3412-B1EF-4E02-BCEF-B7E92D16C5E9}"/>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97" name="テキスト ボックス 696">
          <a:extLst>
            <a:ext uri="{FF2B5EF4-FFF2-40B4-BE49-F238E27FC236}">
              <a16:creationId xmlns:a16="http://schemas.microsoft.com/office/drawing/2014/main" id="{F15EBE42-3236-4538-BC98-22F85EF9B533}"/>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98" name="直線コネクタ 697">
          <a:extLst>
            <a:ext uri="{FF2B5EF4-FFF2-40B4-BE49-F238E27FC236}">
              <a16:creationId xmlns:a16="http://schemas.microsoft.com/office/drawing/2014/main" id="{E877A0CC-A228-4AAD-8E2E-723AAB4AE1D2}"/>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99" name="テキスト ボックス 698">
          <a:extLst>
            <a:ext uri="{FF2B5EF4-FFF2-40B4-BE49-F238E27FC236}">
              <a16:creationId xmlns:a16="http://schemas.microsoft.com/office/drawing/2014/main" id="{E9EAE3AA-7182-43CF-8B15-ACFB4877B27C}"/>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00" name="直線コネクタ 699">
          <a:extLst>
            <a:ext uri="{FF2B5EF4-FFF2-40B4-BE49-F238E27FC236}">
              <a16:creationId xmlns:a16="http://schemas.microsoft.com/office/drawing/2014/main" id="{5CDD66F8-32CB-4333-818D-149C0FDA6194}"/>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01" name="テキスト ボックス 700">
          <a:extLst>
            <a:ext uri="{FF2B5EF4-FFF2-40B4-BE49-F238E27FC236}">
              <a16:creationId xmlns:a16="http://schemas.microsoft.com/office/drawing/2014/main" id="{4CB7BE96-D658-478A-9299-87532BFCCBCB}"/>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02" name="直線コネクタ 701">
          <a:extLst>
            <a:ext uri="{FF2B5EF4-FFF2-40B4-BE49-F238E27FC236}">
              <a16:creationId xmlns:a16="http://schemas.microsoft.com/office/drawing/2014/main" id="{CE4AE5D6-042B-4660-AB30-4AA8D3A8DDF3}"/>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03" name="テキスト ボックス 702">
          <a:extLst>
            <a:ext uri="{FF2B5EF4-FFF2-40B4-BE49-F238E27FC236}">
              <a16:creationId xmlns:a16="http://schemas.microsoft.com/office/drawing/2014/main" id="{82197CBF-EB32-44DA-98EC-4F95DCE75BD9}"/>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04" name="直線コネクタ 703">
          <a:extLst>
            <a:ext uri="{FF2B5EF4-FFF2-40B4-BE49-F238E27FC236}">
              <a16:creationId xmlns:a16="http://schemas.microsoft.com/office/drawing/2014/main" id="{8E9267C6-4B46-4E78-917D-640F9AB74E6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05" name="テキスト ボックス 704">
          <a:extLst>
            <a:ext uri="{FF2B5EF4-FFF2-40B4-BE49-F238E27FC236}">
              <a16:creationId xmlns:a16="http://schemas.microsoft.com/office/drawing/2014/main" id="{DB8275E5-4DDA-4291-9336-CFCE77CCAC1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06" name="【庁舎】&#10;一人当たり面積グラフ枠">
          <a:extLst>
            <a:ext uri="{FF2B5EF4-FFF2-40B4-BE49-F238E27FC236}">
              <a16:creationId xmlns:a16="http://schemas.microsoft.com/office/drawing/2014/main" id="{3FB6EADC-385D-4FF2-A31A-F8987C997B7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707" name="直線コネクタ 706">
          <a:extLst>
            <a:ext uri="{FF2B5EF4-FFF2-40B4-BE49-F238E27FC236}">
              <a16:creationId xmlns:a16="http://schemas.microsoft.com/office/drawing/2014/main" id="{BDA1E845-BF56-49CE-B4DB-D1B342CD55BB}"/>
            </a:ext>
          </a:extLst>
        </xdr:cNvPr>
        <xdr:cNvCxnSpPr/>
      </xdr:nvCxnSpPr>
      <xdr:spPr>
        <a:xfrm flipV="1">
          <a:off x="22160864" y="17191808"/>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708" name="【庁舎】&#10;一人当たり面積最小値テキスト">
          <a:extLst>
            <a:ext uri="{FF2B5EF4-FFF2-40B4-BE49-F238E27FC236}">
              <a16:creationId xmlns:a16="http://schemas.microsoft.com/office/drawing/2014/main" id="{E3D559DB-B5EF-496C-AC31-F3F7B1218032}"/>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709" name="直線コネクタ 708">
          <a:extLst>
            <a:ext uri="{FF2B5EF4-FFF2-40B4-BE49-F238E27FC236}">
              <a16:creationId xmlns:a16="http://schemas.microsoft.com/office/drawing/2014/main" id="{92D3BAE1-ED34-41EA-AB70-2820F99C1EC7}"/>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710" name="【庁舎】&#10;一人当たり面積最大値テキスト">
          <a:extLst>
            <a:ext uri="{FF2B5EF4-FFF2-40B4-BE49-F238E27FC236}">
              <a16:creationId xmlns:a16="http://schemas.microsoft.com/office/drawing/2014/main" id="{9786FCB5-E01A-4532-BBEF-C84BF75E5ACC}"/>
            </a:ext>
          </a:extLst>
        </xdr:cNvPr>
        <xdr:cNvSpPr txBox="1"/>
      </xdr:nvSpPr>
      <xdr:spPr>
        <a:xfrm>
          <a:off x="22199600" y="16967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711" name="直線コネクタ 710">
          <a:extLst>
            <a:ext uri="{FF2B5EF4-FFF2-40B4-BE49-F238E27FC236}">
              <a16:creationId xmlns:a16="http://schemas.microsoft.com/office/drawing/2014/main" id="{CA835D85-4BDD-4925-9447-86E65CB50B47}"/>
            </a:ext>
          </a:extLst>
        </xdr:cNvPr>
        <xdr:cNvCxnSpPr/>
      </xdr:nvCxnSpPr>
      <xdr:spPr>
        <a:xfrm>
          <a:off x="22072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52813</xdr:rowOff>
    </xdr:from>
    <xdr:ext cx="469744" cy="259045"/>
    <xdr:sp macro="" textlink="">
      <xdr:nvSpPr>
        <xdr:cNvPr id="712" name="【庁舎】&#10;一人当たり面積平均値テキスト">
          <a:extLst>
            <a:ext uri="{FF2B5EF4-FFF2-40B4-BE49-F238E27FC236}">
              <a16:creationId xmlns:a16="http://schemas.microsoft.com/office/drawing/2014/main" id="{F4B34290-19E2-4D6D-BE90-426D2079AC9A}"/>
            </a:ext>
          </a:extLst>
        </xdr:cNvPr>
        <xdr:cNvSpPr txBox="1"/>
      </xdr:nvSpPr>
      <xdr:spPr>
        <a:xfrm>
          <a:off x="22199600" y="18226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713" name="フローチャート: 判断 712">
          <a:extLst>
            <a:ext uri="{FF2B5EF4-FFF2-40B4-BE49-F238E27FC236}">
              <a16:creationId xmlns:a16="http://schemas.microsoft.com/office/drawing/2014/main" id="{C6463634-87BC-49E1-A18E-56D6F31C3413}"/>
            </a:ext>
          </a:extLst>
        </xdr:cNvPr>
        <xdr:cNvSpPr/>
      </xdr:nvSpPr>
      <xdr:spPr>
        <a:xfrm>
          <a:off x="221107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714" name="フローチャート: 判断 713">
          <a:extLst>
            <a:ext uri="{FF2B5EF4-FFF2-40B4-BE49-F238E27FC236}">
              <a16:creationId xmlns:a16="http://schemas.microsoft.com/office/drawing/2014/main" id="{ED8B6D9A-A505-4BD9-95E0-A19DAE2610B5}"/>
            </a:ext>
          </a:extLst>
        </xdr:cNvPr>
        <xdr:cNvSpPr/>
      </xdr:nvSpPr>
      <xdr:spPr>
        <a:xfrm>
          <a:off x="21272500" y="1821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715" name="フローチャート: 判断 714">
          <a:extLst>
            <a:ext uri="{FF2B5EF4-FFF2-40B4-BE49-F238E27FC236}">
              <a16:creationId xmlns:a16="http://schemas.microsoft.com/office/drawing/2014/main" id="{E01E1577-086A-46BE-BC3E-39BAAF2C8438}"/>
            </a:ext>
          </a:extLst>
        </xdr:cNvPr>
        <xdr:cNvSpPr/>
      </xdr:nvSpPr>
      <xdr:spPr>
        <a:xfrm>
          <a:off x="203835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716" name="フローチャート: 判断 715">
          <a:extLst>
            <a:ext uri="{FF2B5EF4-FFF2-40B4-BE49-F238E27FC236}">
              <a16:creationId xmlns:a16="http://schemas.microsoft.com/office/drawing/2014/main" id="{DCC2641A-28CB-4C16-AFC5-561C497637BD}"/>
            </a:ext>
          </a:extLst>
        </xdr:cNvPr>
        <xdr:cNvSpPr/>
      </xdr:nvSpPr>
      <xdr:spPr>
        <a:xfrm>
          <a:off x="19494500" y="1825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120106</xdr:rowOff>
    </xdr:from>
    <xdr:to>
      <xdr:col>98</xdr:col>
      <xdr:colOff>38100</xdr:colOff>
      <xdr:row>107</xdr:row>
      <xdr:rowOff>50256</xdr:rowOff>
    </xdr:to>
    <xdr:sp macro="" textlink="">
      <xdr:nvSpPr>
        <xdr:cNvPr id="717" name="フローチャート: 判断 716">
          <a:extLst>
            <a:ext uri="{FF2B5EF4-FFF2-40B4-BE49-F238E27FC236}">
              <a16:creationId xmlns:a16="http://schemas.microsoft.com/office/drawing/2014/main" id="{C13C70D4-B94C-4ED2-B00C-75BB7AC636CF}"/>
            </a:ext>
          </a:extLst>
        </xdr:cNvPr>
        <xdr:cNvSpPr/>
      </xdr:nvSpPr>
      <xdr:spPr>
        <a:xfrm>
          <a:off x="18605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18" name="テキスト ボックス 717">
          <a:extLst>
            <a:ext uri="{FF2B5EF4-FFF2-40B4-BE49-F238E27FC236}">
              <a16:creationId xmlns:a16="http://schemas.microsoft.com/office/drawing/2014/main" id="{5EF97C75-8E7F-4B8B-99CD-41AEBE44901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19" name="テキスト ボックス 718">
          <a:extLst>
            <a:ext uri="{FF2B5EF4-FFF2-40B4-BE49-F238E27FC236}">
              <a16:creationId xmlns:a16="http://schemas.microsoft.com/office/drawing/2014/main" id="{548DFE70-BFBC-4ECD-8895-E23AFE42361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0" name="テキスト ボックス 719">
          <a:extLst>
            <a:ext uri="{FF2B5EF4-FFF2-40B4-BE49-F238E27FC236}">
              <a16:creationId xmlns:a16="http://schemas.microsoft.com/office/drawing/2014/main" id="{AF844F64-F416-44CC-AAD5-ADD1A6D9339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1" name="テキスト ボックス 720">
          <a:extLst>
            <a:ext uri="{FF2B5EF4-FFF2-40B4-BE49-F238E27FC236}">
              <a16:creationId xmlns:a16="http://schemas.microsoft.com/office/drawing/2014/main" id="{ADA96619-93FF-41AA-A5BB-B824B09603A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2" name="テキスト ボックス 721">
          <a:extLst>
            <a:ext uri="{FF2B5EF4-FFF2-40B4-BE49-F238E27FC236}">
              <a16:creationId xmlns:a16="http://schemas.microsoft.com/office/drawing/2014/main" id="{B615B83B-8698-4FB5-B78E-DC30EC480D6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67855</xdr:rowOff>
    </xdr:from>
    <xdr:to>
      <xdr:col>116</xdr:col>
      <xdr:colOff>114300</xdr:colOff>
      <xdr:row>104</xdr:row>
      <xdr:rowOff>169455</xdr:rowOff>
    </xdr:to>
    <xdr:sp macro="" textlink="">
      <xdr:nvSpPr>
        <xdr:cNvPr id="723" name="楕円 722">
          <a:extLst>
            <a:ext uri="{FF2B5EF4-FFF2-40B4-BE49-F238E27FC236}">
              <a16:creationId xmlns:a16="http://schemas.microsoft.com/office/drawing/2014/main" id="{F0799D6E-DA9D-4956-BFD0-66C9F37CA28A}"/>
            </a:ext>
          </a:extLst>
        </xdr:cNvPr>
        <xdr:cNvSpPr/>
      </xdr:nvSpPr>
      <xdr:spPr>
        <a:xfrm>
          <a:off x="22110700" y="1789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90732</xdr:rowOff>
    </xdr:from>
    <xdr:ext cx="469744" cy="259045"/>
    <xdr:sp macro="" textlink="">
      <xdr:nvSpPr>
        <xdr:cNvPr id="724" name="【庁舎】&#10;一人当たり面積該当値テキスト">
          <a:extLst>
            <a:ext uri="{FF2B5EF4-FFF2-40B4-BE49-F238E27FC236}">
              <a16:creationId xmlns:a16="http://schemas.microsoft.com/office/drawing/2014/main" id="{13D2F81C-8F85-4217-A4F0-7E946BF96B1E}"/>
            </a:ext>
          </a:extLst>
        </xdr:cNvPr>
        <xdr:cNvSpPr txBox="1"/>
      </xdr:nvSpPr>
      <xdr:spPr>
        <a:xfrm>
          <a:off x="22199600" y="17750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67855</xdr:rowOff>
    </xdr:from>
    <xdr:to>
      <xdr:col>112</xdr:col>
      <xdr:colOff>38100</xdr:colOff>
      <xdr:row>104</xdr:row>
      <xdr:rowOff>169455</xdr:rowOff>
    </xdr:to>
    <xdr:sp macro="" textlink="">
      <xdr:nvSpPr>
        <xdr:cNvPr id="725" name="楕円 724">
          <a:extLst>
            <a:ext uri="{FF2B5EF4-FFF2-40B4-BE49-F238E27FC236}">
              <a16:creationId xmlns:a16="http://schemas.microsoft.com/office/drawing/2014/main" id="{D5F9B76C-0275-49CE-A337-4F150F744351}"/>
            </a:ext>
          </a:extLst>
        </xdr:cNvPr>
        <xdr:cNvSpPr/>
      </xdr:nvSpPr>
      <xdr:spPr>
        <a:xfrm>
          <a:off x="21272500" y="1789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118655</xdr:rowOff>
    </xdr:from>
    <xdr:to>
      <xdr:col>116</xdr:col>
      <xdr:colOff>63500</xdr:colOff>
      <xdr:row>104</xdr:row>
      <xdr:rowOff>118655</xdr:rowOff>
    </xdr:to>
    <xdr:cxnSp macro="">
      <xdr:nvCxnSpPr>
        <xdr:cNvPr id="726" name="直線コネクタ 725">
          <a:extLst>
            <a:ext uri="{FF2B5EF4-FFF2-40B4-BE49-F238E27FC236}">
              <a16:creationId xmlns:a16="http://schemas.microsoft.com/office/drawing/2014/main" id="{D702DAE0-078B-4E29-BF41-B8A36871D86A}"/>
            </a:ext>
          </a:extLst>
        </xdr:cNvPr>
        <xdr:cNvCxnSpPr/>
      </xdr:nvCxnSpPr>
      <xdr:spPr>
        <a:xfrm>
          <a:off x="21323300" y="1794945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27032</xdr:rowOff>
    </xdr:from>
    <xdr:to>
      <xdr:col>107</xdr:col>
      <xdr:colOff>101600</xdr:colOff>
      <xdr:row>101</xdr:row>
      <xdr:rowOff>128632</xdr:rowOff>
    </xdr:to>
    <xdr:sp macro="" textlink="">
      <xdr:nvSpPr>
        <xdr:cNvPr id="727" name="楕円 726">
          <a:extLst>
            <a:ext uri="{FF2B5EF4-FFF2-40B4-BE49-F238E27FC236}">
              <a16:creationId xmlns:a16="http://schemas.microsoft.com/office/drawing/2014/main" id="{CAE278F4-5E6E-4E35-8138-4FB1271EEE9B}"/>
            </a:ext>
          </a:extLst>
        </xdr:cNvPr>
        <xdr:cNvSpPr/>
      </xdr:nvSpPr>
      <xdr:spPr>
        <a:xfrm>
          <a:off x="20383500" y="17343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77832</xdr:rowOff>
    </xdr:from>
    <xdr:to>
      <xdr:col>111</xdr:col>
      <xdr:colOff>177800</xdr:colOff>
      <xdr:row>104</xdr:row>
      <xdr:rowOff>118655</xdr:rowOff>
    </xdr:to>
    <xdr:cxnSp macro="">
      <xdr:nvCxnSpPr>
        <xdr:cNvPr id="728" name="直線コネクタ 727">
          <a:extLst>
            <a:ext uri="{FF2B5EF4-FFF2-40B4-BE49-F238E27FC236}">
              <a16:creationId xmlns:a16="http://schemas.microsoft.com/office/drawing/2014/main" id="{A4A27230-4D98-46A2-98DB-48927A606735}"/>
            </a:ext>
          </a:extLst>
        </xdr:cNvPr>
        <xdr:cNvCxnSpPr/>
      </xdr:nvCxnSpPr>
      <xdr:spPr>
        <a:xfrm>
          <a:off x="20434300" y="17394282"/>
          <a:ext cx="889000" cy="555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27032</xdr:rowOff>
    </xdr:from>
    <xdr:to>
      <xdr:col>102</xdr:col>
      <xdr:colOff>165100</xdr:colOff>
      <xdr:row>101</xdr:row>
      <xdr:rowOff>128632</xdr:rowOff>
    </xdr:to>
    <xdr:sp macro="" textlink="">
      <xdr:nvSpPr>
        <xdr:cNvPr id="729" name="楕円 728">
          <a:extLst>
            <a:ext uri="{FF2B5EF4-FFF2-40B4-BE49-F238E27FC236}">
              <a16:creationId xmlns:a16="http://schemas.microsoft.com/office/drawing/2014/main" id="{3847E094-45F1-444B-A938-C79EE90DCA0B}"/>
            </a:ext>
          </a:extLst>
        </xdr:cNvPr>
        <xdr:cNvSpPr/>
      </xdr:nvSpPr>
      <xdr:spPr>
        <a:xfrm>
          <a:off x="19494500" y="17343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77832</xdr:rowOff>
    </xdr:from>
    <xdr:to>
      <xdr:col>107</xdr:col>
      <xdr:colOff>50800</xdr:colOff>
      <xdr:row>101</xdr:row>
      <xdr:rowOff>77832</xdr:rowOff>
    </xdr:to>
    <xdr:cxnSp macro="">
      <xdr:nvCxnSpPr>
        <xdr:cNvPr id="730" name="直線コネクタ 729">
          <a:extLst>
            <a:ext uri="{FF2B5EF4-FFF2-40B4-BE49-F238E27FC236}">
              <a16:creationId xmlns:a16="http://schemas.microsoft.com/office/drawing/2014/main" id="{86A34E0C-B422-401F-978A-AB7DCA899C50}"/>
            </a:ext>
          </a:extLst>
        </xdr:cNvPr>
        <xdr:cNvCxnSpPr/>
      </xdr:nvCxnSpPr>
      <xdr:spPr>
        <a:xfrm>
          <a:off x="19545300" y="1739428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108676</xdr:rowOff>
    </xdr:from>
    <xdr:to>
      <xdr:col>98</xdr:col>
      <xdr:colOff>38100</xdr:colOff>
      <xdr:row>108</xdr:row>
      <xdr:rowOff>38826</xdr:rowOff>
    </xdr:to>
    <xdr:sp macro="" textlink="">
      <xdr:nvSpPr>
        <xdr:cNvPr id="731" name="楕円 730">
          <a:extLst>
            <a:ext uri="{FF2B5EF4-FFF2-40B4-BE49-F238E27FC236}">
              <a16:creationId xmlns:a16="http://schemas.microsoft.com/office/drawing/2014/main" id="{F7F3C169-2AD2-4DF9-A929-2B64C77C44CD}"/>
            </a:ext>
          </a:extLst>
        </xdr:cNvPr>
        <xdr:cNvSpPr/>
      </xdr:nvSpPr>
      <xdr:spPr>
        <a:xfrm>
          <a:off x="18605500" y="1845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77832</xdr:rowOff>
    </xdr:from>
    <xdr:to>
      <xdr:col>102</xdr:col>
      <xdr:colOff>114300</xdr:colOff>
      <xdr:row>107</xdr:row>
      <xdr:rowOff>159476</xdr:rowOff>
    </xdr:to>
    <xdr:cxnSp macro="">
      <xdr:nvCxnSpPr>
        <xdr:cNvPr id="732" name="直線コネクタ 731">
          <a:extLst>
            <a:ext uri="{FF2B5EF4-FFF2-40B4-BE49-F238E27FC236}">
              <a16:creationId xmlns:a16="http://schemas.microsoft.com/office/drawing/2014/main" id="{52ABEE22-F9DA-4355-92E0-05051D2C754C}"/>
            </a:ext>
          </a:extLst>
        </xdr:cNvPr>
        <xdr:cNvCxnSpPr/>
      </xdr:nvCxnSpPr>
      <xdr:spPr>
        <a:xfrm flipV="1">
          <a:off x="18656300" y="17394282"/>
          <a:ext cx="889000" cy="1110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137721</xdr:rowOff>
    </xdr:from>
    <xdr:ext cx="469744" cy="259045"/>
    <xdr:sp macro="" textlink="">
      <xdr:nvSpPr>
        <xdr:cNvPr id="733" name="n_1aveValue【庁舎】&#10;一人当たり面積">
          <a:extLst>
            <a:ext uri="{FF2B5EF4-FFF2-40B4-BE49-F238E27FC236}">
              <a16:creationId xmlns:a16="http://schemas.microsoft.com/office/drawing/2014/main" id="{9E3A2750-33EF-4A29-A558-1D2F6C22D1DB}"/>
            </a:ext>
          </a:extLst>
        </xdr:cNvPr>
        <xdr:cNvSpPr txBox="1"/>
      </xdr:nvSpPr>
      <xdr:spPr>
        <a:xfrm>
          <a:off x="21075727" y="1831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167113</xdr:rowOff>
    </xdr:from>
    <xdr:ext cx="469744" cy="259045"/>
    <xdr:sp macro="" textlink="">
      <xdr:nvSpPr>
        <xdr:cNvPr id="734" name="n_2aveValue【庁舎】&#10;一人当たり面積">
          <a:extLst>
            <a:ext uri="{FF2B5EF4-FFF2-40B4-BE49-F238E27FC236}">
              <a16:creationId xmlns:a16="http://schemas.microsoft.com/office/drawing/2014/main" id="{661127E6-BC62-44F8-AECA-0BDA8E236A2D}"/>
            </a:ext>
          </a:extLst>
        </xdr:cNvPr>
        <xdr:cNvSpPr txBox="1"/>
      </xdr:nvSpPr>
      <xdr:spPr>
        <a:xfrm>
          <a:off x="20199427" y="1834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170378</xdr:rowOff>
    </xdr:from>
    <xdr:ext cx="469744" cy="259045"/>
    <xdr:sp macro="" textlink="">
      <xdr:nvSpPr>
        <xdr:cNvPr id="735" name="n_3aveValue【庁舎】&#10;一人当たり面積">
          <a:extLst>
            <a:ext uri="{FF2B5EF4-FFF2-40B4-BE49-F238E27FC236}">
              <a16:creationId xmlns:a16="http://schemas.microsoft.com/office/drawing/2014/main" id="{B190EB85-D9AC-451C-8776-134CA54A7F0A}"/>
            </a:ext>
          </a:extLst>
        </xdr:cNvPr>
        <xdr:cNvSpPr txBox="1"/>
      </xdr:nvSpPr>
      <xdr:spPr>
        <a:xfrm>
          <a:off x="19310427" y="18344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66783</xdr:rowOff>
    </xdr:from>
    <xdr:ext cx="469744" cy="259045"/>
    <xdr:sp macro="" textlink="">
      <xdr:nvSpPr>
        <xdr:cNvPr id="736" name="n_4aveValue【庁舎】&#10;一人当たり面積">
          <a:extLst>
            <a:ext uri="{FF2B5EF4-FFF2-40B4-BE49-F238E27FC236}">
              <a16:creationId xmlns:a16="http://schemas.microsoft.com/office/drawing/2014/main" id="{4E8E549A-88D5-45D2-86DE-3BD23CED1CCA}"/>
            </a:ext>
          </a:extLst>
        </xdr:cNvPr>
        <xdr:cNvSpPr txBox="1"/>
      </xdr:nvSpPr>
      <xdr:spPr>
        <a:xfrm>
          <a:off x="184214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14532</xdr:rowOff>
    </xdr:from>
    <xdr:ext cx="469744" cy="259045"/>
    <xdr:sp macro="" textlink="">
      <xdr:nvSpPr>
        <xdr:cNvPr id="737" name="n_1mainValue【庁舎】&#10;一人当たり面積">
          <a:extLst>
            <a:ext uri="{FF2B5EF4-FFF2-40B4-BE49-F238E27FC236}">
              <a16:creationId xmlns:a16="http://schemas.microsoft.com/office/drawing/2014/main" id="{3C192AA1-D050-45C5-B4B1-6A9E34BD0BCE}"/>
            </a:ext>
          </a:extLst>
        </xdr:cNvPr>
        <xdr:cNvSpPr txBox="1"/>
      </xdr:nvSpPr>
      <xdr:spPr>
        <a:xfrm>
          <a:off x="21075727" y="17673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145159</xdr:rowOff>
    </xdr:from>
    <xdr:ext cx="469744" cy="259045"/>
    <xdr:sp macro="" textlink="">
      <xdr:nvSpPr>
        <xdr:cNvPr id="738" name="n_2mainValue【庁舎】&#10;一人当たり面積">
          <a:extLst>
            <a:ext uri="{FF2B5EF4-FFF2-40B4-BE49-F238E27FC236}">
              <a16:creationId xmlns:a16="http://schemas.microsoft.com/office/drawing/2014/main" id="{C22FC378-0BAD-474B-B854-0BC8F9EDB6E0}"/>
            </a:ext>
          </a:extLst>
        </xdr:cNvPr>
        <xdr:cNvSpPr txBox="1"/>
      </xdr:nvSpPr>
      <xdr:spPr>
        <a:xfrm>
          <a:off x="20199427" y="17118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145159</xdr:rowOff>
    </xdr:from>
    <xdr:ext cx="469744" cy="259045"/>
    <xdr:sp macro="" textlink="">
      <xdr:nvSpPr>
        <xdr:cNvPr id="739" name="n_3mainValue【庁舎】&#10;一人当たり面積">
          <a:extLst>
            <a:ext uri="{FF2B5EF4-FFF2-40B4-BE49-F238E27FC236}">
              <a16:creationId xmlns:a16="http://schemas.microsoft.com/office/drawing/2014/main" id="{6DB03AD7-5E2F-4CE3-A2CC-BABA93016853}"/>
            </a:ext>
          </a:extLst>
        </xdr:cNvPr>
        <xdr:cNvSpPr txBox="1"/>
      </xdr:nvSpPr>
      <xdr:spPr>
        <a:xfrm>
          <a:off x="19310427" y="17118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29953</xdr:rowOff>
    </xdr:from>
    <xdr:ext cx="469744" cy="259045"/>
    <xdr:sp macro="" textlink="">
      <xdr:nvSpPr>
        <xdr:cNvPr id="740" name="n_4mainValue【庁舎】&#10;一人当たり面積">
          <a:extLst>
            <a:ext uri="{FF2B5EF4-FFF2-40B4-BE49-F238E27FC236}">
              <a16:creationId xmlns:a16="http://schemas.microsoft.com/office/drawing/2014/main" id="{BBAA798B-ADEB-493C-AA5C-AFC2B0967047}"/>
            </a:ext>
          </a:extLst>
        </xdr:cNvPr>
        <xdr:cNvSpPr txBox="1"/>
      </xdr:nvSpPr>
      <xdr:spPr>
        <a:xfrm>
          <a:off x="18421427" y="18546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1" name="正方形/長方形 740">
          <a:extLst>
            <a:ext uri="{FF2B5EF4-FFF2-40B4-BE49-F238E27FC236}">
              <a16:creationId xmlns:a16="http://schemas.microsoft.com/office/drawing/2014/main" id="{7F656312-807D-4B05-98F7-338DFDB085B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2" name="正方形/長方形 741">
          <a:extLst>
            <a:ext uri="{FF2B5EF4-FFF2-40B4-BE49-F238E27FC236}">
              <a16:creationId xmlns:a16="http://schemas.microsoft.com/office/drawing/2014/main" id="{BFD98747-902C-43D3-8894-84D7B08971F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3" name="テキスト ボックス 742">
          <a:extLst>
            <a:ext uri="{FF2B5EF4-FFF2-40B4-BE49-F238E27FC236}">
              <a16:creationId xmlns:a16="http://schemas.microsoft.com/office/drawing/2014/main" id="{E5876D9A-28E2-4A4D-AE09-49BAEA240BB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3</a:t>
          </a:r>
          <a:r>
            <a:rPr kumimoji="1" lang="ja-JP" altLang="en-US" sz="1100">
              <a:solidFill>
                <a:schemeClr val="dk1"/>
              </a:solidFill>
              <a:effectLst/>
              <a:latin typeface="+mn-lt"/>
              <a:ea typeface="+mn-ea"/>
              <a:cs typeface="+mn-cs"/>
            </a:rPr>
            <a:t>年度に図書館法に基づく図書館本館・分館を休館としたため、令和</a:t>
          </a:r>
          <a:r>
            <a:rPr kumimoji="1" lang="en-US" altLang="ja-JP" sz="1100">
              <a:solidFill>
                <a:schemeClr val="dk1"/>
              </a:solidFill>
              <a:effectLst/>
              <a:latin typeface="+mn-lt"/>
              <a:ea typeface="+mn-ea"/>
              <a:cs typeface="+mn-cs"/>
            </a:rPr>
            <a:t>4</a:t>
          </a:r>
          <a:r>
            <a:rPr kumimoji="1" lang="ja-JP" altLang="en-US" sz="1100">
              <a:solidFill>
                <a:schemeClr val="dk1"/>
              </a:solidFill>
              <a:effectLst/>
              <a:latin typeface="+mn-lt"/>
              <a:ea typeface="+mn-ea"/>
              <a:cs typeface="+mn-cs"/>
            </a:rPr>
            <a:t>年度以降は図書館については「該当なし」となっている。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市民会館については、他施設との複合化など、公民館と合わせて施設機能の見直しを図ることとしている。</a:t>
          </a:r>
          <a:endParaRPr lang="ja-JP" altLang="ja-JP" sz="1400">
            <a:effectLst/>
          </a:endParaRPr>
        </a:p>
        <a:p>
          <a:r>
            <a:rPr kumimoji="1" lang="ja-JP" altLang="ja-JP" sz="1100">
              <a:solidFill>
                <a:schemeClr val="dk1"/>
              </a:solidFill>
              <a:effectLst/>
              <a:latin typeface="+mn-lt"/>
              <a:ea typeface="+mn-ea"/>
              <a:cs typeface="+mn-cs"/>
            </a:rPr>
            <a:t>　体育館・プール、消防施設については、常滑市体育館が平成</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年、常滑市温水プールが平成</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年、消防施設のうち消防本部庁舎が平成</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年竣工となっており、比較的新しい施設であることから、類似団体と比較して有形固定資産減価償却率が低くなっている。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プールについては、令和６年度に常滑市温水プールの大規模改修（長寿命化）を実施したことにより、減価償却額率が減少した。</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今後は、常滑市公共施設等総合管理計画及び常滑市公共施設アクションプランに基づき、施設の統廃合や計画的な長寿命化改修など施設の老朽化対策に努める。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18" t="s">
        <v>76</v>
      </c>
      <c r="C1" s="618"/>
      <c r="D1" s="618"/>
      <c r="E1" s="618"/>
      <c r="F1" s="618"/>
      <c r="G1" s="618"/>
      <c r="H1" s="618"/>
      <c r="I1" s="618"/>
      <c r="J1" s="618"/>
      <c r="K1" s="618"/>
      <c r="L1" s="618"/>
      <c r="M1" s="618"/>
      <c r="N1" s="618"/>
      <c r="O1" s="618"/>
      <c r="P1" s="618"/>
      <c r="Q1" s="618"/>
      <c r="R1" s="618"/>
      <c r="S1" s="618"/>
      <c r="T1" s="618"/>
      <c r="U1" s="618"/>
      <c r="V1" s="618"/>
      <c r="W1" s="618"/>
      <c r="X1" s="618"/>
      <c r="Y1" s="618"/>
      <c r="Z1" s="618"/>
      <c r="AA1" s="618"/>
      <c r="AB1" s="618"/>
      <c r="AC1" s="618"/>
      <c r="AD1" s="618"/>
      <c r="AE1" s="618"/>
      <c r="AF1" s="618"/>
      <c r="AG1" s="618"/>
      <c r="AH1" s="618"/>
      <c r="AI1" s="618"/>
      <c r="AJ1" s="618"/>
      <c r="AK1" s="618"/>
      <c r="AL1" s="618"/>
      <c r="AM1" s="618"/>
      <c r="AN1" s="618"/>
      <c r="AO1" s="618"/>
      <c r="AP1" s="618"/>
      <c r="AQ1" s="618"/>
      <c r="AR1" s="618"/>
      <c r="AS1" s="618"/>
      <c r="AT1" s="618"/>
      <c r="AU1" s="618"/>
      <c r="AV1" s="618"/>
      <c r="AW1" s="618"/>
      <c r="AX1" s="618"/>
      <c r="AY1" s="618"/>
      <c r="AZ1" s="618"/>
      <c r="BA1" s="618"/>
      <c r="BB1" s="618"/>
      <c r="BC1" s="618"/>
      <c r="BD1" s="618"/>
      <c r="BE1" s="618"/>
      <c r="BF1" s="618"/>
      <c r="BG1" s="618"/>
      <c r="BH1" s="618"/>
      <c r="BI1" s="618"/>
      <c r="BJ1" s="618"/>
      <c r="BK1" s="618"/>
      <c r="BL1" s="618"/>
      <c r="BM1" s="618"/>
      <c r="BN1" s="618"/>
      <c r="BO1" s="618"/>
      <c r="BP1" s="618"/>
      <c r="BQ1" s="618"/>
      <c r="BR1" s="618"/>
      <c r="BS1" s="618"/>
      <c r="BT1" s="618"/>
      <c r="BU1" s="618"/>
      <c r="BV1" s="618"/>
      <c r="BW1" s="618"/>
      <c r="BX1" s="618"/>
      <c r="BY1" s="618"/>
      <c r="BZ1" s="618"/>
      <c r="CA1" s="618"/>
      <c r="CB1" s="618"/>
      <c r="CC1" s="618"/>
      <c r="CD1" s="618"/>
      <c r="CE1" s="618"/>
      <c r="CF1" s="618"/>
      <c r="CG1" s="618"/>
      <c r="CH1" s="618"/>
      <c r="CI1" s="618"/>
      <c r="CJ1" s="618"/>
      <c r="CK1" s="618"/>
      <c r="CL1" s="618"/>
      <c r="CM1" s="618"/>
      <c r="CN1" s="618"/>
      <c r="CO1" s="618"/>
      <c r="CP1" s="618"/>
      <c r="CQ1" s="618"/>
      <c r="CR1" s="618"/>
      <c r="CS1" s="618"/>
      <c r="CT1" s="618"/>
      <c r="CU1" s="618"/>
      <c r="CV1" s="618"/>
      <c r="CW1" s="618"/>
      <c r="CX1" s="618"/>
      <c r="CY1" s="618"/>
      <c r="CZ1" s="618"/>
      <c r="DA1" s="618"/>
      <c r="DB1" s="618"/>
      <c r="DC1" s="618"/>
      <c r="DD1" s="618"/>
      <c r="DE1" s="618"/>
      <c r="DF1" s="618"/>
      <c r="DG1" s="618"/>
      <c r="DH1" s="618"/>
      <c r="DI1" s="618"/>
      <c r="DJ1" s="163"/>
      <c r="DK1" s="163"/>
      <c r="DL1" s="163"/>
      <c r="DM1" s="163"/>
      <c r="DN1" s="163"/>
      <c r="DO1" s="163"/>
    </row>
    <row r="2" spans="1:119" ht="24" thickBot="1" x14ac:dyDescent="0.25">
      <c r="B2" s="164" t="s">
        <v>77</v>
      </c>
      <c r="C2" s="164"/>
      <c r="D2" s="165"/>
    </row>
    <row r="3" spans="1:119" ht="18.75" customHeight="1" thickBot="1" x14ac:dyDescent="0.25">
      <c r="A3" s="163"/>
      <c r="B3" s="619" t="s">
        <v>78</v>
      </c>
      <c r="C3" s="620"/>
      <c r="D3" s="620"/>
      <c r="E3" s="621"/>
      <c r="F3" s="621"/>
      <c r="G3" s="621"/>
      <c r="H3" s="621"/>
      <c r="I3" s="621"/>
      <c r="J3" s="621"/>
      <c r="K3" s="621"/>
      <c r="L3" s="621" t="s">
        <v>79</v>
      </c>
      <c r="M3" s="621"/>
      <c r="N3" s="621"/>
      <c r="O3" s="621"/>
      <c r="P3" s="621"/>
      <c r="Q3" s="621"/>
      <c r="R3" s="624"/>
      <c r="S3" s="624"/>
      <c r="T3" s="624"/>
      <c r="U3" s="624"/>
      <c r="V3" s="625"/>
      <c r="W3" s="515" t="s">
        <v>80</v>
      </c>
      <c r="X3" s="516"/>
      <c r="Y3" s="516"/>
      <c r="Z3" s="516"/>
      <c r="AA3" s="516"/>
      <c r="AB3" s="620"/>
      <c r="AC3" s="624" t="s">
        <v>81</v>
      </c>
      <c r="AD3" s="516"/>
      <c r="AE3" s="516"/>
      <c r="AF3" s="516"/>
      <c r="AG3" s="516"/>
      <c r="AH3" s="516"/>
      <c r="AI3" s="516"/>
      <c r="AJ3" s="516"/>
      <c r="AK3" s="516"/>
      <c r="AL3" s="586"/>
      <c r="AM3" s="515" t="s">
        <v>82</v>
      </c>
      <c r="AN3" s="516"/>
      <c r="AO3" s="516"/>
      <c r="AP3" s="516"/>
      <c r="AQ3" s="516"/>
      <c r="AR3" s="516"/>
      <c r="AS3" s="516"/>
      <c r="AT3" s="516"/>
      <c r="AU3" s="516"/>
      <c r="AV3" s="516"/>
      <c r="AW3" s="516"/>
      <c r="AX3" s="586"/>
      <c r="AY3" s="578" t="s">
        <v>1</v>
      </c>
      <c r="AZ3" s="579"/>
      <c r="BA3" s="579"/>
      <c r="BB3" s="579"/>
      <c r="BC3" s="579"/>
      <c r="BD3" s="579"/>
      <c r="BE3" s="579"/>
      <c r="BF3" s="579"/>
      <c r="BG3" s="579"/>
      <c r="BH3" s="579"/>
      <c r="BI3" s="579"/>
      <c r="BJ3" s="579"/>
      <c r="BK3" s="579"/>
      <c r="BL3" s="579"/>
      <c r="BM3" s="628"/>
      <c r="BN3" s="515" t="s">
        <v>83</v>
      </c>
      <c r="BO3" s="516"/>
      <c r="BP3" s="516"/>
      <c r="BQ3" s="516"/>
      <c r="BR3" s="516"/>
      <c r="BS3" s="516"/>
      <c r="BT3" s="516"/>
      <c r="BU3" s="586"/>
      <c r="BV3" s="515" t="s">
        <v>84</v>
      </c>
      <c r="BW3" s="516"/>
      <c r="BX3" s="516"/>
      <c r="BY3" s="516"/>
      <c r="BZ3" s="516"/>
      <c r="CA3" s="516"/>
      <c r="CB3" s="516"/>
      <c r="CC3" s="586"/>
      <c r="CD3" s="578" t="s">
        <v>1</v>
      </c>
      <c r="CE3" s="579"/>
      <c r="CF3" s="579"/>
      <c r="CG3" s="579"/>
      <c r="CH3" s="579"/>
      <c r="CI3" s="579"/>
      <c r="CJ3" s="579"/>
      <c r="CK3" s="579"/>
      <c r="CL3" s="579"/>
      <c r="CM3" s="579"/>
      <c r="CN3" s="579"/>
      <c r="CO3" s="579"/>
      <c r="CP3" s="579"/>
      <c r="CQ3" s="579"/>
      <c r="CR3" s="579"/>
      <c r="CS3" s="628"/>
      <c r="CT3" s="515" t="s">
        <v>85</v>
      </c>
      <c r="CU3" s="516"/>
      <c r="CV3" s="516"/>
      <c r="CW3" s="516"/>
      <c r="CX3" s="516"/>
      <c r="CY3" s="516"/>
      <c r="CZ3" s="516"/>
      <c r="DA3" s="586"/>
      <c r="DB3" s="515" t="s">
        <v>86</v>
      </c>
      <c r="DC3" s="516"/>
      <c r="DD3" s="516"/>
      <c r="DE3" s="516"/>
      <c r="DF3" s="516"/>
      <c r="DG3" s="516"/>
      <c r="DH3" s="516"/>
      <c r="DI3" s="586"/>
    </row>
    <row r="4" spans="1:119" ht="18.75" customHeight="1" x14ac:dyDescent="0.2">
      <c r="A4" s="163"/>
      <c r="B4" s="594"/>
      <c r="C4" s="595"/>
      <c r="D4" s="595"/>
      <c r="E4" s="596"/>
      <c r="F4" s="596"/>
      <c r="G4" s="596"/>
      <c r="H4" s="596"/>
      <c r="I4" s="596"/>
      <c r="J4" s="596"/>
      <c r="K4" s="596"/>
      <c r="L4" s="596"/>
      <c r="M4" s="596"/>
      <c r="N4" s="596"/>
      <c r="O4" s="596"/>
      <c r="P4" s="596"/>
      <c r="Q4" s="596"/>
      <c r="R4" s="600"/>
      <c r="S4" s="600"/>
      <c r="T4" s="600"/>
      <c r="U4" s="600"/>
      <c r="V4" s="601"/>
      <c r="W4" s="587"/>
      <c r="X4" s="397"/>
      <c r="Y4" s="397"/>
      <c r="Z4" s="397"/>
      <c r="AA4" s="397"/>
      <c r="AB4" s="595"/>
      <c r="AC4" s="600"/>
      <c r="AD4" s="397"/>
      <c r="AE4" s="397"/>
      <c r="AF4" s="397"/>
      <c r="AG4" s="397"/>
      <c r="AH4" s="397"/>
      <c r="AI4" s="397"/>
      <c r="AJ4" s="397"/>
      <c r="AK4" s="397"/>
      <c r="AL4" s="588"/>
      <c r="AM4" s="537"/>
      <c r="AN4" s="435"/>
      <c r="AO4" s="435"/>
      <c r="AP4" s="435"/>
      <c r="AQ4" s="435"/>
      <c r="AR4" s="435"/>
      <c r="AS4" s="435"/>
      <c r="AT4" s="435"/>
      <c r="AU4" s="435"/>
      <c r="AV4" s="435"/>
      <c r="AW4" s="435"/>
      <c r="AX4" s="627"/>
      <c r="AY4" s="472" t="s">
        <v>87</v>
      </c>
      <c r="AZ4" s="473"/>
      <c r="BA4" s="473"/>
      <c r="BB4" s="473"/>
      <c r="BC4" s="473"/>
      <c r="BD4" s="473"/>
      <c r="BE4" s="473"/>
      <c r="BF4" s="473"/>
      <c r="BG4" s="473"/>
      <c r="BH4" s="473"/>
      <c r="BI4" s="473"/>
      <c r="BJ4" s="473"/>
      <c r="BK4" s="473"/>
      <c r="BL4" s="473"/>
      <c r="BM4" s="474"/>
      <c r="BN4" s="475">
        <v>34423231</v>
      </c>
      <c r="BO4" s="476"/>
      <c r="BP4" s="476"/>
      <c r="BQ4" s="476"/>
      <c r="BR4" s="476"/>
      <c r="BS4" s="476"/>
      <c r="BT4" s="476"/>
      <c r="BU4" s="477"/>
      <c r="BV4" s="475">
        <v>28875968</v>
      </c>
      <c r="BW4" s="476"/>
      <c r="BX4" s="476"/>
      <c r="BY4" s="476"/>
      <c r="BZ4" s="476"/>
      <c r="CA4" s="476"/>
      <c r="CB4" s="476"/>
      <c r="CC4" s="477"/>
      <c r="CD4" s="612" t="s">
        <v>88</v>
      </c>
      <c r="CE4" s="613"/>
      <c r="CF4" s="613"/>
      <c r="CG4" s="613"/>
      <c r="CH4" s="613"/>
      <c r="CI4" s="613"/>
      <c r="CJ4" s="613"/>
      <c r="CK4" s="613"/>
      <c r="CL4" s="613"/>
      <c r="CM4" s="613"/>
      <c r="CN4" s="613"/>
      <c r="CO4" s="613"/>
      <c r="CP4" s="613"/>
      <c r="CQ4" s="613"/>
      <c r="CR4" s="613"/>
      <c r="CS4" s="614"/>
      <c r="CT4" s="615">
        <v>7.8</v>
      </c>
      <c r="CU4" s="616"/>
      <c r="CV4" s="616"/>
      <c r="CW4" s="616"/>
      <c r="CX4" s="616"/>
      <c r="CY4" s="616"/>
      <c r="CZ4" s="616"/>
      <c r="DA4" s="617"/>
      <c r="DB4" s="615">
        <v>6.6</v>
      </c>
      <c r="DC4" s="616"/>
      <c r="DD4" s="616"/>
      <c r="DE4" s="616"/>
      <c r="DF4" s="616"/>
      <c r="DG4" s="616"/>
      <c r="DH4" s="616"/>
      <c r="DI4" s="617"/>
    </row>
    <row r="5" spans="1:119" ht="18.75" customHeight="1" x14ac:dyDescent="0.2">
      <c r="A5" s="163"/>
      <c r="B5" s="622"/>
      <c r="C5" s="436"/>
      <c r="D5" s="436"/>
      <c r="E5" s="623"/>
      <c r="F5" s="623"/>
      <c r="G5" s="623"/>
      <c r="H5" s="623"/>
      <c r="I5" s="623"/>
      <c r="J5" s="623"/>
      <c r="K5" s="623"/>
      <c r="L5" s="623"/>
      <c r="M5" s="623"/>
      <c r="N5" s="623"/>
      <c r="O5" s="623"/>
      <c r="P5" s="623"/>
      <c r="Q5" s="623"/>
      <c r="R5" s="434"/>
      <c r="S5" s="434"/>
      <c r="T5" s="434"/>
      <c r="U5" s="434"/>
      <c r="V5" s="626"/>
      <c r="W5" s="537"/>
      <c r="X5" s="435"/>
      <c r="Y5" s="435"/>
      <c r="Z5" s="435"/>
      <c r="AA5" s="435"/>
      <c r="AB5" s="436"/>
      <c r="AC5" s="434"/>
      <c r="AD5" s="435"/>
      <c r="AE5" s="435"/>
      <c r="AF5" s="435"/>
      <c r="AG5" s="435"/>
      <c r="AH5" s="435"/>
      <c r="AI5" s="435"/>
      <c r="AJ5" s="435"/>
      <c r="AK5" s="435"/>
      <c r="AL5" s="627"/>
      <c r="AM5" s="503" t="s">
        <v>89</v>
      </c>
      <c r="AN5" s="403"/>
      <c r="AO5" s="403"/>
      <c r="AP5" s="403"/>
      <c r="AQ5" s="403"/>
      <c r="AR5" s="403"/>
      <c r="AS5" s="403"/>
      <c r="AT5" s="404"/>
      <c r="AU5" s="504" t="s">
        <v>90</v>
      </c>
      <c r="AV5" s="505"/>
      <c r="AW5" s="505"/>
      <c r="AX5" s="505"/>
      <c r="AY5" s="460" t="s">
        <v>91</v>
      </c>
      <c r="AZ5" s="461"/>
      <c r="BA5" s="461"/>
      <c r="BB5" s="461"/>
      <c r="BC5" s="461"/>
      <c r="BD5" s="461"/>
      <c r="BE5" s="461"/>
      <c r="BF5" s="461"/>
      <c r="BG5" s="461"/>
      <c r="BH5" s="461"/>
      <c r="BI5" s="461"/>
      <c r="BJ5" s="461"/>
      <c r="BK5" s="461"/>
      <c r="BL5" s="461"/>
      <c r="BM5" s="462"/>
      <c r="BN5" s="446">
        <v>33231683</v>
      </c>
      <c r="BO5" s="447"/>
      <c r="BP5" s="447"/>
      <c r="BQ5" s="447"/>
      <c r="BR5" s="447"/>
      <c r="BS5" s="447"/>
      <c r="BT5" s="447"/>
      <c r="BU5" s="448"/>
      <c r="BV5" s="446">
        <v>27889644</v>
      </c>
      <c r="BW5" s="447"/>
      <c r="BX5" s="447"/>
      <c r="BY5" s="447"/>
      <c r="BZ5" s="447"/>
      <c r="CA5" s="447"/>
      <c r="CB5" s="447"/>
      <c r="CC5" s="448"/>
      <c r="CD5" s="486" t="s">
        <v>92</v>
      </c>
      <c r="CE5" s="406"/>
      <c r="CF5" s="406"/>
      <c r="CG5" s="406"/>
      <c r="CH5" s="406"/>
      <c r="CI5" s="406"/>
      <c r="CJ5" s="406"/>
      <c r="CK5" s="406"/>
      <c r="CL5" s="406"/>
      <c r="CM5" s="406"/>
      <c r="CN5" s="406"/>
      <c r="CO5" s="406"/>
      <c r="CP5" s="406"/>
      <c r="CQ5" s="406"/>
      <c r="CR5" s="406"/>
      <c r="CS5" s="487"/>
      <c r="CT5" s="443">
        <v>85.6</v>
      </c>
      <c r="CU5" s="444"/>
      <c r="CV5" s="444"/>
      <c r="CW5" s="444"/>
      <c r="CX5" s="444"/>
      <c r="CY5" s="444"/>
      <c r="CZ5" s="444"/>
      <c r="DA5" s="445"/>
      <c r="DB5" s="443">
        <v>86.9</v>
      </c>
      <c r="DC5" s="444"/>
      <c r="DD5" s="444"/>
      <c r="DE5" s="444"/>
      <c r="DF5" s="444"/>
      <c r="DG5" s="444"/>
      <c r="DH5" s="444"/>
      <c r="DI5" s="445"/>
    </row>
    <row r="6" spans="1:119" ht="18.75" customHeight="1" x14ac:dyDescent="0.2">
      <c r="A6" s="163"/>
      <c r="B6" s="592" t="s">
        <v>93</v>
      </c>
      <c r="C6" s="433"/>
      <c r="D6" s="433"/>
      <c r="E6" s="593"/>
      <c r="F6" s="593"/>
      <c r="G6" s="593"/>
      <c r="H6" s="593"/>
      <c r="I6" s="593"/>
      <c r="J6" s="593"/>
      <c r="K6" s="593"/>
      <c r="L6" s="593" t="s">
        <v>94</v>
      </c>
      <c r="M6" s="593"/>
      <c r="N6" s="593"/>
      <c r="O6" s="593"/>
      <c r="P6" s="593"/>
      <c r="Q6" s="593"/>
      <c r="R6" s="431"/>
      <c r="S6" s="431"/>
      <c r="T6" s="431"/>
      <c r="U6" s="431"/>
      <c r="V6" s="599"/>
      <c r="W6" s="536" t="s">
        <v>95</v>
      </c>
      <c r="X6" s="432"/>
      <c r="Y6" s="432"/>
      <c r="Z6" s="432"/>
      <c r="AA6" s="432"/>
      <c r="AB6" s="433"/>
      <c r="AC6" s="604" t="s">
        <v>96</v>
      </c>
      <c r="AD6" s="605"/>
      <c r="AE6" s="605"/>
      <c r="AF6" s="605"/>
      <c r="AG6" s="605"/>
      <c r="AH6" s="605"/>
      <c r="AI6" s="605"/>
      <c r="AJ6" s="605"/>
      <c r="AK6" s="605"/>
      <c r="AL6" s="606"/>
      <c r="AM6" s="503" t="s">
        <v>97</v>
      </c>
      <c r="AN6" s="403"/>
      <c r="AO6" s="403"/>
      <c r="AP6" s="403"/>
      <c r="AQ6" s="403"/>
      <c r="AR6" s="403"/>
      <c r="AS6" s="403"/>
      <c r="AT6" s="404"/>
      <c r="AU6" s="504" t="s">
        <v>90</v>
      </c>
      <c r="AV6" s="505"/>
      <c r="AW6" s="505"/>
      <c r="AX6" s="505"/>
      <c r="AY6" s="460" t="s">
        <v>98</v>
      </c>
      <c r="AZ6" s="461"/>
      <c r="BA6" s="461"/>
      <c r="BB6" s="461"/>
      <c r="BC6" s="461"/>
      <c r="BD6" s="461"/>
      <c r="BE6" s="461"/>
      <c r="BF6" s="461"/>
      <c r="BG6" s="461"/>
      <c r="BH6" s="461"/>
      <c r="BI6" s="461"/>
      <c r="BJ6" s="461"/>
      <c r="BK6" s="461"/>
      <c r="BL6" s="461"/>
      <c r="BM6" s="462"/>
      <c r="BN6" s="446">
        <v>1191548</v>
      </c>
      <c r="BO6" s="447"/>
      <c r="BP6" s="447"/>
      <c r="BQ6" s="447"/>
      <c r="BR6" s="447"/>
      <c r="BS6" s="447"/>
      <c r="BT6" s="447"/>
      <c r="BU6" s="448"/>
      <c r="BV6" s="446">
        <v>986324</v>
      </c>
      <c r="BW6" s="447"/>
      <c r="BX6" s="447"/>
      <c r="BY6" s="447"/>
      <c r="BZ6" s="447"/>
      <c r="CA6" s="447"/>
      <c r="CB6" s="447"/>
      <c r="CC6" s="448"/>
      <c r="CD6" s="486" t="s">
        <v>99</v>
      </c>
      <c r="CE6" s="406"/>
      <c r="CF6" s="406"/>
      <c r="CG6" s="406"/>
      <c r="CH6" s="406"/>
      <c r="CI6" s="406"/>
      <c r="CJ6" s="406"/>
      <c r="CK6" s="406"/>
      <c r="CL6" s="406"/>
      <c r="CM6" s="406"/>
      <c r="CN6" s="406"/>
      <c r="CO6" s="406"/>
      <c r="CP6" s="406"/>
      <c r="CQ6" s="406"/>
      <c r="CR6" s="406"/>
      <c r="CS6" s="487"/>
      <c r="CT6" s="589">
        <v>85.9</v>
      </c>
      <c r="CU6" s="590"/>
      <c r="CV6" s="590"/>
      <c r="CW6" s="590"/>
      <c r="CX6" s="590"/>
      <c r="CY6" s="590"/>
      <c r="CZ6" s="590"/>
      <c r="DA6" s="591"/>
      <c r="DB6" s="589">
        <v>87.3</v>
      </c>
      <c r="DC6" s="590"/>
      <c r="DD6" s="590"/>
      <c r="DE6" s="590"/>
      <c r="DF6" s="590"/>
      <c r="DG6" s="590"/>
      <c r="DH6" s="590"/>
      <c r="DI6" s="591"/>
    </row>
    <row r="7" spans="1:119" ht="18.75" customHeight="1" x14ac:dyDescent="0.2">
      <c r="A7" s="163"/>
      <c r="B7" s="594"/>
      <c r="C7" s="595"/>
      <c r="D7" s="595"/>
      <c r="E7" s="596"/>
      <c r="F7" s="596"/>
      <c r="G7" s="596"/>
      <c r="H7" s="596"/>
      <c r="I7" s="596"/>
      <c r="J7" s="596"/>
      <c r="K7" s="596"/>
      <c r="L7" s="596"/>
      <c r="M7" s="596"/>
      <c r="N7" s="596"/>
      <c r="O7" s="596"/>
      <c r="P7" s="596"/>
      <c r="Q7" s="596"/>
      <c r="R7" s="600"/>
      <c r="S7" s="600"/>
      <c r="T7" s="600"/>
      <c r="U7" s="600"/>
      <c r="V7" s="601"/>
      <c r="W7" s="587"/>
      <c r="X7" s="397"/>
      <c r="Y7" s="397"/>
      <c r="Z7" s="397"/>
      <c r="AA7" s="397"/>
      <c r="AB7" s="595"/>
      <c r="AC7" s="607"/>
      <c r="AD7" s="398"/>
      <c r="AE7" s="398"/>
      <c r="AF7" s="398"/>
      <c r="AG7" s="398"/>
      <c r="AH7" s="398"/>
      <c r="AI7" s="398"/>
      <c r="AJ7" s="398"/>
      <c r="AK7" s="398"/>
      <c r="AL7" s="608"/>
      <c r="AM7" s="503" t="s">
        <v>100</v>
      </c>
      <c r="AN7" s="403"/>
      <c r="AO7" s="403"/>
      <c r="AP7" s="403"/>
      <c r="AQ7" s="403"/>
      <c r="AR7" s="403"/>
      <c r="AS7" s="403"/>
      <c r="AT7" s="404"/>
      <c r="AU7" s="504" t="s">
        <v>90</v>
      </c>
      <c r="AV7" s="505"/>
      <c r="AW7" s="505"/>
      <c r="AX7" s="505"/>
      <c r="AY7" s="460" t="s">
        <v>101</v>
      </c>
      <c r="AZ7" s="461"/>
      <c r="BA7" s="461"/>
      <c r="BB7" s="461"/>
      <c r="BC7" s="461"/>
      <c r="BD7" s="461"/>
      <c r="BE7" s="461"/>
      <c r="BF7" s="461"/>
      <c r="BG7" s="461"/>
      <c r="BH7" s="461"/>
      <c r="BI7" s="461"/>
      <c r="BJ7" s="461"/>
      <c r="BK7" s="461"/>
      <c r="BL7" s="461"/>
      <c r="BM7" s="462"/>
      <c r="BN7" s="446">
        <v>7575</v>
      </c>
      <c r="BO7" s="447"/>
      <c r="BP7" s="447"/>
      <c r="BQ7" s="447"/>
      <c r="BR7" s="447"/>
      <c r="BS7" s="447"/>
      <c r="BT7" s="447"/>
      <c r="BU7" s="448"/>
      <c r="BV7" s="446">
        <v>39249</v>
      </c>
      <c r="BW7" s="447"/>
      <c r="BX7" s="447"/>
      <c r="BY7" s="447"/>
      <c r="BZ7" s="447"/>
      <c r="CA7" s="447"/>
      <c r="CB7" s="447"/>
      <c r="CC7" s="448"/>
      <c r="CD7" s="486" t="s">
        <v>102</v>
      </c>
      <c r="CE7" s="406"/>
      <c r="CF7" s="406"/>
      <c r="CG7" s="406"/>
      <c r="CH7" s="406"/>
      <c r="CI7" s="406"/>
      <c r="CJ7" s="406"/>
      <c r="CK7" s="406"/>
      <c r="CL7" s="406"/>
      <c r="CM7" s="406"/>
      <c r="CN7" s="406"/>
      <c r="CO7" s="406"/>
      <c r="CP7" s="406"/>
      <c r="CQ7" s="406"/>
      <c r="CR7" s="406"/>
      <c r="CS7" s="487"/>
      <c r="CT7" s="446">
        <v>15189058</v>
      </c>
      <c r="CU7" s="447"/>
      <c r="CV7" s="447"/>
      <c r="CW7" s="447"/>
      <c r="CX7" s="447"/>
      <c r="CY7" s="447"/>
      <c r="CZ7" s="447"/>
      <c r="DA7" s="448"/>
      <c r="DB7" s="446">
        <v>14443612</v>
      </c>
      <c r="DC7" s="447"/>
      <c r="DD7" s="447"/>
      <c r="DE7" s="447"/>
      <c r="DF7" s="447"/>
      <c r="DG7" s="447"/>
      <c r="DH7" s="447"/>
      <c r="DI7" s="448"/>
    </row>
    <row r="8" spans="1:119" ht="18.75" customHeight="1" thickBot="1" x14ac:dyDescent="0.25">
      <c r="A8" s="163"/>
      <c r="B8" s="597"/>
      <c r="C8" s="542"/>
      <c r="D8" s="542"/>
      <c r="E8" s="598"/>
      <c r="F8" s="598"/>
      <c r="G8" s="598"/>
      <c r="H8" s="598"/>
      <c r="I8" s="598"/>
      <c r="J8" s="598"/>
      <c r="K8" s="598"/>
      <c r="L8" s="598"/>
      <c r="M8" s="598"/>
      <c r="N8" s="598"/>
      <c r="O8" s="598"/>
      <c r="P8" s="598"/>
      <c r="Q8" s="598"/>
      <c r="R8" s="602"/>
      <c r="S8" s="602"/>
      <c r="T8" s="602"/>
      <c r="U8" s="602"/>
      <c r="V8" s="603"/>
      <c r="W8" s="517"/>
      <c r="X8" s="518"/>
      <c r="Y8" s="518"/>
      <c r="Z8" s="518"/>
      <c r="AA8" s="518"/>
      <c r="AB8" s="542"/>
      <c r="AC8" s="609"/>
      <c r="AD8" s="610"/>
      <c r="AE8" s="610"/>
      <c r="AF8" s="610"/>
      <c r="AG8" s="610"/>
      <c r="AH8" s="610"/>
      <c r="AI8" s="610"/>
      <c r="AJ8" s="610"/>
      <c r="AK8" s="610"/>
      <c r="AL8" s="611"/>
      <c r="AM8" s="503" t="s">
        <v>103</v>
      </c>
      <c r="AN8" s="403"/>
      <c r="AO8" s="403"/>
      <c r="AP8" s="403"/>
      <c r="AQ8" s="403"/>
      <c r="AR8" s="403"/>
      <c r="AS8" s="403"/>
      <c r="AT8" s="404"/>
      <c r="AU8" s="504" t="s">
        <v>90</v>
      </c>
      <c r="AV8" s="505"/>
      <c r="AW8" s="505"/>
      <c r="AX8" s="505"/>
      <c r="AY8" s="460" t="s">
        <v>104</v>
      </c>
      <c r="AZ8" s="461"/>
      <c r="BA8" s="461"/>
      <c r="BB8" s="461"/>
      <c r="BC8" s="461"/>
      <c r="BD8" s="461"/>
      <c r="BE8" s="461"/>
      <c r="BF8" s="461"/>
      <c r="BG8" s="461"/>
      <c r="BH8" s="461"/>
      <c r="BI8" s="461"/>
      <c r="BJ8" s="461"/>
      <c r="BK8" s="461"/>
      <c r="BL8" s="461"/>
      <c r="BM8" s="462"/>
      <c r="BN8" s="446">
        <v>1183973</v>
      </c>
      <c r="BO8" s="447"/>
      <c r="BP8" s="447"/>
      <c r="BQ8" s="447"/>
      <c r="BR8" s="447"/>
      <c r="BS8" s="447"/>
      <c r="BT8" s="447"/>
      <c r="BU8" s="448"/>
      <c r="BV8" s="446">
        <v>947075</v>
      </c>
      <c r="BW8" s="447"/>
      <c r="BX8" s="447"/>
      <c r="BY8" s="447"/>
      <c r="BZ8" s="447"/>
      <c r="CA8" s="447"/>
      <c r="CB8" s="447"/>
      <c r="CC8" s="448"/>
      <c r="CD8" s="486" t="s">
        <v>105</v>
      </c>
      <c r="CE8" s="406"/>
      <c r="CF8" s="406"/>
      <c r="CG8" s="406"/>
      <c r="CH8" s="406"/>
      <c r="CI8" s="406"/>
      <c r="CJ8" s="406"/>
      <c r="CK8" s="406"/>
      <c r="CL8" s="406"/>
      <c r="CM8" s="406"/>
      <c r="CN8" s="406"/>
      <c r="CO8" s="406"/>
      <c r="CP8" s="406"/>
      <c r="CQ8" s="406"/>
      <c r="CR8" s="406"/>
      <c r="CS8" s="487"/>
      <c r="CT8" s="549">
        <v>0.92</v>
      </c>
      <c r="CU8" s="550"/>
      <c r="CV8" s="550"/>
      <c r="CW8" s="550"/>
      <c r="CX8" s="550"/>
      <c r="CY8" s="550"/>
      <c r="CZ8" s="550"/>
      <c r="DA8" s="551"/>
      <c r="DB8" s="549">
        <v>0.93</v>
      </c>
      <c r="DC8" s="550"/>
      <c r="DD8" s="550"/>
      <c r="DE8" s="550"/>
      <c r="DF8" s="550"/>
      <c r="DG8" s="550"/>
      <c r="DH8" s="550"/>
      <c r="DI8" s="551"/>
    </row>
    <row r="9" spans="1:119" ht="18.75" customHeight="1" thickBot="1" x14ac:dyDescent="0.25">
      <c r="A9" s="163"/>
      <c r="B9" s="578" t="s">
        <v>106</v>
      </c>
      <c r="C9" s="579"/>
      <c r="D9" s="579"/>
      <c r="E9" s="579"/>
      <c r="F9" s="579"/>
      <c r="G9" s="579"/>
      <c r="H9" s="579"/>
      <c r="I9" s="579"/>
      <c r="J9" s="579"/>
      <c r="K9" s="497"/>
      <c r="L9" s="580" t="s">
        <v>107</v>
      </c>
      <c r="M9" s="581"/>
      <c r="N9" s="581"/>
      <c r="O9" s="581"/>
      <c r="P9" s="581"/>
      <c r="Q9" s="582"/>
      <c r="R9" s="583">
        <v>58710</v>
      </c>
      <c r="S9" s="584"/>
      <c r="T9" s="584"/>
      <c r="U9" s="584"/>
      <c r="V9" s="585"/>
      <c r="W9" s="515" t="s">
        <v>108</v>
      </c>
      <c r="X9" s="516"/>
      <c r="Y9" s="516"/>
      <c r="Z9" s="516"/>
      <c r="AA9" s="516"/>
      <c r="AB9" s="516"/>
      <c r="AC9" s="516"/>
      <c r="AD9" s="516"/>
      <c r="AE9" s="516"/>
      <c r="AF9" s="516"/>
      <c r="AG9" s="516"/>
      <c r="AH9" s="516"/>
      <c r="AI9" s="516"/>
      <c r="AJ9" s="516"/>
      <c r="AK9" s="516"/>
      <c r="AL9" s="586"/>
      <c r="AM9" s="503" t="s">
        <v>109</v>
      </c>
      <c r="AN9" s="403"/>
      <c r="AO9" s="403"/>
      <c r="AP9" s="403"/>
      <c r="AQ9" s="403"/>
      <c r="AR9" s="403"/>
      <c r="AS9" s="403"/>
      <c r="AT9" s="404"/>
      <c r="AU9" s="504" t="s">
        <v>110</v>
      </c>
      <c r="AV9" s="505"/>
      <c r="AW9" s="505"/>
      <c r="AX9" s="505"/>
      <c r="AY9" s="460" t="s">
        <v>111</v>
      </c>
      <c r="AZ9" s="461"/>
      <c r="BA9" s="461"/>
      <c r="BB9" s="461"/>
      <c r="BC9" s="461"/>
      <c r="BD9" s="461"/>
      <c r="BE9" s="461"/>
      <c r="BF9" s="461"/>
      <c r="BG9" s="461"/>
      <c r="BH9" s="461"/>
      <c r="BI9" s="461"/>
      <c r="BJ9" s="461"/>
      <c r="BK9" s="461"/>
      <c r="BL9" s="461"/>
      <c r="BM9" s="462"/>
      <c r="BN9" s="446">
        <v>236898</v>
      </c>
      <c r="BO9" s="447"/>
      <c r="BP9" s="447"/>
      <c r="BQ9" s="447"/>
      <c r="BR9" s="447"/>
      <c r="BS9" s="447"/>
      <c r="BT9" s="447"/>
      <c r="BU9" s="448"/>
      <c r="BV9" s="446">
        <v>-189485</v>
      </c>
      <c r="BW9" s="447"/>
      <c r="BX9" s="447"/>
      <c r="BY9" s="447"/>
      <c r="BZ9" s="447"/>
      <c r="CA9" s="447"/>
      <c r="CB9" s="447"/>
      <c r="CC9" s="448"/>
      <c r="CD9" s="486" t="s">
        <v>112</v>
      </c>
      <c r="CE9" s="406"/>
      <c r="CF9" s="406"/>
      <c r="CG9" s="406"/>
      <c r="CH9" s="406"/>
      <c r="CI9" s="406"/>
      <c r="CJ9" s="406"/>
      <c r="CK9" s="406"/>
      <c r="CL9" s="406"/>
      <c r="CM9" s="406"/>
      <c r="CN9" s="406"/>
      <c r="CO9" s="406"/>
      <c r="CP9" s="406"/>
      <c r="CQ9" s="406"/>
      <c r="CR9" s="406"/>
      <c r="CS9" s="487"/>
      <c r="CT9" s="443">
        <v>8.5</v>
      </c>
      <c r="CU9" s="444"/>
      <c r="CV9" s="444"/>
      <c r="CW9" s="444"/>
      <c r="CX9" s="444"/>
      <c r="CY9" s="444"/>
      <c r="CZ9" s="444"/>
      <c r="DA9" s="445"/>
      <c r="DB9" s="443">
        <v>9.8000000000000007</v>
      </c>
      <c r="DC9" s="444"/>
      <c r="DD9" s="444"/>
      <c r="DE9" s="444"/>
      <c r="DF9" s="444"/>
      <c r="DG9" s="444"/>
      <c r="DH9" s="444"/>
      <c r="DI9" s="445"/>
    </row>
    <row r="10" spans="1:119" ht="18.75" customHeight="1" thickBot="1" x14ac:dyDescent="0.25">
      <c r="A10" s="163"/>
      <c r="B10" s="578"/>
      <c r="C10" s="579"/>
      <c r="D10" s="579"/>
      <c r="E10" s="579"/>
      <c r="F10" s="579"/>
      <c r="G10" s="579"/>
      <c r="H10" s="579"/>
      <c r="I10" s="579"/>
      <c r="J10" s="579"/>
      <c r="K10" s="497"/>
      <c r="L10" s="402" t="s">
        <v>113</v>
      </c>
      <c r="M10" s="403"/>
      <c r="N10" s="403"/>
      <c r="O10" s="403"/>
      <c r="P10" s="403"/>
      <c r="Q10" s="404"/>
      <c r="R10" s="399">
        <v>56547</v>
      </c>
      <c r="S10" s="400"/>
      <c r="T10" s="400"/>
      <c r="U10" s="400"/>
      <c r="V10" s="459"/>
      <c r="W10" s="587"/>
      <c r="X10" s="397"/>
      <c r="Y10" s="397"/>
      <c r="Z10" s="397"/>
      <c r="AA10" s="397"/>
      <c r="AB10" s="397"/>
      <c r="AC10" s="397"/>
      <c r="AD10" s="397"/>
      <c r="AE10" s="397"/>
      <c r="AF10" s="397"/>
      <c r="AG10" s="397"/>
      <c r="AH10" s="397"/>
      <c r="AI10" s="397"/>
      <c r="AJ10" s="397"/>
      <c r="AK10" s="397"/>
      <c r="AL10" s="588"/>
      <c r="AM10" s="503" t="s">
        <v>114</v>
      </c>
      <c r="AN10" s="403"/>
      <c r="AO10" s="403"/>
      <c r="AP10" s="403"/>
      <c r="AQ10" s="403"/>
      <c r="AR10" s="403"/>
      <c r="AS10" s="403"/>
      <c r="AT10" s="404"/>
      <c r="AU10" s="504" t="s">
        <v>90</v>
      </c>
      <c r="AV10" s="505"/>
      <c r="AW10" s="505"/>
      <c r="AX10" s="505"/>
      <c r="AY10" s="460" t="s">
        <v>115</v>
      </c>
      <c r="AZ10" s="461"/>
      <c r="BA10" s="461"/>
      <c r="BB10" s="461"/>
      <c r="BC10" s="461"/>
      <c r="BD10" s="461"/>
      <c r="BE10" s="461"/>
      <c r="BF10" s="461"/>
      <c r="BG10" s="461"/>
      <c r="BH10" s="461"/>
      <c r="BI10" s="461"/>
      <c r="BJ10" s="461"/>
      <c r="BK10" s="461"/>
      <c r="BL10" s="461"/>
      <c r="BM10" s="462"/>
      <c r="BN10" s="446">
        <v>600907</v>
      </c>
      <c r="BO10" s="447"/>
      <c r="BP10" s="447"/>
      <c r="BQ10" s="447"/>
      <c r="BR10" s="447"/>
      <c r="BS10" s="447"/>
      <c r="BT10" s="447"/>
      <c r="BU10" s="448"/>
      <c r="BV10" s="446">
        <v>700228</v>
      </c>
      <c r="BW10" s="447"/>
      <c r="BX10" s="447"/>
      <c r="BY10" s="447"/>
      <c r="BZ10" s="447"/>
      <c r="CA10" s="447"/>
      <c r="CB10" s="447"/>
      <c r="CC10" s="448"/>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78"/>
      <c r="C11" s="579"/>
      <c r="D11" s="579"/>
      <c r="E11" s="579"/>
      <c r="F11" s="579"/>
      <c r="G11" s="579"/>
      <c r="H11" s="579"/>
      <c r="I11" s="579"/>
      <c r="J11" s="579"/>
      <c r="K11" s="497"/>
      <c r="L11" s="407" t="s">
        <v>117</v>
      </c>
      <c r="M11" s="408"/>
      <c r="N11" s="408"/>
      <c r="O11" s="408"/>
      <c r="P11" s="408"/>
      <c r="Q11" s="409"/>
      <c r="R11" s="575" t="s">
        <v>118</v>
      </c>
      <c r="S11" s="576"/>
      <c r="T11" s="576"/>
      <c r="U11" s="576"/>
      <c r="V11" s="577"/>
      <c r="W11" s="587"/>
      <c r="X11" s="397"/>
      <c r="Y11" s="397"/>
      <c r="Z11" s="397"/>
      <c r="AA11" s="397"/>
      <c r="AB11" s="397"/>
      <c r="AC11" s="397"/>
      <c r="AD11" s="397"/>
      <c r="AE11" s="397"/>
      <c r="AF11" s="397"/>
      <c r="AG11" s="397"/>
      <c r="AH11" s="397"/>
      <c r="AI11" s="397"/>
      <c r="AJ11" s="397"/>
      <c r="AK11" s="397"/>
      <c r="AL11" s="588"/>
      <c r="AM11" s="503" t="s">
        <v>119</v>
      </c>
      <c r="AN11" s="403"/>
      <c r="AO11" s="403"/>
      <c r="AP11" s="403"/>
      <c r="AQ11" s="403"/>
      <c r="AR11" s="403"/>
      <c r="AS11" s="403"/>
      <c r="AT11" s="404"/>
      <c r="AU11" s="504" t="s">
        <v>90</v>
      </c>
      <c r="AV11" s="505"/>
      <c r="AW11" s="505"/>
      <c r="AX11" s="505"/>
      <c r="AY11" s="460" t="s">
        <v>120</v>
      </c>
      <c r="AZ11" s="461"/>
      <c r="BA11" s="461"/>
      <c r="BB11" s="461"/>
      <c r="BC11" s="461"/>
      <c r="BD11" s="461"/>
      <c r="BE11" s="461"/>
      <c r="BF11" s="461"/>
      <c r="BG11" s="461"/>
      <c r="BH11" s="461"/>
      <c r="BI11" s="461"/>
      <c r="BJ11" s="461"/>
      <c r="BK11" s="461"/>
      <c r="BL11" s="461"/>
      <c r="BM11" s="462"/>
      <c r="BN11" s="446">
        <v>0</v>
      </c>
      <c r="BO11" s="447"/>
      <c r="BP11" s="447"/>
      <c r="BQ11" s="447"/>
      <c r="BR11" s="447"/>
      <c r="BS11" s="447"/>
      <c r="BT11" s="447"/>
      <c r="BU11" s="448"/>
      <c r="BV11" s="446">
        <v>0</v>
      </c>
      <c r="BW11" s="447"/>
      <c r="BX11" s="447"/>
      <c r="BY11" s="447"/>
      <c r="BZ11" s="447"/>
      <c r="CA11" s="447"/>
      <c r="CB11" s="447"/>
      <c r="CC11" s="448"/>
      <c r="CD11" s="486" t="s">
        <v>121</v>
      </c>
      <c r="CE11" s="406"/>
      <c r="CF11" s="406"/>
      <c r="CG11" s="406"/>
      <c r="CH11" s="406"/>
      <c r="CI11" s="406"/>
      <c r="CJ11" s="406"/>
      <c r="CK11" s="406"/>
      <c r="CL11" s="406"/>
      <c r="CM11" s="406"/>
      <c r="CN11" s="406"/>
      <c r="CO11" s="406"/>
      <c r="CP11" s="406"/>
      <c r="CQ11" s="406"/>
      <c r="CR11" s="406"/>
      <c r="CS11" s="487"/>
      <c r="CT11" s="549" t="s">
        <v>122</v>
      </c>
      <c r="CU11" s="550"/>
      <c r="CV11" s="550"/>
      <c r="CW11" s="550"/>
      <c r="CX11" s="550"/>
      <c r="CY11" s="550"/>
      <c r="CZ11" s="550"/>
      <c r="DA11" s="551"/>
      <c r="DB11" s="549" t="s">
        <v>122</v>
      </c>
      <c r="DC11" s="550"/>
      <c r="DD11" s="550"/>
      <c r="DE11" s="550"/>
      <c r="DF11" s="550"/>
      <c r="DG11" s="550"/>
      <c r="DH11" s="550"/>
      <c r="DI11" s="551"/>
    </row>
    <row r="12" spans="1:119" ht="18.75" customHeight="1" x14ac:dyDescent="0.2">
      <c r="A12" s="163"/>
      <c r="B12" s="552" t="s">
        <v>123</v>
      </c>
      <c r="C12" s="553"/>
      <c r="D12" s="553"/>
      <c r="E12" s="553"/>
      <c r="F12" s="553"/>
      <c r="G12" s="553"/>
      <c r="H12" s="553"/>
      <c r="I12" s="553"/>
      <c r="J12" s="553"/>
      <c r="K12" s="554"/>
      <c r="L12" s="561" t="s">
        <v>124</v>
      </c>
      <c r="M12" s="562"/>
      <c r="N12" s="562"/>
      <c r="O12" s="562"/>
      <c r="P12" s="562"/>
      <c r="Q12" s="563"/>
      <c r="R12" s="564">
        <v>58662</v>
      </c>
      <c r="S12" s="565"/>
      <c r="T12" s="565"/>
      <c r="U12" s="565"/>
      <c r="V12" s="566"/>
      <c r="W12" s="567" t="s">
        <v>1</v>
      </c>
      <c r="X12" s="505"/>
      <c r="Y12" s="505"/>
      <c r="Z12" s="505"/>
      <c r="AA12" s="505"/>
      <c r="AB12" s="568"/>
      <c r="AC12" s="569" t="s">
        <v>125</v>
      </c>
      <c r="AD12" s="570"/>
      <c r="AE12" s="570"/>
      <c r="AF12" s="570"/>
      <c r="AG12" s="571"/>
      <c r="AH12" s="569" t="s">
        <v>126</v>
      </c>
      <c r="AI12" s="570"/>
      <c r="AJ12" s="570"/>
      <c r="AK12" s="570"/>
      <c r="AL12" s="572"/>
      <c r="AM12" s="503" t="s">
        <v>127</v>
      </c>
      <c r="AN12" s="403"/>
      <c r="AO12" s="403"/>
      <c r="AP12" s="403"/>
      <c r="AQ12" s="403"/>
      <c r="AR12" s="403"/>
      <c r="AS12" s="403"/>
      <c r="AT12" s="404"/>
      <c r="AU12" s="504" t="s">
        <v>90</v>
      </c>
      <c r="AV12" s="505"/>
      <c r="AW12" s="505"/>
      <c r="AX12" s="505"/>
      <c r="AY12" s="460" t="s">
        <v>128</v>
      </c>
      <c r="AZ12" s="461"/>
      <c r="BA12" s="461"/>
      <c r="BB12" s="461"/>
      <c r="BC12" s="461"/>
      <c r="BD12" s="461"/>
      <c r="BE12" s="461"/>
      <c r="BF12" s="461"/>
      <c r="BG12" s="461"/>
      <c r="BH12" s="461"/>
      <c r="BI12" s="461"/>
      <c r="BJ12" s="461"/>
      <c r="BK12" s="461"/>
      <c r="BL12" s="461"/>
      <c r="BM12" s="462"/>
      <c r="BN12" s="446">
        <v>0</v>
      </c>
      <c r="BO12" s="447"/>
      <c r="BP12" s="447"/>
      <c r="BQ12" s="447"/>
      <c r="BR12" s="447"/>
      <c r="BS12" s="447"/>
      <c r="BT12" s="447"/>
      <c r="BU12" s="448"/>
      <c r="BV12" s="446">
        <v>1410000</v>
      </c>
      <c r="BW12" s="447"/>
      <c r="BX12" s="447"/>
      <c r="BY12" s="447"/>
      <c r="BZ12" s="447"/>
      <c r="CA12" s="447"/>
      <c r="CB12" s="447"/>
      <c r="CC12" s="448"/>
      <c r="CD12" s="486" t="s">
        <v>129</v>
      </c>
      <c r="CE12" s="406"/>
      <c r="CF12" s="406"/>
      <c r="CG12" s="406"/>
      <c r="CH12" s="406"/>
      <c r="CI12" s="406"/>
      <c r="CJ12" s="406"/>
      <c r="CK12" s="406"/>
      <c r="CL12" s="406"/>
      <c r="CM12" s="406"/>
      <c r="CN12" s="406"/>
      <c r="CO12" s="406"/>
      <c r="CP12" s="406"/>
      <c r="CQ12" s="406"/>
      <c r="CR12" s="406"/>
      <c r="CS12" s="487"/>
      <c r="CT12" s="549" t="s">
        <v>122</v>
      </c>
      <c r="CU12" s="550"/>
      <c r="CV12" s="550"/>
      <c r="CW12" s="550"/>
      <c r="CX12" s="550"/>
      <c r="CY12" s="550"/>
      <c r="CZ12" s="550"/>
      <c r="DA12" s="551"/>
      <c r="DB12" s="549" t="s">
        <v>122</v>
      </c>
      <c r="DC12" s="550"/>
      <c r="DD12" s="550"/>
      <c r="DE12" s="550"/>
      <c r="DF12" s="550"/>
      <c r="DG12" s="550"/>
      <c r="DH12" s="550"/>
      <c r="DI12" s="551"/>
    </row>
    <row r="13" spans="1:119" ht="18.75" customHeight="1" x14ac:dyDescent="0.2">
      <c r="A13" s="163"/>
      <c r="B13" s="555"/>
      <c r="C13" s="556"/>
      <c r="D13" s="556"/>
      <c r="E13" s="556"/>
      <c r="F13" s="556"/>
      <c r="G13" s="556"/>
      <c r="H13" s="556"/>
      <c r="I13" s="556"/>
      <c r="J13" s="556"/>
      <c r="K13" s="557"/>
      <c r="L13" s="172"/>
      <c r="M13" s="530" t="s">
        <v>130</v>
      </c>
      <c r="N13" s="531"/>
      <c r="O13" s="531"/>
      <c r="P13" s="531"/>
      <c r="Q13" s="532"/>
      <c r="R13" s="533">
        <v>56673</v>
      </c>
      <c r="S13" s="534"/>
      <c r="T13" s="534"/>
      <c r="U13" s="534"/>
      <c r="V13" s="535"/>
      <c r="W13" s="536" t="s">
        <v>131</v>
      </c>
      <c r="X13" s="432"/>
      <c r="Y13" s="432"/>
      <c r="Z13" s="432"/>
      <c r="AA13" s="432"/>
      <c r="AB13" s="433"/>
      <c r="AC13" s="399">
        <v>753</v>
      </c>
      <c r="AD13" s="400"/>
      <c r="AE13" s="400"/>
      <c r="AF13" s="400"/>
      <c r="AG13" s="401"/>
      <c r="AH13" s="399">
        <v>844</v>
      </c>
      <c r="AI13" s="400"/>
      <c r="AJ13" s="400"/>
      <c r="AK13" s="400"/>
      <c r="AL13" s="459"/>
      <c r="AM13" s="503" t="s">
        <v>132</v>
      </c>
      <c r="AN13" s="403"/>
      <c r="AO13" s="403"/>
      <c r="AP13" s="403"/>
      <c r="AQ13" s="403"/>
      <c r="AR13" s="403"/>
      <c r="AS13" s="403"/>
      <c r="AT13" s="404"/>
      <c r="AU13" s="504" t="s">
        <v>110</v>
      </c>
      <c r="AV13" s="505"/>
      <c r="AW13" s="505"/>
      <c r="AX13" s="505"/>
      <c r="AY13" s="460" t="s">
        <v>133</v>
      </c>
      <c r="AZ13" s="461"/>
      <c r="BA13" s="461"/>
      <c r="BB13" s="461"/>
      <c r="BC13" s="461"/>
      <c r="BD13" s="461"/>
      <c r="BE13" s="461"/>
      <c r="BF13" s="461"/>
      <c r="BG13" s="461"/>
      <c r="BH13" s="461"/>
      <c r="BI13" s="461"/>
      <c r="BJ13" s="461"/>
      <c r="BK13" s="461"/>
      <c r="BL13" s="461"/>
      <c r="BM13" s="462"/>
      <c r="BN13" s="446">
        <v>837805</v>
      </c>
      <c r="BO13" s="447"/>
      <c r="BP13" s="447"/>
      <c r="BQ13" s="447"/>
      <c r="BR13" s="447"/>
      <c r="BS13" s="447"/>
      <c r="BT13" s="447"/>
      <c r="BU13" s="448"/>
      <c r="BV13" s="446">
        <v>-899257</v>
      </c>
      <c r="BW13" s="447"/>
      <c r="BX13" s="447"/>
      <c r="BY13" s="447"/>
      <c r="BZ13" s="447"/>
      <c r="CA13" s="447"/>
      <c r="CB13" s="447"/>
      <c r="CC13" s="448"/>
      <c r="CD13" s="486" t="s">
        <v>134</v>
      </c>
      <c r="CE13" s="406"/>
      <c r="CF13" s="406"/>
      <c r="CG13" s="406"/>
      <c r="CH13" s="406"/>
      <c r="CI13" s="406"/>
      <c r="CJ13" s="406"/>
      <c r="CK13" s="406"/>
      <c r="CL13" s="406"/>
      <c r="CM13" s="406"/>
      <c r="CN13" s="406"/>
      <c r="CO13" s="406"/>
      <c r="CP13" s="406"/>
      <c r="CQ13" s="406"/>
      <c r="CR13" s="406"/>
      <c r="CS13" s="487"/>
      <c r="CT13" s="443">
        <v>12</v>
      </c>
      <c r="CU13" s="444"/>
      <c r="CV13" s="444"/>
      <c r="CW13" s="444"/>
      <c r="CX13" s="444"/>
      <c r="CY13" s="444"/>
      <c r="CZ13" s="444"/>
      <c r="DA13" s="445"/>
      <c r="DB13" s="443">
        <v>12</v>
      </c>
      <c r="DC13" s="444"/>
      <c r="DD13" s="444"/>
      <c r="DE13" s="444"/>
      <c r="DF13" s="444"/>
      <c r="DG13" s="444"/>
      <c r="DH13" s="444"/>
      <c r="DI13" s="445"/>
    </row>
    <row r="14" spans="1:119" ht="18.75" customHeight="1" thickBot="1" x14ac:dyDescent="0.25">
      <c r="A14" s="163"/>
      <c r="B14" s="555"/>
      <c r="C14" s="556"/>
      <c r="D14" s="556"/>
      <c r="E14" s="556"/>
      <c r="F14" s="556"/>
      <c r="G14" s="556"/>
      <c r="H14" s="556"/>
      <c r="I14" s="556"/>
      <c r="J14" s="556"/>
      <c r="K14" s="557"/>
      <c r="L14" s="520" t="s">
        <v>135</v>
      </c>
      <c r="M14" s="573"/>
      <c r="N14" s="573"/>
      <c r="O14" s="573"/>
      <c r="P14" s="573"/>
      <c r="Q14" s="574"/>
      <c r="R14" s="533">
        <v>58621</v>
      </c>
      <c r="S14" s="534"/>
      <c r="T14" s="534"/>
      <c r="U14" s="534"/>
      <c r="V14" s="535"/>
      <c r="W14" s="537"/>
      <c r="X14" s="435"/>
      <c r="Y14" s="435"/>
      <c r="Z14" s="435"/>
      <c r="AA14" s="435"/>
      <c r="AB14" s="436"/>
      <c r="AC14" s="526">
        <v>2.8</v>
      </c>
      <c r="AD14" s="527"/>
      <c r="AE14" s="527"/>
      <c r="AF14" s="527"/>
      <c r="AG14" s="528"/>
      <c r="AH14" s="526">
        <v>3.2</v>
      </c>
      <c r="AI14" s="527"/>
      <c r="AJ14" s="527"/>
      <c r="AK14" s="527"/>
      <c r="AL14" s="529"/>
      <c r="AM14" s="503"/>
      <c r="AN14" s="403"/>
      <c r="AO14" s="403"/>
      <c r="AP14" s="403"/>
      <c r="AQ14" s="403"/>
      <c r="AR14" s="403"/>
      <c r="AS14" s="403"/>
      <c r="AT14" s="404"/>
      <c r="AU14" s="504"/>
      <c r="AV14" s="505"/>
      <c r="AW14" s="505"/>
      <c r="AX14" s="505"/>
      <c r="AY14" s="460"/>
      <c r="AZ14" s="461"/>
      <c r="BA14" s="461"/>
      <c r="BB14" s="461"/>
      <c r="BC14" s="461"/>
      <c r="BD14" s="461"/>
      <c r="BE14" s="461"/>
      <c r="BF14" s="461"/>
      <c r="BG14" s="461"/>
      <c r="BH14" s="461"/>
      <c r="BI14" s="461"/>
      <c r="BJ14" s="461"/>
      <c r="BK14" s="461"/>
      <c r="BL14" s="461"/>
      <c r="BM14" s="462"/>
      <c r="BN14" s="446"/>
      <c r="BO14" s="447"/>
      <c r="BP14" s="447"/>
      <c r="BQ14" s="447"/>
      <c r="BR14" s="447"/>
      <c r="BS14" s="447"/>
      <c r="BT14" s="447"/>
      <c r="BU14" s="448"/>
      <c r="BV14" s="446"/>
      <c r="BW14" s="447"/>
      <c r="BX14" s="447"/>
      <c r="BY14" s="447"/>
      <c r="BZ14" s="447"/>
      <c r="CA14" s="447"/>
      <c r="CB14" s="447"/>
      <c r="CC14" s="448"/>
      <c r="CD14" s="483" t="s">
        <v>136</v>
      </c>
      <c r="CE14" s="484"/>
      <c r="CF14" s="484"/>
      <c r="CG14" s="484"/>
      <c r="CH14" s="484"/>
      <c r="CI14" s="484"/>
      <c r="CJ14" s="484"/>
      <c r="CK14" s="484"/>
      <c r="CL14" s="484"/>
      <c r="CM14" s="484"/>
      <c r="CN14" s="484"/>
      <c r="CO14" s="484"/>
      <c r="CP14" s="484"/>
      <c r="CQ14" s="484"/>
      <c r="CR14" s="484"/>
      <c r="CS14" s="485"/>
      <c r="CT14" s="543">
        <v>80.2</v>
      </c>
      <c r="CU14" s="544"/>
      <c r="CV14" s="544"/>
      <c r="CW14" s="544"/>
      <c r="CX14" s="544"/>
      <c r="CY14" s="544"/>
      <c r="CZ14" s="544"/>
      <c r="DA14" s="545"/>
      <c r="DB14" s="543">
        <v>101.2</v>
      </c>
      <c r="DC14" s="544"/>
      <c r="DD14" s="544"/>
      <c r="DE14" s="544"/>
      <c r="DF14" s="544"/>
      <c r="DG14" s="544"/>
      <c r="DH14" s="544"/>
      <c r="DI14" s="545"/>
    </row>
    <row r="15" spans="1:119" ht="18.75" customHeight="1" x14ac:dyDescent="0.2">
      <c r="A15" s="163"/>
      <c r="B15" s="555"/>
      <c r="C15" s="556"/>
      <c r="D15" s="556"/>
      <c r="E15" s="556"/>
      <c r="F15" s="556"/>
      <c r="G15" s="556"/>
      <c r="H15" s="556"/>
      <c r="I15" s="556"/>
      <c r="J15" s="556"/>
      <c r="K15" s="557"/>
      <c r="L15" s="172"/>
      <c r="M15" s="530" t="s">
        <v>130</v>
      </c>
      <c r="N15" s="531"/>
      <c r="O15" s="531"/>
      <c r="P15" s="531"/>
      <c r="Q15" s="532"/>
      <c r="R15" s="533">
        <v>56926</v>
      </c>
      <c r="S15" s="534"/>
      <c r="T15" s="534"/>
      <c r="U15" s="534"/>
      <c r="V15" s="535"/>
      <c r="W15" s="536" t="s">
        <v>137</v>
      </c>
      <c r="X15" s="432"/>
      <c r="Y15" s="432"/>
      <c r="Z15" s="432"/>
      <c r="AA15" s="432"/>
      <c r="AB15" s="433"/>
      <c r="AC15" s="399">
        <v>8655</v>
      </c>
      <c r="AD15" s="400"/>
      <c r="AE15" s="400"/>
      <c r="AF15" s="400"/>
      <c r="AG15" s="401"/>
      <c r="AH15" s="399">
        <v>8591</v>
      </c>
      <c r="AI15" s="400"/>
      <c r="AJ15" s="400"/>
      <c r="AK15" s="400"/>
      <c r="AL15" s="459"/>
      <c r="AM15" s="503"/>
      <c r="AN15" s="403"/>
      <c r="AO15" s="403"/>
      <c r="AP15" s="403"/>
      <c r="AQ15" s="403"/>
      <c r="AR15" s="403"/>
      <c r="AS15" s="403"/>
      <c r="AT15" s="404"/>
      <c r="AU15" s="504"/>
      <c r="AV15" s="505"/>
      <c r="AW15" s="505"/>
      <c r="AX15" s="505"/>
      <c r="AY15" s="472" t="s">
        <v>138</v>
      </c>
      <c r="AZ15" s="473"/>
      <c r="BA15" s="473"/>
      <c r="BB15" s="473"/>
      <c r="BC15" s="473"/>
      <c r="BD15" s="473"/>
      <c r="BE15" s="473"/>
      <c r="BF15" s="473"/>
      <c r="BG15" s="473"/>
      <c r="BH15" s="473"/>
      <c r="BI15" s="473"/>
      <c r="BJ15" s="473"/>
      <c r="BK15" s="473"/>
      <c r="BL15" s="473"/>
      <c r="BM15" s="474"/>
      <c r="BN15" s="475">
        <v>10767860</v>
      </c>
      <c r="BO15" s="476"/>
      <c r="BP15" s="476"/>
      <c r="BQ15" s="476"/>
      <c r="BR15" s="476"/>
      <c r="BS15" s="476"/>
      <c r="BT15" s="476"/>
      <c r="BU15" s="477"/>
      <c r="BV15" s="475">
        <v>10667199</v>
      </c>
      <c r="BW15" s="476"/>
      <c r="BX15" s="476"/>
      <c r="BY15" s="476"/>
      <c r="BZ15" s="476"/>
      <c r="CA15" s="476"/>
      <c r="CB15" s="476"/>
      <c r="CC15" s="477"/>
      <c r="CD15" s="546" t="s">
        <v>139</v>
      </c>
      <c r="CE15" s="547"/>
      <c r="CF15" s="547"/>
      <c r="CG15" s="547"/>
      <c r="CH15" s="547"/>
      <c r="CI15" s="547"/>
      <c r="CJ15" s="547"/>
      <c r="CK15" s="547"/>
      <c r="CL15" s="547"/>
      <c r="CM15" s="547"/>
      <c r="CN15" s="547"/>
      <c r="CO15" s="547"/>
      <c r="CP15" s="547"/>
      <c r="CQ15" s="547"/>
      <c r="CR15" s="547"/>
      <c r="CS15" s="548"/>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55"/>
      <c r="C16" s="556"/>
      <c r="D16" s="556"/>
      <c r="E16" s="556"/>
      <c r="F16" s="556"/>
      <c r="G16" s="556"/>
      <c r="H16" s="556"/>
      <c r="I16" s="556"/>
      <c r="J16" s="556"/>
      <c r="K16" s="557"/>
      <c r="L16" s="520" t="s">
        <v>140</v>
      </c>
      <c r="M16" s="521"/>
      <c r="N16" s="521"/>
      <c r="O16" s="521"/>
      <c r="P16" s="521"/>
      <c r="Q16" s="522"/>
      <c r="R16" s="523" t="s">
        <v>141</v>
      </c>
      <c r="S16" s="524"/>
      <c r="T16" s="524"/>
      <c r="U16" s="524"/>
      <c r="V16" s="525"/>
      <c r="W16" s="537"/>
      <c r="X16" s="435"/>
      <c r="Y16" s="435"/>
      <c r="Z16" s="435"/>
      <c r="AA16" s="435"/>
      <c r="AB16" s="436"/>
      <c r="AC16" s="526">
        <v>31.8</v>
      </c>
      <c r="AD16" s="527"/>
      <c r="AE16" s="527"/>
      <c r="AF16" s="527"/>
      <c r="AG16" s="528"/>
      <c r="AH16" s="526">
        <v>32.4</v>
      </c>
      <c r="AI16" s="527"/>
      <c r="AJ16" s="527"/>
      <c r="AK16" s="527"/>
      <c r="AL16" s="529"/>
      <c r="AM16" s="503"/>
      <c r="AN16" s="403"/>
      <c r="AO16" s="403"/>
      <c r="AP16" s="403"/>
      <c r="AQ16" s="403"/>
      <c r="AR16" s="403"/>
      <c r="AS16" s="403"/>
      <c r="AT16" s="404"/>
      <c r="AU16" s="504"/>
      <c r="AV16" s="505"/>
      <c r="AW16" s="505"/>
      <c r="AX16" s="505"/>
      <c r="AY16" s="460" t="s">
        <v>142</v>
      </c>
      <c r="AZ16" s="461"/>
      <c r="BA16" s="461"/>
      <c r="BB16" s="461"/>
      <c r="BC16" s="461"/>
      <c r="BD16" s="461"/>
      <c r="BE16" s="461"/>
      <c r="BF16" s="461"/>
      <c r="BG16" s="461"/>
      <c r="BH16" s="461"/>
      <c r="BI16" s="461"/>
      <c r="BJ16" s="461"/>
      <c r="BK16" s="461"/>
      <c r="BL16" s="461"/>
      <c r="BM16" s="462"/>
      <c r="BN16" s="446">
        <v>11990186</v>
      </c>
      <c r="BO16" s="447"/>
      <c r="BP16" s="447"/>
      <c r="BQ16" s="447"/>
      <c r="BR16" s="447"/>
      <c r="BS16" s="447"/>
      <c r="BT16" s="447"/>
      <c r="BU16" s="448"/>
      <c r="BV16" s="446">
        <v>11405689</v>
      </c>
      <c r="BW16" s="447"/>
      <c r="BX16" s="447"/>
      <c r="BY16" s="447"/>
      <c r="BZ16" s="447"/>
      <c r="CA16" s="447"/>
      <c r="CB16" s="447"/>
      <c r="CC16" s="448"/>
      <c r="CD16" s="176"/>
      <c r="CE16" s="478"/>
      <c r="CF16" s="478"/>
      <c r="CG16" s="478"/>
      <c r="CH16" s="478"/>
      <c r="CI16" s="478"/>
      <c r="CJ16" s="478"/>
      <c r="CK16" s="478"/>
      <c r="CL16" s="478"/>
      <c r="CM16" s="478"/>
      <c r="CN16" s="478"/>
      <c r="CO16" s="478"/>
      <c r="CP16" s="478"/>
      <c r="CQ16" s="478"/>
      <c r="CR16" s="478"/>
      <c r="CS16" s="479"/>
      <c r="CT16" s="443"/>
      <c r="CU16" s="444"/>
      <c r="CV16" s="444"/>
      <c r="CW16" s="444"/>
      <c r="CX16" s="444"/>
      <c r="CY16" s="444"/>
      <c r="CZ16" s="444"/>
      <c r="DA16" s="445"/>
      <c r="DB16" s="443"/>
      <c r="DC16" s="444"/>
      <c r="DD16" s="444"/>
      <c r="DE16" s="444"/>
      <c r="DF16" s="444"/>
      <c r="DG16" s="444"/>
      <c r="DH16" s="444"/>
      <c r="DI16" s="445"/>
    </row>
    <row r="17" spans="1:113" ht="18.75" customHeight="1" thickBot="1" x14ac:dyDescent="0.25">
      <c r="A17" s="163"/>
      <c r="B17" s="558"/>
      <c r="C17" s="559"/>
      <c r="D17" s="559"/>
      <c r="E17" s="559"/>
      <c r="F17" s="559"/>
      <c r="G17" s="559"/>
      <c r="H17" s="559"/>
      <c r="I17" s="559"/>
      <c r="J17" s="559"/>
      <c r="K17" s="560"/>
      <c r="L17" s="177"/>
      <c r="M17" s="539" t="s">
        <v>143</v>
      </c>
      <c r="N17" s="540"/>
      <c r="O17" s="540"/>
      <c r="P17" s="540"/>
      <c r="Q17" s="541"/>
      <c r="R17" s="523" t="s">
        <v>144</v>
      </c>
      <c r="S17" s="524"/>
      <c r="T17" s="524"/>
      <c r="U17" s="524"/>
      <c r="V17" s="525"/>
      <c r="W17" s="536" t="s">
        <v>145</v>
      </c>
      <c r="X17" s="432"/>
      <c r="Y17" s="432"/>
      <c r="Z17" s="432"/>
      <c r="AA17" s="432"/>
      <c r="AB17" s="433"/>
      <c r="AC17" s="399">
        <v>17802</v>
      </c>
      <c r="AD17" s="400"/>
      <c r="AE17" s="400"/>
      <c r="AF17" s="400"/>
      <c r="AG17" s="401"/>
      <c r="AH17" s="399">
        <v>17091</v>
      </c>
      <c r="AI17" s="400"/>
      <c r="AJ17" s="400"/>
      <c r="AK17" s="400"/>
      <c r="AL17" s="459"/>
      <c r="AM17" s="503"/>
      <c r="AN17" s="403"/>
      <c r="AO17" s="403"/>
      <c r="AP17" s="403"/>
      <c r="AQ17" s="403"/>
      <c r="AR17" s="403"/>
      <c r="AS17" s="403"/>
      <c r="AT17" s="404"/>
      <c r="AU17" s="504"/>
      <c r="AV17" s="505"/>
      <c r="AW17" s="505"/>
      <c r="AX17" s="505"/>
      <c r="AY17" s="460" t="s">
        <v>146</v>
      </c>
      <c r="AZ17" s="461"/>
      <c r="BA17" s="461"/>
      <c r="BB17" s="461"/>
      <c r="BC17" s="461"/>
      <c r="BD17" s="461"/>
      <c r="BE17" s="461"/>
      <c r="BF17" s="461"/>
      <c r="BG17" s="461"/>
      <c r="BH17" s="461"/>
      <c r="BI17" s="461"/>
      <c r="BJ17" s="461"/>
      <c r="BK17" s="461"/>
      <c r="BL17" s="461"/>
      <c r="BM17" s="462"/>
      <c r="BN17" s="446">
        <v>13767876</v>
      </c>
      <c r="BO17" s="447"/>
      <c r="BP17" s="447"/>
      <c r="BQ17" s="447"/>
      <c r="BR17" s="447"/>
      <c r="BS17" s="447"/>
      <c r="BT17" s="447"/>
      <c r="BU17" s="448"/>
      <c r="BV17" s="446">
        <v>13631413</v>
      </c>
      <c r="BW17" s="447"/>
      <c r="BX17" s="447"/>
      <c r="BY17" s="447"/>
      <c r="BZ17" s="447"/>
      <c r="CA17" s="447"/>
      <c r="CB17" s="447"/>
      <c r="CC17" s="448"/>
      <c r="CD17" s="176"/>
      <c r="CE17" s="478"/>
      <c r="CF17" s="478"/>
      <c r="CG17" s="478"/>
      <c r="CH17" s="478"/>
      <c r="CI17" s="478"/>
      <c r="CJ17" s="478"/>
      <c r="CK17" s="478"/>
      <c r="CL17" s="478"/>
      <c r="CM17" s="478"/>
      <c r="CN17" s="478"/>
      <c r="CO17" s="478"/>
      <c r="CP17" s="478"/>
      <c r="CQ17" s="478"/>
      <c r="CR17" s="478"/>
      <c r="CS17" s="479"/>
      <c r="CT17" s="443"/>
      <c r="CU17" s="444"/>
      <c r="CV17" s="444"/>
      <c r="CW17" s="444"/>
      <c r="CX17" s="444"/>
      <c r="CY17" s="444"/>
      <c r="CZ17" s="444"/>
      <c r="DA17" s="445"/>
      <c r="DB17" s="443"/>
      <c r="DC17" s="444"/>
      <c r="DD17" s="444"/>
      <c r="DE17" s="444"/>
      <c r="DF17" s="444"/>
      <c r="DG17" s="444"/>
      <c r="DH17" s="444"/>
      <c r="DI17" s="445"/>
    </row>
    <row r="18" spans="1:113" ht="18.75" customHeight="1" thickBot="1" x14ac:dyDescent="0.25">
      <c r="A18" s="163"/>
      <c r="B18" s="496" t="s">
        <v>147</v>
      </c>
      <c r="C18" s="497"/>
      <c r="D18" s="497"/>
      <c r="E18" s="498"/>
      <c r="F18" s="498"/>
      <c r="G18" s="498"/>
      <c r="H18" s="498"/>
      <c r="I18" s="498"/>
      <c r="J18" s="498"/>
      <c r="K18" s="498"/>
      <c r="L18" s="499">
        <v>55.9</v>
      </c>
      <c r="M18" s="499"/>
      <c r="N18" s="499"/>
      <c r="O18" s="499"/>
      <c r="P18" s="499"/>
      <c r="Q18" s="499"/>
      <c r="R18" s="500"/>
      <c r="S18" s="500"/>
      <c r="T18" s="500"/>
      <c r="U18" s="500"/>
      <c r="V18" s="501"/>
      <c r="W18" s="517"/>
      <c r="X18" s="518"/>
      <c r="Y18" s="518"/>
      <c r="Z18" s="518"/>
      <c r="AA18" s="518"/>
      <c r="AB18" s="542"/>
      <c r="AC18" s="416">
        <v>65.400000000000006</v>
      </c>
      <c r="AD18" s="417"/>
      <c r="AE18" s="417"/>
      <c r="AF18" s="417"/>
      <c r="AG18" s="502"/>
      <c r="AH18" s="416">
        <v>64.400000000000006</v>
      </c>
      <c r="AI18" s="417"/>
      <c r="AJ18" s="417"/>
      <c r="AK18" s="417"/>
      <c r="AL18" s="418"/>
      <c r="AM18" s="503"/>
      <c r="AN18" s="403"/>
      <c r="AO18" s="403"/>
      <c r="AP18" s="403"/>
      <c r="AQ18" s="403"/>
      <c r="AR18" s="403"/>
      <c r="AS18" s="403"/>
      <c r="AT18" s="404"/>
      <c r="AU18" s="504"/>
      <c r="AV18" s="505"/>
      <c r="AW18" s="505"/>
      <c r="AX18" s="505"/>
      <c r="AY18" s="460" t="s">
        <v>148</v>
      </c>
      <c r="AZ18" s="461"/>
      <c r="BA18" s="461"/>
      <c r="BB18" s="461"/>
      <c r="BC18" s="461"/>
      <c r="BD18" s="461"/>
      <c r="BE18" s="461"/>
      <c r="BF18" s="461"/>
      <c r="BG18" s="461"/>
      <c r="BH18" s="461"/>
      <c r="BI18" s="461"/>
      <c r="BJ18" s="461"/>
      <c r="BK18" s="461"/>
      <c r="BL18" s="461"/>
      <c r="BM18" s="462"/>
      <c r="BN18" s="446">
        <v>13460598</v>
      </c>
      <c r="BO18" s="447"/>
      <c r="BP18" s="447"/>
      <c r="BQ18" s="447"/>
      <c r="BR18" s="447"/>
      <c r="BS18" s="447"/>
      <c r="BT18" s="447"/>
      <c r="BU18" s="448"/>
      <c r="BV18" s="446">
        <v>12770400</v>
      </c>
      <c r="BW18" s="447"/>
      <c r="BX18" s="447"/>
      <c r="BY18" s="447"/>
      <c r="BZ18" s="447"/>
      <c r="CA18" s="447"/>
      <c r="CB18" s="447"/>
      <c r="CC18" s="448"/>
      <c r="CD18" s="176"/>
      <c r="CE18" s="478"/>
      <c r="CF18" s="478"/>
      <c r="CG18" s="478"/>
      <c r="CH18" s="478"/>
      <c r="CI18" s="478"/>
      <c r="CJ18" s="478"/>
      <c r="CK18" s="478"/>
      <c r="CL18" s="478"/>
      <c r="CM18" s="478"/>
      <c r="CN18" s="478"/>
      <c r="CO18" s="478"/>
      <c r="CP18" s="478"/>
      <c r="CQ18" s="478"/>
      <c r="CR18" s="478"/>
      <c r="CS18" s="479"/>
      <c r="CT18" s="443"/>
      <c r="CU18" s="444"/>
      <c r="CV18" s="444"/>
      <c r="CW18" s="444"/>
      <c r="CX18" s="444"/>
      <c r="CY18" s="444"/>
      <c r="CZ18" s="444"/>
      <c r="DA18" s="445"/>
      <c r="DB18" s="443"/>
      <c r="DC18" s="444"/>
      <c r="DD18" s="444"/>
      <c r="DE18" s="444"/>
      <c r="DF18" s="444"/>
      <c r="DG18" s="444"/>
      <c r="DH18" s="444"/>
      <c r="DI18" s="445"/>
    </row>
    <row r="19" spans="1:113" ht="18.75" customHeight="1" thickBot="1" x14ac:dyDescent="0.25">
      <c r="A19" s="163"/>
      <c r="B19" s="496" t="s">
        <v>149</v>
      </c>
      <c r="C19" s="497"/>
      <c r="D19" s="497"/>
      <c r="E19" s="498"/>
      <c r="F19" s="498"/>
      <c r="G19" s="498"/>
      <c r="H19" s="498"/>
      <c r="I19" s="498"/>
      <c r="J19" s="498"/>
      <c r="K19" s="498"/>
      <c r="L19" s="506">
        <v>1050</v>
      </c>
      <c r="M19" s="506"/>
      <c r="N19" s="506"/>
      <c r="O19" s="506"/>
      <c r="P19" s="506"/>
      <c r="Q19" s="506"/>
      <c r="R19" s="507"/>
      <c r="S19" s="507"/>
      <c r="T19" s="507"/>
      <c r="U19" s="507"/>
      <c r="V19" s="508"/>
      <c r="W19" s="515"/>
      <c r="X19" s="516"/>
      <c r="Y19" s="516"/>
      <c r="Z19" s="516"/>
      <c r="AA19" s="516"/>
      <c r="AB19" s="516"/>
      <c r="AC19" s="519"/>
      <c r="AD19" s="519"/>
      <c r="AE19" s="519"/>
      <c r="AF19" s="519"/>
      <c r="AG19" s="519"/>
      <c r="AH19" s="519"/>
      <c r="AI19" s="519"/>
      <c r="AJ19" s="519"/>
      <c r="AK19" s="519"/>
      <c r="AL19" s="538"/>
      <c r="AM19" s="503"/>
      <c r="AN19" s="403"/>
      <c r="AO19" s="403"/>
      <c r="AP19" s="403"/>
      <c r="AQ19" s="403"/>
      <c r="AR19" s="403"/>
      <c r="AS19" s="403"/>
      <c r="AT19" s="404"/>
      <c r="AU19" s="504"/>
      <c r="AV19" s="505"/>
      <c r="AW19" s="505"/>
      <c r="AX19" s="505"/>
      <c r="AY19" s="460" t="s">
        <v>150</v>
      </c>
      <c r="AZ19" s="461"/>
      <c r="BA19" s="461"/>
      <c r="BB19" s="461"/>
      <c r="BC19" s="461"/>
      <c r="BD19" s="461"/>
      <c r="BE19" s="461"/>
      <c r="BF19" s="461"/>
      <c r="BG19" s="461"/>
      <c r="BH19" s="461"/>
      <c r="BI19" s="461"/>
      <c r="BJ19" s="461"/>
      <c r="BK19" s="461"/>
      <c r="BL19" s="461"/>
      <c r="BM19" s="462"/>
      <c r="BN19" s="446">
        <v>23014127</v>
      </c>
      <c r="BO19" s="447"/>
      <c r="BP19" s="447"/>
      <c r="BQ19" s="447"/>
      <c r="BR19" s="447"/>
      <c r="BS19" s="447"/>
      <c r="BT19" s="447"/>
      <c r="BU19" s="448"/>
      <c r="BV19" s="446">
        <v>19257221</v>
      </c>
      <c r="BW19" s="447"/>
      <c r="BX19" s="447"/>
      <c r="BY19" s="447"/>
      <c r="BZ19" s="447"/>
      <c r="CA19" s="447"/>
      <c r="CB19" s="447"/>
      <c r="CC19" s="448"/>
      <c r="CD19" s="176"/>
      <c r="CE19" s="478"/>
      <c r="CF19" s="478"/>
      <c r="CG19" s="478"/>
      <c r="CH19" s="478"/>
      <c r="CI19" s="478"/>
      <c r="CJ19" s="478"/>
      <c r="CK19" s="478"/>
      <c r="CL19" s="478"/>
      <c r="CM19" s="478"/>
      <c r="CN19" s="478"/>
      <c r="CO19" s="478"/>
      <c r="CP19" s="478"/>
      <c r="CQ19" s="478"/>
      <c r="CR19" s="478"/>
      <c r="CS19" s="479"/>
      <c r="CT19" s="443"/>
      <c r="CU19" s="444"/>
      <c r="CV19" s="444"/>
      <c r="CW19" s="444"/>
      <c r="CX19" s="444"/>
      <c r="CY19" s="444"/>
      <c r="CZ19" s="444"/>
      <c r="DA19" s="445"/>
      <c r="DB19" s="443"/>
      <c r="DC19" s="444"/>
      <c r="DD19" s="444"/>
      <c r="DE19" s="444"/>
      <c r="DF19" s="444"/>
      <c r="DG19" s="444"/>
      <c r="DH19" s="444"/>
      <c r="DI19" s="445"/>
    </row>
    <row r="20" spans="1:113" ht="18.75" customHeight="1" thickBot="1" x14ac:dyDescent="0.25">
      <c r="A20" s="163"/>
      <c r="B20" s="496" t="s">
        <v>151</v>
      </c>
      <c r="C20" s="497"/>
      <c r="D20" s="497"/>
      <c r="E20" s="498"/>
      <c r="F20" s="498"/>
      <c r="G20" s="498"/>
      <c r="H20" s="498"/>
      <c r="I20" s="498"/>
      <c r="J20" s="498"/>
      <c r="K20" s="498"/>
      <c r="L20" s="506">
        <v>24566</v>
      </c>
      <c r="M20" s="506"/>
      <c r="N20" s="506"/>
      <c r="O20" s="506"/>
      <c r="P20" s="506"/>
      <c r="Q20" s="506"/>
      <c r="R20" s="507"/>
      <c r="S20" s="507"/>
      <c r="T20" s="507"/>
      <c r="U20" s="507"/>
      <c r="V20" s="508"/>
      <c r="W20" s="517"/>
      <c r="X20" s="518"/>
      <c r="Y20" s="518"/>
      <c r="Z20" s="518"/>
      <c r="AA20" s="518"/>
      <c r="AB20" s="518"/>
      <c r="AC20" s="509"/>
      <c r="AD20" s="509"/>
      <c r="AE20" s="509"/>
      <c r="AF20" s="509"/>
      <c r="AG20" s="509"/>
      <c r="AH20" s="509"/>
      <c r="AI20" s="509"/>
      <c r="AJ20" s="509"/>
      <c r="AK20" s="509"/>
      <c r="AL20" s="510"/>
      <c r="AM20" s="511"/>
      <c r="AN20" s="408"/>
      <c r="AO20" s="408"/>
      <c r="AP20" s="408"/>
      <c r="AQ20" s="408"/>
      <c r="AR20" s="408"/>
      <c r="AS20" s="408"/>
      <c r="AT20" s="409"/>
      <c r="AU20" s="512"/>
      <c r="AV20" s="513"/>
      <c r="AW20" s="513"/>
      <c r="AX20" s="514"/>
      <c r="AY20" s="460"/>
      <c r="AZ20" s="461"/>
      <c r="BA20" s="461"/>
      <c r="BB20" s="461"/>
      <c r="BC20" s="461"/>
      <c r="BD20" s="461"/>
      <c r="BE20" s="461"/>
      <c r="BF20" s="461"/>
      <c r="BG20" s="461"/>
      <c r="BH20" s="461"/>
      <c r="BI20" s="461"/>
      <c r="BJ20" s="461"/>
      <c r="BK20" s="461"/>
      <c r="BL20" s="461"/>
      <c r="BM20" s="462"/>
      <c r="BN20" s="446"/>
      <c r="BO20" s="447"/>
      <c r="BP20" s="447"/>
      <c r="BQ20" s="447"/>
      <c r="BR20" s="447"/>
      <c r="BS20" s="447"/>
      <c r="BT20" s="447"/>
      <c r="BU20" s="448"/>
      <c r="BV20" s="446"/>
      <c r="BW20" s="447"/>
      <c r="BX20" s="447"/>
      <c r="BY20" s="447"/>
      <c r="BZ20" s="447"/>
      <c r="CA20" s="447"/>
      <c r="CB20" s="447"/>
      <c r="CC20" s="448"/>
      <c r="CD20" s="176"/>
      <c r="CE20" s="478"/>
      <c r="CF20" s="478"/>
      <c r="CG20" s="478"/>
      <c r="CH20" s="478"/>
      <c r="CI20" s="478"/>
      <c r="CJ20" s="478"/>
      <c r="CK20" s="478"/>
      <c r="CL20" s="478"/>
      <c r="CM20" s="478"/>
      <c r="CN20" s="478"/>
      <c r="CO20" s="478"/>
      <c r="CP20" s="478"/>
      <c r="CQ20" s="478"/>
      <c r="CR20" s="478"/>
      <c r="CS20" s="479"/>
      <c r="CT20" s="443"/>
      <c r="CU20" s="444"/>
      <c r="CV20" s="444"/>
      <c r="CW20" s="444"/>
      <c r="CX20" s="444"/>
      <c r="CY20" s="444"/>
      <c r="CZ20" s="444"/>
      <c r="DA20" s="445"/>
      <c r="DB20" s="443"/>
      <c r="DC20" s="444"/>
      <c r="DD20" s="444"/>
      <c r="DE20" s="444"/>
      <c r="DF20" s="444"/>
      <c r="DG20" s="444"/>
      <c r="DH20" s="444"/>
      <c r="DI20" s="445"/>
    </row>
    <row r="21" spans="1:113" ht="18.75" customHeight="1" thickBot="1" x14ac:dyDescent="0.25">
      <c r="A21" s="163"/>
      <c r="B21" s="493" t="s">
        <v>152</v>
      </c>
      <c r="C21" s="494"/>
      <c r="D21" s="494"/>
      <c r="E21" s="494"/>
      <c r="F21" s="494"/>
      <c r="G21" s="494"/>
      <c r="H21" s="494"/>
      <c r="I21" s="494"/>
      <c r="J21" s="494"/>
      <c r="K21" s="494"/>
      <c r="L21" s="494"/>
      <c r="M21" s="494"/>
      <c r="N21" s="494"/>
      <c r="O21" s="494"/>
      <c r="P21" s="494"/>
      <c r="Q21" s="494"/>
      <c r="R21" s="494"/>
      <c r="S21" s="494"/>
      <c r="T21" s="494"/>
      <c r="U21" s="494"/>
      <c r="V21" s="494"/>
      <c r="W21" s="494"/>
      <c r="X21" s="494"/>
      <c r="Y21" s="494"/>
      <c r="Z21" s="494"/>
      <c r="AA21" s="494"/>
      <c r="AB21" s="494"/>
      <c r="AC21" s="494"/>
      <c r="AD21" s="494"/>
      <c r="AE21" s="494"/>
      <c r="AF21" s="494"/>
      <c r="AG21" s="494"/>
      <c r="AH21" s="494"/>
      <c r="AI21" s="494"/>
      <c r="AJ21" s="494"/>
      <c r="AK21" s="494"/>
      <c r="AL21" s="494"/>
      <c r="AM21" s="494"/>
      <c r="AN21" s="494"/>
      <c r="AO21" s="494"/>
      <c r="AP21" s="494"/>
      <c r="AQ21" s="494"/>
      <c r="AR21" s="494"/>
      <c r="AS21" s="494"/>
      <c r="AT21" s="494"/>
      <c r="AU21" s="494"/>
      <c r="AV21" s="494"/>
      <c r="AW21" s="494"/>
      <c r="AX21" s="495"/>
      <c r="AY21" s="419"/>
      <c r="AZ21" s="420"/>
      <c r="BA21" s="420"/>
      <c r="BB21" s="420"/>
      <c r="BC21" s="420"/>
      <c r="BD21" s="420"/>
      <c r="BE21" s="420"/>
      <c r="BF21" s="420"/>
      <c r="BG21" s="420"/>
      <c r="BH21" s="420"/>
      <c r="BI21" s="420"/>
      <c r="BJ21" s="420"/>
      <c r="BK21" s="420"/>
      <c r="BL21" s="420"/>
      <c r="BM21" s="421"/>
      <c r="BN21" s="480"/>
      <c r="BO21" s="481"/>
      <c r="BP21" s="481"/>
      <c r="BQ21" s="481"/>
      <c r="BR21" s="481"/>
      <c r="BS21" s="481"/>
      <c r="BT21" s="481"/>
      <c r="BU21" s="482"/>
      <c r="BV21" s="480"/>
      <c r="BW21" s="481"/>
      <c r="BX21" s="481"/>
      <c r="BY21" s="481"/>
      <c r="BZ21" s="481"/>
      <c r="CA21" s="481"/>
      <c r="CB21" s="481"/>
      <c r="CC21" s="482"/>
      <c r="CD21" s="176"/>
      <c r="CE21" s="478"/>
      <c r="CF21" s="478"/>
      <c r="CG21" s="478"/>
      <c r="CH21" s="478"/>
      <c r="CI21" s="478"/>
      <c r="CJ21" s="478"/>
      <c r="CK21" s="478"/>
      <c r="CL21" s="478"/>
      <c r="CM21" s="478"/>
      <c r="CN21" s="478"/>
      <c r="CO21" s="478"/>
      <c r="CP21" s="478"/>
      <c r="CQ21" s="478"/>
      <c r="CR21" s="478"/>
      <c r="CS21" s="479"/>
      <c r="CT21" s="443"/>
      <c r="CU21" s="444"/>
      <c r="CV21" s="444"/>
      <c r="CW21" s="444"/>
      <c r="CX21" s="444"/>
      <c r="CY21" s="444"/>
      <c r="CZ21" s="444"/>
      <c r="DA21" s="445"/>
      <c r="DB21" s="443"/>
      <c r="DC21" s="444"/>
      <c r="DD21" s="444"/>
      <c r="DE21" s="444"/>
      <c r="DF21" s="444"/>
      <c r="DG21" s="444"/>
      <c r="DH21" s="444"/>
      <c r="DI21" s="445"/>
    </row>
    <row r="22" spans="1:113" ht="18.75" customHeight="1" x14ac:dyDescent="0.2">
      <c r="A22" s="163"/>
      <c r="B22" s="422" t="s">
        <v>153</v>
      </c>
      <c r="C22" s="423"/>
      <c r="D22" s="424"/>
      <c r="E22" s="431" t="s">
        <v>1</v>
      </c>
      <c r="F22" s="432"/>
      <c r="G22" s="432"/>
      <c r="H22" s="432"/>
      <c r="I22" s="432"/>
      <c r="J22" s="432"/>
      <c r="K22" s="433"/>
      <c r="L22" s="431" t="s">
        <v>154</v>
      </c>
      <c r="M22" s="432"/>
      <c r="N22" s="432"/>
      <c r="O22" s="432"/>
      <c r="P22" s="433"/>
      <c r="Q22" s="437" t="s">
        <v>155</v>
      </c>
      <c r="R22" s="438"/>
      <c r="S22" s="438"/>
      <c r="T22" s="438"/>
      <c r="U22" s="438"/>
      <c r="V22" s="439"/>
      <c r="W22" s="488" t="s">
        <v>156</v>
      </c>
      <c r="X22" s="423"/>
      <c r="Y22" s="424"/>
      <c r="Z22" s="431" t="s">
        <v>1</v>
      </c>
      <c r="AA22" s="432"/>
      <c r="AB22" s="432"/>
      <c r="AC22" s="432"/>
      <c r="AD22" s="432"/>
      <c r="AE22" s="432"/>
      <c r="AF22" s="432"/>
      <c r="AG22" s="433"/>
      <c r="AH22" s="449" t="s">
        <v>157</v>
      </c>
      <c r="AI22" s="432"/>
      <c r="AJ22" s="432"/>
      <c r="AK22" s="432"/>
      <c r="AL22" s="433"/>
      <c r="AM22" s="449" t="s">
        <v>158</v>
      </c>
      <c r="AN22" s="450"/>
      <c r="AO22" s="450"/>
      <c r="AP22" s="450"/>
      <c r="AQ22" s="450"/>
      <c r="AR22" s="451"/>
      <c r="AS22" s="437" t="s">
        <v>155</v>
      </c>
      <c r="AT22" s="438"/>
      <c r="AU22" s="438"/>
      <c r="AV22" s="438"/>
      <c r="AW22" s="438"/>
      <c r="AX22" s="455"/>
      <c r="AY22" s="472" t="s">
        <v>159</v>
      </c>
      <c r="AZ22" s="473"/>
      <c r="BA22" s="473"/>
      <c r="BB22" s="473"/>
      <c r="BC22" s="473"/>
      <c r="BD22" s="473"/>
      <c r="BE22" s="473"/>
      <c r="BF22" s="473"/>
      <c r="BG22" s="473"/>
      <c r="BH22" s="473"/>
      <c r="BI22" s="473"/>
      <c r="BJ22" s="473"/>
      <c r="BK22" s="473"/>
      <c r="BL22" s="473"/>
      <c r="BM22" s="474"/>
      <c r="BN22" s="475">
        <v>29323227</v>
      </c>
      <c r="BO22" s="476"/>
      <c r="BP22" s="476"/>
      <c r="BQ22" s="476"/>
      <c r="BR22" s="476"/>
      <c r="BS22" s="476"/>
      <c r="BT22" s="476"/>
      <c r="BU22" s="477"/>
      <c r="BV22" s="475">
        <v>26974218</v>
      </c>
      <c r="BW22" s="476"/>
      <c r="BX22" s="476"/>
      <c r="BY22" s="476"/>
      <c r="BZ22" s="476"/>
      <c r="CA22" s="476"/>
      <c r="CB22" s="476"/>
      <c r="CC22" s="477"/>
      <c r="CD22" s="176"/>
      <c r="CE22" s="478"/>
      <c r="CF22" s="478"/>
      <c r="CG22" s="478"/>
      <c r="CH22" s="478"/>
      <c r="CI22" s="478"/>
      <c r="CJ22" s="478"/>
      <c r="CK22" s="478"/>
      <c r="CL22" s="478"/>
      <c r="CM22" s="478"/>
      <c r="CN22" s="478"/>
      <c r="CO22" s="478"/>
      <c r="CP22" s="478"/>
      <c r="CQ22" s="478"/>
      <c r="CR22" s="478"/>
      <c r="CS22" s="479"/>
      <c r="CT22" s="443"/>
      <c r="CU22" s="444"/>
      <c r="CV22" s="444"/>
      <c r="CW22" s="444"/>
      <c r="CX22" s="444"/>
      <c r="CY22" s="444"/>
      <c r="CZ22" s="444"/>
      <c r="DA22" s="445"/>
      <c r="DB22" s="443"/>
      <c r="DC22" s="444"/>
      <c r="DD22" s="444"/>
      <c r="DE22" s="444"/>
      <c r="DF22" s="444"/>
      <c r="DG22" s="444"/>
      <c r="DH22" s="444"/>
      <c r="DI22" s="445"/>
    </row>
    <row r="23" spans="1:113" ht="18.75" customHeight="1" x14ac:dyDescent="0.2">
      <c r="A23" s="163"/>
      <c r="B23" s="425"/>
      <c r="C23" s="426"/>
      <c r="D23" s="427"/>
      <c r="E23" s="434"/>
      <c r="F23" s="435"/>
      <c r="G23" s="435"/>
      <c r="H23" s="435"/>
      <c r="I23" s="435"/>
      <c r="J23" s="435"/>
      <c r="K23" s="436"/>
      <c r="L23" s="434"/>
      <c r="M23" s="435"/>
      <c r="N23" s="435"/>
      <c r="O23" s="435"/>
      <c r="P23" s="436"/>
      <c r="Q23" s="440"/>
      <c r="R23" s="441"/>
      <c r="S23" s="441"/>
      <c r="T23" s="441"/>
      <c r="U23" s="441"/>
      <c r="V23" s="442"/>
      <c r="W23" s="489"/>
      <c r="X23" s="426"/>
      <c r="Y23" s="427"/>
      <c r="Z23" s="434"/>
      <c r="AA23" s="435"/>
      <c r="AB23" s="435"/>
      <c r="AC23" s="435"/>
      <c r="AD23" s="435"/>
      <c r="AE23" s="435"/>
      <c r="AF23" s="435"/>
      <c r="AG23" s="436"/>
      <c r="AH23" s="434"/>
      <c r="AI23" s="435"/>
      <c r="AJ23" s="435"/>
      <c r="AK23" s="435"/>
      <c r="AL23" s="436"/>
      <c r="AM23" s="452"/>
      <c r="AN23" s="453"/>
      <c r="AO23" s="453"/>
      <c r="AP23" s="453"/>
      <c r="AQ23" s="453"/>
      <c r="AR23" s="454"/>
      <c r="AS23" s="440"/>
      <c r="AT23" s="441"/>
      <c r="AU23" s="441"/>
      <c r="AV23" s="441"/>
      <c r="AW23" s="441"/>
      <c r="AX23" s="456"/>
      <c r="AY23" s="460" t="s">
        <v>160</v>
      </c>
      <c r="AZ23" s="461"/>
      <c r="BA23" s="461"/>
      <c r="BB23" s="461"/>
      <c r="BC23" s="461"/>
      <c r="BD23" s="461"/>
      <c r="BE23" s="461"/>
      <c r="BF23" s="461"/>
      <c r="BG23" s="461"/>
      <c r="BH23" s="461"/>
      <c r="BI23" s="461"/>
      <c r="BJ23" s="461"/>
      <c r="BK23" s="461"/>
      <c r="BL23" s="461"/>
      <c r="BM23" s="462"/>
      <c r="BN23" s="446">
        <v>19576854</v>
      </c>
      <c r="BO23" s="447"/>
      <c r="BP23" s="447"/>
      <c r="BQ23" s="447"/>
      <c r="BR23" s="447"/>
      <c r="BS23" s="447"/>
      <c r="BT23" s="447"/>
      <c r="BU23" s="448"/>
      <c r="BV23" s="446">
        <v>17403919</v>
      </c>
      <c r="BW23" s="447"/>
      <c r="BX23" s="447"/>
      <c r="BY23" s="447"/>
      <c r="BZ23" s="447"/>
      <c r="CA23" s="447"/>
      <c r="CB23" s="447"/>
      <c r="CC23" s="448"/>
      <c r="CD23" s="176"/>
      <c r="CE23" s="478"/>
      <c r="CF23" s="478"/>
      <c r="CG23" s="478"/>
      <c r="CH23" s="478"/>
      <c r="CI23" s="478"/>
      <c r="CJ23" s="478"/>
      <c r="CK23" s="478"/>
      <c r="CL23" s="478"/>
      <c r="CM23" s="478"/>
      <c r="CN23" s="478"/>
      <c r="CO23" s="478"/>
      <c r="CP23" s="478"/>
      <c r="CQ23" s="478"/>
      <c r="CR23" s="478"/>
      <c r="CS23" s="479"/>
      <c r="CT23" s="443"/>
      <c r="CU23" s="444"/>
      <c r="CV23" s="444"/>
      <c r="CW23" s="444"/>
      <c r="CX23" s="444"/>
      <c r="CY23" s="444"/>
      <c r="CZ23" s="444"/>
      <c r="DA23" s="445"/>
      <c r="DB23" s="443"/>
      <c r="DC23" s="444"/>
      <c r="DD23" s="444"/>
      <c r="DE23" s="444"/>
      <c r="DF23" s="444"/>
      <c r="DG23" s="444"/>
      <c r="DH23" s="444"/>
      <c r="DI23" s="445"/>
    </row>
    <row r="24" spans="1:113" ht="18.75" customHeight="1" thickBot="1" x14ac:dyDescent="0.25">
      <c r="A24" s="163"/>
      <c r="B24" s="425"/>
      <c r="C24" s="426"/>
      <c r="D24" s="427"/>
      <c r="E24" s="402" t="s">
        <v>161</v>
      </c>
      <c r="F24" s="403"/>
      <c r="G24" s="403"/>
      <c r="H24" s="403"/>
      <c r="I24" s="403"/>
      <c r="J24" s="403"/>
      <c r="K24" s="404"/>
      <c r="L24" s="399">
        <v>1</v>
      </c>
      <c r="M24" s="400"/>
      <c r="N24" s="400"/>
      <c r="O24" s="400"/>
      <c r="P24" s="401"/>
      <c r="Q24" s="399">
        <v>9460</v>
      </c>
      <c r="R24" s="400"/>
      <c r="S24" s="400"/>
      <c r="T24" s="400"/>
      <c r="U24" s="400"/>
      <c r="V24" s="401"/>
      <c r="W24" s="489"/>
      <c r="X24" s="426"/>
      <c r="Y24" s="427"/>
      <c r="Z24" s="402" t="s">
        <v>162</v>
      </c>
      <c r="AA24" s="403"/>
      <c r="AB24" s="403"/>
      <c r="AC24" s="403"/>
      <c r="AD24" s="403"/>
      <c r="AE24" s="403"/>
      <c r="AF24" s="403"/>
      <c r="AG24" s="404"/>
      <c r="AH24" s="399">
        <v>480</v>
      </c>
      <c r="AI24" s="400"/>
      <c r="AJ24" s="400"/>
      <c r="AK24" s="400"/>
      <c r="AL24" s="401"/>
      <c r="AM24" s="399">
        <v>1377120</v>
      </c>
      <c r="AN24" s="400"/>
      <c r="AO24" s="400"/>
      <c r="AP24" s="400"/>
      <c r="AQ24" s="400"/>
      <c r="AR24" s="401"/>
      <c r="AS24" s="399">
        <v>2869</v>
      </c>
      <c r="AT24" s="400"/>
      <c r="AU24" s="400"/>
      <c r="AV24" s="400"/>
      <c r="AW24" s="400"/>
      <c r="AX24" s="459"/>
      <c r="AY24" s="419" t="s">
        <v>163</v>
      </c>
      <c r="AZ24" s="420"/>
      <c r="BA24" s="420"/>
      <c r="BB24" s="420"/>
      <c r="BC24" s="420"/>
      <c r="BD24" s="420"/>
      <c r="BE24" s="420"/>
      <c r="BF24" s="420"/>
      <c r="BG24" s="420"/>
      <c r="BH24" s="420"/>
      <c r="BI24" s="420"/>
      <c r="BJ24" s="420"/>
      <c r="BK24" s="420"/>
      <c r="BL24" s="420"/>
      <c r="BM24" s="421"/>
      <c r="BN24" s="446">
        <v>23930267</v>
      </c>
      <c r="BO24" s="447"/>
      <c r="BP24" s="447"/>
      <c r="BQ24" s="447"/>
      <c r="BR24" s="447"/>
      <c r="BS24" s="447"/>
      <c r="BT24" s="447"/>
      <c r="BU24" s="448"/>
      <c r="BV24" s="446">
        <v>21037850</v>
      </c>
      <c r="BW24" s="447"/>
      <c r="BX24" s="447"/>
      <c r="BY24" s="447"/>
      <c r="BZ24" s="447"/>
      <c r="CA24" s="447"/>
      <c r="CB24" s="447"/>
      <c r="CC24" s="448"/>
      <c r="CD24" s="176"/>
      <c r="CE24" s="478"/>
      <c r="CF24" s="478"/>
      <c r="CG24" s="478"/>
      <c r="CH24" s="478"/>
      <c r="CI24" s="478"/>
      <c r="CJ24" s="478"/>
      <c r="CK24" s="478"/>
      <c r="CL24" s="478"/>
      <c r="CM24" s="478"/>
      <c r="CN24" s="478"/>
      <c r="CO24" s="478"/>
      <c r="CP24" s="478"/>
      <c r="CQ24" s="478"/>
      <c r="CR24" s="478"/>
      <c r="CS24" s="479"/>
      <c r="CT24" s="443"/>
      <c r="CU24" s="444"/>
      <c r="CV24" s="444"/>
      <c r="CW24" s="444"/>
      <c r="CX24" s="444"/>
      <c r="CY24" s="444"/>
      <c r="CZ24" s="444"/>
      <c r="DA24" s="445"/>
      <c r="DB24" s="443"/>
      <c r="DC24" s="444"/>
      <c r="DD24" s="444"/>
      <c r="DE24" s="444"/>
      <c r="DF24" s="444"/>
      <c r="DG24" s="444"/>
      <c r="DH24" s="444"/>
      <c r="DI24" s="445"/>
    </row>
    <row r="25" spans="1:113" ht="18.75" customHeight="1" x14ac:dyDescent="0.2">
      <c r="A25" s="163"/>
      <c r="B25" s="425"/>
      <c r="C25" s="426"/>
      <c r="D25" s="427"/>
      <c r="E25" s="402" t="s">
        <v>164</v>
      </c>
      <c r="F25" s="403"/>
      <c r="G25" s="403"/>
      <c r="H25" s="403"/>
      <c r="I25" s="403"/>
      <c r="J25" s="403"/>
      <c r="K25" s="404"/>
      <c r="L25" s="399">
        <v>2</v>
      </c>
      <c r="M25" s="400"/>
      <c r="N25" s="400"/>
      <c r="O25" s="400"/>
      <c r="P25" s="401"/>
      <c r="Q25" s="399">
        <v>7750</v>
      </c>
      <c r="R25" s="400"/>
      <c r="S25" s="400"/>
      <c r="T25" s="400"/>
      <c r="U25" s="400"/>
      <c r="V25" s="401"/>
      <c r="W25" s="489"/>
      <c r="X25" s="426"/>
      <c r="Y25" s="427"/>
      <c r="Z25" s="402" t="s">
        <v>165</v>
      </c>
      <c r="AA25" s="403"/>
      <c r="AB25" s="403"/>
      <c r="AC25" s="403"/>
      <c r="AD25" s="403"/>
      <c r="AE25" s="403"/>
      <c r="AF25" s="403"/>
      <c r="AG25" s="404"/>
      <c r="AH25" s="399">
        <v>96</v>
      </c>
      <c r="AI25" s="400"/>
      <c r="AJ25" s="400"/>
      <c r="AK25" s="400"/>
      <c r="AL25" s="401"/>
      <c r="AM25" s="399">
        <v>283008</v>
      </c>
      <c r="AN25" s="400"/>
      <c r="AO25" s="400"/>
      <c r="AP25" s="400"/>
      <c r="AQ25" s="400"/>
      <c r="AR25" s="401"/>
      <c r="AS25" s="399">
        <v>2948</v>
      </c>
      <c r="AT25" s="400"/>
      <c r="AU25" s="400"/>
      <c r="AV25" s="400"/>
      <c r="AW25" s="400"/>
      <c r="AX25" s="459"/>
      <c r="AY25" s="472" t="s">
        <v>166</v>
      </c>
      <c r="AZ25" s="473"/>
      <c r="BA25" s="473"/>
      <c r="BB25" s="473"/>
      <c r="BC25" s="473"/>
      <c r="BD25" s="473"/>
      <c r="BE25" s="473"/>
      <c r="BF25" s="473"/>
      <c r="BG25" s="473"/>
      <c r="BH25" s="473"/>
      <c r="BI25" s="473"/>
      <c r="BJ25" s="473"/>
      <c r="BK25" s="473"/>
      <c r="BL25" s="473"/>
      <c r="BM25" s="474"/>
      <c r="BN25" s="475">
        <v>7836770</v>
      </c>
      <c r="BO25" s="476"/>
      <c r="BP25" s="476"/>
      <c r="BQ25" s="476"/>
      <c r="BR25" s="476"/>
      <c r="BS25" s="476"/>
      <c r="BT25" s="476"/>
      <c r="BU25" s="477"/>
      <c r="BV25" s="475">
        <v>7754298</v>
      </c>
      <c r="BW25" s="476"/>
      <c r="BX25" s="476"/>
      <c r="BY25" s="476"/>
      <c r="BZ25" s="476"/>
      <c r="CA25" s="476"/>
      <c r="CB25" s="476"/>
      <c r="CC25" s="477"/>
      <c r="CD25" s="176"/>
      <c r="CE25" s="478"/>
      <c r="CF25" s="478"/>
      <c r="CG25" s="478"/>
      <c r="CH25" s="478"/>
      <c r="CI25" s="478"/>
      <c r="CJ25" s="478"/>
      <c r="CK25" s="478"/>
      <c r="CL25" s="478"/>
      <c r="CM25" s="478"/>
      <c r="CN25" s="478"/>
      <c r="CO25" s="478"/>
      <c r="CP25" s="478"/>
      <c r="CQ25" s="478"/>
      <c r="CR25" s="478"/>
      <c r="CS25" s="479"/>
      <c r="CT25" s="443"/>
      <c r="CU25" s="444"/>
      <c r="CV25" s="444"/>
      <c r="CW25" s="444"/>
      <c r="CX25" s="444"/>
      <c r="CY25" s="444"/>
      <c r="CZ25" s="444"/>
      <c r="DA25" s="445"/>
      <c r="DB25" s="443"/>
      <c r="DC25" s="444"/>
      <c r="DD25" s="444"/>
      <c r="DE25" s="444"/>
      <c r="DF25" s="444"/>
      <c r="DG25" s="444"/>
      <c r="DH25" s="444"/>
      <c r="DI25" s="445"/>
    </row>
    <row r="26" spans="1:113" ht="18.75" customHeight="1" x14ac:dyDescent="0.2">
      <c r="A26" s="163"/>
      <c r="B26" s="425"/>
      <c r="C26" s="426"/>
      <c r="D26" s="427"/>
      <c r="E26" s="402" t="s">
        <v>167</v>
      </c>
      <c r="F26" s="403"/>
      <c r="G26" s="403"/>
      <c r="H26" s="403"/>
      <c r="I26" s="403"/>
      <c r="J26" s="403"/>
      <c r="K26" s="404"/>
      <c r="L26" s="399">
        <v>1</v>
      </c>
      <c r="M26" s="400"/>
      <c r="N26" s="400"/>
      <c r="O26" s="400"/>
      <c r="P26" s="401"/>
      <c r="Q26" s="399">
        <v>6930</v>
      </c>
      <c r="R26" s="400"/>
      <c r="S26" s="400"/>
      <c r="T26" s="400"/>
      <c r="U26" s="400"/>
      <c r="V26" s="401"/>
      <c r="W26" s="489"/>
      <c r="X26" s="426"/>
      <c r="Y26" s="427"/>
      <c r="Z26" s="402" t="s">
        <v>168</v>
      </c>
      <c r="AA26" s="457"/>
      <c r="AB26" s="457"/>
      <c r="AC26" s="457"/>
      <c r="AD26" s="457"/>
      <c r="AE26" s="457"/>
      <c r="AF26" s="457"/>
      <c r="AG26" s="458"/>
      <c r="AH26" s="399">
        <v>10</v>
      </c>
      <c r="AI26" s="400"/>
      <c r="AJ26" s="400"/>
      <c r="AK26" s="400"/>
      <c r="AL26" s="401"/>
      <c r="AM26" s="399">
        <v>26290</v>
      </c>
      <c r="AN26" s="400"/>
      <c r="AO26" s="400"/>
      <c r="AP26" s="400"/>
      <c r="AQ26" s="400"/>
      <c r="AR26" s="401"/>
      <c r="AS26" s="399">
        <v>2629</v>
      </c>
      <c r="AT26" s="400"/>
      <c r="AU26" s="400"/>
      <c r="AV26" s="400"/>
      <c r="AW26" s="400"/>
      <c r="AX26" s="459"/>
      <c r="AY26" s="486" t="s">
        <v>169</v>
      </c>
      <c r="AZ26" s="406"/>
      <c r="BA26" s="406"/>
      <c r="BB26" s="406"/>
      <c r="BC26" s="406"/>
      <c r="BD26" s="406"/>
      <c r="BE26" s="406"/>
      <c r="BF26" s="406"/>
      <c r="BG26" s="406"/>
      <c r="BH26" s="406"/>
      <c r="BI26" s="406"/>
      <c r="BJ26" s="406"/>
      <c r="BK26" s="406"/>
      <c r="BL26" s="406"/>
      <c r="BM26" s="487"/>
      <c r="BN26" s="446">
        <v>4200000</v>
      </c>
      <c r="BO26" s="447"/>
      <c r="BP26" s="447"/>
      <c r="BQ26" s="447"/>
      <c r="BR26" s="447"/>
      <c r="BS26" s="447"/>
      <c r="BT26" s="447"/>
      <c r="BU26" s="448"/>
      <c r="BV26" s="446">
        <v>400000</v>
      </c>
      <c r="BW26" s="447"/>
      <c r="BX26" s="447"/>
      <c r="BY26" s="447"/>
      <c r="BZ26" s="447"/>
      <c r="CA26" s="447"/>
      <c r="CB26" s="447"/>
      <c r="CC26" s="448"/>
      <c r="CD26" s="176"/>
      <c r="CE26" s="478"/>
      <c r="CF26" s="478"/>
      <c r="CG26" s="478"/>
      <c r="CH26" s="478"/>
      <c r="CI26" s="478"/>
      <c r="CJ26" s="478"/>
      <c r="CK26" s="478"/>
      <c r="CL26" s="478"/>
      <c r="CM26" s="478"/>
      <c r="CN26" s="478"/>
      <c r="CO26" s="478"/>
      <c r="CP26" s="478"/>
      <c r="CQ26" s="478"/>
      <c r="CR26" s="478"/>
      <c r="CS26" s="479"/>
      <c r="CT26" s="443"/>
      <c r="CU26" s="444"/>
      <c r="CV26" s="444"/>
      <c r="CW26" s="444"/>
      <c r="CX26" s="444"/>
      <c r="CY26" s="444"/>
      <c r="CZ26" s="444"/>
      <c r="DA26" s="445"/>
      <c r="DB26" s="443"/>
      <c r="DC26" s="444"/>
      <c r="DD26" s="444"/>
      <c r="DE26" s="444"/>
      <c r="DF26" s="444"/>
      <c r="DG26" s="444"/>
      <c r="DH26" s="444"/>
      <c r="DI26" s="445"/>
    </row>
    <row r="27" spans="1:113" ht="18.75" customHeight="1" thickBot="1" x14ac:dyDescent="0.25">
      <c r="A27" s="163"/>
      <c r="B27" s="425"/>
      <c r="C27" s="426"/>
      <c r="D27" s="427"/>
      <c r="E27" s="402" t="s">
        <v>170</v>
      </c>
      <c r="F27" s="403"/>
      <c r="G27" s="403"/>
      <c r="H27" s="403"/>
      <c r="I27" s="403"/>
      <c r="J27" s="403"/>
      <c r="K27" s="404"/>
      <c r="L27" s="399">
        <v>1</v>
      </c>
      <c r="M27" s="400"/>
      <c r="N27" s="400"/>
      <c r="O27" s="400"/>
      <c r="P27" s="401"/>
      <c r="Q27" s="399">
        <v>5030</v>
      </c>
      <c r="R27" s="400"/>
      <c r="S27" s="400"/>
      <c r="T27" s="400"/>
      <c r="U27" s="400"/>
      <c r="V27" s="401"/>
      <c r="W27" s="489"/>
      <c r="X27" s="426"/>
      <c r="Y27" s="427"/>
      <c r="Z27" s="402" t="s">
        <v>171</v>
      </c>
      <c r="AA27" s="403"/>
      <c r="AB27" s="403"/>
      <c r="AC27" s="403"/>
      <c r="AD27" s="403"/>
      <c r="AE27" s="403"/>
      <c r="AF27" s="403"/>
      <c r="AG27" s="404"/>
      <c r="AH27" s="399">
        <v>1</v>
      </c>
      <c r="AI27" s="400"/>
      <c r="AJ27" s="400"/>
      <c r="AK27" s="400"/>
      <c r="AL27" s="401"/>
      <c r="AM27" s="399" t="s">
        <v>172</v>
      </c>
      <c r="AN27" s="400"/>
      <c r="AO27" s="400"/>
      <c r="AP27" s="400"/>
      <c r="AQ27" s="400"/>
      <c r="AR27" s="401"/>
      <c r="AS27" s="399" t="s">
        <v>172</v>
      </c>
      <c r="AT27" s="400"/>
      <c r="AU27" s="400"/>
      <c r="AV27" s="400"/>
      <c r="AW27" s="400"/>
      <c r="AX27" s="459"/>
      <c r="AY27" s="483" t="s">
        <v>173</v>
      </c>
      <c r="AZ27" s="484"/>
      <c r="BA27" s="484"/>
      <c r="BB27" s="484"/>
      <c r="BC27" s="484"/>
      <c r="BD27" s="484"/>
      <c r="BE27" s="484"/>
      <c r="BF27" s="484"/>
      <c r="BG27" s="484"/>
      <c r="BH27" s="484"/>
      <c r="BI27" s="484"/>
      <c r="BJ27" s="484"/>
      <c r="BK27" s="484"/>
      <c r="BL27" s="484"/>
      <c r="BM27" s="485"/>
      <c r="BN27" s="480" t="s">
        <v>122</v>
      </c>
      <c r="BO27" s="481"/>
      <c r="BP27" s="481"/>
      <c r="BQ27" s="481"/>
      <c r="BR27" s="481"/>
      <c r="BS27" s="481"/>
      <c r="BT27" s="481"/>
      <c r="BU27" s="482"/>
      <c r="BV27" s="480" t="s">
        <v>122</v>
      </c>
      <c r="BW27" s="481"/>
      <c r="BX27" s="481"/>
      <c r="BY27" s="481"/>
      <c r="BZ27" s="481"/>
      <c r="CA27" s="481"/>
      <c r="CB27" s="481"/>
      <c r="CC27" s="482"/>
      <c r="CD27" s="178"/>
      <c r="CE27" s="478"/>
      <c r="CF27" s="478"/>
      <c r="CG27" s="478"/>
      <c r="CH27" s="478"/>
      <c r="CI27" s="478"/>
      <c r="CJ27" s="478"/>
      <c r="CK27" s="478"/>
      <c r="CL27" s="478"/>
      <c r="CM27" s="478"/>
      <c r="CN27" s="478"/>
      <c r="CO27" s="478"/>
      <c r="CP27" s="478"/>
      <c r="CQ27" s="478"/>
      <c r="CR27" s="478"/>
      <c r="CS27" s="479"/>
      <c r="CT27" s="443"/>
      <c r="CU27" s="444"/>
      <c r="CV27" s="444"/>
      <c r="CW27" s="444"/>
      <c r="CX27" s="444"/>
      <c r="CY27" s="444"/>
      <c r="CZ27" s="444"/>
      <c r="DA27" s="445"/>
      <c r="DB27" s="443"/>
      <c r="DC27" s="444"/>
      <c r="DD27" s="444"/>
      <c r="DE27" s="444"/>
      <c r="DF27" s="444"/>
      <c r="DG27" s="444"/>
      <c r="DH27" s="444"/>
      <c r="DI27" s="445"/>
    </row>
    <row r="28" spans="1:113" ht="18.75" customHeight="1" x14ac:dyDescent="0.2">
      <c r="A28" s="163"/>
      <c r="B28" s="425"/>
      <c r="C28" s="426"/>
      <c r="D28" s="427"/>
      <c r="E28" s="402" t="s">
        <v>174</v>
      </c>
      <c r="F28" s="403"/>
      <c r="G28" s="403"/>
      <c r="H28" s="403"/>
      <c r="I28" s="403"/>
      <c r="J28" s="403"/>
      <c r="K28" s="404"/>
      <c r="L28" s="399">
        <v>1</v>
      </c>
      <c r="M28" s="400"/>
      <c r="N28" s="400"/>
      <c r="O28" s="400"/>
      <c r="P28" s="401"/>
      <c r="Q28" s="399">
        <v>4420</v>
      </c>
      <c r="R28" s="400"/>
      <c r="S28" s="400"/>
      <c r="T28" s="400"/>
      <c r="U28" s="400"/>
      <c r="V28" s="401"/>
      <c r="W28" s="489"/>
      <c r="X28" s="426"/>
      <c r="Y28" s="427"/>
      <c r="Z28" s="402" t="s">
        <v>175</v>
      </c>
      <c r="AA28" s="403"/>
      <c r="AB28" s="403"/>
      <c r="AC28" s="403"/>
      <c r="AD28" s="403"/>
      <c r="AE28" s="403"/>
      <c r="AF28" s="403"/>
      <c r="AG28" s="404"/>
      <c r="AH28" s="399" t="s">
        <v>122</v>
      </c>
      <c r="AI28" s="400"/>
      <c r="AJ28" s="400"/>
      <c r="AK28" s="400"/>
      <c r="AL28" s="401"/>
      <c r="AM28" s="399" t="s">
        <v>122</v>
      </c>
      <c r="AN28" s="400"/>
      <c r="AO28" s="400"/>
      <c r="AP28" s="400"/>
      <c r="AQ28" s="400"/>
      <c r="AR28" s="401"/>
      <c r="AS28" s="399" t="s">
        <v>122</v>
      </c>
      <c r="AT28" s="400"/>
      <c r="AU28" s="400"/>
      <c r="AV28" s="400"/>
      <c r="AW28" s="400"/>
      <c r="AX28" s="459"/>
      <c r="AY28" s="463" t="s">
        <v>176</v>
      </c>
      <c r="AZ28" s="464"/>
      <c r="BA28" s="464"/>
      <c r="BB28" s="465"/>
      <c r="BC28" s="472" t="s">
        <v>46</v>
      </c>
      <c r="BD28" s="473"/>
      <c r="BE28" s="473"/>
      <c r="BF28" s="473"/>
      <c r="BG28" s="473"/>
      <c r="BH28" s="473"/>
      <c r="BI28" s="473"/>
      <c r="BJ28" s="473"/>
      <c r="BK28" s="473"/>
      <c r="BL28" s="473"/>
      <c r="BM28" s="474"/>
      <c r="BN28" s="475">
        <v>2541421</v>
      </c>
      <c r="BO28" s="476"/>
      <c r="BP28" s="476"/>
      <c r="BQ28" s="476"/>
      <c r="BR28" s="476"/>
      <c r="BS28" s="476"/>
      <c r="BT28" s="476"/>
      <c r="BU28" s="477"/>
      <c r="BV28" s="475">
        <v>1940514</v>
      </c>
      <c r="BW28" s="476"/>
      <c r="BX28" s="476"/>
      <c r="BY28" s="476"/>
      <c r="BZ28" s="476"/>
      <c r="CA28" s="476"/>
      <c r="CB28" s="476"/>
      <c r="CC28" s="477"/>
      <c r="CD28" s="176"/>
      <c r="CE28" s="478"/>
      <c r="CF28" s="478"/>
      <c r="CG28" s="478"/>
      <c r="CH28" s="478"/>
      <c r="CI28" s="478"/>
      <c r="CJ28" s="478"/>
      <c r="CK28" s="478"/>
      <c r="CL28" s="478"/>
      <c r="CM28" s="478"/>
      <c r="CN28" s="478"/>
      <c r="CO28" s="478"/>
      <c r="CP28" s="478"/>
      <c r="CQ28" s="478"/>
      <c r="CR28" s="478"/>
      <c r="CS28" s="479"/>
      <c r="CT28" s="443"/>
      <c r="CU28" s="444"/>
      <c r="CV28" s="444"/>
      <c r="CW28" s="444"/>
      <c r="CX28" s="444"/>
      <c r="CY28" s="444"/>
      <c r="CZ28" s="444"/>
      <c r="DA28" s="445"/>
      <c r="DB28" s="443"/>
      <c r="DC28" s="444"/>
      <c r="DD28" s="444"/>
      <c r="DE28" s="444"/>
      <c r="DF28" s="444"/>
      <c r="DG28" s="444"/>
      <c r="DH28" s="444"/>
      <c r="DI28" s="445"/>
    </row>
    <row r="29" spans="1:113" ht="18.75" customHeight="1" x14ac:dyDescent="0.2">
      <c r="A29" s="163"/>
      <c r="B29" s="425"/>
      <c r="C29" s="426"/>
      <c r="D29" s="427"/>
      <c r="E29" s="402" t="s">
        <v>177</v>
      </c>
      <c r="F29" s="403"/>
      <c r="G29" s="403"/>
      <c r="H29" s="403"/>
      <c r="I29" s="403"/>
      <c r="J29" s="403"/>
      <c r="K29" s="404"/>
      <c r="L29" s="399">
        <v>16</v>
      </c>
      <c r="M29" s="400"/>
      <c r="N29" s="400"/>
      <c r="O29" s="400"/>
      <c r="P29" s="401"/>
      <c r="Q29" s="399">
        <v>4040</v>
      </c>
      <c r="R29" s="400"/>
      <c r="S29" s="400"/>
      <c r="T29" s="400"/>
      <c r="U29" s="400"/>
      <c r="V29" s="401"/>
      <c r="W29" s="490"/>
      <c r="X29" s="491"/>
      <c r="Y29" s="492"/>
      <c r="Z29" s="402" t="s">
        <v>178</v>
      </c>
      <c r="AA29" s="403"/>
      <c r="AB29" s="403"/>
      <c r="AC29" s="403"/>
      <c r="AD29" s="403"/>
      <c r="AE29" s="403"/>
      <c r="AF29" s="403"/>
      <c r="AG29" s="404"/>
      <c r="AH29" s="399">
        <v>481</v>
      </c>
      <c r="AI29" s="400"/>
      <c r="AJ29" s="400"/>
      <c r="AK29" s="400"/>
      <c r="AL29" s="401"/>
      <c r="AM29" s="399">
        <v>1381161</v>
      </c>
      <c r="AN29" s="400"/>
      <c r="AO29" s="400"/>
      <c r="AP29" s="400"/>
      <c r="AQ29" s="400"/>
      <c r="AR29" s="401"/>
      <c r="AS29" s="399">
        <v>2871</v>
      </c>
      <c r="AT29" s="400"/>
      <c r="AU29" s="400"/>
      <c r="AV29" s="400"/>
      <c r="AW29" s="400"/>
      <c r="AX29" s="459"/>
      <c r="AY29" s="466"/>
      <c r="AZ29" s="467"/>
      <c r="BA29" s="467"/>
      <c r="BB29" s="468"/>
      <c r="BC29" s="460" t="s">
        <v>179</v>
      </c>
      <c r="BD29" s="461"/>
      <c r="BE29" s="461"/>
      <c r="BF29" s="461"/>
      <c r="BG29" s="461"/>
      <c r="BH29" s="461"/>
      <c r="BI29" s="461"/>
      <c r="BJ29" s="461"/>
      <c r="BK29" s="461"/>
      <c r="BL29" s="461"/>
      <c r="BM29" s="462"/>
      <c r="BN29" s="446">
        <v>828565</v>
      </c>
      <c r="BO29" s="447"/>
      <c r="BP29" s="447"/>
      <c r="BQ29" s="447"/>
      <c r="BR29" s="447"/>
      <c r="BS29" s="447"/>
      <c r="BT29" s="447"/>
      <c r="BU29" s="448"/>
      <c r="BV29" s="446">
        <v>768084</v>
      </c>
      <c r="BW29" s="447"/>
      <c r="BX29" s="447"/>
      <c r="BY29" s="447"/>
      <c r="BZ29" s="447"/>
      <c r="CA29" s="447"/>
      <c r="CB29" s="447"/>
      <c r="CC29" s="448"/>
      <c r="CD29" s="178"/>
      <c r="CE29" s="478"/>
      <c r="CF29" s="478"/>
      <c r="CG29" s="478"/>
      <c r="CH29" s="478"/>
      <c r="CI29" s="478"/>
      <c r="CJ29" s="478"/>
      <c r="CK29" s="478"/>
      <c r="CL29" s="478"/>
      <c r="CM29" s="478"/>
      <c r="CN29" s="478"/>
      <c r="CO29" s="478"/>
      <c r="CP29" s="478"/>
      <c r="CQ29" s="478"/>
      <c r="CR29" s="478"/>
      <c r="CS29" s="479"/>
      <c r="CT29" s="443"/>
      <c r="CU29" s="444"/>
      <c r="CV29" s="444"/>
      <c r="CW29" s="444"/>
      <c r="CX29" s="444"/>
      <c r="CY29" s="444"/>
      <c r="CZ29" s="444"/>
      <c r="DA29" s="445"/>
      <c r="DB29" s="443"/>
      <c r="DC29" s="444"/>
      <c r="DD29" s="444"/>
      <c r="DE29" s="444"/>
      <c r="DF29" s="444"/>
      <c r="DG29" s="444"/>
      <c r="DH29" s="444"/>
      <c r="DI29" s="445"/>
    </row>
    <row r="30" spans="1:113" ht="18.75" customHeight="1" thickBot="1" x14ac:dyDescent="0.25">
      <c r="A30" s="163"/>
      <c r="B30" s="428"/>
      <c r="C30" s="429"/>
      <c r="D30" s="430"/>
      <c r="E30" s="407"/>
      <c r="F30" s="408"/>
      <c r="G30" s="408"/>
      <c r="H30" s="408"/>
      <c r="I30" s="408"/>
      <c r="J30" s="408"/>
      <c r="K30" s="409"/>
      <c r="L30" s="410"/>
      <c r="M30" s="411"/>
      <c r="N30" s="411"/>
      <c r="O30" s="411"/>
      <c r="P30" s="412"/>
      <c r="Q30" s="410"/>
      <c r="R30" s="411"/>
      <c r="S30" s="411"/>
      <c r="T30" s="411"/>
      <c r="U30" s="411"/>
      <c r="V30" s="412"/>
      <c r="W30" s="413" t="s">
        <v>180</v>
      </c>
      <c r="X30" s="414"/>
      <c r="Y30" s="414"/>
      <c r="Z30" s="414"/>
      <c r="AA30" s="414"/>
      <c r="AB30" s="414"/>
      <c r="AC30" s="414"/>
      <c r="AD30" s="414"/>
      <c r="AE30" s="414"/>
      <c r="AF30" s="414"/>
      <c r="AG30" s="415"/>
      <c r="AH30" s="416">
        <v>95.4</v>
      </c>
      <c r="AI30" s="417"/>
      <c r="AJ30" s="417"/>
      <c r="AK30" s="417"/>
      <c r="AL30" s="417"/>
      <c r="AM30" s="417"/>
      <c r="AN30" s="417"/>
      <c r="AO30" s="417"/>
      <c r="AP30" s="417"/>
      <c r="AQ30" s="417"/>
      <c r="AR30" s="417"/>
      <c r="AS30" s="417"/>
      <c r="AT30" s="417"/>
      <c r="AU30" s="417"/>
      <c r="AV30" s="417"/>
      <c r="AW30" s="417"/>
      <c r="AX30" s="418"/>
      <c r="AY30" s="469"/>
      <c r="AZ30" s="470"/>
      <c r="BA30" s="470"/>
      <c r="BB30" s="471"/>
      <c r="BC30" s="419" t="s">
        <v>48</v>
      </c>
      <c r="BD30" s="420"/>
      <c r="BE30" s="420"/>
      <c r="BF30" s="420"/>
      <c r="BG30" s="420"/>
      <c r="BH30" s="420"/>
      <c r="BI30" s="420"/>
      <c r="BJ30" s="420"/>
      <c r="BK30" s="420"/>
      <c r="BL30" s="420"/>
      <c r="BM30" s="421"/>
      <c r="BN30" s="480">
        <v>7582765</v>
      </c>
      <c r="BO30" s="481"/>
      <c r="BP30" s="481"/>
      <c r="BQ30" s="481"/>
      <c r="BR30" s="481"/>
      <c r="BS30" s="481"/>
      <c r="BT30" s="481"/>
      <c r="BU30" s="482"/>
      <c r="BV30" s="480">
        <v>4002846</v>
      </c>
      <c r="BW30" s="481"/>
      <c r="BX30" s="481"/>
      <c r="BY30" s="481"/>
      <c r="BZ30" s="481"/>
      <c r="CA30" s="481"/>
      <c r="CB30" s="481"/>
      <c r="CC30" s="48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405" t="s">
        <v>181</v>
      </c>
      <c r="D32" s="405"/>
      <c r="E32" s="405"/>
      <c r="F32" s="405"/>
      <c r="G32" s="405"/>
      <c r="H32" s="405"/>
      <c r="I32" s="405"/>
      <c r="J32" s="405"/>
      <c r="K32" s="405"/>
      <c r="L32" s="405"/>
      <c r="M32" s="405"/>
      <c r="N32" s="405"/>
      <c r="O32" s="405"/>
      <c r="P32" s="405"/>
      <c r="Q32" s="405"/>
      <c r="R32" s="405"/>
      <c r="S32" s="405"/>
      <c r="U32" s="406" t="s">
        <v>182</v>
      </c>
      <c r="V32" s="406"/>
      <c r="W32" s="406"/>
      <c r="X32" s="406"/>
      <c r="Y32" s="406"/>
      <c r="Z32" s="406"/>
      <c r="AA32" s="406"/>
      <c r="AB32" s="406"/>
      <c r="AC32" s="406"/>
      <c r="AD32" s="406"/>
      <c r="AE32" s="406"/>
      <c r="AF32" s="406"/>
      <c r="AG32" s="406"/>
      <c r="AH32" s="406"/>
      <c r="AI32" s="406"/>
      <c r="AJ32" s="406"/>
      <c r="AK32" s="406"/>
      <c r="AM32" s="406" t="s">
        <v>183</v>
      </c>
      <c r="AN32" s="406"/>
      <c r="AO32" s="406"/>
      <c r="AP32" s="406"/>
      <c r="AQ32" s="406"/>
      <c r="AR32" s="406"/>
      <c r="AS32" s="406"/>
      <c r="AT32" s="406"/>
      <c r="AU32" s="406"/>
      <c r="AV32" s="406"/>
      <c r="AW32" s="406"/>
      <c r="AX32" s="406"/>
      <c r="AY32" s="406"/>
      <c r="AZ32" s="406"/>
      <c r="BA32" s="406"/>
      <c r="BB32" s="406"/>
      <c r="BC32" s="406"/>
      <c r="BE32" s="406" t="s">
        <v>184</v>
      </c>
      <c r="BF32" s="406"/>
      <c r="BG32" s="406"/>
      <c r="BH32" s="406"/>
      <c r="BI32" s="406"/>
      <c r="BJ32" s="406"/>
      <c r="BK32" s="406"/>
      <c r="BL32" s="406"/>
      <c r="BM32" s="406"/>
      <c r="BN32" s="406"/>
      <c r="BO32" s="406"/>
      <c r="BP32" s="406"/>
      <c r="BQ32" s="406"/>
      <c r="BR32" s="406"/>
      <c r="BS32" s="406"/>
      <c r="BT32" s="406"/>
      <c r="BU32" s="406"/>
      <c r="BW32" s="406" t="s">
        <v>185</v>
      </c>
      <c r="BX32" s="406"/>
      <c r="BY32" s="406"/>
      <c r="BZ32" s="406"/>
      <c r="CA32" s="406"/>
      <c r="CB32" s="406"/>
      <c r="CC32" s="406"/>
      <c r="CD32" s="406"/>
      <c r="CE32" s="406"/>
      <c r="CF32" s="406"/>
      <c r="CG32" s="406"/>
      <c r="CH32" s="406"/>
      <c r="CI32" s="406"/>
      <c r="CJ32" s="406"/>
      <c r="CK32" s="406"/>
      <c r="CL32" s="406"/>
      <c r="CM32" s="406"/>
      <c r="CO32" s="406" t="s">
        <v>186</v>
      </c>
      <c r="CP32" s="406"/>
      <c r="CQ32" s="406"/>
      <c r="CR32" s="406"/>
      <c r="CS32" s="406"/>
      <c r="CT32" s="406"/>
      <c r="CU32" s="406"/>
      <c r="CV32" s="406"/>
      <c r="CW32" s="406"/>
      <c r="CX32" s="406"/>
      <c r="CY32" s="406"/>
      <c r="CZ32" s="406"/>
      <c r="DA32" s="406"/>
      <c r="DB32" s="406"/>
      <c r="DC32" s="406"/>
      <c r="DD32" s="406"/>
      <c r="DE32" s="406"/>
      <c r="DI32" s="186"/>
    </row>
    <row r="33" spans="1:113" ht="13.5" customHeight="1" x14ac:dyDescent="0.2">
      <c r="A33" s="163"/>
      <c r="B33" s="187"/>
      <c r="C33" s="398" t="s">
        <v>187</v>
      </c>
      <c r="D33" s="398"/>
      <c r="E33" s="397" t="s">
        <v>188</v>
      </c>
      <c r="F33" s="397"/>
      <c r="G33" s="397"/>
      <c r="H33" s="397"/>
      <c r="I33" s="397"/>
      <c r="J33" s="397"/>
      <c r="K33" s="397"/>
      <c r="L33" s="397"/>
      <c r="M33" s="397"/>
      <c r="N33" s="397"/>
      <c r="O33" s="397"/>
      <c r="P33" s="397"/>
      <c r="Q33" s="397"/>
      <c r="R33" s="397"/>
      <c r="S33" s="397"/>
      <c r="T33" s="188"/>
      <c r="U33" s="398" t="s">
        <v>187</v>
      </c>
      <c r="V33" s="398"/>
      <c r="W33" s="397" t="s">
        <v>188</v>
      </c>
      <c r="X33" s="397"/>
      <c r="Y33" s="397"/>
      <c r="Z33" s="397"/>
      <c r="AA33" s="397"/>
      <c r="AB33" s="397"/>
      <c r="AC33" s="397"/>
      <c r="AD33" s="397"/>
      <c r="AE33" s="397"/>
      <c r="AF33" s="397"/>
      <c r="AG33" s="397"/>
      <c r="AH33" s="397"/>
      <c r="AI33" s="397"/>
      <c r="AJ33" s="397"/>
      <c r="AK33" s="397"/>
      <c r="AL33" s="188"/>
      <c r="AM33" s="398" t="s">
        <v>187</v>
      </c>
      <c r="AN33" s="398"/>
      <c r="AO33" s="397" t="s">
        <v>188</v>
      </c>
      <c r="AP33" s="397"/>
      <c r="AQ33" s="397"/>
      <c r="AR33" s="397"/>
      <c r="AS33" s="397"/>
      <c r="AT33" s="397"/>
      <c r="AU33" s="397"/>
      <c r="AV33" s="397"/>
      <c r="AW33" s="397"/>
      <c r="AX33" s="397"/>
      <c r="AY33" s="397"/>
      <c r="AZ33" s="397"/>
      <c r="BA33" s="397"/>
      <c r="BB33" s="397"/>
      <c r="BC33" s="397"/>
      <c r="BD33" s="189"/>
      <c r="BE33" s="397" t="s">
        <v>189</v>
      </c>
      <c r="BF33" s="397"/>
      <c r="BG33" s="397" t="s">
        <v>190</v>
      </c>
      <c r="BH33" s="397"/>
      <c r="BI33" s="397"/>
      <c r="BJ33" s="397"/>
      <c r="BK33" s="397"/>
      <c r="BL33" s="397"/>
      <c r="BM33" s="397"/>
      <c r="BN33" s="397"/>
      <c r="BO33" s="397"/>
      <c r="BP33" s="397"/>
      <c r="BQ33" s="397"/>
      <c r="BR33" s="397"/>
      <c r="BS33" s="397"/>
      <c r="BT33" s="397"/>
      <c r="BU33" s="397"/>
      <c r="BV33" s="189"/>
      <c r="BW33" s="398" t="s">
        <v>189</v>
      </c>
      <c r="BX33" s="398"/>
      <c r="BY33" s="397" t="s">
        <v>191</v>
      </c>
      <c r="BZ33" s="397"/>
      <c r="CA33" s="397"/>
      <c r="CB33" s="397"/>
      <c r="CC33" s="397"/>
      <c r="CD33" s="397"/>
      <c r="CE33" s="397"/>
      <c r="CF33" s="397"/>
      <c r="CG33" s="397"/>
      <c r="CH33" s="397"/>
      <c r="CI33" s="397"/>
      <c r="CJ33" s="397"/>
      <c r="CK33" s="397"/>
      <c r="CL33" s="397"/>
      <c r="CM33" s="397"/>
      <c r="CN33" s="188"/>
      <c r="CO33" s="398" t="s">
        <v>187</v>
      </c>
      <c r="CP33" s="398"/>
      <c r="CQ33" s="397" t="s">
        <v>192</v>
      </c>
      <c r="CR33" s="397"/>
      <c r="CS33" s="397"/>
      <c r="CT33" s="397"/>
      <c r="CU33" s="397"/>
      <c r="CV33" s="397"/>
      <c r="CW33" s="397"/>
      <c r="CX33" s="397"/>
      <c r="CY33" s="397"/>
      <c r="CZ33" s="397"/>
      <c r="DA33" s="397"/>
      <c r="DB33" s="397"/>
      <c r="DC33" s="397"/>
      <c r="DD33" s="397"/>
      <c r="DE33" s="397"/>
      <c r="DF33" s="188"/>
      <c r="DG33" s="396" t="s">
        <v>193</v>
      </c>
      <c r="DH33" s="396"/>
      <c r="DI33" s="190"/>
    </row>
    <row r="34" spans="1:113" ht="32.25" customHeight="1" x14ac:dyDescent="0.2">
      <c r="A34" s="163"/>
      <c r="B34" s="187"/>
      <c r="C34" s="394">
        <f>IF(E34="","",1)</f>
        <v>1</v>
      </c>
      <c r="D34" s="394"/>
      <c r="E34" s="395" t="str">
        <f>IF('各会計、関係団体の財政状況及び健全化判断比率'!B7="","",'各会計、関係団体の財政状況及び健全化判断比率'!B7)</f>
        <v>一般会計</v>
      </c>
      <c r="F34" s="395"/>
      <c r="G34" s="395"/>
      <c r="H34" s="395"/>
      <c r="I34" s="395"/>
      <c r="J34" s="395"/>
      <c r="K34" s="395"/>
      <c r="L34" s="395"/>
      <c r="M34" s="395"/>
      <c r="N34" s="395"/>
      <c r="O34" s="395"/>
      <c r="P34" s="395"/>
      <c r="Q34" s="395"/>
      <c r="R34" s="395"/>
      <c r="S34" s="395"/>
      <c r="T34" s="163"/>
      <c r="U34" s="394">
        <f>IF(W34="","",MAX(C34:D43)+1)</f>
        <v>3</v>
      </c>
      <c r="V34" s="394"/>
      <c r="W34" s="395" t="str">
        <f>IF('各会計、関係団体の財政状況及び健全化判断比率'!B28="","",'各会計、関係団体の財政状況及び健全化判断比率'!B28)</f>
        <v>国民健康保険事業特別会計</v>
      </c>
      <c r="X34" s="395"/>
      <c r="Y34" s="395"/>
      <c r="Z34" s="395"/>
      <c r="AA34" s="395"/>
      <c r="AB34" s="395"/>
      <c r="AC34" s="395"/>
      <c r="AD34" s="395"/>
      <c r="AE34" s="395"/>
      <c r="AF34" s="395"/>
      <c r="AG34" s="395"/>
      <c r="AH34" s="395"/>
      <c r="AI34" s="395"/>
      <c r="AJ34" s="395"/>
      <c r="AK34" s="395"/>
      <c r="AL34" s="163"/>
      <c r="AM34" s="394">
        <f>IF(AO34="","",MAX(C34:D43,U34:V43)+1)</f>
        <v>6</v>
      </c>
      <c r="AN34" s="394"/>
      <c r="AO34" s="395" t="str">
        <f>IF('各会計、関係団体の財政状況及び健全化判断比率'!B31="","",'各会計、関係団体の財政状況及び健全化判断比率'!B31)</f>
        <v>下水道事業会計</v>
      </c>
      <c r="AP34" s="395"/>
      <c r="AQ34" s="395"/>
      <c r="AR34" s="395"/>
      <c r="AS34" s="395"/>
      <c r="AT34" s="395"/>
      <c r="AU34" s="395"/>
      <c r="AV34" s="395"/>
      <c r="AW34" s="395"/>
      <c r="AX34" s="395"/>
      <c r="AY34" s="395"/>
      <c r="AZ34" s="395"/>
      <c r="BA34" s="395"/>
      <c r="BB34" s="395"/>
      <c r="BC34" s="395"/>
      <c r="BD34" s="163"/>
      <c r="BE34" s="394" t="str">
        <f>IF(BG34="","",MAX(C34:D43,U34:V43,AM34:AN43)+1)</f>
        <v/>
      </c>
      <c r="BF34" s="394"/>
      <c r="BG34" s="395"/>
      <c r="BH34" s="395"/>
      <c r="BI34" s="395"/>
      <c r="BJ34" s="395"/>
      <c r="BK34" s="395"/>
      <c r="BL34" s="395"/>
      <c r="BM34" s="395"/>
      <c r="BN34" s="395"/>
      <c r="BO34" s="395"/>
      <c r="BP34" s="395"/>
      <c r="BQ34" s="395"/>
      <c r="BR34" s="395"/>
      <c r="BS34" s="395"/>
      <c r="BT34" s="395"/>
      <c r="BU34" s="395"/>
      <c r="BV34" s="163"/>
      <c r="BW34" s="394">
        <f>IF(BY34="","",MAX(C34:D43,U34:V43,AM34:AN43,BE34:BF43)+1)</f>
        <v>10</v>
      </c>
      <c r="BX34" s="394"/>
      <c r="BY34" s="395" t="str">
        <f>IF('各会計、関係団体の財政状況及び健全化判断比率'!B68="","",'各会計、関係団体の財政状況及び健全化判断比率'!B68)</f>
        <v>半田常滑看護専門学校</v>
      </c>
      <c r="BZ34" s="395"/>
      <c r="CA34" s="395"/>
      <c r="CB34" s="395"/>
      <c r="CC34" s="395"/>
      <c r="CD34" s="395"/>
      <c r="CE34" s="395"/>
      <c r="CF34" s="395"/>
      <c r="CG34" s="395"/>
      <c r="CH34" s="395"/>
      <c r="CI34" s="395"/>
      <c r="CJ34" s="395"/>
      <c r="CK34" s="395"/>
      <c r="CL34" s="395"/>
      <c r="CM34" s="395"/>
      <c r="CN34" s="163"/>
      <c r="CO34" s="394" t="str">
        <f>IF(CQ34="","",MAX(C34:D43,U34:V43,AM34:AN43,BE34:BF43,BW34:BX43)+1)</f>
        <v/>
      </c>
      <c r="CP34" s="394"/>
      <c r="CQ34" s="395" t="str">
        <f>IF('各会計、関係団体の財政状況及び健全化判断比率'!BS7="","",'各会計、関係団体の財政状況及び健全化判断比率'!BS7)</f>
        <v/>
      </c>
      <c r="CR34" s="395"/>
      <c r="CS34" s="395"/>
      <c r="CT34" s="395"/>
      <c r="CU34" s="395"/>
      <c r="CV34" s="395"/>
      <c r="CW34" s="395"/>
      <c r="CX34" s="395"/>
      <c r="CY34" s="395"/>
      <c r="CZ34" s="395"/>
      <c r="DA34" s="395"/>
      <c r="DB34" s="395"/>
      <c r="DC34" s="395"/>
      <c r="DD34" s="395"/>
      <c r="DE34" s="395"/>
      <c r="DG34" s="392" t="str">
        <f>IF('各会計、関係団体の財政状況及び健全化判断比率'!BR7="","",'各会計、関係団体の財政状況及び健全化判断比率'!BR7)</f>
        <v/>
      </c>
      <c r="DH34" s="392"/>
      <c r="DI34" s="190"/>
    </row>
    <row r="35" spans="1:113" ht="32.25" customHeight="1" x14ac:dyDescent="0.2">
      <c r="A35" s="163"/>
      <c r="B35" s="187"/>
      <c r="C35" s="394">
        <f>IF(E35="","",C34+1)</f>
        <v>2</v>
      </c>
      <c r="D35" s="394"/>
      <c r="E35" s="395" t="str">
        <f>IF('各会計、関係団体の財政状況及び健全化判断比率'!B8="","",'各会計、関係団体の財政状況及び健全化判断比率'!B8)</f>
        <v>常滑駅周辺土地区画整理事業特別会計</v>
      </c>
      <c r="F35" s="395"/>
      <c r="G35" s="395"/>
      <c r="H35" s="395"/>
      <c r="I35" s="395"/>
      <c r="J35" s="395"/>
      <c r="K35" s="395"/>
      <c r="L35" s="395"/>
      <c r="M35" s="395"/>
      <c r="N35" s="395"/>
      <c r="O35" s="395"/>
      <c r="P35" s="395"/>
      <c r="Q35" s="395"/>
      <c r="R35" s="395"/>
      <c r="S35" s="395"/>
      <c r="T35" s="163"/>
      <c r="U35" s="394">
        <f>IF(W35="","",U34+1)</f>
        <v>4</v>
      </c>
      <c r="V35" s="394"/>
      <c r="W35" s="395" t="str">
        <f>IF('各会計、関係団体の財政状況及び健全化判断比率'!B29="","",'各会計、関係団体の財政状況及び健全化判断比率'!B29)</f>
        <v>介護保険事業特別会計</v>
      </c>
      <c r="X35" s="395"/>
      <c r="Y35" s="395"/>
      <c r="Z35" s="395"/>
      <c r="AA35" s="395"/>
      <c r="AB35" s="395"/>
      <c r="AC35" s="395"/>
      <c r="AD35" s="395"/>
      <c r="AE35" s="395"/>
      <c r="AF35" s="395"/>
      <c r="AG35" s="395"/>
      <c r="AH35" s="395"/>
      <c r="AI35" s="395"/>
      <c r="AJ35" s="395"/>
      <c r="AK35" s="395"/>
      <c r="AL35" s="163"/>
      <c r="AM35" s="394">
        <f t="shared" ref="AM35:AM43" si="0">IF(AO35="","",AM34+1)</f>
        <v>7</v>
      </c>
      <c r="AN35" s="394"/>
      <c r="AO35" s="395" t="str">
        <f>IF('各会計、関係団体の財政状況及び健全化判断比率'!B32="","",'各会計、関係団体の財政状況及び健全化判断比率'!B32)</f>
        <v>水道事業会計</v>
      </c>
      <c r="AP35" s="395"/>
      <c r="AQ35" s="395"/>
      <c r="AR35" s="395"/>
      <c r="AS35" s="395"/>
      <c r="AT35" s="395"/>
      <c r="AU35" s="395"/>
      <c r="AV35" s="395"/>
      <c r="AW35" s="395"/>
      <c r="AX35" s="395"/>
      <c r="AY35" s="395"/>
      <c r="AZ35" s="395"/>
      <c r="BA35" s="395"/>
      <c r="BB35" s="395"/>
      <c r="BC35" s="395"/>
      <c r="BD35" s="163"/>
      <c r="BE35" s="394" t="str">
        <f t="shared" ref="BE35:BE43" si="1">IF(BG35="","",BE34+1)</f>
        <v/>
      </c>
      <c r="BF35" s="394"/>
      <c r="BG35" s="395"/>
      <c r="BH35" s="395"/>
      <c r="BI35" s="395"/>
      <c r="BJ35" s="395"/>
      <c r="BK35" s="395"/>
      <c r="BL35" s="395"/>
      <c r="BM35" s="395"/>
      <c r="BN35" s="395"/>
      <c r="BO35" s="395"/>
      <c r="BP35" s="395"/>
      <c r="BQ35" s="395"/>
      <c r="BR35" s="395"/>
      <c r="BS35" s="395"/>
      <c r="BT35" s="395"/>
      <c r="BU35" s="395"/>
      <c r="BV35" s="163"/>
      <c r="BW35" s="394">
        <f t="shared" ref="BW35:BW43" si="2">IF(BY35="","",BW34+1)</f>
        <v>11</v>
      </c>
      <c r="BX35" s="394"/>
      <c r="BY35" s="395" t="str">
        <f>IF('各会計、関係団体の財政状況及び健全化判断比率'!B69="","",'各会計、関係団体の財政状況及び健全化判断比率'!B69)</f>
        <v>中部知多衛生組合</v>
      </c>
      <c r="BZ35" s="395"/>
      <c r="CA35" s="395"/>
      <c r="CB35" s="395"/>
      <c r="CC35" s="395"/>
      <c r="CD35" s="395"/>
      <c r="CE35" s="395"/>
      <c r="CF35" s="395"/>
      <c r="CG35" s="395"/>
      <c r="CH35" s="395"/>
      <c r="CI35" s="395"/>
      <c r="CJ35" s="395"/>
      <c r="CK35" s="395"/>
      <c r="CL35" s="395"/>
      <c r="CM35" s="395"/>
      <c r="CN35" s="163"/>
      <c r="CO35" s="394" t="str">
        <f t="shared" ref="CO35:CO43" si="3">IF(CQ35="","",CO34+1)</f>
        <v/>
      </c>
      <c r="CP35" s="394"/>
      <c r="CQ35" s="395" t="str">
        <f>IF('各会計、関係団体の財政状況及び健全化判断比率'!BS8="","",'各会計、関係団体の財政状況及び健全化判断比率'!BS8)</f>
        <v/>
      </c>
      <c r="CR35" s="395"/>
      <c r="CS35" s="395"/>
      <c r="CT35" s="395"/>
      <c r="CU35" s="395"/>
      <c r="CV35" s="395"/>
      <c r="CW35" s="395"/>
      <c r="CX35" s="395"/>
      <c r="CY35" s="395"/>
      <c r="CZ35" s="395"/>
      <c r="DA35" s="395"/>
      <c r="DB35" s="395"/>
      <c r="DC35" s="395"/>
      <c r="DD35" s="395"/>
      <c r="DE35" s="395"/>
      <c r="DG35" s="392" t="str">
        <f>IF('各会計、関係団体の財政状況及び健全化判断比率'!BR8="","",'各会計、関係団体の財政状況及び健全化判断比率'!BR8)</f>
        <v/>
      </c>
      <c r="DH35" s="392"/>
      <c r="DI35" s="190"/>
    </row>
    <row r="36" spans="1:113" ht="32.25" customHeight="1" x14ac:dyDescent="0.2">
      <c r="A36" s="163"/>
      <c r="B36" s="187"/>
      <c r="C36" s="394" t="str">
        <f>IF(E36="","",C35+1)</f>
        <v/>
      </c>
      <c r="D36" s="394"/>
      <c r="E36" s="395" t="str">
        <f>IF('各会計、関係団体の財政状況及び健全化判断比率'!B9="","",'各会計、関係団体の財政状況及び健全化判断比率'!B9)</f>
        <v/>
      </c>
      <c r="F36" s="395"/>
      <c r="G36" s="395"/>
      <c r="H36" s="395"/>
      <c r="I36" s="395"/>
      <c r="J36" s="395"/>
      <c r="K36" s="395"/>
      <c r="L36" s="395"/>
      <c r="M36" s="395"/>
      <c r="N36" s="395"/>
      <c r="O36" s="395"/>
      <c r="P36" s="395"/>
      <c r="Q36" s="395"/>
      <c r="R36" s="395"/>
      <c r="S36" s="395"/>
      <c r="T36" s="163"/>
      <c r="U36" s="394">
        <f t="shared" ref="U36:U43" si="4">IF(W36="","",U35+1)</f>
        <v>5</v>
      </c>
      <c r="V36" s="394"/>
      <c r="W36" s="395" t="str">
        <f>IF('各会計、関係団体の財政状況及び健全化判断比率'!B30="","",'各会計、関係団体の財政状況及び健全化判断比率'!B30)</f>
        <v>後期高齢者医療特別会計</v>
      </c>
      <c r="X36" s="395"/>
      <c r="Y36" s="395"/>
      <c r="Z36" s="395"/>
      <c r="AA36" s="395"/>
      <c r="AB36" s="395"/>
      <c r="AC36" s="395"/>
      <c r="AD36" s="395"/>
      <c r="AE36" s="395"/>
      <c r="AF36" s="395"/>
      <c r="AG36" s="395"/>
      <c r="AH36" s="395"/>
      <c r="AI36" s="395"/>
      <c r="AJ36" s="395"/>
      <c r="AK36" s="395"/>
      <c r="AL36" s="163"/>
      <c r="AM36" s="394">
        <f t="shared" si="0"/>
        <v>8</v>
      </c>
      <c r="AN36" s="394"/>
      <c r="AO36" s="395" t="str">
        <f>IF('各会計、関係団体の財政状況及び健全化判断比率'!B33="","",'各会計、関係団体の財政状況及び健全化判断比率'!B33)</f>
        <v>モーターボート競走事業会計</v>
      </c>
      <c r="AP36" s="395"/>
      <c r="AQ36" s="395"/>
      <c r="AR36" s="395"/>
      <c r="AS36" s="395"/>
      <c r="AT36" s="395"/>
      <c r="AU36" s="395"/>
      <c r="AV36" s="395"/>
      <c r="AW36" s="395"/>
      <c r="AX36" s="395"/>
      <c r="AY36" s="395"/>
      <c r="AZ36" s="395"/>
      <c r="BA36" s="395"/>
      <c r="BB36" s="395"/>
      <c r="BC36" s="395"/>
      <c r="BD36" s="163"/>
      <c r="BE36" s="394" t="str">
        <f t="shared" si="1"/>
        <v/>
      </c>
      <c r="BF36" s="394"/>
      <c r="BG36" s="395"/>
      <c r="BH36" s="395"/>
      <c r="BI36" s="395"/>
      <c r="BJ36" s="395"/>
      <c r="BK36" s="395"/>
      <c r="BL36" s="395"/>
      <c r="BM36" s="395"/>
      <c r="BN36" s="395"/>
      <c r="BO36" s="395"/>
      <c r="BP36" s="395"/>
      <c r="BQ36" s="395"/>
      <c r="BR36" s="395"/>
      <c r="BS36" s="395"/>
      <c r="BT36" s="395"/>
      <c r="BU36" s="395"/>
      <c r="BV36" s="163"/>
      <c r="BW36" s="394">
        <f t="shared" si="2"/>
        <v>12</v>
      </c>
      <c r="BX36" s="394"/>
      <c r="BY36" s="395" t="str">
        <f>IF('各会計、関係団体の財政状況及び健全化判断比率'!B70="","",'各会計、関係団体の財政状況及び健全化判断比率'!B70)</f>
        <v>愛知県後期高齢者広域連合（一般会計）</v>
      </c>
      <c r="BZ36" s="395"/>
      <c r="CA36" s="395"/>
      <c r="CB36" s="395"/>
      <c r="CC36" s="395"/>
      <c r="CD36" s="395"/>
      <c r="CE36" s="395"/>
      <c r="CF36" s="395"/>
      <c r="CG36" s="395"/>
      <c r="CH36" s="395"/>
      <c r="CI36" s="395"/>
      <c r="CJ36" s="395"/>
      <c r="CK36" s="395"/>
      <c r="CL36" s="395"/>
      <c r="CM36" s="395"/>
      <c r="CN36" s="163"/>
      <c r="CO36" s="394" t="str">
        <f t="shared" si="3"/>
        <v/>
      </c>
      <c r="CP36" s="394"/>
      <c r="CQ36" s="395" t="str">
        <f>IF('各会計、関係団体の財政状況及び健全化判断比率'!BS9="","",'各会計、関係団体の財政状況及び健全化判断比率'!BS9)</f>
        <v/>
      </c>
      <c r="CR36" s="395"/>
      <c r="CS36" s="395"/>
      <c r="CT36" s="395"/>
      <c r="CU36" s="395"/>
      <c r="CV36" s="395"/>
      <c r="CW36" s="395"/>
      <c r="CX36" s="395"/>
      <c r="CY36" s="395"/>
      <c r="CZ36" s="395"/>
      <c r="DA36" s="395"/>
      <c r="DB36" s="395"/>
      <c r="DC36" s="395"/>
      <c r="DD36" s="395"/>
      <c r="DE36" s="395"/>
      <c r="DG36" s="392" t="str">
        <f>IF('各会計、関係団体の財政状況及び健全化判断比率'!BR9="","",'各会計、関係団体の財政状況及び健全化判断比率'!BR9)</f>
        <v/>
      </c>
      <c r="DH36" s="392"/>
      <c r="DI36" s="190"/>
    </row>
    <row r="37" spans="1:113" ht="32.25" customHeight="1" x14ac:dyDescent="0.2">
      <c r="A37" s="163"/>
      <c r="B37" s="187"/>
      <c r="C37" s="394" t="str">
        <f>IF(E37="","",C36+1)</f>
        <v/>
      </c>
      <c r="D37" s="394"/>
      <c r="E37" s="395" t="str">
        <f>IF('各会計、関係団体の財政状況及び健全化判断比率'!B10="","",'各会計、関係団体の財政状況及び健全化判断比率'!B10)</f>
        <v/>
      </c>
      <c r="F37" s="395"/>
      <c r="G37" s="395"/>
      <c r="H37" s="395"/>
      <c r="I37" s="395"/>
      <c r="J37" s="395"/>
      <c r="K37" s="395"/>
      <c r="L37" s="395"/>
      <c r="M37" s="395"/>
      <c r="N37" s="395"/>
      <c r="O37" s="395"/>
      <c r="P37" s="395"/>
      <c r="Q37" s="395"/>
      <c r="R37" s="395"/>
      <c r="S37" s="395"/>
      <c r="T37" s="163"/>
      <c r="U37" s="394" t="str">
        <f t="shared" si="4"/>
        <v/>
      </c>
      <c r="V37" s="394"/>
      <c r="W37" s="395"/>
      <c r="X37" s="395"/>
      <c r="Y37" s="395"/>
      <c r="Z37" s="395"/>
      <c r="AA37" s="395"/>
      <c r="AB37" s="395"/>
      <c r="AC37" s="395"/>
      <c r="AD37" s="395"/>
      <c r="AE37" s="395"/>
      <c r="AF37" s="395"/>
      <c r="AG37" s="395"/>
      <c r="AH37" s="395"/>
      <c r="AI37" s="395"/>
      <c r="AJ37" s="395"/>
      <c r="AK37" s="395"/>
      <c r="AL37" s="163"/>
      <c r="AM37" s="394">
        <f t="shared" si="0"/>
        <v>9</v>
      </c>
      <c r="AN37" s="394"/>
      <c r="AO37" s="395" t="str">
        <f>IF('各会計、関係団体の財政状況及び健全化判断比率'!B34="","",'各会計、関係団体の財政状況及び健全化判断比率'!B34)</f>
        <v>病院事業会計</v>
      </c>
      <c r="AP37" s="395"/>
      <c r="AQ37" s="395"/>
      <c r="AR37" s="395"/>
      <c r="AS37" s="395"/>
      <c r="AT37" s="395"/>
      <c r="AU37" s="395"/>
      <c r="AV37" s="395"/>
      <c r="AW37" s="395"/>
      <c r="AX37" s="395"/>
      <c r="AY37" s="395"/>
      <c r="AZ37" s="395"/>
      <c r="BA37" s="395"/>
      <c r="BB37" s="395"/>
      <c r="BC37" s="395"/>
      <c r="BD37" s="163"/>
      <c r="BE37" s="394" t="str">
        <f t="shared" si="1"/>
        <v/>
      </c>
      <c r="BF37" s="394"/>
      <c r="BG37" s="395"/>
      <c r="BH37" s="395"/>
      <c r="BI37" s="395"/>
      <c r="BJ37" s="395"/>
      <c r="BK37" s="395"/>
      <c r="BL37" s="395"/>
      <c r="BM37" s="395"/>
      <c r="BN37" s="395"/>
      <c r="BO37" s="395"/>
      <c r="BP37" s="395"/>
      <c r="BQ37" s="395"/>
      <c r="BR37" s="395"/>
      <c r="BS37" s="395"/>
      <c r="BT37" s="395"/>
      <c r="BU37" s="395"/>
      <c r="BV37" s="163"/>
      <c r="BW37" s="394">
        <f t="shared" si="2"/>
        <v>13</v>
      </c>
      <c r="BX37" s="394"/>
      <c r="BY37" s="395" t="str">
        <f>IF('各会計、関係団体の財政状況及び健全化判断比率'!B71="","",'各会計、関係団体の財政状況及び健全化判断比率'!B71)</f>
        <v>愛知県後期高齢者広域連合（後期高齢者医療特別会計）</v>
      </c>
      <c r="BZ37" s="395"/>
      <c r="CA37" s="395"/>
      <c r="CB37" s="395"/>
      <c r="CC37" s="395"/>
      <c r="CD37" s="395"/>
      <c r="CE37" s="395"/>
      <c r="CF37" s="395"/>
      <c r="CG37" s="395"/>
      <c r="CH37" s="395"/>
      <c r="CI37" s="395"/>
      <c r="CJ37" s="395"/>
      <c r="CK37" s="395"/>
      <c r="CL37" s="395"/>
      <c r="CM37" s="395"/>
      <c r="CN37" s="163"/>
      <c r="CO37" s="394" t="str">
        <f t="shared" si="3"/>
        <v/>
      </c>
      <c r="CP37" s="394"/>
      <c r="CQ37" s="395" t="str">
        <f>IF('各会計、関係団体の財政状況及び健全化判断比率'!BS10="","",'各会計、関係団体の財政状況及び健全化判断比率'!BS10)</f>
        <v/>
      </c>
      <c r="CR37" s="395"/>
      <c r="CS37" s="395"/>
      <c r="CT37" s="395"/>
      <c r="CU37" s="395"/>
      <c r="CV37" s="395"/>
      <c r="CW37" s="395"/>
      <c r="CX37" s="395"/>
      <c r="CY37" s="395"/>
      <c r="CZ37" s="395"/>
      <c r="DA37" s="395"/>
      <c r="DB37" s="395"/>
      <c r="DC37" s="395"/>
      <c r="DD37" s="395"/>
      <c r="DE37" s="395"/>
      <c r="DG37" s="392" t="str">
        <f>IF('各会計、関係団体の財政状況及び健全化判断比率'!BR10="","",'各会計、関係団体の財政状況及び健全化判断比率'!BR10)</f>
        <v/>
      </c>
      <c r="DH37" s="392"/>
      <c r="DI37" s="190"/>
    </row>
    <row r="38" spans="1:113" ht="32.25" customHeight="1" x14ac:dyDescent="0.2">
      <c r="A38" s="163"/>
      <c r="B38" s="187"/>
      <c r="C38" s="394" t="str">
        <f t="shared" ref="C38:C43" si="5">IF(E38="","",C37+1)</f>
        <v/>
      </c>
      <c r="D38" s="394"/>
      <c r="E38" s="395" t="str">
        <f>IF('各会計、関係団体の財政状況及び健全化判断比率'!B11="","",'各会計、関係団体の財政状況及び健全化判断比率'!B11)</f>
        <v/>
      </c>
      <c r="F38" s="395"/>
      <c r="G38" s="395"/>
      <c r="H38" s="395"/>
      <c r="I38" s="395"/>
      <c r="J38" s="395"/>
      <c r="K38" s="395"/>
      <c r="L38" s="395"/>
      <c r="M38" s="395"/>
      <c r="N38" s="395"/>
      <c r="O38" s="395"/>
      <c r="P38" s="395"/>
      <c r="Q38" s="395"/>
      <c r="R38" s="395"/>
      <c r="S38" s="395"/>
      <c r="T38" s="163"/>
      <c r="U38" s="394" t="str">
        <f t="shared" si="4"/>
        <v/>
      </c>
      <c r="V38" s="394"/>
      <c r="W38" s="395"/>
      <c r="X38" s="395"/>
      <c r="Y38" s="395"/>
      <c r="Z38" s="395"/>
      <c r="AA38" s="395"/>
      <c r="AB38" s="395"/>
      <c r="AC38" s="395"/>
      <c r="AD38" s="395"/>
      <c r="AE38" s="395"/>
      <c r="AF38" s="395"/>
      <c r="AG38" s="395"/>
      <c r="AH38" s="395"/>
      <c r="AI38" s="395"/>
      <c r="AJ38" s="395"/>
      <c r="AK38" s="395"/>
      <c r="AL38" s="163"/>
      <c r="AM38" s="394" t="str">
        <f t="shared" si="0"/>
        <v/>
      </c>
      <c r="AN38" s="394"/>
      <c r="AO38" s="395"/>
      <c r="AP38" s="395"/>
      <c r="AQ38" s="395"/>
      <c r="AR38" s="395"/>
      <c r="AS38" s="395"/>
      <c r="AT38" s="395"/>
      <c r="AU38" s="395"/>
      <c r="AV38" s="395"/>
      <c r="AW38" s="395"/>
      <c r="AX38" s="395"/>
      <c r="AY38" s="395"/>
      <c r="AZ38" s="395"/>
      <c r="BA38" s="395"/>
      <c r="BB38" s="395"/>
      <c r="BC38" s="395"/>
      <c r="BD38" s="163"/>
      <c r="BE38" s="394" t="str">
        <f t="shared" si="1"/>
        <v/>
      </c>
      <c r="BF38" s="394"/>
      <c r="BG38" s="395"/>
      <c r="BH38" s="395"/>
      <c r="BI38" s="395"/>
      <c r="BJ38" s="395"/>
      <c r="BK38" s="395"/>
      <c r="BL38" s="395"/>
      <c r="BM38" s="395"/>
      <c r="BN38" s="395"/>
      <c r="BO38" s="395"/>
      <c r="BP38" s="395"/>
      <c r="BQ38" s="395"/>
      <c r="BR38" s="395"/>
      <c r="BS38" s="395"/>
      <c r="BT38" s="395"/>
      <c r="BU38" s="395"/>
      <c r="BV38" s="163"/>
      <c r="BW38" s="394">
        <f t="shared" si="2"/>
        <v>14</v>
      </c>
      <c r="BX38" s="394"/>
      <c r="BY38" s="395" t="str">
        <f>IF('各会計、関係団体の財政状況及び健全化判断比率'!B72="","",'各会計、関係団体の財政状況及び健全化判断比率'!B72)</f>
        <v>知多南部広域環境組合</v>
      </c>
      <c r="BZ38" s="395"/>
      <c r="CA38" s="395"/>
      <c r="CB38" s="395"/>
      <c r="CC38" s="395"/>
      <c r="CD38" s="395"/>
      <c r="CE38" s="395"/>
      <c r="CF38" s="395"/>
      <c r="CG38" s="395"/>
      <c r="CH38" s="395"/>
      <c r="CI38" s="395"/>
      <c r="CJ38" s="395"/>
      <c r="CK38" s="395"/>
      <c r="CL38" s="395"/>
      <c r="CM38" s="395"/>
      <c r="CN38" s="163"/>
      <c r="CO38" s="394" t="str">
        <f t="shared" si="3"/>
        <v/>
      </c>
      <c r="CP38" s="394"/>
      <c r="CQ38" s="395" t="str">
        <f>IF('各会計、関係団体の財政状況及び健全化判断比率'!BS11="","",'各会計、関係団体の財政状況及び健全化判断比率'!BS11)</f>
        <v/>
      </c>
      <c r="CR38" s="395"/>
      <c r="CS38" s="395"/>
      <c r="CT38" s="395"/>
      <c r="CU38" s="395"/>
      <c r="CV38" s="395"/>
      <c r="CW38" s="395"/>
      <c r="CX38" s="395"/>
      <c r="CY38" s="395"/>
      <c r="CZ38" s="395"/>
      <c r="DA38" s="395"/>
      <c r="DB38" s="395"/>
      <c r="DC38" s="395"/>
      <c r="DD38" s="395"/>
      <c r="DE38" s="395"/>
      <c r="DG38" s="392" t="str">
        <f>IF('各会計、関係団体の財政状況及び健全化判断比率'!BR11="","",'各会計、関係団体の財政状況及び健全化判断比率'!BR11)</f>
        <v/>
      </c>
      <c r="DH38" s="392"/>
      <c r="DI38" s="190"/>
    </row>
    <row r="39" spans="1:113" ht="32.25" customHeight="1" x14ac:dyDescent="0.2">
      <c r="A39" s="163"/>
      <c r="B39" s="187"/>
      <c r="C39" s="394" t="str">
        <f t="shared" si="5"/>
        <v/>
      </c>
      <c r="D39" s="394"/>
      <c r="E39" s="395" t="str">
        <f>IF('各会計、関係団体の財政状況及び健全化判断比率'!B12="","",'各会計、関係団体の財政状況及び健全化判断比率'!B12)</f>
        <v/>
      </c>
      <c r="F39" s="395"/>
      <c r="G39" s="395"/>
      <c r="H39" s="395"/>
      <c r="I39" s="395"/>
      <c r="J39" s="395"/>
      <c r="K39" s="395"/>
      <c r="L39" s="395"/>
      <c r="M39" s="395"/>
      <c r="N39" s="395"/>
      <c r="O39" s="395"/>
      <c r="P39" s="395"/>
      <c r="Q39" s="395"/>
      <c r="R39" s="395"/>
      <c r="S39" s="395"/>
      <c r="T39" s="163"/>
      <c r="U39" s="394" t="str">
        <f t="shared" si="4"/>
        <v/>
      </c>
      <c r="V39" s="394"/>
      <c r="W39" s="395"/>
      <c r="X39" s="395"/>
      <c r="Y39" s="395"/>
      <c r="Z39" s="395"/>
      <c r="AA39" s="395"/>
      <c r="AB39" s="395"/>
      <c r="AC39" s="395"/>
      <c r="AD39" s="395"/>
      <c r="AE39" s="395"/>
      <c r="AF39" s="395"/>
      <c r="AG39" s="395"/>
      <c r="AH39" s="395"/>
      <c r="AI39" s="395"/>
      <c r="AJ39" s="395"/>
      <c r="AK39" s="395"/>
      <c r="AL39" s="163"/>
      <c r="AM39" s="394" t="str">
        <f t="shared" si="0"/>
        <v/>
      </c>
      <c r="AN39" s="394"/>
      <c r="AO39" s="395"/>
      <c r="AP39" s="395"/>
      <c r="AQ39" s="395"/>
      <c r="AR39" s="395"/>
      <c r="AS39" s="395"/>
      <c r="AT39" s="395"/>
      <c r="AU39" s="395"/>
      <c r="AV39" s="395"/>
      <c r="AW39" s="395"/>
      <c r="AX39" s="395"/>
      <c r="AY39" s="395"/>
      <c r="AZ39" s="395"/>
      <c r="BA39" s="395"/>
      <c r="BB39" s="395"/>
      <c r="BC39" s="395"/>
      <c r="BD39" s="163"/>
      <c r="BE39" s="394" t="str">
        <f t="shared" si="1"/>
        <v/>
      </c>
      <c r="BF39" s="394"/>
      <c r="BG39" s="395"/>
      <c r="BH39" s="395"/>
      <c r="BI39" s="395"/>
      <c r="BJ39" s="395"/>
      <c r="BK39" s="395"/>
      <c r="BL39" s="395"/>
      <c r="BM39" s="395"/>
      <c r="BN39" s="395"/>
      <c r="BO39" s="395"/>
      <c r="BP39" s="395"/>
      <c r="BQ39" s="395"/>
      <c r="BR39" s="395"/>
      <c r="BS39" s="395"/>
      <c r="BT39" s="395"/>
      <c r="BU39" s="395"/>
      <c r="BV39" s="163"/>
      <c r="BW39" s="394" t="str">
        <f t="shared" si="2"/>
        <v/>
      </c>
      <c r="BX39" s="394"/>
      <c r="BY39" s="395" t="str">
        <f>IF('各会計、関係団体の財政状況及び健全化判断比率'!B73="","",'各会計、関係団体の財政状況及び健全化判断比率'!B73)</f>
        <v/>
      </c>
      <c r="BZ39" s="395"/>
      <c r="CA39" s="395"/>
      <c r="CB39" s="395"/>
      <c r="CC39" s="395"/>
      <c r="CD39" s="395"/>
      <c r="CE39" s="395"/>
      <c r="CF39" s="395"/>
      <c r="CG39" s="395"/>
      <c r="CH39" s="395"/>
      <c r="CI39" s="395"/>
      <c r="CJ39" s="395"/>
      <c r="CK39" s="395"/>
      <c r="CL39" s="395"/>
      <c r="CM39" s="395"/>
      <c r="CN39" s="163"/>
      <c r="CO39" s="394" t="str">
        <f t="shared" si="3"/>
        <v/>
      </c>
      <c r="CP39" s="394"/>
      <c r="CQ39" s="395" t="str">
        <f>IF('各会計、関係団体の財政状況及び健全化判断比率'!BS12="","",'各会計、関係団体の財政状況及び健全化判断比率'!BS12)</f>
        <v/>
      </c>
      <c r="CR39" s="395"/>
      <c r="CS39" s="395"/>
      <c r="CT39" s="395"/>
      <c r="CU39" s="395"/>
      <c r="CV39" s="395"/>
      <c r="CW39" s="395"/>
      <c r="CX39" s="395"/>
      <c r="CY39" s="395"/>
      <c r="CZ39" s="395"/>
      <c r="DA39" s="395"/>
      <c r="DB39" s="395"/>
      <c r="DC39" s="395"/>
      <c r="DD39" s="395"/>
      <c r="DE39" s="395"/>
      <c r="DG39" s="392" t="str">
        <f>IF('各会計、関係団体の財政状況及び健全化判断比率'!BR12="","",'各会計、関係団体の財政状況及び健全化判断比率'!BR12)</f>
        <v/>
      </c>
      <c r="DH39" s="392"/>
      <c r="DI39" s="190"/>
    </row>
    <row r="40" spans="1:113" ht="32.25" customHeight="1" x14ac:dyDescent="0.2">
      <c r="A40" s="163"/>
      <c r="B40" s="187"/>
      <c r="C40" s="394" t="str">
        <f t="shared" si="5"/>
        <v/>
      </c>
      <c r="D40" s="394"/>
      <c r="E40" s="395" t="str">
        <f>IF('各会計、関係団体の財政状況及び健全化判断比率'!B13="","",'各会計、関係団体の財政状況及び健全化判断比率'!B13)</f>
        <v/>
      </c>
      <c r="F40" s="395"/>
      <c r="G40" s="395"/>
      <c r="H40" s="395"/>
      <c r="I40" s="395"/>
      <c r="J40" s="395"/>
      <c r="K40" s="395"/>
      <c r="L40" s="395"/>
      <c r="M40" s="395"/>
      <c r="N40" s="395"/>
      <c r="O40" s="395"/>
      <c r="P40" s="395"/>
      <c r="Q40" s="395"/>
      <c r="R40" s="395"/>
      <c r="S40" s="395"/>
      <c r="T40" s="163"/>
      <c r="U40" s="394" t="str">
        <f t="shared" si="4"/>
        <v/>
      </c>
      <c r="V40" s="394"/>
      <c r="W40" s="395"/>
      <c r="X40" s="395"/>
      <c r="Y40" s="395"/>
      <c r="Z40" s="395"/>
      <c r="AA40" s="395"/>
      <c r="AB40" s="395"/>
      <c r="AC40" s="395"/>
      <c r="AD40" s="395"/>
      <c r="AE40" s="395"/>
      <c r="AF40" s="395"/>
      <c r="AG40" s="395"/>
      <c r="AH40" s="395"/>
      <c r="AI40" s="395"/>
      <c r="AJ40" s="395"/>
      <c r="AK40" s="395"/>
      <c r="AL40" s="163"/>
      <c r="AM40" s="394" t="str">
        <f t="shared" si="0"/>
        <v/>
      </c>
      <c r="AN40" s="394"/>
      <c r="AO40" s="395"/>
      <c r="AP40" s="395"/>
      <c r="AQ40" s="395"/>
      <c r="AR40" s="395"/>
      <c r="AS40" s="395"/>
      <c r="AT40" s="395"/>
      <c r="AU40" s="395"/>
      <c r="AV40" s="395"/>
      <c r="AW40" s="395"/>
      <c r="AX40" s="395"/>
      <c r="AY40" s="395"/>
      <c r="AZ40" s="395"/>
      <c r="BA40" s="395"/>
      <c r="BB40" s="395"/>
      <c r="BC40" s="395"/>
      <c r="BD40" s="163"/>
      <c r="BE40" s="394" t="str">
        <f t="shared" si="1"/>
        <v/>
      </c>
      <c r="BF40" s="394"/>
      <c r="BG40" s="395"/>
      <c r="BH40" s="395"/>
      <c r="BI40" s="395"/>
      <c r="BJ40" s="395"/>
      <c r="BK40" s="395"/>
      <c r="BL40" s="395"/>
      <c r="BM40" s="395"/>
      <c r="BN40" s="395"/>
      <c r="BO40" s="395"/>
      <c r="BP40" s="395"/>
      <c r="BQ40" s="395"/>
      <c r="BR40" s="395"/>
      <c r="BS40" s="395"/>
      <c r="BT40" s="395"/>
      <c r="BU40" s="395"/>
      <c r="BV40" s="163"/>
      <c r="BW40" s="394" t="str">
        <f t="shared" si="2"/>
        <v/>
      </c>
      <c r="BX40" s="394"/>
      <c r="BY40" s="395" t="str">
        <f>IF('各会計、関係団体の財政状況及び健全化判断比率'!B74="","",'各会計、関係団体の財政状況及び健全化判断比率'!B74)</f>
        <v/>
      </c>
      <c r="BZ40" s="395"/>
      <c r="CA40" s="395"/>
      <c r="CB40" s="395"/>
      <c r="CC40" s="395"/>
      <c r="CD40" s="395"/>
      <c r="CE40" s="395"/>
      <c r="CF40" s="395"/>
      <c r="CG40" s="395"/>
      <c r="CH40" s="395"/>
      <c r="CI40" s="395"/>
      <c r="CJ40" s="395"/>
      <c r="CK40" s="395"/>
      <c r="CL40" s="395"/>
      <c r="CM40" s="395"/>
      <c r="CN40" s="163"/>
      <c r="CO40" s="394" t="str">
        <f t="shared" si="3"/>
        <v/>
      </c>
      <c r="CP40" s="394"/>
      <c r="CQ40" s="395" t="str">
        <f>IF('各会計、関係団体の財政状況及び健全化判断比率'!BS13="","",'各会計、関係団体の財政状況及び健全化判断比率'!BS13)</f>
        <v/>
      </c>
      <c r="CR40" s="395"/>
      <c r="CS40" s="395"/>
      <c r="CT40" s="395"/>
      <c r="CU40" s="395"/>
      <c r="CV40" s="395"/>
      <c r="CW40" s="395"/>
      <c r="CX40" s="395"/>
      <c r="CY40" s="395"/>
      <c r="CZ40" s="395"/>
      <c r="DA40" s="395"/>
      <c r="DB40" s="395"/>
      <c r="DC40" s="395"/>
      <c r="DD40" s="395"/>
      <c r="DE40" s="395"/>
      <c r="DG40" s="392" t="str">
        <f>IF('各会計、関係団体の財政状況及び健全化判断比率'!BR13="","",'各会計、関係団体の財政状況及び健全化判断比率'!BR13)</f>
        <v/>
      </c>
      <c r="DH40" s="392"/>
      <c r="DI40" s="190"/>
    </row>
    <row r="41" spans="1:113" ht="32.25" customHeight="1" x14ac:dyDescent="0.2">
      <c r="A41" s="163"/>
      <c r="B41" s="187"/>
      <c r="C41" s="394" t="str">
        <f t="shared" si="5"/>
        <v/>
      </c>
      <c r="D41" s="394"/>
      <c r="E41" s="395" t="str">
        <f>IF('各会計、関係団体の財政状況及び健全化判断比率'!B14="","",'各会計、関係団体の財政状況及び健全化判断比率'!B14)</f>
        <v/>
      </c>
      <c r="F41" s="395"/>
      <c r="G41" s="395"/>
      <c r="H41" s="395"/>
      <c r="I41" s="395"/>
      <c r="J41" s="395"/>
      <c r="K41" s="395"/>
      <c r="L41" s="395"/>
      <c r="M41" s="395"/>
      <c r="N41" s="395"/>
      <c r="O41" s="395"/>
      <c r="P41" s="395"/>
      <c r="Q41" s="395"/>
      <c r="R41" s="395"/>
      <c r="S41" s="395"/>
      <c r="T41" s="163"/>
      <c r="U41" s="394" t="str">
        <f t="shared" si="4"/>
        <v/>
      </c>
      <c r="V41" s="394"/>
      <c r="W41" s="395"/>
      <c r="X41" s="395"/>
      <c r="Y41" s="395"/>
      <c r="Z41" s="395"/>
      <c r="AA41" s="395"/>
      <c r="AB41" s="395"/>
      <c r="AC41" s="395"/>
      <c r="AD41" s="395"/>
      <c r="AE41" s="395"/>
      <c r="AF41" s="395"/>
      <c r="AG41" s="395"/>
      <c r="AH41" s="395"/>
      <c r="AI41" s="395"/>
      <c r="AJ41" s="395"/>
      <c r="AK41" s="395"/>
      <c r="AL41" s="163"/>
      <c r="AM41" s="394" t="str">
        <f t="shared" si="0"/>
        <v/>
      </c>
      <c r="AN41" s="394"/>
      <c r="AO41" s="395"/>
      <c r="AP41" s="395"/>
      <c r="AQ41" s="395"/>
      <c r="AR41" s="395"/>
      <c r="AS41" s="395"/>
      <c r="AT41" s="395"/>
      <c r="AU41" s="395"/>
      <c r="AV41" s="395"/>
      <c r="AW41" s="395"/>
      <c r="AX41" s="395"/>
      <c r="AY41" s="395"/>
      <c r="AZ41" s="395"/>
      <c r="BA41" s="395"/>
      <c r="BB41" s="395"/>
      <c r="BC41" s="395"/>
      <c r="BD41" s="163"/>
      <c r="BE41" s="394" t="str">
        <f t="shared" si="1"/>
        <v/>
      </c>
      <c r="BF41" s="394"/>
      <c r="BG41" s="395"/>
      <c r="BH41" s="395"/>
      <c r="BI41" s="395"/>
      <c r="BJ41" s="395"/>
      <c r="BK41" s="395"/>
      <c r="BL41" s="395"/>
      <c r="BM41" s="395"/>
      <c r="BN41" s="395"/>
      <c r="BO41" s="395"/>
      <c r="BP41" s="395"/>
      <c r="BQ41" s="395"/>
      <c r="BR41" s="395"/>
      <c r="BS41" s="395"/>
      <c r="BT41" s="395"/>
      <c r="BU41" s="395"/>
      <c r="BV41" s="163"/>
      <c r="BW41" s="394" t="str">
        <f t="shared" si="2"/>
        <v/>
      </c>
      <c r="BX41" s="394"/>
      <c r="BY41" s="395" t="str">
        <f>IF('各会計、関係団体の財政状況及び健全化判断比率'!B75="","",'各会計、関係団体の財政状況及び健全化判断比率'!B75)</f>
        <v/>
      </c>
      <c r="BZ41" s="395"/>
      <c r="CA41" s="395"/>
      <c r="CB41" s="395"/>
      <c r="CC41" s="395"/>
      <c r="CD41" s="395"/>
      <c r="CE41" s="395"/>
      <c r="CF41" s="395"/>
      <c r="CG41" s="395"/>
      <c r="CH41" s="395"/>
      <c r="CI41" s="395"/>
      <c r="CJ41" s="395"/>
      <c r="CK41" s="395"/>
      <c r="CL41" s="395"/>
      <c r="CM41" s="395"/>
      <c r="CN41" s="163"/>
      <c r="CO41" s="394" t="str">
        <f t="shared" si="3"/>
        <v/>
      </c>
      <c r="CP41" s="394"/>
      <c r="CQ41" s="395" t="str">
        <f>IF('各会計、関係団体の財政状況及び健全化判断比率'!BS14="","",'各会計、関係団体の財政状況及び健全化判断比率'!BS14)</f>
        <v/>
      </c>
      <c r="CR41" s="395"/>
      <c r="CS41" s="395"/>
      <c r="CT41" s="395"/>
      <c r="CU41" s="395"/>
      <c r="CV41" s="395"/>
      <c r="CW41" s="395"/>
      <c r="CX41" s="395"/>
      <c r="CY41" s="395"/>
      <c r="CZ41" s="395"/>
      <c r="DA41" s="395"/>
      <c r="DB41" s="395"/>
      <c r="DC41" s="395"/>
      <c r="DD41" s="395"/>
      <c r="DE41" s="395"/>
      <c r="DG41" s="392" t="str">
        <f>IF('各会計、関係団体の財政状況及び健全化判断比率'!BR14="","",'各会計、関係団体の財政状況及び健全化判断比率'!BR14)</f>
        <v/>
      </c>
      <c r="DH41" s="392"/>
      <c r="DI41" s="190"/>
    </row>
    <row r="42" spans="1:113" ht="32.25" customHeight="1" x14ac:dyDescent="0.2">
      <c r="B42" s="187"/>
      <c r="C42" s="394" t="str">
        <f t="shared" si="5"/>
        <v/>
      </c>
      <c r="D42" s="394"/>
      <c r="E42" s="395" t="str">
        <f>IF('各会計、関係団体の財政状況及び健全化判断比率'!B15="","",'各会計、関係団体の財政状況及び健全化判断比率'!B15)</f>
        <v/>
      </c>
      <c r="F42" s="395"/>
      <c r="G42" s="395"/>
      <c r="H42" s="395"/>
      <c r="I42" s="395"/>
      <c r="J42" s="395"/>
      <c r="K42" s="395"/>
      <c r="L42" s="395"/>
      <c r="M42" s="395"/>
      <c r="N42" s="395"/>
      <c r="O42" s="395"/>
      <c r="P42" s="395"/>
      <c r="Q42" s="395"/>
      <c r="R42" s="395"/>
      <c r="S42" s="395"/>
      <c r="T42" s="163"/>
      <c r="U42" s="394" t="str">
        <f t="shared" si="4"/>
        <v/>
      </c>
      <c r="V42" s="394"/>
      <c r="W42" s="395"/>
      <c r="X42" s="395"/>
      <c r="Y42" s="395"/>
      <c r="Z42" s="395"/>
      <c r="AA42" s="395"/>
      <c r="AB42" s="395"/>
      <c r="AC42" s="395"/>
      <c r="AD42" s="395"/>
      <c r="AE42" s="395"/>
      <c r="AF42" s="395"/>
      <c r="AG42" s="395"/>
      <c r="AH42" s="395"/>
      <c r="AI42" s="395"/>
      <c r="AJ42" s="395"/>
      <c r="AK42" s="395"/>
      <c r="AL42" s="163"/>
      <c r="AM42" s="394" t="str">
        <f t="shared" si="0"/>
        <v/>
      </c>
      <c r="AN42" s="394"/>
      <c r="AO42" s="395"/>
      <c r="AP42" s="395"/>
      <c r="AQ42" s="395"/>
      <c r="AR42" s="395"/>
      <c r="AS42" s="395"/>
      <c r="AT42" s="395"/>
      <c r="AU42" s="395"/>
      <c r="AV42" s="395"/>
      <c r="AW42" s="395"/>
      <c r="AX42" s="395"/>
      <c r="AY42" s="395"/>
      <c r="AZ42" s="395"/>
      <c r="BA42" s="395"/>
      <c r="BB42" s="395"/>
      <c r="BC42" s="395"/>
      <c r="BD42" s="163"/>
      <c r="BE42" s="394" t="str">
        <f t="shared" si="1"/>
        <v/>
      </c>
      <c r="BF42" s="394"/>
      <c r="BG42" s="395"/>
      <c r="BH42" s="395"/>
      <c r="BI42" s="395"/>
      <c r="BJ42" s="395"/>
      <c r="BK42" s="395"/>
      <c r="BL42" s="395"/>
      <c r="BM42" s="395"/>
      <c r="BN42" s="395"/>
      <c r="BO42" s="395"/>
      <c r="BP42" s="395"/>
      <c r="BQ42" s="395"/>
      <c r="BR42" s="395"/>
      <c r="BS42" s="395"/>
      <c r="BT42" s="395"/>
      <c r="BU42" s="395"/>
      <c r="BV42" s="163"/>
      <c r="BW42" s="394" t="str">
        <f t="shared" si="2"/>
        <v/>
      </c>
      <c r="BX42" s="394"/>
      <c r="BY42" s="395" t="str">
        <f>IF('各会計、関係団体の財政状況及び健全化判断比率'!B76="","",'各会計、関係団体の財政状況及び健全化判断比率'!B76)</f>
        <v/>
      </c>
      <c r="BZ42" s="395"/>
      <c r="CA42" s="395"/>
      <c r="CB42" s="395"/>
      <c r="CC42" s="395"/>
      <c r="CD42" s="395"/>
      <c r="CE42" s="395"/>
      <c r="CF42" s="395"/>
      <c r="CG42" s="395"/>
      <c r="CH42" s="395"/>
      <c r="CI42" s="395"/>
      <c r="CJ42" s="395"/>
      <c r="CK42" s="395"/>
      <c r="CL42" s="395"/>
      <c r="CM42" s="395"/>
      <c r="CN42" s="163"/>
      <c r="CO42" s="394" t="str">
        <f t="shared" si="3"/>
        <v/>
      </c>
      <c r="CP42" s="394"/>
      <c r="CQ42" s="395" t="str">
        <f>IF('各会計、関係団体の財政状況及び健全化判断比率'!BS15="","",'各会計、関係団体の財政状況及び健全化判断比率'!BS15)</f>
        <v/>
      </c>
      <c r="CR42" s="395"/>
      <c r="CS42" s="395"/>
      <c r="CT42" s="395"/>
      <c r="CU42" s="395"/>
      <c r="CV42" s="395"/>
      <c r="CW42" s="395"/>
      <c r="CX42" s="395"/>
      <c r="CY42" s="395"/>
      <c r="CZ42" s="395"/>
      <c r="DA42" s="395"/>
      <c r="DB42" s="395"/>
      <c r="DC42" s="395"/>
      <c r="DD42" s="395"/>
      <c r="DE42" s="395"/>
      <c r="DG42" s="392" t="str">
        <f>IF('各会計、関係団体の財政状況及び健全化判断比率'!BR15="","",'各会計、関係団体の財政状況及び健全化判断比率'!BR15)</f>
        <v/>
      </c>
      <c r="DH42" s="392"/>
      <c r="DI42" s="190"/>
    </row>
    <row r="43" spans="1:113" ht="32.25" customHeight="1" x14ac:dyDescent="0.2">
      <c r="B43" s="187"/>
      <c r="C43" s="394" t="str">
        <f t="shared" si="5"/>
        <v/>
      </c>
      <c r="D43" s="394"/>
      <c r="E43" s="395" t="str">
        <f>IF('各会計、関係団体の財政状況及び健全化判断比率'!B16="","",'各会計、関係団体の財政状況及び健全化判断比率'!B16)</f>
        <v/>
      </c>
      <c r="F43" s="395"/>
      <c r="G43" s="395"/>
      <c r="H43" s="395"/>
      <c r="I43" s="395"/>
      <c r="J43" s="395"/>
      <c r="K43" s="395"/>
      <c r="L43" s="395"/>
      <c r="M43" s="395"/>
      <c r="N43" s="395"/>
      <c r="O43" s="395"/>
      <c r="P43" s="395"/>
      <c r="Q43" s="395"/>
      <c r="R43" s="395"/>
      <c r="S43" s="395"/>
      <c r="T43" s="163"/>
      <c r="U43" s="394" t="str">
        <f t="shared" si="4"/>
        <v/>
      </c>
      <c r="V43" s="394"/>
      <c r="W43" s="395"/>
      <c r="X43" s="395"/>
      <c r="Y43" s="395"/>
      <c r="Z43" s="395"/>
      <c r="AA43" s="395"/>
      <c r="AB43" s="395"/>
      <c r="AC43" s="395"/>
      <c r="AD43" s="395"/>
      <c r="AE43" s="395"/>
      <c r="AF43" s="395"/>
      <c r="AG43" s="395"/>
      <c r="AH43" s="395"/>
      <c r="AI43" s="395"/>
      <c r="AJ43" s="395"/>
      <c r="AK43" s="395"/>
      <c r="AL43" s="163"/>
      <c r="AM43" s="394" t="str">
        <f t="shared" si="0"/>
        <v/>
      </c>
      <c r="AN43" s="394"/>
      <c r="AO43" s="395"/>
      <c r="AP43" s="395"/>
      <c r="AQ43" s="395"/>
      <c r="AR43" s="395"/>
      <c r="AS43" s="395"/>
      <c r="AT43" s="395"/>
      <c r="AU43" s="395"/>
      <c r="AV43" s="395"/>
      <c r="AW43" s="395"/>
      <c r="AX43" s="395"/>
      <c r="AY43" s="395"/>
      <c r="AZ43" s="395"/>
      <c r="BA43" s="395"/>
      <c r="BB43" s="395"/>
      <c r="BC43" s="395"/>
      <c r="BD43" s="163"/>
      <c r="BE43" s="394" t="str">
        <f t="shared" si="1"/>
        <v/>
      </c>
      <c r="BF43" s="394"/>
      <c r="BG43" s="395"/>
      <c r="BH43" s="395"/>
      <c r="BI43" s="395"/>
      <c r="BJ43" s="395"/>
      <c r="BK43" s="395"/>
      <c r="BL43" s="395"/>
      <c r="BM43" s="395"/>
      <c r="BN43" s="395"/>
      <c r="BO43" s="395"/>
      <c r="BP43" s="395"/>
      <c r="BQ43" s="395"/>
      <c r="BR43" s="395"/>
      <c r="BS43" s="395"/>
      <c r="BT43" s="395"/>
      <c r="BU43" s="395"/>
      <c r="BV43" s="163"/>
      <c r="BW43" s="394" t="str">
        <f t="shared" si="2"/>
        <v/>
      </c>
      <c r="BX43" s="394"/>
      <c r="BY43" s="395" t="str">
        <f>IF('各会計、関係団体の財政状況及び健全化判断比率'!B77="","",'各会計、関係団体の財政状況及び健全化判断比率'!B77)</f>
        <v/>
      </c>
      <c r="BZ43" s="395"/>
      <c r="CA43" s="395"/>
      <c r="CB43" s="395"/>
      <c r="CC43" s="395"/>
      <c r="CD43" s="395"/>
      <c r="CE43" s="395"/>
      <c r="CF43" s="395"/>
      <c r="CG43" s="395"/>
      <c r="CH43" s="395"/>
      <c r="CI43" s="395"/>
      <c r="CJ43" s="395"/>
      <c r="CK43" s="395"/>
      <c r="CL43" s="395"/>
      <c r="CM43" s="395"/>
      <c r="CN43" s="163"/>
      <c r="CO43" s="394" t="str">
        <f t="shared" si="3"/>
        <v/>
      </c>
      <c r="CP43" s="394"/>
      <c r="CQ43" s="395" t="str">
        <f>IF('各会計、関係団体の財政状況及び健全化判断比率'!BS16="","",'各会計、関係団体の財政状況及び健全化判断比率'!BS16)</f>
        <v/>
      </c>
      <c r="CR43" s="395"/>
      <c r="CS43" s="395"/>
      <c r="CT43" s="395"/>
      <c r="CU43" s="395"/>
      <c r="CV43" s="395"/>
      <c r="CW43" s="395"/>
      <c r="CX43" s="395"/>
      <c r="CY43" s="395"/>
      <c r="CZ43" s="395"/>
      <c r="DA43" s="395"/>
      <c r="DB43" s="395"/>
      <c r="DC43" s="395"/>
      <c r="DD43" s="395"/>
      <c r="DE43" s="395"/>
      <c r="DG43" s="392" t="str">
        <f>IF('各会計、関係団体の財政状況及び健全化判断比率'!BR16="","",'各会計、関係団体の財政状況及び健全化判断比率'!BR16)</f>
        <v/>
      </c>
      <c r="DH43" s="39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91" t="s">
        <v>195</v>
      </c>
      <c r="F46" s="391"/>
      <c r="G46" s="391"/>
      <c r="H46" s="391"/>
      <c r="I46" s="391"/>
      <c r="J46" s="391"/>
      <c r="K46" s="391"/>
      <c r="L46" s="391"/>
      <c r="M46" s="391"/>
      <c r="N46" s="391"/>
      <c r="O46" s="391"/>
      <c r="P46" s="391"/>
      <c r="Q46" s="391"/>
      <c r="R46" s="391"/>
      <c r="S46" s="391"/>
      <c r="T46" s="391"/>
      <c r="U46" s="391"/>
      <c r="V46" s="391"/>
      <c r="W46" s="391"/>
      <c r="X46" s="391"/>
      <c r="Y46" s="391"/>
      <c r="Z46" s="391"/>
      <c r="AA46" s="391"/>
      <c r="AB46" s="391"/>
      <c r="AC46" s="391"/>
      <c r="AD46" s="391"/>
      <c r="AE46" s="391"/>
      <c r="AF46" s="391"/>
      <c r="AG46" s="391"/>
      <c r="AH46" s="391"/>
      <c r="AI46" s="391"/>
      <c r="AJ46" s="391"/>
      <c r="AK46" s="391"/>
      <c r="AL46" s="391"/>
      <c r="AM46" s="391"/>
      <c r="AN46" s="391"/>
      <c r="AO46" s="391"/>
      <c r="AP46" s="391"/>
      <c r="AQ46" s="391"/>
      <c r="AR46" s="391"/>
      <c r="AS46" s="391"/>
      <c r="AT46" s="391"/>
      <c r="AU46" s="391"/>
      <c r="AV46" s="391"/>
      <c r="AW46" s="391"/>
      <c r="AX46" s="391"/>
      <c r="AY46" s="391"/>
      <c r="AZ46" s="391"/>
      <c r="BA46" s="391"/>
      <c r="BB46" s="391"/>
      <c r="BC46" s="391"/>
      <c r="BD46" s="391"/>
      <c r="BE46" s="391"/>
      <c r="BF46" s="391"/>
      <c r="BG46" s="391"/>
      <c r="BH46" s="391"/>
      <c r="BI46" s="391"/>
      <c r="BJ46" s="391"/>
      <c r="BK46" s="391"/>
      <c r="BL46" s="391"/>
      <c r="BM46" s="391"/>
      <c r="BN46" s="391"/>
      <c r="BO46" s="391"/>
      <c r="BP46" s="391"/>
      <c r="BQ46" s="391"/>
      <c r="BR46" s="391"/>
      <c r="BS46" s="391"/>
      <c r="BT46" s="391"/>
      <c r="BU46" s="391"/>
      <c r="BV46" s="391"/>
      <c r="BW46" s="391"/>
      <c r="BX46" s="391"/>
      <c r="BY46" s="391"/>
      <c r="BZ46" s="391"/>
      <c r="CA46" s="391"/>
      <c r="CB46" s="391"/>
      <c r="CC46" s="391"/>
      <c r="CD46" s="391"/>
      <c r="CE46" s="391"/>
      <c r="CF46" s="391"/>
      <c r="CG46" s="391"/>
      <c r="CH46" s="391"/>
      <c r="CI46" s="391"/>
      <c r="CJ46" s="391"/>
      <c r="CK46" s="391"/>
      <c r="CL46" s="391"/>
      <c r="CM46" s="391"/>
      <c r="CN46" s="391"/>
      <c r="CO46" s="391"/>
      <c r="CP46" s="391"/>
      <c r="CQ46" s="391"/>
      <c r="CR46" s="391"/>
      <c r="CS46" s="391"/>
      <c r="CT46" s="391"/>
      <c r="CU46" s="391"/>
      <c r="CV46" s="391"/>
      <c r="CW46" s="391"/>
      <c r="CX46" s="391"/>
      <c r="CY46" s="391"/>
      <c r="CZ46" s="391"/>
      <c r="DA46" s="391"/>
      <c r="DB46" s="391"/>
      <c r="DC46" s="391"/>
      <c r="DD46" s="391"/>
      <c r="DE46" s="391"/>
      <c r="DF46" s="391"/>
      <c r="DG46" s="391"/>
      <c r="DH46" s="391"/>
      <c r="DI46" s="391"/>
    </row>
    <row r="47" spans="1:113" x14ac:dyDescent="0.2">
      <c r="E47" s="391" t="s">
        <v>196</v>
      </c>
      <c r="F47" s="391"/>
      <c r="G47" s="391"/>
      <c r="H47" s="391"/>
      <c r="I47" s="391"/>
      <c r="J47" s="391"/>
      <c r="K47" s="391"/>
      <c r="L47" s="391"/>
      <c r="M47" s="391"/>
      <c r="N47" s="391"/>
      <c r="O47" s="391"/>
      <c r="P47" s="391"/>
      <c r="Q47" s="391"/>
      <c r="R47" s="391"/>
      <c r="S47" s="391"/>
      <c r="T47" s="391"/>
      <c r="U47" s="391"/>
      <c r="V47" s="391"/>
      <c r="W47" s="391"/>
      <c r="X47" s="391"/>
      <c r="Y47" s="391"/>
      <c r="Z47" s="391"/>
      <c r="AA47" s="391"/>
      <c r="AB47" s="391"/>
      <c r="AC47" s="391"/>
      <c r="AD47" s="391"/>
      <c r="AE47" s="391"/>
      <c r="AF47" s="391"/>
      <c r="AG47" s="391"/>
      <c r="AH47" s="391"/>
      <c r="AI47" s="391"/>
      <c r="AJ47" s="391"/>
      <c r="AK47" s="391"/>
      <c r="AL47" s="391"/>
      <c r="AM47" s="391"/>
      <c r="AN47" s="391"/>
      <c r="AO47" s="391"/>
      <c r="AP47" s="391"/>
      <c r="AQ47" s="391"/>
      <c r="AR47" s="391"/>
      <c r="AS47" s="391"/>
      <c r="AT47" s="391"/>
      <c r="AU47" s="391"/>
      <c r="AV47" s="391"/>
      <c r="AW47" s="391"/>
      <c r="AX47" s="391"/>
      <c r="AY47" s="391"/>
      <c r="AZ47" s="391"/>
      <c r="BA47" s="391"/>
      <c r="BB47" s="391"/>
      <c r="BC47" s="391"/>
      <c r="BD47" s="391"/>
      <c r="BE47" s="391"/>
      <c r="BF47" s="391"/>
      <c r="BG47" s="391"/>
      <c r="BH47" s="391"/>
      <c r="BI47" s="391"/>
      <c r="BJ47" s="391"/>
      <c r="BK47" s="391"/>
      <c r="BL47" s="391"/>
      <c r="BM47" s="391"/>
      <c r="BN47" s="391"/>
      <c r="BO47" s="391"/>
      <c r="BP47" s="391"/>
      <c r="BQ47" s="391"/>
      <c r="BR47" s="391"/>
      <c r="BS47" s="391"/>
      <c r="BT47" s="391"/>
      <c r="BU47" s="391"/>
      <c r="BV47" s="391"/>
      <c r="BW47" s="391"/>
      <c r="BX47" s="391"/>
      <c r="BY47" s="391"/>
      <c r="BZ47" s="391"/>
      <c r="CA47" s="391"/>
      <c r="CB47" s="391"/>
      <c r="CC47" s="391"/>
      <c r="CD47" s="391"/>
      <c r="CE47" s="391"/>
      <c r="CF47" s="391"/>
      <c r="CG47" s="391"/>
      <c r="CH47" s="391"/>
      <c r="CI47" s="391"/>
      <c r="CJ47" s="391"/>
      <c r="CK47" s="391"/>
      <c r="CL47" s="391"/>
      <c r="CM47" s="391"/>
      <c r="CN47" s="391"/>
      <c r="CO47" s="391"/>
      <c r="CP47" s="391"/>
      <c r="CQ47" s="391"/>
      <c r="CR47" s="391"/>
      <c r="CS47" s="391"/>
      <c r="CT47" s="391"/>
      <c r="CU47" s="391"/>
      <c r="CV47" s="391"/>
      <c r="CW47" s="391"/>
      <c r="CX47" s="391"/>
      <c r="CY47" s="391"/>
      <c r="CZ47" s="391"/>
      <c r="DA47" s="391"/>
      <c r="DB47" s="391"/>
      <c r="DC47" s="391"/>
      <c r="DD47" s="391"/>
      <c r="DE47" s="391"/>
      <c r="DF47" s="391"/>
      <c r="DG47" s="391"/>
      <c r="DH47" s="391"/>
      <c r="DI47" s="391"/>
    </row>
    <row r="48" spans="1:113" x14ac:dyDescent="0.2">
      <c r="E48" s="391" t="s">
        <v>197</v>
      </c>
      <c r="F48" s="391"/>
      <c r="G48" s="391"/>
      <c r="H48" s="391"/>
      <c r="I48" s="391"/>
      <c r="J48" s="391"/>
      <c r="K48" s="391"/>
      <c r="L48" s="391"/>
      <c r="M48" s="391"/>
      <c r="N48" s="391"/>
      <c r="O48" s="391"/>
      <c r="P48" s="391"/>
      <c r="Q48" s="391"/>
      <c r="R48" s="391"/>
      <c r="S48" s="391"/>
      <c r="T48" s="391"/>
      <c r="U48" s="391"/>
      <c r="V48" s="391"/>
      <c r="W48" s="391"/>
      <c r="X48" s="391"/>
      <c r="Y48" s="391"/>
      <c r="Z48" s="391"/>
      <c r="AA48" s="391"/>
      <c r="AB48" s="391"/>
      <c r="AC48" s="391"/>
      <c r="AD48" s="391"/>
      <c r="AE48" s="391"/>
      <c r="AF48" s="391"/>
      <c r="AG48" s="391"/>
      <c r="AH48" s="391"/>
      <c r="AI48" s="391"/>
      <c r="AJ48" s="391"/>
      <c r="AK48" s="391"/>
      <c r="AL48" s="391"/>
      <c r="AM48" s="391"/>
      <c r="AN48" s="391"/>
      <c r="AO48" s="391"/>
      <c r="AP48" s="391"/>
      <c r="AQ48" s="391"/>
      <c r="AR48" s="391"/>
      <c r="AS48" s="391"/>
      <c r="AT48" s="391"/>
      <c r="AU48" s="391"/>
      <c r="AV48" s="391"/>
      <c r="AW48" s="391"/>
      <c r="AX48" s="391"/>
      <c r="AY48" s="391"/>
      <c r="AZ48" s="391"/>
      <c r="BA48" s="391"/>
      <c r="BB48" s="391"/>
      <c r="BC48" s="391"/>
      <c r="BD48" s="391"/>
      <c r="BE48" s="391"/>
      <c r="BF48" s="391"/>
      <c r="BG48" s="391"/>
      <c r="BH48" s="391"/>
      <c r="BI48" s="391"/>
      <c r="BJ48" s="391"/>
      <c r="BK48" s="391"/>
      <c r="BL48" s="391"/>
      <c r="BM48" s="391"/>
      <c r="BN48" s="391"/>
      <c r="BO48" s="391"/>
      <c r="BP48" s="391"/>
      <c r="BQ48" s="391"/>
      <c r="BR48" s="391"/>
      <c r="BS48" s="391"/>
      <c r="BT48" s="391"/>
      <c r="BU48" s="391"/>
      <c r="BV48" s="391"/>
      <c r="BW48" s="391"/>
      <c r="BX48" s="391"/>
      <c r="BY48" s="391"/>
      <c r="BZ48" s="391"/>
      <c r="CA48" s="391"/>
      <c r="CB48" s="391"/>
      <c r="CC48" s="391"/>
      <c r="CD48" s="391"/>
      <c r="CE48" s="391"/>
      <c r="CF48" s="391"/>
      <c r="CG48" s="391"/>
      <c r="CH48" s="391"/>
      <c r="CI48" s="391"/>
      <c r="CJ48" s="391"/>
      <c r="CK48" s="391"/>
      <c r="CL48" s="391"/>
      <c r="CM48" s="391"/>
      <c r="CN48" s="391"/>
      <c r="CO48" s="391"/>
      <c r="CP48" s="391"/>
      <c r="CQ48" s="391"/>
      <c r="CR48" s="391"/>
      <c r="CS48" s="391"/>
      <c r="CT48" s="391"/>
      <c r="CU48" s="391"/>
      <c r="CV48" s="391"/>
      <c r="CW48" s="391"/>
      <c r="CX48" s="391"/>
      <c r="CY48" s="391"/>
      <c r="CZ48" s="391"/>
      <c r="DA48" s="391"/>
      <c r="DB48" s="391"/>
      <c r="DC48" s="391"/>
      <c r="DD48" s="391"/>
      <c r="DE48" s="391"/>
      <c r="DF48" s="391"/>
      <c r="DG48" s="391"/>
      <c r="DH48" s="391"/>
      <c r="DI48" s="391"/>
    </row>
    <row r="49" spans="5:113" x14ac:dyDescent="0.2">
      <c r="E49" s="393" t="s">
        <v>198</v>
      </c>
      <c r="F49" s="393"/>
      <c r="G49" s="393"/>
      <c r="H49" s="393"/>
      <c r="I49" s="393"/>
      <c r="J49" s="393"/>
      <c r="K49" s="393"/>
      <c r="L49" s="393"/>
      <c r="M49" s="393"/>
      <c r="N49" s="393"/>
      <c r="O49" s="393"/>
      <c r="P49" s="393"/>
      <c r="Q49" s="393"/>
      <c r="R49" s="393"/>
      <c r="S49" s="393"/>
      <c r="T49" s="393"/>
      <c r="U49" s="393"/>
      <c r="V49" s="393"/>
      <c r="W49" s="393"/>
      <c r="X49" s="393"/>
      <c r="Y49" s="393"/>
      <c r="Z49" s="393"/>
      <c r="AA49" s="393"/>
      <c r="AB49" s="393"/>
      <c r="AC49" s="393"/>
      <c r="AD49" s="393"/>
      <c r="AE49" s="393"/>
      <c r="AF49" s="393"/>
      <c r="AG49" s="393"/>
      <c r="AH49" s="393"/>
      <c r="AI49" s="393"/>
      <c r="AJ49" s="393"/>
      <c r="AK49" s="393"/>
      <c r="AL49" s="393"/>
      <c r="AM49" s="393"/>
      <c r="AN49" s="393"/>
      <c r="AO49" s="393"/>
      <c r="AP49" s="393"/>
      <c r="AQ49" s="393"/>
      <c r="AR49" s="393"/>
      <c r="AS49" s="393"/>
      <c r="AT49" s="393"/>
      <c r="AU49" s="393"/>
      <c r="AV49" s="393"/>
      <c r="AW49" s="393"/>
      <c r="AX49" s="393"/>
      <c r="AY49" s="393"/>
      <c r="AZ49" s="393"/>
      <c r="BA49" s="393"/>
      <c r="BB49" s="393"/>
      <c r="BC49" s="393"/>
      <c r="BD49" s="393"/>
      <c r="BE49" s="393"/>
      <c r="BF49" s="393"/>
      <c r="BG49" s="393"/>
      <c r="BH49" s="393"/>
      <c r="BI49" s="393"/>
      <c r="BJ49" s="393"/>
      <c r="BK49" s="393"/>
      <c r="BL49" s="393"/>
      <c r="BM49" s="393"/>
      <c r="BN49" s="393"/>
      <c r="BO49" s="393"/>
      <c r="BP49" s="393"/>
      <c r="BQ49" s="393"/>
      <c r="BR49" s="393"/>
      <c r="BS49" s="393"/>
      <c r="BT49" s="393"/>
      <c r="BU49" s="393"/>
      <c r="BV49" s="393"/>
      <c r="BW49" s="393"/>
      <c r="BX49" s="393"/>
      <c r="BY49" s="393"/>
      <c r="BZ49" s="393"/>
      <c r="CA49" s="393"/>
      <c r="CB49" s="393"/>
      <c r="CC49" s="393"/>
      <c r="CD49" s="393"/>
      <c r="CE49" s="393"/>
      <c r="CF49" s="393"/>
      <c r="CG49" s="393"/>
      <c r="CH49" s="393"/>
      <c r="CI49" s="393"/>
      <c r="CJ49" s="393"/>
      <c r="CK49" s="393"/>
      <c r="CL49" s="393"/>
      <c r="CM49" s="393"/>
      <c r="CN49" s="393"/>
      <c r="CO49" s="393"/>
      <c r="CP49" s="393"/>
      <c r="CQ49" s="393"/>
      <c r="CR49" s="393"/>
      <c r="CS49" s="393"/>
      <c r="CT49" s="393"/>
      <c r="CU49" s="393"/>
      <c r="CV49" s="393"/>
      <c r="CW49" s="393"/>
      <c r="CX49" s="393"/>
      <c r="CY49" s="393"/>
      <c r="CZ49" s="393"/>
      <c r="DA49" s="393"/>
      <c r="DB49" s="393"/>
      <c r="DC49" s="393"/>
      <c r="DD49" s="393"/>
      <c r="DE49" s="393"/>
      <c r="DF49" s="393"/>
      <c r="DG49" s="393"/>
      <c r="DH49" s="393"/>
      <c r="DI49" s="393"/>
    </row>
    <row r="50" spans="5:113" x14ac:dyDescent="0.2">
      <c r="E50" s="391" t="s">
        <v>199</v>
      </c>
      <c r="F50" s="391"/>
      <c r="G50" s="391"/>
      <c r="H50" s="391"/>
      <c r="I50" s="391"/>
      <c r="J50" s="391"/>
      <c r="K50" s="391"/>
      <c r="L50" s="391"/>
      <c r="M50" s="391"/>
      <c r="N50" s="391"/>
      <c r="O50" s="391"/>
      <c r="P50" s="391"/>
      <c r="Q50" s="391"/>
      <c r="R50" s="391"/>
      <c r="S50" s="391"/>
      <c r="T50" s="391"/>
      <c r="U50" s="391"/>
      <c r="V50" s="391"/>
      <c r="W50" s="391"/>
      <c r="X50" s="391"/>
      <c r="Y50" s="391"/>
      <c r="Z50" s="391"/>
      <c r="AA50" s="391"/>
      <c r="AB50" s="391"/>
      <c r="AC50" s="391"/>
      <c r="AD50" s="391"/>
      <c r="AE50" s="391"/>
      <c r="AF50" s="391"/>
      <c r="AG50" s="391"/>
      <c r="AH50" s="391"/>
      <c r="AI50" s="391"/>
      <c r="AJ50" s="391"/>
      <c r="AK50" s="391"/>
      <c r="AL50" s="391"/>
      <c r="AM50" s="391"/>
      <c r="AN50" s="391"/>
      <c r="AO50" s="391"/>
      <c r="AP50" s="391"/>
      <c r="AQ50" s="391"/>
      <c r="AR50" s="391"/>
      <c r="AS50" s="391"/>
      <c r="AT50" s="391"/>
      <c r="AU50" s="391"/>
      <c r="AV50" s="391"/>
      <c r="AW50" s="391"/>
      <c r="AX50" s="391"/>
      <c r="AY50" s="391"/>
      <c r="AZ50" s="391"/>
      <c r="BA50" s="391"/>
      <c r="BB50" s="391"/>
      <c r="BC50" s="391"/>
      <c r="BD50" s="391"/>
      <c r="BE50" s="391"/>
      <c r="BF50" s="391"/>
      <c r="BG50" s="391"/>
      <c r="BH50" s="391"/>
      <c r="BI50" s="391"/>
      <c r="BJ50" s="391"/>
      <c r="BK50" s="391"/>
      <c r="BL50" s="391"/>
      <c r="BM50" s="391"/>
      <c r="BN50" s="391"/>
      <c r="BO50" s="391"/>
      <c r="BP50" s="391"/>
      <c r="BQ50" s="391"/>
      <c r="BR50" s="391"/>
      <c r="BS50" s="391"/>
      <c r="BT50" s="391"/>
      <c r="BU50" s="391"/>
      <c r="BV50" s="391"/>
      <c r="BW50" s="391"/>
      <c r="BX50" s="391"/>
      <c r="BY50" s="391"/>
      <c r="BZ50" s="391"/>
      <c r="CA50" s="391"/>
      <c r="CB50" s="391"/>
      <c r="CC50" s="391"/>
      <c r="CD50" s="391"/>
      <c r="CE50" s="391"/>
      <c r="CF50" s="391"/>
      <c r="CG50" s="391"/>
      <c r="CH50" s="391"/>
      <c r="CI50" s="391"/>
      <c r="CJ50" s="391"/>
      <c r="CK50" s="391"/>
      <c r="CL50" s="391"/>
      <c r="CM50" s="391"/>
      <c r="CN50" s="391"/>
      <c r="CO50" s="391"/>
      <c r="CP50" s="391"/>
      <c r="CQ50" s="391"/>
      <c r="CR50" s="391"/>
      <c r="CS50" s="391"/>
      <c r="CT50" s="391"/>
      <c r="CU50" s="391"/>
      <c r="CV50" s="391"/>
      <c r="CW50" s="391"/>
      <c r="CX50" s="391"/>
      <c r="CY50" s="391"/>
      <c r="CZ50" s="391"/>
      <c r="DA50" s="391"/>
      <c r="DB50" s="391"/>
      <c r="DC50" s="391"/>
      <c r="DD50" s="391"/>
      <c r="DE50" s="391"/>
      <c r="DF50" s="391"/>
      <c r="DG50" s="391"/>
      <c r="DH50" s="391"/>
      <c r="DI50" s="391"/>
    </row>
    <row r="51" spans="5:113" x14ac:dyDescent="0.2">
      <c r="E51" s="391" t="s">
        <v>200</v>
      </c>
      <c r="F51" s="391"/>
      <c r="G51" s="391"/>
      <c r="H51" s="391"/>
      <c r="I51" s="391"/>
      <c r="J51" s="391"/>
      <c r="K51" s="391"/>
      <c r="L51" s="391"/>
      <c r="M51" s="391"/>
      <c r="N51" s="391"/>
      <c r="O51" s="391"/>
      <c r="P51" s="391"/>
      <c r="Q51" s="391"/>
      <c r="R51" s="391"/>
      <c r="S51" s="391"/>
      <c r="T51" s="391"/>
      <c r="U51" s="391"/>
      <c r="V51" s="391"/>
      <c r="W51" s="391"/>
      <c r="X51" s="391"/>
      <c r="Y51" s="391"/>
      <c r="Z51" s="391"/>
      <c r="AA51" s="391"/>
      <c r="AB51" s="391"/>
      <c r="AC51" s="391"/>
      <c r="AD51" s="391"/>
      <c r="AE51" s="391"/>
      <c r="AF51" s="391"/>
      <c r="AG51" s="391"/>
      <c r="AH51" s="391"/>
      <c r="AI51" s="391"/>
      <c r="AJ51" s="391"/>
      <c r="AK51" s="391"/>
      <c r="AL51" s="391"/>
      <c r="AM51" s="391"/>
      <c r="AN51" s="391"/>
      <c r="AO51" s="391"/>
      <c r="AP51" s="391"/>
      <c r="AQ51" s="391"/>
      <c r="AR51" s="391"/>
      <c r="AS51" s="391"/>
      <c r="AT51" s="391"/>
      <c r="AU51" s="391"/>
      <c r="AV51" s="391"/>
      <c r="AW51" s="391"/>
      <c r="AX51" s="391"/>
      <c r="AY51" s="391"/>
      <c r="AZ51" s="391"/>
      <c r="BA51" s="391"/>
      <c r="BB51" s="391"/>
      <c r="BC51" s="391"/>
      <c r="BD51" s="391"/>
      <c r="BE51" s="391"/>
      <c r="BF51" s="391"/>
      <c r="BG51" s="391"/>
      <c r="BH51" s="391"/>
      <c r="BI51" s="391"/>
      <c r="BJ51" s="391"/>
      <c r="BK51" s="391"/>
      <c r="BL51" s="391"/>
      <c r="BM51" s="391"/>
      <c r="BN51" s="391"/>
      <c r="BO51" s="391"/>
      <c r="BP51" s="391"/>
      <c r="BQ51" s="391"/>
      <c r="BR51" s="391"/>
      <c r="BS51" s="391"/>
      <c r="BT51" s="391"/>
      <c r="BU51" s="391"/>
      <c r="BV51" s="391"/>
      <c r="BW51" s="391"/>
      <c r="BX51" s="391"/>
      <c r="BY51" s="391"/>
      <c r="BZ51" s="391"/>
      <c r="CA51" s="391"/>
      <c r="CB51" s="391"/>
      <c r="CC51" s="391"/>
      <c r="CD51" s="391"/>
      <c r="CE51" s="391"/>
      <c r="CF51" s="391"/>
      <c r="CG51" s="391"/>
      <c r="CH51" s="391"/>
      <c r="CI51" s="391"/>
      <c r="CJ51" s="391"/>
      <c r="CK51" s="391"/>
      <c r="CL51" s="391"/>
      <c r="CM51" s="391"/>
      <c r="CN51" s="391"/>
      <c r="CO51" s="391"/>
      <c r="CP51" s="391"/>
      <c r="CQ51" s="391"/>
      <c r="CR51" s="391"/>
      <c r="CS51" s="391"/>
      <c r="CT51" s="391"/>
      <c r="CU51" s="391"/>
      <c r="CV51" s="391"/>
      <c r="CW51" s="391"/>
      <c r="CX51" s="391"/>
      <c r="CY51" s="391"/>
      <c r="CZ51" s="391"/>
      <c r="DA51" s="391"/>
      <c r="DB51" s="391"/>
      <c r="DC51" s="391"/>
      <c r="DD51" s="391"/>
      <c r="DE51" s="391"/>
      <c r="DF51" s="391"/>
      <c r="DG51" s="391"/>
      <c r="DH51" s="391"/>
      <c r="DI51" s="391"/>
    </row>
    <row r="52" spans="5:113" x14ac:dyDescent="0.2">
      <c r="E52" s="391" t="s">
        <v>201</v>
      </c>
      <c r="F52" s="391"/>
      <c r="G52" s="391"/>
      <c r="H52" s="391"/>
      <c r="I52" s="391"/>
      <c r="J52" s="391"/>
      <c r="K52" s="391"/>
      <c r="L52" s="391"/>
      <c r="M52" s="391"/>
      <c r="N52" s="391"/>
      <c r="O52" s="391"/>
      <c r="P52" s="391"/>
      <c r="Q52" s="391"/>
      <c r="R52" s="391"/>
      <c r="S52" s="391"/>
      <c r="T52" s="391"/>
      <c r="U52" s="391"/>
      <c r="V52" s="391"/>
      <c r="W52" s="391"/>
      <c r="X52" s="391"/>
      <c r="Y52" s="391"/>
      <c r="Z52" s="391"/>
      <c r="AA52" s="391"/>
      <c r="AB52" s="391"/>
      <c r="AC52" s="391"/>
      <c r="AD52" s="391"/>
      <c r="AE52" s="391"/>
      <c r="AF52" s="391"/>
      <c r="AG52" s="391"/>
      <c r="AH52" s="391"/>
      <c r="AI52" s="391"/>
      <c r="AJ52" s="391"/>
      <c r="AK52" s="391"/>
      <c r="AL52" s="391"/>
      <c r="AM52" s="391"/>
      <c r="AN52" s="391"/>
      <c r="AO52" s="391"/>
      <c r="AP52" s="391"/>
      <c r="AQ52" s="391"/>
      <c r="AR52" s="391"/>
      <c r="AS52" s="391"/>
      <c r="AT52" s="391"/>
      <c r="AU52" s="391"/>
      <c r="AV52" s="391"/>
      <c r="AW52" s="391"/>
      <c r="AX52" s="391"/>
      <c r="AY52" s="391"/>
      <c r="AZ52" s="391"/>
      <c r="BA52" s="391"/>
      <c r="BB52" s="391"/>
      <c r="BC52" s="391"/>
      <c r="BD52" s="391"/>
      <c r="BE52" s="391"/>
      <c r="BF52" s="391"/>
      <c r="BG52" s="391"/>
      <c r="BH52" s="391"/>
      <c r="BI52" s="391"/>
      <c r="BJ52" s="391"/>
      <c r="BK52" s="391"/>
      <c r="BL52" s="391"/>
      <c r="BM52" s="391"/>
      <c r="BN52" s="391"/>
      <c r="BO52" s="391"/>
      <c r="BP52" s="391"/>
      <c r="BQ52" s="391"/>
      <c r="BR52" s="391"/>
      <c r="BS52" s="391"/>
      <c r="BT52" s="391"/>
      <c r="BU52" s="391"/>
      <c r="BV52" s="391"/>
      <c r="BW52" s="391"/>
      <c r="BX52" s="391"/>
      <c r="BY52" s="391"/>
      <c r="BZ52" s="391"/>
      <c r="CA52" s="391"/>
      <c r="CB52" s="391"/>
      <c r="CC52" s="391"/>
      <c r="CD52" s="391"/>
      <c r="CE52" s="391"/>
      <c r="CF52" s="391"/>
      <c r="CG52" s="391"/>
      <c r="CH52" s="391"/>
      <c r="CI52" s="391"/>
      <c r="CJ52" s="391"/>
      <c r="CK52" s="391"/>
      <c r="CL52" s="391"/>
      <c r="CM52" s="391"/>
      <c r="CN52" s="391"/>
      <c r="CO52" s="391"/>
      <c r="CP52" s="391"/>
      <c r="CQ52" s="391"/>
      <c r="CR52" s="391"/>
      <c r="CS52" s="391"/>
      <c r="CT52" s="391"/>
      <c r="CU52" s="391"/>
      <c r="CV52" s="391"/>
      <c r="CW52" s="391"/>
      <c r="CX52" s="391"/>
      <c r="CY52" s="391"/>
      <c r="CZ52" s="391"/>
      <c r="DA52" s="391"/>
      <c r="DB52" s="391"/>
      <c r="DC52" s="391"/>
      <c r="DD52" s="391"/>
      <c r="DE52" s="391"/>
      <c r="DF52" s="391"/>
      <c r="DG52" s="391"/>
      <c r="DH52" s="391"/>
      <c r="DI52" s="391"/>
    </row>
    <row r="53" spans="5:113" x14ac:dyDescent="0.2">
      <c r="E53" s="391" t="s">
        <v>202</v>
      </c>
      <c r="F53" s="391"/>
      <c r="G53" s="391"/>
      <c r="H53" s="391"/>
      <c r="I53" s="391"/>
      <c r="J53" s="391"/>
      <c r="K53" s="391"/>
      <c r="L53" s="391"/>
      <c r="M53" s="391"/>
      <c r="N53" s="391"/>
      <c r="O53" s="391"/>
      <c r="P53" s="391"/>
      <c r="Q53" s="391"/>
      <c r="R53" s="391"/>
      <c r="S53" s="391"/>
      <c r="T53" s="391"/>
      <c r="U53" s="391"/>
      <c r="V53" s="391"/>
      <c r="W53" s="391"/>
      <c r="X53" s="391"/>
      <c r="Y53" s="391"/>
      <c r="Z53" s="391"/>
      <c r="AA53" s="391"/>
      <c r="AB53" s="391"/>
      <c r="AC53" s="391"/>
      <c r="AD53" s="391"/>
      <c r="AE53" s="391"/>
      <c r="AF53" s="391"/>
      <c r="AG53" s="391"/>
      <c r="AH53" s="391"/>
      <c r="AI53" s="391"/>
      <c r="AJ53" s="391"/>
      <c r="AK53" s="391"/>
      <c r="AL53" s="391"/>
      <c r="AM53" s="391"/>
      <c r="AN53" s="391"/>
      <c r="AO53" s="391"/>
      <c r="AP53" s="391"/>
      <c r="AQ53" s="391"/>
      <c r="AR53" s="391"/>
      <c r="AS53" s="391"/>
      <c r="AT53" s="391"/>
      <c r="AU53" s="391"/>
      <c r="AV53" s="391"/>
      <c r="AW53" s="391"/>
      <c r="AX53" s="391"/>
      <c r="AY53" s="391"/>
      <c r="AZ53" s="391"/>
      <c r="BA53" s="391"/>
      <c r="BB53" s="391"/>
      <c r="BC53" s="391"/>
      <c r="BD53" s="391"/>
      <c r="BE53" s="391"/>
      <c r="BF53" s="391"/>
      <c r="BG53" s="391"/>
      <c r="BH53" s="391"/>
      <c r="BI53" s="391"/>
      <c r="BJ53" s="391"/>
      <c r="BK53" s="391"/>
      <c r="BL53" s="391"/>
      <c r="BM53" s="391"/>
      <c r="BN53" s="391"/>
      <c r="BO53" s="391"/>
      <c r="BP53" s="391"/>
      <c r="BQ53" s="391"/>
      <c r="BR53" s="391"/>
      <c r="BS53" s="391"/>
      <c r="BT53" s="391"/>
      <c r="BU53" s="391"/>
      <c r="BV53" s="391"/>
      <c r="BW53" s="391"/>
      <c r="BX53" s="391"/>
      <c r="BY53" s="391"/>
      <c r="BZ53" s="391"/>
      <c r="CA53" s="391"/>
      <c r="CB53" s="391"/>
      <c r="CC53" s="391"/>
      <c r="CD53" s="391"/>
      <c r="CE53" s="391"/>
      <c r="CF53" s="391"/>
      <c r="CG53" s="391"/>
      <c r="CH53" s="391"/>
      <c r="CI53" s="391"/>
      <c r="CJ53" s="391"/>
      <c r="CK53" s="391"/>
      <c r="CL53" s="391"/>
      <c r="CM53" s="391"/>
      <c r="CN53" s="391"/>
      <c r="CO53" s="391"/>
      <c r="CP53" s="391"/>
      <c r="CQ53" s="391"/>
      <c r="CR53" s="391"/>
      <c r="CS53" s="391"/>
      <c r="CT53" s="391"/>
      <c r="CU53" s="391"/>
      <c r="CV53" s="391"/>
      <c r="CW53" s="391"/>
      <c r="CX53" s="391"/>
      <c r="CY53" s="391"/>
      <c r="CZ53" s="391"/>
      <c r="DA53" s="391"/>
      <c r="DB53" s="391"/>
      <c r="DC53" s="391"/>
      <c r="DD53" s="391"/>
      <c r="DE53" s="391"/>
      <c r="DF53" s="391"/>
      <c r="DG53" s="391"/>
      <c r="DH53" s="391"/>
      <c r="DI53" s="391"/>
    </row>
    <row r="54" spans="5:113" x14ac:dyDescent="0.2"/>
    <row r="55" spans="5:113" x14ac:dyDescent="0.2"/>
    <row r="56" spans="5:113" x14ac:dyDescent="0.2"/>
  </sheetData>
  <sheetProtection algorithmName="SHA-512" hashValue="WKvqMv6SbMGSTEYQzBV46i3mTaPMlca+BXbZrU3uOk7DG1YSWN218dp26YUlH54OyHdgAkR4O+7Y33AW+Iav4A==" saltValue="5RHS5uQC5A10teibaWlsL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44" t="s">
        <v>203</v>
      </c>
      <c r="DI1" s="745"/>
      <c r="DJ1" s="745"/>
      <c r="DK1" s="745"/>
      <c r="DL1" s="745"/>
      <c r="DM1" s="745"/>
      <c r="DN1" s="746"/>
      <c r="DO1" s="196"/>
      <c r="DP1" s="744" t="s">
        <v>204</v>
      </c>
      <c r="DQ1" s="745"/>
      <c r="DR1" s="745"/>
      <c r="DS1" s="745"/>
      <c r="DT1" s="745"/>
      <c r="DU1" s="745"/>
      <c r="DV1" s="745"/>
      <c r="DW1" s="745"/>
      <c r="DX1" s="745"/>
      <c r="DY1" s="745"/>
      <c r="DZ1" s="745"/>
      <c r="EA1" s="745"/>
      <c r="EB1" s="745"/>
      <c r="EC1" s="746"/>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700" t="s">
        <v>206</v>
      </c>
      <c r="C3" s="701"/>
      <c r="D3" s="701"/>
      <c r="E3" s="701"/>
      <c r="F3" s="701"/>
      <c r="G3" s="701"/>
      <c r="H3" s="701"/>
      <c r="I3" s="701"/>
      <c r="J3" s="701"/>
      <c r="K3" s="701"/>
      <c r="L3" s="701"/>
      <c r="M3" s="701"/>
      <c r="N3" s="701"/>
      <c r="O3" s="701"/>
      <c r="P3" s="701"/>
      <c r="Q3" s="701"/>
      <c r="R3" s="701"/>
      <c r="S3" s="701"/>
      <c r="T3" s="701"/>
      <c r="U3" s="701"/>
      <c r="V3" s="701"/>
      <c r="W3" s="701"/>
      <c r="X3" s="701"/>
      <c r="Y3" s="701"/>
      <c r="Z3" s="701"/>
      <c r="AA3" s="701"/>
      <c r="AB3" s="701"/>
      <c r="AC3" s="701"/>
      <c r="AD3" s="701"/>
      <c r="AE3" s="701"/>
      <c r="AF3" s="701"/>
      <c r="AG3" s="701"/>
      <c r="AH3" s="701"/>
      <c r="AI3" s="701"/>
      <c r="AJ3" s="701"/>
      <c r="AK3" s="701"/>
      <c r="AL3" s="701"/>
      <c r="AM3" s="701"/>
      <c r="AN3" s="701"/>
      <c r="AO3" s="701"/>
      <c r="AP3" s="700" t="s">
        <v>207</v>
      </c>
      <c r="AQ3" s="701"/>
      <c r="AR3" s="701"/>
      <c r="AS3" s="701"/>
      <c r="AT3" s="701"/>
      <c r="AU3" s="701"/>
      <c r="AV3" s="701"/>
      <c r="AW3" s="701"/>
      <c r="AX3" s="701"/>
      <c r="AY3" s="701"/>
      <c r="AZ3" s="701"/>
      <c r="BA3" s="701"/>
      <c r="BB3" s="701"/>
      <c r="BC3" s="701"/>
      <c r="BD3" s="701"/>
      <c r="BE3" s="701"/>
      <c r="BF3" s="701"/>
      <c r="BG3" s="701"/>
      <c r="BH3" s="701"/>
      <c r="BI3" s="701"/>
      <c r="BJ3" s="701"/>
      <c r="BK3" s="701"/>
      <c r="BL3" s="701"/>
      <c r="BM3" s="701"/>
      <c r="BN3" s="701"/>
      <c r="BO3" s="701"/>
      <c r="BP3" s="701"/>
      <c r="BQ3" s="701"/>
      <c r="BR3" s="701"/>
      <c r="BS3" s="701"/>
      <c r="BT3" s="701"/>
      <c r="BU3" s="701"/>
      <c r="BV3" s="701"/>
      <c r="BW3" s="701"/>
      <c r="BX3" s="701"/>
      <c r="BY3" s="701"/>
      <c r="BZ3" s="701"/>
      <c r="CA3" s="701"/>
      <c r="CB3" s="702"/>
      <c r="CD3" s="700" t="s">
        <v>208</v>
      </c>
      <c r="CE3" s="701"/>
      <c r="CF3" s="701"/>
      <c r="CG3" s="701"/>
      <c r="CH3" s="701"/>
      <c r="CI3" s="701"/>
      <c r="CJ3" s="701"/>
      <c r="CK3" s="701"/>
      <c r="CL3" s="701"/>
      <c r="CM3" s="701"/>
      <c r="CN3" s="701"/>
      <c r="CO3" s="701"/>
      <c r="CP3" s="701"/>
      <c r="CQ3" s="701"/>
      <c r="CR3" s="701"/>
      <c r="CS3" s="701"/>
      <c r="CT3" s="701"/>
      <c r="CU3" s="701"/>
      <c r="CV3" s="701"/>
      <c r="CW3" s="701"/>
      <c r="CX3" s="701"/>
      <c r="CY3" s="701"/>
      <c r="CZ3" s="701"/>
      <c r="DA3" s="701"/>
      <c r="DB3" s="701"/>
      <c r="DC3" s="701"/>
      <c r="DD3" s="701"/>
      <c r="DE3" s="701"/>
      <c r="DF3" s="701"/>
      <c r="DG3" s="701"/>
      <c r="DH3" s="701"/>
      <c r="DI3" s="701"/>
      <c r="DJ3" s="701"/>
      <c r="DK3" s="701"/>
      <c r="DL3" s="701"/>
      <c r="DM3" s="701"/>
      <c r="DN3" s="701"/>
      <c r="DO3" s="701"/>
      <c r="DP3" s="701"/>
      <c r="DQ3" s="701"/>
      <c r="DR3" s="701"/>
      <c r="DS3" s="701"/>
      <c r="DT3" s="701"/>
      <c r="DU3" s="701"/>
      <c r="DV3" s="701"/>
      <c r="DW3" s="701"/>
      <c r="DX3" s="701"/>
      <c r="DY3" s="701"/>
      <c r="DZ3" s="701"/>
      <c r="EA3" s="701"/>
      <c r="EB3" s="701"/>
      <c r="EC3" s="702"/>
    </row>
    <row r="4" spans="2:143" ht="11.25" customHeight="1" x14ac:dyDescent="0.2">
      <c r="B4" s="700" t="s">
        <v>1</v>
      </c>
      <c r="C4" s="701"/>
      <c r="D4" s="701"/>
      <c r="E4" s="701"/>
      <c r="F4" s="701"/>
      <c r="G4" s="701"/>
      <c r="H4" s="701"/>
      <c r="I4" s="701"/>
      <c r="J4" s="701"/>
      <c r="K4" s="701"/>
      <c r="L4" s="701"/>
      <c r="M4" s="701"/>
      <c r="N4" s="701"/>
      <c r="O4" s="701"/>
      <c r="P4" s="701"/>
      <c r="Q4" s="702"/>
      <c r="R4" s="700" t="s">
        <v>209</v>
      </c>
      <c r="S4" s="701"/>
      <c r="T4" s="701"/>
      <c r="U4" s="701"/>
      <c r="V4" s="701"/>
      <c r="W4" s="701"/>
      <c r="X4" s="701"/>
      <c r="Y4" s="702"/>
      <c r="Z4" s="700" t="s">
        <v>210</v>
      </c>
      <c r="AA4" s="701"/>
      <c r="AB4" s="701"/>
      <c r="AC4" s="702"/>
      <c r="AD4" s="700" t="s">
        <v>211</v>
      </c>
      <c r="AE4" s="701"/>
      <c r="AF4" s="701"/>
      <c r="AG4" s="701"/>
      <c r="AH4" s="701"/>
      <c r="AI4" s="701"/>
      <c r="AJ4" s="701"/>
      <c r="AK4" s="702"/>
      <c r="AL4" s="700" t="s">
        <v>210</v>
      </c>
      <c r="AM4" s="701"/>
      <c r="AN4" s="701"/>
      <c r="AO4" s="702"/>
      <c r="AP4" s="747" t="s">
        <v>212</v>
      </c>
      <c r="AQ4" s="747"/>
      <c r="AR4" s="747"/>
      <c r="AS4" s="747"/>
      <c r="AT4" s="747"/>
      <c r="AU4" s="747"/>
      <c r="AV4" s="747"/>
      <c r="AW4" s="747"/>
      <c r="AX4" s="747"/>
      <c r="AY4" s="747"/>
      <c r="AZ4" s="747"/>
      <c r="BA4" s="747"/>
      <c r="BB4" s="747"/>
      <c r="BC4" s="747"/>
      <c r="BD4" s="747"/>
      <c r="BE4" s="747"/>
      <c r="BF4" s="747"/>
      <c r="BG4" s="747" t="s">
        <v>213</v>
      </c>
      <c r="BH4" s="747"/>
      <c r="BI4" s="747"/>
      <c r="BJ4" s="747"/>
      <c r="BK4" s="747"/>
      <c r="BL4" s="747"/>
      <c r="BM4" s="747"/>
      <c r="BN4" s="747"/>
      <c r="BO4" s="747" t="s">
        <v>210</v>
      </c>
      <c r="BP4" s="747"/>
      <c r="BQ4" s="747"/>
      <c r="BR4" s="747"/>
      <c r="BS4" s="747" t="s">
        <v>214</v>
      </c>
      <c r="BT4" s="747"/>
      <c r="BU4" s="747"/>
      <c r="BV4" s="747"/>
      <c r="BW4" s="747"/>
      <c r="BX4" s="747"/>
      <c r="BY4" s="747"/>
      <c r="BZ4" s="747"/>
      <c r="CA4" s="747"/>
      <c r="CB4" s="747"/>
      <c r="CD4" s="700" t="s">
        <v>215</v>
      </c>
      <c r="CE4" s="701"/>
      <c r="CF4" s="701"/>
      <c r="CG4" s="701"/>
      <c r="CH4" s="701"/>
      <c r="CI4" s="701"/>
      <c r="CJ4" s="701"/>
      <c r="CK4" s="701"/>
      <c r="CL4" s="701"/>
      <c r="CM4" s="701"/>
      <c r="CN4" s="701"/>
      <c r="CO4" s="701"/>
      <c r="CP4" s="701"/>
      <c r="CQ4" s="701"/>
      <c r="CR4" s="701"/>
      <c r="CS4" s="701"/>
      <c r="CT4" s="701"/>
      <c r="CU4" s="701"/>
      <c r="CV4" s="701"/>
      <c r="CW4" s="701"/>
      <c r="CX4" s="701"/>
      <c r="CY4" s="701"/>
      <c r="CZ4" s="701"/>
      <c r="DA4" s="701"/>
      <c r="DB4" s="701"/>
      <c r="DC4" s="701"/>
      <c r="DD4" s="701"/>
      <c r="DE4" s="701"/>
      <c r="DF4" s="701"/>
      <c r="DG4" s="701"/>
      <c r="DH4" s="701"/>
      <c r="DI4" s="701"/>
      <c r="DJ4" s="701"/>
      <c r="DK4" s="701"/>
      <c r="DL4" s="701"/>
      <c r="DM4" s="701"/>
      <c r="DN4" s="701"/>
      <c r="DO4" s="701"/>
      <c r="DP4" s="701"/>
      <c r="DQ4" s="701"/>
      <c r="DR4" s="701"/>
      <c r="DS4" s="701"/>
      <c r="DT4" s="701"/>
      <c r="DU4" s="701"/>
      <c r="DV4" s="701"/>
      <c r="DW4" s="701"/>
      <c r="DX4" s="701"/>
      <c r="DY4" s="701"/>
      <c r="DZ4" s="701"/>
      <c r="EA4" s="701"/>
      <c r="EB4" s="701"/>
      <c r="EC4" s="702"/>
    </row>
    <row r="5" spans="2:143" ht="11.25" customHeight="1" x14ac:dyDescent="0.2">
      <c r="B5" s="706" t="s">
        <v>216</v>
      </c>
      <c r="C5" s="707"/>
      <c r="D5" s="707"/>
      <c r="E5" s="707"/>
      <c r="F5" s="707"/>
      <c r="G5" s="707"/>
      <c r="H5" s="707"/>
      <c r="I5" s="707"/>
      <c r="J5" s="707"/>
      <c r="K5" s="707"/>
      <c r="L5" s="707"/>
      <c r="M5" s="707"/>
      <c r="N5" s="707"/>
      <c r="O5" s="707"/>
      <c r="P5" s="707"/>
      <c r="Q5" s="708"/>
      <c r="R5" s="703">
        <v>12428158</v>
      </c>
      <c r="S5" s="704"/>
      <c r="T5" s="704"/>
      <c r="U5" s="704"/>
      <c r="V5" s="704"/>
      <c r="W5" s="704"/>
      <c r="X5" s="704"/>
      <c r="Y5" s="729"/>
      <c r="Z5" s="742">
        <v>36.1</v>
      </c>
      <c r="AA5" s="742"/>
      <c r="AB5" s="742"/>
      <c r="AC5" s="742"/>
      <c r="AD5" s="743">
        <v>11350194</v>
      </c>
      <c r="AE5" s="743"/>
      <c r="AF5" s="743"/>
      <c r="AG5" s="743"/>
      <c r="AH5" s="743"/>
      <c r="AI5" s="743"/>
      <c r="AJ5" s="743"/>
      <c r="AK5" s="743"/>
      <c r="AL5" s="730">
        <v>72.400000000000006</v>
      </c>
      <c r="AM5" s="712"/>
      <c r="AN5" s="712"/>
      <c r="AO5" s="731"/>
      <c r="AP5" s="706" t="s">
        <v>217</v>
      </c>
      <c r="AQ5" s="707"/>
      <c r="AR5" s="707"/>
      <c r="AS5" s="707"/>
      <c r="AT5" s="707"/>
      <c r="AU5" s="707"/>
      <c r="AV5" s="707"/>
      <c r="AW5" s="707"/>
      <c r="AX5" s="707"/>
      <c r="AY5" s="707"/>
      <c r="AZ5" s="707"/>
      <c r="BA5" s="707"/>
      <c r="BB5" s="707"/>
      <c r="BC5" s="707"/>
      <c r="BD5" s="707"/>
      <c r="BE5" s="707"/>
      <c r="BF5" s="708"/>
      <c r="BG5" s="648">
        <v>11350194</v>
      </c>
      <c r="BH5" s="649"/>
      <c r="BI5" s="649"/>
      <c r="BJ5" s="649"/>
      <c r="BK5" s="649"/>
      <c r="BL5" s="649"/>
      <c r="BM5" s="649"/>
      <c r="BN5" s="650"/>
      <c r="BO5" s="686">
        <v>91.3</v>
      </c>
      <c r="BP5" s="686"/>
      <c r="BQ5" s="686"/>
      <c r="BR5" s="686"/>
      <c r="BS5" s="687" t="s">
        <v>122</v>
      </c>
      <c r="BT5" s="687"/>
      <c r="BU5" s="687"/>
      <c r="BV5" s="687"/>
      <c r="BW5" s="687"/>
      <c r="BX5" s="687"/>
      <c r="BY5" s="687"/>
      <c r="BZ5" s="687"/>
      <c r="CA5" s="687"/>
      <c r="CB5" s="725"/>
      <c r="CD5" s="700" t="s">
        <v>212</v>
      </c>
      <c r="CE5" s="701"/>
      <c r="CF5" s="701"/>
      <c r="CG5" s="701"/>
      <c r="CH5" s="701"/>
      <c r="CI5" s="701"/>
      <c r="CJ5" s="701"/>
      <c r="CK5" s="701"/>
      <c r="CL5" s="701"/>
      <c r="CM5" s="701"/>
      <c r="CN5" s="701"/>
      <c r="CO5" s="701"/>
      <c r="CP5" s="701"/>
      <c r="CQ5" s="702"/>
      <c r="CR5" s="700" t="s">
        <v>218</v>
      </c>
      <c r="CS5" s="701"/>
      <c r="CT5" s="701"/>
      <c r="CU5" s="701"/>
      <c r="CV5" s="701"/>
      <c r="CW5" s="701"/>
      <c r="CX5" s="701"/>
      <c r="CY5" s="702"/>
      <c r="CZ5" s="700" t="s">
        <v>210</v>
      </c>
      <c r="DA5" s="701"/>
      <c r="DB5" s="701"/>
      <c r="DC5" s="702"/>
      <c r="DD5" s="700" t="s">
        <v>219</v>
      </c>
      <c r="DE5" s="701"/>
      <c r="DF5" s="701"/>
      <c r="DG5" s="701"/>
      <c r="DH5" s="701"/>
      <c r="DI5" s="701"/>
      <c r="DJ5" s="701"/>
      <c r="DK5" s="701"/>
      <c r="DL5" s="701"/>
      <c r="DM5" s="701"/>
      <c r="DN5" s="701"/>
      <c r="DO5" s="701"/>
      <c r="DP5" s="702"/>
      <c r="DQ5" s="700" t="s">
        <v>220</v>
      </c>
      <c r="DR5" s="701"/>
      <c r="DS5" s="701"/>
      <c r="DT5" s="701"/>
      <c r="DU5" s="701"/>
      <c r="DV5" s="701"/>
      <c r="DW5" s="701"/>
      <c r="DX5" s="701"/>
      <c r="DY5" s="701"/>
      <c r="DZ5" s="701"/>
      <c r="EA5" s="701"/>
      <c r="EB5" s="701"/>
      <c r="EC5" s="702"/>
    </row>
    <row r="6" spans="2:143" ht="11.25" customHeight="1" x14ac:dyDescent="0.2">
      <c r="B6" s="645" t="s">
        <v>221</v>
      </c>
      <c r="C6" s="646"/>
      <c r="D6" s="646"/>
      <c r="E6" s="646"/>
      <c r="F6" s="646"/>
      <c r="G6" s="646"/>
      <c r="H6" s="646"/>
      <c r="I6" s="646"/>
      <c r="J6" s="646"/>
      <c r="K6" s="646"/>
      <c r="L6" s="646"/>
      <c r="M6" s="646"/>
      <c r="N6" s="646"/>
      <c r="O6" s="646"/>
      <c r="P6" s="646"/>
      <c r="Q6" s="647"/>
      <c r="R6" s="648">
        <v>291273</v>
      </c>
      <c r="S6" s="649"/>
      <c r="T6" s="649"/>
      <c r="U6" s="649"/>
      <c r="V6" s="649"/>
      <c r="W6" s="649"/>
      <c r="X6" s="649"/>
      <c r="Y6" s="650"/>
      <c r="Z6" s="686">
        <v>0.8</v>
      </c>
      <c r="AA6" s="686"/>
      <c r="AB6" s="686"/>
      <c r="AC6" s="686"/>
      <c r="AD6" s="687">
        <v>291273</v>
      </c>
      <c r="AE6" s="687"/>
      <c r="AF6" s="687"/>
      <c r="AG6" s="687"/>
      <c r="AH6" s="687"/>
      <c r="AI6" s="687"/>
      <c r="AJ6" s="687"/>
      <c r="AK6" s="687"/>
      <c r="AL6" s="651">
        <v>1.9</v>
      </c>
      <c r="AM6" s="652"/>
      <c r="AN6" s="652"/>
      <c r="AO6" s="688"/>
      <c r="AP6" s="645" t="s">
        <v>222</v>
      </c>
      <c r="AQ6" s="646"/>
      <c r="AR6" s="646"/>
      <c r="AS6" s="646"/>
      <c r="AT6" s="646"/>
      <c r="AU6" s="646"/>
      <c r="AV6" s="646"/>
      <c r="AW6" s="646"/>
      <c r="AX6" s="646"/>
      <c r="AY6" s="646"/>
      <c r="AZ6" s="646"/>
      <c r="BA6" s="646"/>
      <c r="BB6" s="646"/>
      <c r="BC6" s="646"/>
      <c r="BD6" s="646"/>
      <c r="BE6" s="646"/>
      <c r="BF6" s="647"/>
      <c r="BG6" s="648">
        <v>11350194</v>
      </c>
      <c r="BH6" s="649"/>
      <c r="BI6" s="649"/>
      <c r="BJ6" s="649"/>
      <c r="BK6" s="649"/>
      <c r="BL6" s="649"/>
      <c r="BM6" s="649"/>
      <c r="BN6" s="650"/>
      <c r="BO6" s="686">
        <v>91.3</v>
      </c>
      <c r="BP6" s="686"/>
      <c r="BQ6" s="686"/>
      <c r="BR6" s="686"/>
      <c r="BS6" s="687" t="s">
        <v>122</v>
      </c>
      <c r="BT6" s="687"/>
      <c r="BU6" s="687"/>
      <c r="BV6" s="687"/>
      <c r="BW6" s="687"/>
      <c r="BX6" s="687"/>
      <c r="BY6" s="687"/>
      <c r="BZ6" s="687"/>
      <c r="CA6" s="687"/>
      <c r="CB6" s="725"/>
      <c r="CD6" s="706" t="s">
        <v>223</v>
      </c>
      <c r="CE6" s="707"/>
      <c r="CF6" s="707"/>
      <c r="CG6" s="707"/>
      <c r="CH6" s="707"/>
      <c r="CI6" s="707"/>
      <c r="CJ6" s="707"/>
      <c r="CK6" s="707"/>
      <c r="CL6" s="707"/>
      <c r="CM6" s="707"/>
      <c r="CN6" s="707"/>
      <c r="CO6" s="707"/>
      <c r="CP6" s="707"/>
      <c r="CQ6" s="708"/>
      <c r="CR6" s="648">
        <v>210116</v>
      </c>
      <c r="CS6" s="649"/>
      <c r="CT6" s="649"/>
      <c r="CU6" s="649"/>
      <c r="CV6" s="649"/>
      <c r="CW6" s="649"/>
      <c r="CX6" s="649"/>
      <c r="CY6" s="650"/>
      <c r="CZ6" s="730">
        <v>0.6</v>
      </c>
      <c r="DA6" s="712"/>
      <c r="DB6" s="712"/>
      <c r="DC6" s="732"/>
      <c r="DD6" s="654" t="s">
        <v>122</v>
      </c>
      <c r="DE6" s="649"/>
      <c r="DF6" s="649"/>
      <c r="DG6" s="649"/>
      <c r="DH6" s="649"/>
      <c r="DI6" s="649"/>
      <c r="DJ6" s="649"/>
      <c r="DK6" s="649"/>
      <c r="DL6" s="649"/>
      <c r="DM6" s="649"/>
      <c r="DN6" s="649"/>
      <c r="DO6" s="649"/>
      <c r="DP6" s="650"/>
      <c r="DQ6" s="654">
        <v>210116</v>
      </c>
      <c r="DR6" s="649"/>
      <c r="DS6" s="649"/>
      <c r="DT6" s="649"/>
      <c r="DU6" s="649"/>
      <c r="DV6" s="649"/>
      <c r="DW6" s="649"/>
      <c r="DX6" s="649"/>
      <c r="DY6" s="649"/>
      <c r="DZ6" s="649"/>
      <c r="EA6" s="649"/>
      <c r="EB6" s="649"/>
      <c r="EC6" s="685"/>
    </row>
    <row r="7" spans="2:143" ht="11.25" customHeight="1" x14ac:dyDescent="0.2">
      <c r="B7" s="645" t="s">
        <v>224</v>
      </c>
      <c r="C7" s="646"/>
      <c r="D7" s="646"/>
      <c r="E7" s="646"/>
      <c r="F7" s="646"/>
      <c r="G7" s="646"/>
      <c r="H7" s="646"/>
      <c r="I7" s="646"/>
      <c r="J7" s="646"/>
      <c r="K7" s="646"/>
      <c r="L7" s="646"/>
      <c r="M7" s="646"/>
      <c r="N7" s="646"/>
      <c r="O7" s="646"/>
      <c r="P7" s="646"/>
      <c r="Q7" s="647"/>
      <c r="R7" s="648">
        <v>4863</v>
      </c>
      <c r="S7" s="649"/>
      <c r="T7" s="649"/>
      <c r="U7" s="649"/>
      <c r="V7" s="649"/>
      <c r="W7" s="649"/>
      <c r="X7" s="649"/>
      <c r="Y7" s="650"/>
      <c r="Z7" s="686">
        <v>0</v>
      </c>
      <c r="AA7" s="686"/>
      <c r="AB7" s="686"/>
      <c r="AC7" s="686"/>
      <c r="AD7" s="687">
        <v>4863</v>
      </c>
      <c r="AE7" s="687"/>
      <c r="AF7" s="687"/>
      <c r="AG7" s="687"/>
      <c r="AH7" s="687"/>
      <c r="AI7" s="687"/>
      <c r="AJ7" s="687"/>
      <c r="AK7" s="687"/>
      <c r="AL7" s="651">
        <v>0</v>
      </c>
      <c r="AM7" s="652"/>
      <c r="AN7" s="652"/>
      <c r="AO7" s="688"/>
      <c r="AP7" s="645" t="s">
        <v>225</v>
      </c>
      <c r="AQ7" s="646"/>
      <c r="AR7" s="646"/>
      <c r="AS7" s="646"/>
      <c r="AT7" s="646"/>
      <c r="AU7" s="646"/>
      <c r="AV7" s="646"/>
      <c r="AW7" s="646"/>
      <c r="AX7" s="646"/>
      <c r="AY7" s="646"/>
      <c r="AZ7" s="646"/>
      <c r="BA7" s="646"/>
      <c r="BB7" s="646"/>
      <c r="BC7" s="646"/>
      <c r="BD7" s="646"/>
      <c r="BE7" s="646"/>
      <c r="BF7" s="647"/>
      <c r="BG7" s="648">
        <v>3743609</v>
      </c>
      <c r="BH7" s="649"/>
      <c r="BI7" s="649"/>
      <c r="BJ7" s="649"/>
      <c r="BK7" s="649"/>
      <c r="BL7" s="649"/>
      <c r="BM7" s="649"/>
      <c r="BN7" s="650"/>
      <c r="BO7" s="686">
        <v>30.1</v>
      </c>
      <c r="BP7" s="686"/>
      <c r="BQ7" s="686"/>
      <c r="BR7" s="686"/>
      <c r="BS7" s="687" t="s">
        <v>122</v>
      </c>
      <c r="BT7" s="687"/>
      <c r="BU7" s="687"/>
      <c r="BV7" s="687"/>
      <c r="BW7" s="687"/>
      <c r="BX7" s="687"/>
      <c r="BY7" s="687"/>
      <c r="BZ7" s="687"/>
      <c r="CA7" s="687"/>
      <c r="CB7" s="725"/>
      <c r="CD7" s="645" t="s">
        <v>226</v>
      </c>
      <c r="CE7" s="646"/>
      <c r="CF7" s="646"/>
      <c r="CG7" s="646"/>
      <c r="CH7" s="646"/>
      <c r="CI7" s="646"/>
      <c r="CJ7" s="646"/>
      <c r="CK7" s="646"/>
      <c r="CL7" s="646"/>
      <c r="CM7" s="646"/>
      <c r="CN7" s="646"/>
      <c r="CO7" s="646"/>
      <c r="CP7" s="646"/>
      <c r="CQ7" s="647"/>
      <c r="CR7" s="648">
        <v>7792621</v>
      </c>
      <c r="CS7" s="649"/>
      <c r="CT7" s="649"/>
      <c r="CU7" s="649"/>
      <c r="CV7" s="649"/>
      <c r="CW7" s="649"/>
      <c r="CX7" s="649"/>
      <c r="CY7" s="650"/>
      <c r="CZ7" s="686">
        <v>23.4</v>
      </c>
      <c r="DA7" s="686"/>
      <c r="DB7" s="686"/>
      <c r="DC7" s="686"/>
      <c r="DD7" s="654">
        <v>16395</v>
      </c>
      <c r="DE7" s="649"/>
      <c r="DF7" s="649"/>
      <c r="DG7" s="649"/>
      <c r="DH7" s="649"/>
      <c r="DI7" s="649"/>
      <c r="DJ7" s="649"/>
      <c r="DK7" s="649"/>
      <c r="DL7" s="649"/>
      <c r="DM7" s="649"/>
      <c r="DN7" s="649"/>
      <c r="DO7" s="649"/>
      <c r="DP7" s="650"/>
      <c r="DQ7" s="654">
        <v>7100852</v>
      </c>
      <c r="DR7" s="649"/>
      <c r="DS7" s="649"/>
      <c r="DT7" s="649"/>
      <c r="DU7" s="649"/>
      <c r="DV7" s="649"/>
      <c r="DW7" s="649"/>
      <c r="DX7" s="649"/>
      <c r="DY7" s="649"/>
      <c r="DZ7" s="649"/>
      <c r="EA7" s="649"/>
      <c r="EB7" s="649"/>
      <c r="EC7" s="685"/>
    </row>
    <row r="8" spans="2:143" ht="11.25" customHeight="1" x14ac:dyDescent="0.2">
      <c r="B8" s="645" t="s">
        <v>227</v>
      </c>
      <c r="C8" s="646"/>
      <c r="D8" s="646"/>
      <c r="E8" s="646"/>
      <c r="F8" s="646"/>
      <c r="G8" s="646"/>
      <c r="H8" s="646"/>
      <c r="I8" s="646"/>
      <c r="J8" s="646"/>
      <c r="K8" s="646"/>
      <c r="L8" s="646"/>
      <c r="M8" s="646"/>
      <c r="N8" s="646"/>
      <c r="O8" s="646"/>
      <c r="P8" s="646"/>
      <c r="Q8" s="647"/>
      <c r="R8" s="648">
        <v>99632</v>
      </c>
      <c r="S8" s="649"/>
      <c r="T8" s="649"/>
      <c r="U8" s="649"/>
      <c r="V8" s="649"/>
      <c r="W8" s="649"/>
      <c r="X8" s="649"/>
      <c r="Y8" s="650"/>
      <c r="Z8" s="686">
        <v>0.3</v>
      </c>
      <c r="AA8" s="686"/>
      <c r="AB8" s="686"/>
      <c r="AC8" s="686"/>
      <c r="AD8" s="687">
        <v>99632</v>
      </c>
      <c r="AE8" s="687"/>
      <c r="AF8" s="687"/>
      <c r="AG8" s="687"/>
      <c r="AH8" s="687"/>
      <c r="AI8" s="687"/>
      <c r="AJ8" s="687"/>
      <c r="AK8" s="687"/>
      <c r="AL8" s="651">
        <v>0.6</v>
      </c>
      <c r="AM8" s="652"/>
      <c r="AN8" s="652"/>
      <c r="AO8" s="688"/>
      <c r="AP8" s="645" t="s">
        <v>228</v>
      </c>
      <c r="AQ8" s="646"/>
      <c r="AR8" s="646"/>
      <c r="AS8" s="646"/>
      <c r="AT8" s="646"/>
      <c r="AU8" s="646"/>
      <c r="AV8" s="646"/>
      <c r="AW8" s="646"/>
      <c r="AX8" s="646"/>
      <c r="AY8" s="646"/>
      <c r="AZ8" s="646"/>
      <c r="BA8" s="646"/>
      <c r="BB8" s="646"/>
      <c r="BC8" s="646"/>
      <c r="BD8" s="646"/>
      <c r="BE8" s="646"/>
      <c r="BF8" s="647"/>
      <c r="BG8" s="648">
        <v>96776</v>
      </c>
      <c r="BH8" s="649"/>
      <c r="BI8" s="649"/>
      <c r="BJ8" s="649"/>
      <c r="BK8" s="649"/>
      <c r="BL8" s="649"/>
      <c r="BM8" s="649"/>
      <c r="BN8" s="650"/>
      <c r="BO8" s="686">
        <v>0.8</v>
      </c>
      <c r="BP8" s="686"/>
      <c r="BQ8" s="686"/>
      <c r="BR8" s="686"/>
      <c r="BS8" s="687" t="s">
        <v>122</v>
      </c>
      <c r="BT8" s="687"/>
      <c r="BU8" s="687"/>
      <c r="BV8" s="687"/>
      <c r="BW8" s="687"/>
      <c r="BX8" s="687"/>
      <c r="BY8" s="687"/>
      <c r="BZ8" s="687"/>
      <c r="CA8" s="687"/>
      <c r="CB8" s="725"/>
      <c r="CD8" s="645" t="s">
        <v>229</v>
      </c>
      <c r="CE8" s="646"/>
      <c r="CF8" s="646"/>
      <c r="CG8" s="646"/>
      <c r="CH8" s="646"/>
      <c r="CI8" s="646"/>
      <c r="CJ8" s="646"/>
      <c r="CK8" s="646"/>
      <c r="CL8" s="646"/>
      <c r="CM8" s="646"/>
      <c r="CN8" s="646"/>
      <c r="CO8" s="646"/>
      <c r="CP8" s="646"/>
      <c r="CQ8" s="647"/>
      <c r="CR8" s="648">
        <v>9196315</v>
      </c>
      <c r="CS8" s="649"/>
      <c r="CT8" s="649"/>
      <c r="CU8" s="649"/>
      <c r="CV8" s="649"/>
      <c r="CW8" s="649"/>
      <c r="CX8" s="649"/>
      <c r="CY8" s="650"/>
      <c r="CZ8" s="686">
        <v>27.7</v>
      </c>
      <c r="DA8" s="686"/>
      <c r="DB8" s="686"/>
      <c r="DC8" s="686"/>
      <c r="DD8" s="654">
        <v>16227</v>
      </c>
      <c r="DE8" s="649"/>
      <c r="DF8" s="649"/>
      <c r="DG8" s="649"/>
      <c r="DH8" s="649"/>
      <c r="DI8" s="649"/>
      <c r="DJ8" s="649"/>
      <c r="DK8" s="649"/>
      <c r="DL8" s="649"/>
      <c r="DM8" s="649"/>
      <c r="DN8" s="649"/>
      <c r="DO8" s="649"/>
      <c r="DP8" s="650"/>
      <c r="DQ8" s="654">
        <v>4772010</v>
      </c>
      <c r="DR8" s="649"/>
      <c r="DS8" s="649"/>
      <c r="DT8" s="649"/>
      <c r="DU8" s="649"/>
      <c r="DV8" s="649"/>
      <c r="DW8" s="649"/>
      <c r="DX8" s="649"/>
      <c r="DY8" s="649"/>
      <c r="DZ8" s="649"/>
      <c r="EA8" s="649"/>
      <c r="EB8" s="649"/>
      <c r="EC8" s="685"/>
    </row>
    <row r="9" spans="2:143" ht="11.25" customHeight="1" x14ac:dyDescent="0.2">
      <c r="B9" s="645" t="s">
        <v>230</v>
      </c>
      <c r="C9" s="646"/>
      <c r="D9" s="646"/>
      <c r="E9" s="646"/>
      <c r="F9" s="646"/>
      <c r="G9" s="646"/>
      <c r="H9" s="646"/>
      <c r="I9" s="646"/>
      <c r="J9" s="646"/>
      <c r="K9" s="646"/>
      <c r="L9" s="646"/>
      <c r="M9" s="646"/>
      <c r="N9" s="646"/>
      <c r="O9" s="646"/>
      <c r="P9" s="646"/>
      <c r="Q9" s="647"/>
      <c r="R9" s="648">
        <v>132214</v>
      </c>
      <c r="S9" s="649"/>
      <c r="T9" s="649"/>
      <c r="U9" s="649"/>
      <c r="V9" s="649"/>
      <c r="W9" s="649"/>
      <c r="X9" s="649"/>
      <c r="Y9" s="650"/>
      <c r="Z9" s="686">
        <v>0.4</v>
      </c>
      <c r="AA9" s="686"/>
      <c r="AB9" s="686"/>
      <c r="AC9" s="686"/>
      <c r="AD9" s="687">
        <v>132214</v>
      </c>
      <c r="AE9" s="687"/>
      <c r="AF9" s="687"/>
      <c r="AG9" s="687"/>
      <c r="AH9" s="687"/>
      <c r="AI9" s="687"/>
      <c r="AJ9" s="687"/>
      <c r="AK9" s="687"/>
      <c r="AL9" s="651">
        <v>0.8</v>
      </c>
      <c r="AM9" s="652"/>
      <c r="AN9" s="652"/>
      <c r="AO9" s="688"/>
      <c r="AP9" s="645" t="s">
        <v>231</v>
      </c>
      <c r="AQ9" s="646"/>
      <c r="AR9" s="646"/>
      <c r="AS9" s="646"/>
      <c r="AT9" s="646"/>
      <c r="AU9" s="646"/>
      <c r="AV9" s="646"/>
      <c r="AW9" s="646"/>
      <c r="AX9" s="646"/>
      <c r="AY9" s="646"/>
      <c r="AZ9" s="646"/>
      <c r="BA9" s="646"/>
      <c r="BB9" s="646"/>
      <c r="BC9" s="646"/>
      <c r="BD9" s="646"/>
      <c r="BE9" s="646"/>
      <c r="BF9" s="647"/>
      <c r="BG9" s="648">
        <v>3124589</v>
      </c>
      <c r="BH9" s="649"/>
      <c r="BI9" s="649"/>
      <c r="BJ9" s="649"/>
      <c r="BK9" s="649"/>
      <c r="BL9" s="649"/>
      <c r="BM9" s="649"/>
      <c r="BN9" s="650"/>
      <c r="BO9" s="686">
        <v>25.1</v>
      </c>
      <c r="BP9" s="686"/>
      <c r="BQ9" s="686"/>
      <c r="BR9" s="686"/>
      <c r="BS9" s="687" t="s">
        <v>122</v>
      </c>
      <c r="BT9" s="687"/>
      <c r="BU9" s="687"/>
      <c r="BV9" s="687"/>
      <c r="BW9" s="687"/>
      <c r="BX9" s="687"/>
      <c r="BY9" s="687"/>
      <c r="BZ9" s="687"/>
      <c r="CA9" s="687"/>
      <c r="CB9" s="725"/>
      <c r="CD9" s="645" t="s">
        <v>232</v>
      </c>
      <c r="CE9" s="646"/>
      <c r="CF9" s="646"/>
      <c r="CG9" s="646"/>
      <c r="CH9" s="646"/>
      <c r="CI9" s="646"/>
      <c r="CJ9" s="646"/>
      <c r="CK9" s="646"/>
      <c r="CL9" s="646"/>
      <c r="CM9" s="646"/>
      <c r="CN9" s="646"/>
      <c r="CO9" s="646"/>
      <c r="CP9" s="646"/>
      <c r="CQ9" s="647"/>
      <c r="CR9" s="648">
        <v>2585880</v>
      </c>
      <c r="CS9" s="649"/>
      <c r="CT9" s="649"/>
      <c r="CU9" s="649"/>
      <c r="CV9" s="649"/>
      <c r="CW9" s="649"/>
      <c r="CX9" s="649"/>
      <c r="CY9" s="650"/>
      <c r="CZ9" s="686">
        <v>7.8</v>
      </c>
      <c r="DA9" s="686"/>
      <c r="DB9" s="686"/>
      <c r="DC9" s="686"/>
      <c r="DD9" s="654">
        <v>71877</v>
      </c>
      <c r="DE9" s="649"/>
      <c r="DF9" s="649"/>
      <c r="DG9" s="649"/>
      <c r="DH9" s="649"/>
      <c r="DI9" s="649"/>
      <c r="DJ9" s="649"/>
      <c r="DK9" s="649"/>
      <c r="DL9" s="649"/>
      <c r="DM9" s="649"/>
      <c r="DN9" s="649"/>
      <c r="DO9" s="649"/>
      <c r="DP9" s="650"/>
      <c r="DQ9" s="654">
        <v>2119797</v>
      </c>
      <c r="DR9" s="649"/>
      <c r="DS9" s="649"/>
      <c r="DT9" s="649"/>
      <c r="DU9" s="649"/>
      <c r="DV9" s="649"/>
      <c r="DW9" s="649"/>
      <c r="DX9" s="649"/>
      <c r="DY9" s="649"/>
      <c r="DZ9" s="649"/>
      <c r="EA9" s="649"/>
      <c r="EB9" s="649"/>
      <c r="EC9" s="685"/>
    </row>
    <row r="10" spans="2:143" ht="11.25" customHeight="1" x14ac:dyDescent="0.2">
      <c r="B10" s="645" t="s">
        <v>233</v>
      </c>
      <c r="C10" s="646"/>
      <c r="D10" s="646"/>
      <c r="E10" s="646"/>
      <c r="F10" s="646"/>
      <c r="G10" s="646"/>
      <c r="H10" s="646"/>
      <c r="I10" s="646"/>
      <c r="J10" s="646"/>
      <c r="K10" s="646"/>
      <c r="L10" s="646"/>
      <c r="M10" s="646"/>
      <c r="N10" s="646"/>
      <c r="O10" s="646"/>
      <c r="P10" s="646"/>
      <c r="Q10" s="647"/>
      <c r="R10" s="648" t="s">
        <v>122</v>
      </c>
      <c r="S10" s="649"/>
      <c r="T10" s="649"/>
      <c r="U10" s="649"/>
      <c r="V10" s="649"/>
      <c r="W10" s="649"/>
      <c r="X10" s="649"/>
      <c r="Y10" s="650"/>
      <c r="Z10" s="686" t="s">
        <v>122</v>
      </c>
      <c r="AA10" s="686"/>
      <c r="AB10" s="686"/>
      <c r="AC10" s="686"/>
      <c r="AD10" s="687" t="s">
        <v>122</v>
      </c>
      <c r="AE10" s="687"/>
      <c r="AF10" s="687"/>
      <c r="AG10" s="687"/>
      <c r="AH10" s="687"/>
      <c r="AI10" s="687"/>
      <c r="AJ10" s="687"/>
      <c r="AK10" s="687"/>
      <c r="AL10" s="651" t="s">
        <v>122</v>
      </c>
      <c r="AM10" s="652"/>
      <c r="AN10" s="652"/>
      <c r="AO10" s="688"/>
      <c r="AP10" s="645" t="s">
        <v>234</v>
      </c>
      <c r="AQ10" s="646"/>
      <c r="AR10" s="646"/>
      <c r="AS10" s="646"/>
      <c r="AT10" s="646"/>
      <c r="AU10" s="646"/>
      <c r="AV10" s="646"/>
      <c r="AW10" s="646"/>
      <c r="AX10" s="646"/>
      <c r="AY10" s="646"/>
      <c r="AZ10" s="646"/>
      <c r="BA10" s="646"/>
      <c r="BB10" s="646"/>
      <c r="BC10" s="646"/>
      <c r="BD10" s="646"/>
      <c r="BE10" s="646"/>
      <c r="BF10" s="647"/>
      <c r="BG10" s="648">
        <v>238672</v>
      </c>
      <c r="BH10" s="649"/>
      <c r="BI10" s="649"/>
      <c r="BJ10" s="649"/>
      <c r="BK10" s="649"/>
      <c r="BL10" s="649"/>
      <c r="BM10" s="649"/>
      <c r="BN10" s="650"/>
      <c r="BO10" s="686">
        <v>1.9</v>
      </c>
      <c r="BP10" s="686"/>
      <c r="BQ10" s="686"/>
      <c r="BR10" s="686"/>
      <c r="BS10" s="687" t="s">
        <v>122</v>
      </c>
      <c r="BT10" s="687"/>
      <c r="BU10" s="687"/>
      <c r="BV10" s="687"/>
      <c r="BW10" s="687"/>
      <c r="BX10" s="687"/>
      <c r="BY10" s="687"/>
      <c r="BZ10" s="687"/>
      <c r="CA10" s="687"/>
      <c r="CB10" s="725"/>
      <c r="CD10" s="645" t="s">
        <v>235</v>
      </c>
      <c r="CE10" s="646"/>
      <c r="CF10" s="646"/>
      <c r="CG10" s="646"/>
      <c r="CH10" s="646"/>
      <c r="CI10" s="646"/>
      <c r="CJ10" s="646"/>
      <c r="CK10" s="646"/>
      <c r="CL10" s="646"/>
      <c r="CM10" s="646"/>
      <c r="CN10" s="646"/>
      <c r="CO10" s="646"/>
      <c r="CP10" s="646"/>
      <c r="CQ10" s="647"/>
      <c r="CR10" s="648">
        <v>29204</v>
      </c>
      <c r="CS10" s="649"/>
      <c r="CT10" s="649"/>
      <c r="CU10" s="649"/>
      <c r="CV10" s="649"/>
      <c r="CW10" s="649"/>
      <c r="CX10" s="649"/>
      <c r="CY10" s="650"/>
      <c r="CZ10" s="686">
        <v>0.1</v>
      </c>
      <c r="DA10" s="686"/>
      <c r="DB10" s="686"/>
      <c r="DC10" s="686"/>
      <c r="DD10" s="654" t="s">
        <v>122</v>
      </c>
      <c r="DE10" s="649"/>
      <c r="DF10" s="649"/>
      <c r="DG10" s="649"/>
      <c r="DH10" s="649"/>
      <c r="DI10" s="649"/>
      <c r="DJ10" s="649"/>
      <c r="DK10" s="649"/>
      <c r="DL10" s="649"/>
      <c r="DM10" s="649"/>
      <c r="DN10" s="649"/>
      <c r="DO10" s="649"/>
      <c r="DP10" s="650"/>
      <c r="DQ10" s="654">
        <v>7416</v>
      </c>
      <c r="DR10" s="649"/>
      <c r="DS10" s="649"/>
      <c r="DT10" s="649"/>
      <c r="DU10" s="649"/>
      <c r="DV10" s="649"/>
      <c r="DW10" s="649"/>
      <c r="DX10" s="649"/>
      <c r="DY10" s="649"/>
      <c r="DZ10" s="649"/>
      <c r="EA10" s="649"/>
      <c r="EB10" s="649"/>
      <c r="EC10" s="685"/>
    </row>
    <row r="11" spans="2:143" ht="11.25" customHeight="1" x14ac:dyDescent="0.2">
      <c r="B11" s="645" t="s">
        <v>236</v>
      </c>
      <c r="C11" s="646"/>
      <c r="D11" s="646"/>
      <c r="E11" s="646"/>
      <c r="F11" s="646"/>
      <c r="G11" s="646"/>
      <c r="H11" s="646"/>
      <c r="I11" s="646"/>
      <c r="J11" s="646"/>
      <c r="K11" s="646"/>
      <c r="L11" s="646"/>
      <c r="M11" s="646"/>
      <c r="N11" s="646"/>
      <c r="O11" s="646"/>
      <c r="P11" s="646"/>
      <c r="Q11" s="647"/>
      <c r="R11" s="648">
        <v>1574666</v>
      </c>
      <c r="S11" s="649"/>
      <c r="T11" s="649"/>
      <c r="U11" s="649"/>
      <c r="V11" s="649"/>
      <c r="W11" s="649"/>
      <c r="X11" s="649"/>
      <c r="Y11" s="650"/>
      <c r="Z11" s="651">
        <v>4.5999999999999996</v>
      </c>
      <c r="AA11" s="652"/>
      <c r="AB11" s="652"/>
      <c r="AC11" s="653"/>
      <c r="AD11" s="654">
        <v>1574666</v>
      </c>
      <c r="AE11" s="649"/>
      <c r="AF11" s="649"/>
      <c r="AG11" s="649"/>
      <c r="AH11" s="649"/>
      <c r="AI11" s="649"/>
      <c r="AJ11" s="649"/>
      <c r="AK11" s="650"/>
      <c r="AL11" s="651">
        <v>10.1</v>
      </c>
      <c r="AM11" s="652"/>
      <c r="AN11" s="652"/>
      <c r="AO11" s="688"/>
      <c r="AP11" s="645" t="s">
        <v>237</v>
      </c>
      <c r="AQ11" s="646"/>
      <c r="AR11" s="646"/>
      <c r="AS11" s="646"/>
      <c r="AT11" s="646"/>
      <c r="AU11" s="646"/>
      <c r="AV11" s="646"/>
      <c r="AW11" s="646"/>
      <c r="AX11" s="646"/>
      <c r="AY11" s="646"/>
      <c r="AZ11" s="646"/>
      <c r="BA11" s="646"/>
      <c r="BB11" s="646"/>
      <c r="BC11" s="646"/>
      <c r="BD11" s="646"/>
      <c r="BE11" s="646"/>
      <c r="BF11" s="647"/>
      <c r="BG11" s="648">
        <v>283572</v>
      </c>
      <c r="BH11" s="649"/>
      <c r="BI11" s="649"/>
      <c r="BJ11" s="649"/>
      <c r="BK11" s="649"/>
      <c r="BL11" s="649"/>
      <c r="BM11" s="649"/>
      <c r="BN11" s="650"/>
      <c r="BO11" s="686">
        <v>2.2999999999999998</v>
      </c>
      <c r="BP11" s="686"/>
      <c r="BQ11" s="686"/>
      <c r="BR11" s="686"/>
      <c r="BS11" s="687" t="s">
        <v>122</v>
      </c>
      <c r="BT11" s="687"/>
      <c r="BU11" s="687"/>
      <c r="BV11" s="687"/>
      <c r="BW11" s="687"/>
      <c r="BX11" s="687"/>
      <c r="BY11" s="687"/>
      <c r="BZ11" s="687"/>
      <c r="CA11" s="687"/>
      <c r="CB11" s="725"/>
      <c r="CD11" s="645" t="s">
        <v>238</v>
      </c>
      <c r="CE11" s="646"/>
      <c r="CF11" s="646"/>
      <c r="CG11" s="646"/>
      <c r="CH11" s="646"/>
      <c r="CI11" s="646"/>
      <c r="CJ11" s="646"/>
      <c r="CK11" s="646"/>
      <c r="CL11" s="646"/>
      <c r="CM11" s="646"/>
      <c r="CN11" s="646"/>
      <c r="CO11" s="646"/>
      <c r="CP11" s="646"/>
      <c r="CQ11" s="647"/>
      <c r="CR11" s="648">
        <v>782820</v>
      </c>
      <c r="CS11" s="649"/>
      <c r="CT11" s="649"/>
      <c r="CU11" s="649"/>
      <c r="CV11" s="649"/>
      <c r="CW11" s="649"/>
      <c r="CX11" s="649"/>
      <c r="CY11" s="650"/>
      <c r="CZ11" s="686">
        <v>2.4</v>
      </c>
      <c r="DA11" s="686"/>
      <c r="DB11" s="686"/>
      <c r="DC11" s="686"/>
      <c r="DD11" s="654">
        <v>315891</v>
      </c>
      <c r="DE11" s="649"/>
      <c r="DF11" s="649"/>
      <c r="DG11" s="649"/>
      <c r="DH11" s="649"/>
      <c r="DI11" s="649"/>
      <c r="DJ11" s="649"/>
      <c r="DK11" s="649"/>
      <c r="DL11" s="649"/>
      <c r="DM11" s="649"/>
      <c r="DN11" s="649"/>
      <c r="DO11" s="649"/>
      <c r="DP11" s="650"/>
      <c r="DQ11" s="654">
        <v>366772</v>
      </c>
      <c r="DR11" s="649"/>
      <c r="DS11" s="649"/>
      <c r="DT11" s="649"/>
      <c r="DU11" s="649"/>
      <c r="DV11" s="649"/>
      <c r="DW11" s="649"/>
      <c r="DX11" s="649"/>
      <c r="DY11" s="649"/>
      <c r="DZ11" s="649"/>
      <c r="EA11" s="649"/>
      <c r="EB11" s="649"/>
      <c r="EC11" s="685"/>
    </row>
    <row r="12" spans="2:143" ht="11.25" customHeight="1" x14ac:dyDescent="0.2">
      <c r="B12" s="645" t="s">
        <v>239</v>
      </c>
      <c r="C12" s="646"/>
      <c r="D12" s="646"/>
      <c r="E12" s="646"/>
      <c r="F12" s="646"/>
      <c r="G12" s="646"/>
      <c r="H12" s="646"/>
      <c r="I12" s="646"/>
      <c r="J12" s="646"/>
      <c r="K12" s="646"/>
      <c r="L12" s="646"/>
      <c r="M12" s="646"/>
      <c r="N12" s="646"/>
      <c r="O12" s="646"/>
      <c r="P12" s="646"/>
      <c r="Q12" s="647"/>
      <c r="R12" s="648" t="s">
        <v>122</v>
      </c>
      <c r="S12" s="649"/>
      <c r="T12" s="649"/>
      <c r="U12" s="649"/>
      <c r="V12" s="649"/>
      <c r="W12" s="649"/>
      <c r="X12" s="649"/>
      <c r="Y12" s="650"/>
      <c r="Z12" s="686" t="s">
        <v>122</v>
      </c>
      <c r="AA12" s="686"/>
      <c r="AB12" s="686"/>
      <c r="AC12" s="686"/>
      <c r="AD12" s="687" t="s">
        <v>122</v>
      </c>
      <c r="AE12" s="687"/>
      <c r="AF12" s="687"/>
      <c r="AG12" s="687"/>
      <c r="AH12" s="687"/>
      <c r="AI12" s="687"/>
      <c r="AJ12" s="687"/>
      <c r="AK12" s="687"/>
      <c r="AL12" s="651" t="s">
        <v>122</v>
      </c>
      <c r="AM12" s="652"/>
      <c r="AN12" s="652"/>
      <c r="AO12" s="688"/>
      <c r="AP12" s="645" t="s">
        <v>240</v>
      </c>
      <c r="AQ12" s="646"/>
      <c r="AR12" s="646"/>
      <c r="AS12" s="646"/>
      <c r="AT12" s="646"/>
      <c r="AU12" s="646"/>
      <c r="AV12" s="646"/>
      <c r="AW12" s="646"/>
      <c r="AX12" s="646"/>
      <c r="AY12" s="646"/>
      <c r="AZ12" s="646"/>
      <c r="BA12" s="646"/>
      <c r="BB12" s="646"/>
      <c r="BC12" s="646"/>
      <c r="BD12" s="646"/>
      <c r="BE12" s="646"/>
      <c r="BF12" s="647"/>
      <c r="BG12" s="648">
        <v>6963554</v>
      </c>
      <c r="BH12" s="649"/>
      <c r="BI12" s="649"/>
      <c r="BJ12" s="649"/>
      <c r="BK12" s="649"/>
      <c r="BL12" s="649"/>
      <c r="BM12" s="649"/>
      <c r="BN12" s="650"/>
      <c r="BO12" s="686">
        <v>56</v>
      </c>
      <c r="BP12" s="686"/>
      <c r="BQ12" s="686"/>
      <c r="BR12" s="686"/>
      <c r="BS12" s="687" t="s">
        <v>122</v>
      </c>
      <c r="BT12" s="687"/>
      <c r="BU12" s="687"/>
      <c r="BV12" s="687"/>
      <c r="BW12" s="687"/>
      <c r="BX12" s="687"/>
      <c r="BY12" s="687"/>
      <c r="BZ12" s="687"/>
      <c r="CA12" s="687"/>
      <c r="CB12" s="725"/>
      <c r="CD12" s="645" t="s">
        <v>241</v>
      </c>
      <c r="CE12" s="646"/>
      <c r="CF12" s="646"/>
      <c r="CG12" s="646"/>
      <c r="CH12" s="646"/>
      <c r="CI12" s="646"/>
      <c r="CJ12" s="646"/>
      <c r="CK12" s="646"/>
      <c r="CL12" s="646"/>
      <c r="CM12" s="646"/>
      <c r="CN12" s="646"/>
      <c r="CO12" s="646"/>
      <c r="CP12" s="646"/>
      <c r="CQ12" s="647"/>
      <c r="CR12" s="648">
        <v>755367</v>
      </c>
      <c r="CS12" s="649"/>
      <c r="CT12" s="649"/>
      <c r="CU12" s="649"/>
      <c r="CV12" s="649"/>
      <c r="CW12" s="649"/>
      <c r="CX12" s="649"/>
      <c r="CY12" s="650"/>
      <c r="CZ12" s="686">
        <v>2.2999999999999998</v>
      </c>
      <c r="DA12" s="686"/>
      <c r="DB12" s="686"/>
      <c r="DC12" s="686"/>
      <c r="DD12" s="654">
        <v>26469</v>
      </c>
      <c r="DE12" s="649"/>
      <c r="DF12" s="649"/>
      <c r="DG12" s="649"/>
      <c r="DH12" s="649"/>
      <c r="DI12" s="649"/>
      <c r="DJ12" s="649"/>
      <c r="DK12" s="649"/>
      <c r="DL12" s="649"/>
      <c r="DM12" s="649"/>
      <c r="DN12" s="649"/>
      <c r="DO12" s="649"/>
      <c r="DP12" s="650"/>
      <c r="DQ12" s="654">
        <v>383937</v>
      </c>
      <c r="DR12" s="649"/>
      <c r="DS12" s="649"/>
      <c r="DT12" s="649"/>
      <c r="DU12" s="649"/>
      <c r="DV12" s="649"/>
      <c r="DW12" s="649"/>
      <c r="DX12" s="649"/>
      <c r="DY12" s="649"/>
      <c r="DZ12" s="649"/>
      <c r="EA12" s="649"/>
      <c r="EB12" s="649"/>
      <c r="EC12" s="685"/>
    </row>
    <row r="13" spans="2:143" ht="11.25" customHeight="1" x14ac:dyDescent="0.2">
      <c r="B13" s="645" t="s">
        <v>242</v>
      </c>
      <c r="C13" s="646"/>
      <c r="D13" s="646"/>
      <c r="E13" s="646"/>
      <c r="F13" s="646"/>
      <c r="G13" s="646"/>
      <c r="H13" s="646"/>
      <c r="I13" s="646"/>
      <c r="J13" s="646"/>
      <c r="K13" s="646"/>
      <c r="L13" s="646"/>
      <c r="M13" s="646"/>
      <c r="N13" s="646"/>
      <c r="O13" s="646"/>
      <c r="P13" s="646"/>
      <c r="Q13" s="647"/>
      <c r="R13" s="648">
        <v>2949</v>
      </c>
      <c r="S13" s="649"/>
      <c r="T13" s="649"/>
      <c r="U13" s="649"/>
      <c r="V13" s="649"/>
      <c r="W13" s="649"/>
      <c r="X13" s="649"/>
      <c r="Y13" s="650"/>
      <c r="Z13" s="686">
        <v>0</v>
      </c>
      <c r="AA13" s="686"/>
      <c r="AB13" s="686"/>
      <c r="AC13" s="686"/>
      <c r="AD13" s="687">
        <v>2949</v>
      </c>
      <c r="AE13" s="687"/>
      <c r="AF13" s="687"/>
      <c r="AG13" s="687"/>
      <c r="AH13" s="687"/>
      <c r="AI13" s="687"/>
      <c r="AJ13" s="687"/>
      <c r="AK13" s="687"/>
      <c r="AL13" s="651">
        <v>0</v>
      </c>
      <c r="AM13" s="652"/>
      <c r="AN13" s="652"/>
      <c r="AO13" s="688"/>
      <c r="AP13" s="645" t="s">
        <v>243</v>
      </c>
      <c r="AQ13" s="646"/>
      <c r="AR13" s="646"/>
      <c r="AS13" s="646"/>
      <c r="AT13" s="646"/>
      <c r="AU13" s="646"/>
      <c r="AV13" s="646"/>
      <c r="AW13" s="646"/>
      <c r="AX13" s="646"/>
      <c r="AY13" s="646"/>
      <c r="AZ13" s="646"/>
      <c r="BA13" s="646"/>
      <c r="BB13" s="646"/>
      <c r="BC13" s="646"/>
      <c r="BD13" s="646"/>
      <c r="BE13" s="646"/>
      <c r="BF13" s="647"/>
      <c r="BG13" s="648">
        <v>6778397</v>
      </c>
      <c r="BH13" s="649"/>
      <c r="BI13" s="649"/>
      <c r="BJ13" s="649"/>
      <c r="BK13" s="649"/>
      <c r="BL13" s="649"/>
      <c r="BM13" s="649"/>
      <c r="BN13" s="650"/>
      <c r="BO13" s="686">
        <v>54.5</v>
      </c>
      <c r="BP13" s="686"/>
      <c r="BQ13" s="686"/>
      <c r="BR13" s="686"/>
      <c r="BS13" s="687" t="s">
        <v>122</v>
      </c>
      <c r="BT13" s="687"/>
      <c r="BU13" s="687"/>
      <c r="BV13" s="687"/>
      <c r="BW13" s="687"/>
      <c r="BX13" s="687"/>
      <c r="BY13" s="687"/>
      <c r="BZ13" s="687"/>
      <c r="CA13" s="687"/>
      <c r="CB13" s="725"/>
      <c r="CD13" s="645" t="s">
        <v>244</v>
      </c>
      <c r="CE13" s="646"/>
      <c r="CF13" s="646"/>
      <c r="CG13" s="646"/>
      <c r="CH13" s="646"/>
      <c r="CI13" s="646"/>
      <c r="CJ13" s="646"/>
      <c r="CK13" s="646"/>
      <c r="CL13" s="646"/>
      <c r="CM13" s="646"/>
      <c r="CN13" s="646"/>
      <c r="CO13" s="646"/>
      <c r="CP13" s="646"/>
      <c r="CQ13" s="647"/>
      <c r="CR13" s="648">
        <v>2592538</v>
      </c>
      <c r="CS13" s="649"/>
      <c r="CT13" s="649"/>
      <c r="CU13" s="649"/>
      <c r="CV13" s="649"/>
      <c r="CW13" s="649"/>
      <c r="CX13" s="649"/>
      <c r="CY13" s="650"/>
      <c r="CZ13" s="686">
        <v>7.8</v>
      </c>
      <c r="DA13" s="686"/>
      <c r="DB13" s="686"/>
      <c r="DC13" s="686"/>
      <c r="DD13" s="654">
        <v>803470</v>
      </c>
      <c r="DE13" s="649"/>
      <c r="DF13" s="649"/>
      <c r="DG13" s="649"/>
      <c r="DH13" s="649"/>
      <c r="DI13" s="649"/>
      <c r="DJ13" s="649"/>
      <c r="DK13" s="649"/>
      <c r="DL13" s="649"/>
      <c r="DM13" s="649"/>
      <c r="DN13" s="649"/>
      <c r="DO13" s="649"/>
      <c r="DP13" s="650"/>
      <c r="DQ13" s="654">
        <v>1954129</v>
      </c>
      <c r="DR13" s="649"/>
      <c r="DS13" s="649"/>
      <c r="DT13" s="649"/>
      <c r="DU13" s="649"/>
      <c r="DV13" s="649"/>
      <c r="DW13" s="649"/>
      <c r="DX13" s="649"/>
      <c r="DY13" s="649"/>
      <c r="DZ13" s="649"/>
      <c r="EA13" s="649"/>
      <c r="EB13" s="649"/>
      <c r="EC13" s="685"/>
    </row>
    <row r="14" spans="2:143" ht="11.25" customHeight="1" x14ac:dyDescent="0.2">
      <c r="B14" s="645" t="s">
        <v>245</v>
      </c>
      <c r="C14" s="646"/>
      <c r="D14" s="646"/>
      <c r="E14" s="646"/>
      <c r="F14" s="646"/>
      <c r="G14" s="646"/>
      <c r="H14" s="646"/>
      <c r="I14" s="646"/>
      <c r="J14" s="646"/>
      <c r="K14" s="646"/>
      <c r="L14" s="646"/>
      <c r="M14" s="646"/>
      <c r="N14" s="646"/>
      <c r="O14" s="646"/>
      <c r="P14" s="646"/>
      <c r="Q14" s="647"/>
      <c r="R14" s="648" t="s">
        <v>122</v>
      </c>
      <c r="S14" s="649"/>
      <c r="T14" s="649"/>
      <c r="U14" s="649"/>
      <c r="V14" s="649"/>
      <c r="W14" s="649"/>
      <c r="X14" s="649"/>
      <c r="Y14" s="650"/>
      <c r="Z14" s="686" t="s">
        <v>122</v>
      </c>
      <c r="AA14" s="686"/>
      <c r="AB14" s="686"/>
      <c r="AC14" s="686"/>
      <c r="AD14" s="687" t="s">
        <v>122</v>
      </c>
      <c r="AE14" s="687"/>
      <c r="AF14" s="687"/>
      <c r="AG14" s="687"/>
      <c r="AH14" s="687"/>
      <c r="AI14" s="687"/>
      <c r="AJ14" s="687"/>
      <c r="AK14" s="687"/>
      <c r="AL14" s="651" t="s">
        <v>122</v>
      </c>
      <c r="AM14" s="652"/>
      <c r="AN14" s="652"/>
      <c r="AO14" s="688"/>
      <c r="AP14" s="645" t="s">
        <v>246</v>
      </c>
      <c r="AQ14" s="646"/>
      <c r="AR14" s="646"/>
      <c r="AS14" s="646"/>
      <c r="AT14" s="646"/>
      <c r="AU14" s="646"/>
      <c r="AV14" s="646"/>
      <c r="AW14" s="646"/>
      <c r="AX14" s="646"/>
      <c r="AY14" s="646"/>
      <c r="AZ14" s="646"/>
      <c r="BA14" s="646"/>
      <c r="BB14" s="646"/>
      <c r="BC14" s="646"/>
      <c r="BD14" s="646"/>
      <c r="BE14" s="646"/>
      <c r="BF14" s="647"/>
      <c r="BG14" s="648">
        <v>207775</v>
      </c>
      <c r="BH14" s="649"/>
      <c r="BI14" s="649"/>
      <c r="BJ14" s="649"/>
      <c r="BK14" s="649"/>
      <c r="BL14" s="649"/>
      <c r="BM14" s="649"/>
      <c r="BN14" s="650"/>
      <c r="BO14" s="686">
        <v>1.7</v>
      </c>
      <c r="BP14" s="686"/>
      <c r="BQ14" s="686"/>
      <c r="BR14" s="686"/>
      <c r="BS14" s="687" t="s">
        <v>122</v>
      </c>
      <c r="BT14" s="687"/>
      <c r="BU14" s="687"/>
      <c r="BV14" s="687"/>
      <c r="BW14" s="687"/>
      <c r="BX14" s="687"/>
      <c r="BY14" s="687"/>
      <c r="BZ14" s="687"/>
      <c r="CA14" s="687"/>
      <c r="CB14" s="725"/>
      <c r="CD14" s="645" t="s">
        <v>247</v>
      </c>
      <c r="CE14" s="646"/>
      <c r="CF14" s="646"/>
      <c r="CG14" s="646"/>
      <c r="CH14" s="646"/>
      <c r="CI14" s="646"/>
      <c r="CJ14" s="646"/>
      <c r="CK14" s="646"/>
      <c r="CL14" s="646"/>
      <c r="CM14" s="646"/>
      <c r="CN14" s="646"/>
      <c r="CO14" s="646"/>
      <c r="CP14" s="646"/>
      <c r="CQ14" s="647"/>
      <c r="CR14" s="648">
        <v>954248</v>
      </c>
      <c r="CS14" s="649"/>
      <c r="CT14" s="649"/>
      <c r="CU14" s="649"/>
      <c r="CV14" s="649"/>
      <c r="CW14" s="649"/>
      <c r="CX14" s="649"/>
      <c r="CY14" s="650"/>
      <c r="CZ14" s="686">
        <v>2.9</v>
      </c>
      <c r="DA14" s="686"/>
      <c r="DB14" s="686"/>
      <c r="DC14" s="686"/>
      <c r="DD14" s="654">
        <v>94386</v>
      </c>
      <c r="DE14" s="649"/>
      <c r="DF14" s="649"/>
      <c r="DG14" s="649"/>
      <c r="DH14" s="649"/>
      <c r="DI14" s="649"/>
      <c r="DJ14" s="649"/>
      <c r="DK14" s="649"/>
      <c r="DL14" s="649"/>
      <c r="DM14" s="649"/>
      <c r="DN14" s="649"/>
      <c r="DO14" s="649"/>
      <c r="DP14" s="650"/>
      <c r="DQ14" s="654">
        <v>892088</v>
      </c>
      <c r="DR14" s="649"/>
      <c r="DS14" s="649"/>
      <c r="DT14" s="649"/>
      <c r="DU14" s="649"/>
      <c r="DV14" s="649"/>
      <c r="DW14" s="649"/>
      <c r="DX14" s="649"/>
      <c r="DY14" s="649"/>
      <c r="DZ14" s="649"/>
      <c r="EA14" s="649"/>
      <c r="EB14" s="649"/>
      <c r="EC14" s="685"/>
    </row>
    <row r="15" spans="2:143" ht="11.25" customHeight="1" x14ac:dyDescent="0.2">
      <c r="B15" s="645" t="s">
        <v>248</v>
      </c>
      <c r="C15" s="646"/>
      <c r="D15" s="646"/>
      <c r="E15" s="646"/>
      <c r="F15" s="646"/>
      <c r="G15" s="646"/>
      <c r="H15" s="646"/>
      <c r="I15" s="646"/>
      <c r="J15" s="646"/>
      <c r="K15" s="646"/>
      <c r="L15" s="646"/>
      <c r="M15" s="646"/>
      <c r="N15" s="646"/>
      <c r="O15" s="646"/>
      <c r="P15" s="646"/>
      <c r="Q15" s="647"/>
      <c r="R15" s="648">
        <v>57488</v>
      </c>
      <c r="S15" s="649"/>
      <c r="T15" s="649"/>
      <c r="U15" s="649"/>
      <c r="V15" s="649"/>
      <c r="W15" s="649"/>
      <c r="X15" s="649"/>
      <c r="Y15" s="650"/>
      <c r="Z15" s="686">
        <v>0.2</v>
      </c>
      <c r="AA15" s="686"/>
      <c r="AB15" s="686"/>
      <c r="AC15" s="686"/>
      <c r="AD15" s="687">
        <v>57488</v>
      </c>
      <c r="AE15" s="687"/>
      <c r="AF15" s="687"/>
      <c r="AG15" s="687"/>
      <c r="AH15" s="687"/>
      <c r="AI15" s="687"/>
      <c r="AJ15" s="687"/>
      <c r="AK15" s="687"/>
      <c r="AL15" s="651">
        <v>0.4</v>
      </c>
      <c r="AM15" s="652"/>
      <c r="AN15" s="652"/>
      <c r="AO15" s="688"/>
      <c r="AP15" s="645" t="s">
        <v>249</v>
      </c>
      <c r="AQ15" s="646"/>
      <c r="AR15" s="646"/>
      <c r="AS15" s="646"/>
      <c r="AT15" s="646"/>
      <c r="AU15" s="646"/>
      <c r="AV15" s="646"/>
      <c r="AW15" s="646"/>
      <c r="AX15" s="646"/>
      <c r="AY15" s="646"/>
      <c r="AZ15" s="646"/>
      <c r="BA15" s="646"/>
      <c r="BB15" s="646"/>
      <c r="BC15" s="646"/>
      <c r="BD15" s="646"/>
      <c r="BE15" s="646"/>
      <c r="BF15" s="647"/>
      <c r="BG15" s="648">
        <v>435256</v>
      </c>
      <c r="BH15" s="649"/>
      <c r="BI15" s="649"/>
      <c r="BJ15" s="649"/>
      <c r="BK15" s="649"/>
      <c r="BL15" s="649"/>
      <c r="BM15" s="649"/>
      <c r="BN15" s="650"/>
      <c r="BO15" s="686">
        <v>3.5</v>
      </c>
      <c r="BP15" s="686"/>
      <c r="BQ15" s="686"/>
      <c r="BR15" s="686"/>
      <c r="BS15" s="687" t="s">
        <v>122</v>
      </c>
      <c r="BT15" s="687"/>
      <c r="BU15" s="687"/>
      <c r="BV15" s="687"/>
      <c r="BW15" s="687"/>
      <c r="BX15" s="687"/>
      <c r="BY15" s="687"/>
      <c r="BZ15" s="687"/>
      <c r="CA15" s="687"/>
      <c r="CB15" s="725"/>
      <c r="CD15" s="645" t="s">
        <v>250</v>
      </c>
      <c r="CE15" s="646"/>
      <c r="CF15" s="646"/>
      <c r="CG15" s="646"/>
      <c r="CH15" s="646"/>
      <c r="CI15" s="646"/>
      <c r="CJ15" s="646"/>
      <c r="CK15" s="646"/>
      <c r="CL15" s="646"/>
      <c r="CM15" s="646"/>
      <c r="CN15" s="646"/>
      <c r="CO15" s="646"/>
      <c r="CP15" s="646"/>
      <c r="CQ15" s="647"/>
      <c r="CR15" s="648">
        <v>5968670</v>
      </c>
      <c r="CS15" s="649"/>
      <c r="CT15" s="649"/>
      <c r="CU15" s="649"/>
      <c r="CV15" s="649"/>
      <c r="CW15" s="649"/>
      <c r="CX15" s="649"/>
      <c r="CY15" s="650"/>
      <c r="CZ15" s="686">
        <v>18</v>
      </c>
      <c r="DA15" s="686"/>
      <c r="DB15" s="686"/>
      <c r="DC15" s="686"/>
      <c r="DD15" s="654">
        <v>3613721</v>
      </c>
      <c r="DE15" s="649"/>
      <c r="DF15" s="649"/>
      <c r="DG15" s="649"/>
      <c r="DH15" s="649"/>
      <c r="DI15" s="649"/>
      <c r="DJ15" s="649"/>
      <c r="DK15" s="649"/>
      <c r="DL15" s="649"/>
      <c r="DM15" s="649"/>
      <c r="DN15" s="649"/>
      <c r="DO15" s="649"/>
      <c r="DP15" s="650"/>
      <c r="DQ15" s="654">
        <v>1678045</v>
      </c>
      <c r="DR15" s="649"/>
      <c r="DS15" s="649"/>
      <c r="DT15" s="649"/>
      <c r="DU15" s="649"/>
      <c r="DV15" s="649"/>
      <c r="DW15" s="649"/>
      <c r="DX15" s="649"/>
      <c r="DY15" s="649"/>
      <c r="DZ15" s="649"/>
      <c r="EA15" s="649"/>
      <c r="EB15" s="649"/>
      <c r="EC15" s="685"/>
    </row>
    <row r="16" spans="2:143" ht="11.25" customHeight="1" x14ac:dyDescent="0.2">
      <c r="B16" s="645" t="s">
        <v>251</v>
      </c>
      <c r="C16" s="646"/>
      <c r="D16" s="646"/>
      <c r="E16" s="646"/>
      <c r="F16" s="646"/>
      <c r="G16" s="646"/>
      <c r="H16" s="646"/>
      <c r="I16" s="646"/>
      <c r="J16" s="646"/>
      <c r="K16" s="646"/>
      <c r="L16" s="646"/>
      <c r="M16" s="646"/>
      <c r="N16" s="646"/>
      <c r="O16" s="646"/>
      <c r="P16" s="646"/>
      <c r="Q16" s="647"/>
      <c r="R16" s="648">
        <v>298559</v>
      </c>
      <c r="S16" s="649"/>
      <c r="T16" s="649"/>
      <c r="U16" s="649"/>
      <c r="V16" s="649"/>
      <c r="W16" s="649"/>
      <c r="X16" s="649"/>
      <c r="Y16" s="650"/>
      <c r="Z16" s="686">
        <v>0.9</v>
      </c>
      <c r="AA16" s="686"/>
      <c r="AB16" s="686"/>
      <c r="AC16" s="686"/>
      <c r="AD16" s="687">
        <v>298559</v>
      </c>
      <c r="AE16" s="687"/>
      <c r="AF16" s="687"/>
      <c r="AG16" s="687"/>
      <c r="AH16" s="687"/>
      <c r="AI16" s="687"/>
      <c r="AJ16" s="687"/>
      <c r="AK16" s="687"/>
      <c r="AL16" s="651">
        <v>1.9</v>
      </c>
      <c r="AM16" s="652"/>
      <c r="AN16" s="652"/>
      <c r="AO16" s="688"/>
      <c r="AP16" s="645" t="s">
        <v>252</v>
      </c>
      <c r="AQ16" s="646"/>
      <c r="AR16" s="646"/>
      <c r="AS16" s="646"/>
      <c r="AT16" s="646"/>
      <c r="AU16" s="646"/>
      <c r="AV16" s="646"/>
      <c r="AW16" s="646"/>
      <c r="AX16" s="646"/>
      <c r="AY16" s="646"/>
      <c r="AZ16" s="646"/>
      <c r="BA16" s="646"/>
      <c r="BB16" s="646"/>
      <c r="BC16" s="646"/>
      <c r="BD16" s="646"/>
      <c r="BE16" s="646"/>
      <c r="BF16" s="647"/>
      <c r="BG16" s="648" t="s">
        <v>122</v>
      </c>
      <c r="BH16" s="649"/>
      <c r="BI16" s="649"/>
      <c r="BJ16" s="649"/>
      <c r="BK16" s="649"/>
      <c r="BL16" s="649"/>
      <c r="BM16" s="649"/>
      <c r="BN16" s="650"/>
      <c r="BO16" s="686" t="s">
        <v>122</v>
      </c>
      <c r="BP16" s="686"/>
      <c r="BQ16" s="686"/>
      <c r="BR16" s="686"/>
      <c r="BS16" s="687" t="s">
        <v>122</v>
      </c>
      <c r="BT16" s="687"/>
      <c r="BU16" s="687"/>
      <c r="BV16" s="687"/>
      <c r="BW16" s="687"/>
      <c r="BX16" s="687"/>
      <c r="BY16" s="687"/>
      <c r="BZ16" s="687"/>
      <c r="CA16" s="687"/>
      <c r="CB16" s="725"/>
      <c r="CD16" s="645" t="s">
        <v>253</v>
      </c>
      <c r="CE16" s="646"/>
      <c r="CF16" s="646"/>
      <c r="CG16" s="646"/>
      <c r="CH16" s="646"/>
      <c r="CI16" s="646"/>
      <c r="CJ16" s="646"/>
      <c r="CK16" s="646"/>
      <c r="CL16" s="646"/>
      <c r="CM16" s="646"/>
      <c r="CN16" s="646"/>
      <c r="CO16" s="646"/>
      <c r="CP16" s="646"/>
      <c r="CQ16" s="647"/>
      <c r="CR16" s="648" t="s">
        <v>122</v>
      </c>
      <c r="CS16" s="649"/>
      <c r="CT16" s="649"/>
      <c r="CU16" s="649"/>
      <c r="CV16" s="649"/>
      <c r="CW16" s="649"/>
      <c r="CX16" s="649"/>
      <c r="CY16" s="650"/>
      <c r="CZ16" s="686" t="s">
        <v>122</v>
      </c>
      <c r="DA16" s="686"/>
      <c r="DB16" s="686"/>
      <c r="DC16" s="686"/>
      <c r="DD16" s="654" t="s">
        <v>122</v>
      </c>
      <c r="DE16" s="649"/>
      <c r="DF16" s="649"/>
      <c r="DG16" s="649"/>
      <c r="DH16" s="649"/>
      <c r="DI16" s="649"/>
      <c r="DJ16" s="649"/>
      <c r="DK16" s="649"/>
      <c r="DL16" s="649"/>
      <c r="DM16" s="649"/>
      <c r="DN16" s="649"/>
      <c r="DO16" s="649"/>
      <c r="DP16" s="650"/>
      <c r="DQ16" s="654" t="s">
        <v>122</v>
      </c>
      <c r="DR16" s="649"/>
      <c r="DS16" s="649"/>
      <c r="DT16" s="649"/>
      <c r="DU16" s="649"/>
      <c r="DV16" s="649"/>
      <c r="DW16" s="649"/>
      <c r="DX16" s="649"/>
      <c r="DY16" s="649"/>
      <c r="DZ16" s="649"/>
      <c r="EA16" s="649"/>
      <c r="EB16" s="649"/>
      <c r="EC16" s="685"/>
    </row>
    <row r="17" spans="2:133" ht="11.25" customHeight="1" x14ac:dyDescent="0.2">
      <c r="B17" s="645" t="s">
        <v>254</v>
      </c>
      <c r="C17" s="646"/>
      <c r="D17" s="646"/>
      <c r="E17" s="646"/>
      <c r="F17" s="646"/>
      <c r="G17" s="646"/>
      <c r="H17" s="646"/>
      <c r="I17" s="646"/>
      <c r="J17" s="646"/>
      <c r="K17" s="646"/>
      <c r="L17" s="646"/>
      <c r="M17" s="646"/>
      <c r="N17" s="646"/>
      <c r="O17" s="646"/>
      <c r="P17" s="646"/>
      <c r="Q17" s="647"/>
      <c r="R17" s="648">
        <v>370211</v>
      </c>
      <c r="S17" s="649"/>
      <c r="T17" s="649"/>
      <c r="U17" s="649"/>
      <c r="V17" s="649"/>
      <c r="W17" s="649"/>
      <c r="X17" s="649"/>
      <c r="Y17" s="650"/>
      <c r="Z17" s="686">
        <v>1.1000000000000001</v>
      </c>
      <c r="AA17" s="686"/>
      <c r="AB17" s="686"/>
      <c r="AC17" s="686"/>
      <c r="AD17" s="687">
        <v>370211</v>
      </c>
      <c r="AE17" s="687"/>
      <c r="AF17" s="687"/>
      <c r="AG17" s="687"/>
      <c r="AH17" s="687"/>
      <c r="AI17" s="687"/>
      <c r="AJ17" s="687"/>
      <c r="AK17" s="687"/>
      <c r="AL17" s="651">
        <v>2.4</v>
      </c>
      <c r="AM17" s="652"/>
      <c r="AN17" s="652"/>
      <c r="AO17" s="688"/>
      <c r="AP17" s="645" t="s">
        <v>255</v>
      </c>
      <c r="AQ17" s="646"/>
      <c r="AR17" s="646"/>
      <c r="AS17" s="646"/>
      <c r="AT17" s="646"/>
      <c r="AU17" s="646"/>
      <c r="AV17" s="646"/>
      <c r="AW17" s="646"/>
      <c r="AX17" s="646"/>
      <c r="AY17" s="646"/>
      <c r="AZ17" s="646"/>
      <c r="BA17" s="646"/>
      <c r="BB17" s="646"/>
      <c r="BC17" s="646"/>
      <c r="BD17" s="646"/>
      <c r="BE17" s="646"/>
      <c r="BF17" s="647"/>
      <c r="BG17" s="648" t="s">
        <v>122</v>
      </c>
      <c r="BH17" s="649"/>
      <c r="BI17" s="649"/>
      <c r="BJ17" s="649"/>
      <c r="BK17" s="649"/>
      <c r="BL17" s="649"/>
      <c r="BM17" s="649"/>
      <c r="BN17" s="650"/>
      <c r="BO17" s="686" t="s">
        <v>122</v>
      </c>
      <c r="BP17" s="686"/>
      <c r="BQ17" s="686"/>
      <c r="BR17" s="686"/>
      <c r="BS17" s="687" t="s">
        <v>122</v>
      </c>
      <c r="BT17" s="687"/>
      <c r="BU17" s="687"/>
      <c r="BV17" s="687"/>
      <c r="BW17" s="687"/>
      <c r="BX17" s="687"/>
      <c r="BY17" s="687"/>
      <c r="BZ17" s="687"/>
      <c r="CA17" s="687"/>
      <c r="CB17" s="725"/>
      <c r="CD17" s="645" t="s">
        <v>256</v>
      </c>
      <c r="CE17" s="646"/>
      <c r="CF17" s="646"/>
      <c r="CG17" s="646"/>
      <c r="CH17" s="646"/>
      <c r="CI17" s="646"/>
      <c r="CJ17" s="646"/>
      <c r="CK17" s="646"/>
      <c r="CL17" s="646"/>
      <c r="CM17" s="646"/>
      <c r="CN17" s="646"/>
      <c r="CO17" s="646"/>
      <c r="CP17" s="646"/>
      <c r="CQ17" s="647"/>
      <c r="CR17" s="648">
        <v>1979108</v>
      </c>
      <c r="CS17" s="649"/>
      <c r="CT17" s="649"/>
      <c r="CU17" s="649"/>
      <c r="CV17" s="649"/>
      <c r="CW17" s="649"/>
      <c r="CX17" s="649"/>
      <c r="CY17" s="650"/>
      <c r="CZ17" s="686">
        <v>6</v>
      </c>
      <c r="DA17" s="686"/>
      <c r="DB17" s="686"/>
      <c r="DC17" s="686"/>
      <c r="DD17" s="654" t="s">
        <v>122</v>
      </c>
      <c r="DE17" s="649"/>
      <c r="DF17" s="649"/>
      <c r="DG17" s="649"/>
      <c r="DH17" s="649"/>
      <c r="DI17" s="649"/>
      <c r="DJ17" s="649"/>
      <c r="DK17" s="649"/>
      <c r="DL17" s="649"/>
      <c r="DM17" s="649"/>
      <c r="DN17" s="649"/>
      <c r="DO17" s="649"/>
      <c r="DP17" s="650"/>
      <c r="DQ17" s="654">
        <v>1952621</v>
      </c>
      <c r="DR17" s="649"/>
      <c r="DS17" s="649"/>
      <c r="DT17" s="649"/>
      <c r="DU17" s="649"/>
      <c r="DV17" s="649"/>
      <c r="DW17" s="649"/>
      <c r="DX17" s="649"/>
      <c r="DY17" s="649"/>
      <c r="DZ17" s="649"/>
      <c r="EA17" s="649"/>
      <c r="EB17" s="649"/>
      <c r="EC17" s="685"/>
    </row>
    <row r="18" spans="2:133" ht="11.25" customHeight="1" x14ac:dyDescent="0.2">
      <c r="B18" s="645" t="s">
        <v>257</v>
      </c>
      <c r="C18" s="646"/>
      <c r="D18" s="646"/>
      <c r="E18" s="646"/>
      <c r="F18" s="646"/>
      <c r="G18" s="646"/>
      <c r="H18" s="646"/>
      <c r="I18" s="646"/>
      <c r="J18" s="646"/>
      <c r="K18" s="646"/>
      <c r="L18" s="646"/>
      <c r="M18" s="646"/>
      <c r="N18" s="646"/>
      <c r="O18" s="646"/>
      <c r="P18" s="646"/>
      <c r="Q18" s="647"/>
      <c r="R18" s="648">
        <v>75899</v>
      </c>
      <c r="S18" s="649"/>
      <c r="T18" s="649"/>
      <c r="U18" s="649"/>
      <c r="V18" s="649"/>
      <c r="W18" s="649"/>
      <c r="X18" s="649"/>
      <c r="Y18" s="650"/>
      <c r="Z18" s="686">
        <v>0.2</v>
      </c>
      <c r="AA18" s="686"/>
      <c r="AB18" s="686"/>
      <c r="AC18" s="686"/>
      <c r="AD18" s="687">
        <v>75899</v>
      </c>
      <c r="AE18" s="687"/>
      <c r="AF18" s="687"/>
      <c r="AG18" s="687"/>
      <c r="AH18" s="687"/>
      <c r="AI18" s="687"/>
      <c r="AJ18" s="687"/>
      <c r="AK18" s="687"/>
      <c r="AL18" s="651">
        <v>0.5</v>
      </c>
      <c r="AM18" s="652"/>
      <c r="AN18" s="652"/>
      <c r="AO18" s="688"/>
      <c r="AP18" s="645" t="s">
        <v>258</v>
      </c>
      <c r="AQ18" s="646"/>
      <c r="AR18" s="646"/>
      <c r="AS18" s="646"/>
      <c r="AT18" s="646"/>
      <c r="AU18" s="646"/>
      <c r="AV18" s="646"/>
      <c r="AW18" s="646"/>
      <c r="AX18" s="646"/>
      <c r="AY18" s="646"/>
      <c r="AZ18" s="646"/>
      <c r="BA18" s="646"/>
      <c r="BB18" s="646"/>
      <c r="BC18" s="646"/>
      <c r="BD18" s="646"/>
      <c r="BE18" s="646"/>
      <c r="BF18" s="647"/>
      <c r="BG18" s="648" t="s">
        <v>122</v>
      </c>
      <c r="BH18" s="649"/>
      <c r="BI18" s="649"/>
      <c r="BJ18" s="649"/>
      <c r="BK18" s="649"/>
      <c r="BL18" s="649"/>
      <c r="BM18" s="649"/>
      <c r="BN18" s="650"/>
      <c r="BO18" s="686" t="s">
        <v>122</v>
      </c>
      <c r="BP18" s="686"/>
      <c r="BQ18" s="686"/>
      <c r="BR18" s="686"/>
      <c r="BS18" s="687" t="s">
        <v>122</v>
      </c>
      <c r="BT18" s="687"/>
      <c r="BU18" s="687"/>
      <c r="BV18" s="687"/>
      <c r="BW18" s="687"/>
      <c r="BX18" s="687"/>
      <c r="BY18" s="687"/>
      <c r="BZ18" s="687"/>
      <c r="CA18" s="687"/>
      <c r="CB18" s="725"/>
      <c r="CD18" s="645" t="s">
        <v>259</v>
      </c>
      <c r="CE18" s="646"/>
      <c r="CF18" s="646"/>
      <c r="CG18" s="646"/>
      <c r="CH18" s="646"/>
      <c r="CI18" s="646"/>
      <c r="CJ18" s="646"/>
      <c r="CK18" s="646"/>
      <c r="CL18" s="646"/>
      <c r="CM18" s="646"/>
      <c r="CN18" s="646"/>
      <c r="CO18" s="646"/>
      <c r="CP18" s="646"/>
      <c r="CQ18" s="647"/>
      <c r="CR18" s="648">
        <v>384796</v>
      </c>
      <c r="CS18" s="649"/>
      <c r="CT18" s="649"/>
      <c r="CU18" s="649"/>
      <c r="CV18" s="649"/>
      <c r="CW18" s="649"/>
      <c r="CX18" s="649"/>
      <c r="CY18" s="650"/>
      <c r="CZ18" s="686">
        <v>1.2</v>
      </c>
      <c r="DA18" s="686"/>
      <c r="DB18" s="686"/>
      <c r="DC18" s="686"/>
      <c r="DD18" s="654">
        <v>384796</v>
      </c>
      <c r="DE18" s="649"/>
      <c r="DF18" s="649"/>
      <c r="DG18" s="649"/>
      <c r="DH18" s="649"/>
      <c r="DI18" s="649"/>
      <c r="DJ18" s="649"/>
      <c r="DK18" s="649"/>
      <c r="DL18" s="649"/>
      <c r="DM18" s="649"/>
      <c r="DN18" s="649"/>
      <c r="DO18" s="649"/>
      <c r="DP18" s="650"/>
      <c r="DQ18" s="654">
        <v>384796</v>
      </c>
      <c r="DR18" s="649"/>
      <c r="DS18" s="649"/>
      <c r="DT18" s="649"/>
      <c r="DU18" s="649"/>
      <c r="DV18" s="649"/>
      <c r="DW18" s="649"/>
      <c r="DX18" s="649"/>
      <c r="DY18" s="649"/>
      <c r="DZ18" s="649"/>
      <c r="EA18" s="649"/>
      <c r="EB18" s="649"/>
      <c r="EC18" s="685"/>
    </row>
    <row r="19" spans="2:133" ht="11.25" customHeight="1" x14ac:dyDescent="0.2">
      <c r="B19" s="645" t="s">
        <v>260</v>
      </c>
      <c r="C19" s="646"/>
      <c r="D19" s="646"/>
      <c r="E19" s="646"/>
      <c r="F19" s="646"/>
      <c r="G19" s="646"/>
      <c r="H19" s="646"/>
      <c r="I19" s="646"/>
      <c r="J19" s="646"/>
      <c r="K19" s="646"/>
      <c r="L19" s="646"/>
      <c r="M19" s="646"/>
      <c r="N19" s="646"/>
      <c r="O19" s="646"/>
      <c r="P19" s="646"/>
      <c r="Q19" s="647"/>
      <c r="R19" s="648">
        <v>279826</v>
      </c>
      <c r="S19" s="649"/>
      <c r="T19" s="649"/>
      <c r="U19" s="649"/>
      <c r="V19" s="649"/>
      <c r="W19" s="649"/>
      <c r="X19" s="649"/>
      <c r="Y19" s="650"/>
      <c r="Z19" s="686">
        <v>0.8</v>
      </c>
      <c r="AA19" s="686"/>
      <c r="AB19" s="686"/>
      <c r="AC19" s="686"/>
      <c r="AD19" s="687">
        <v>279826</v>
      </c>
      <c r="AE19" s="687"/>
      <c r="AF19" s="687"/>
      <c r="AG19" s="687"/>
      <c r="AH19" s="687"/>
      <c r="AI19" s="687"/>
      <c r="AJ19" s="687"/>
      <c r="AK19" s="687"/>
      <c r="AL19" s="651">
        <v>1.8</v>
      </c>
      <c r="AM19" s="652"/>
      <c r="AN19" s="652"/>
      <c r="AO19" s="688"/>
      <c r="AP19" s="645" t="s">
        <v>261</v>
      </c>
      <c r="AQ19" s="646"/>
      <c r="AR19" s="646"/>
      <c r="AS19" s="646"/>
      <c r="AT19" s="646"/>
      <c r="AU19" s="646"/>
      <c r="AV19" s="646"/>
      <c r="AW19" s="646"/>
      <c r="AX19" s="646"/>
      <c r="AY19" s="646"/>
      <c r="AZ19" s="646"/>
      <c r="BA19" s="646"/>
      <c r="BB19" s="646"/>
      <c r="BC19" s="646"/>
      <c r="BD19" s="646"/>
      <c r="BE19" s="646"/>
      <c r="BF19" s="647"/>
      <c r="BG19" s="648">
        <v>1077964</v>
      </c>
      <c r="BH19" s="649"/>
      <c r="BI19" s="649"/>
      <c r="BJ19" s="649"/>
      <c r="BK19" s="649"/>
      <c r="BL19" s="649"/>
      <c r="BM19" s="649"/>
      <c r="BN19" s="650"/>
      <c r="BO19" s="686">
        <v>8.6999999999999993</v>
      </c>
      <c r="BP19" s="686"/>
      <c r="BQ19" s="686"/>
      <c r="BR19" s="686"/>
      <c r="BS19" s="687" t="s">
        <v>122</v>
      </c>
      <c r="BT19" s="687"/>
      <c r="BU19" s="687"/>
      <c r="BV19" s="687"/>
      <c r="BW19" s="687"/>
      <c r="BX19" s="687"/>
      <c r="BY19" s="687"/>
      <c r="BZ19" s="687"/>
      <c r="CA19" s="687"/>
      <c r="CB19" s="725"/>
      <c r="CD19" s="645" t="s">
        <v>262</v>
      </c>
      <c r="CE19" s="646"/>
      <c r="CF19" s="646"/>
      <c r="CG19" s="646"/>
      <c r="CH19" s="646"/>
      <c r="CI19" s="646"/>
      <c r="CJ19" s="646"/>
      <c r="CK19" s="646"/>
      <c r="CL19" s="646"/>
      <c r="CM19" s="646"/>
      <c r="CN19" s="646"/>
      <c r="CO19" s="646"/>
      <c r="CP19" s="646"/>
      <c r="CQ19" s="647"/>
      <c r="CR19" s="648" t="s">
        <v>122</v>
      </c>
      <c r="CS19" s="649"/>
      <c r="CT19" s="649"/>
      <c r="CU19" s="649"/>
      <c r="CV19" s="649"/>
      <c r="CW19" s="649"/>
      <c r="CX19" s="649"/>
      <c r="CY19" s="650"/>
      <c r="CZ19" s="686" t="s">
        <v>122</v>
      </c>
      <c r="DA19" s="686"/>
      <c r="DB19" s="686"/>
      <c r="DC19" s="686"/>
      <c r="DD19" s="654" t="s">
        <v>122</v>
      </c>
      <c r="DE19" s="649"/>
      <c r="DF19" s="649"/>
      <c r="DG19" s="649"/>
      <c r="DH19" s="649"/>
      <c r="DI19" s="649"/>
      <c r="DJ19" s="649"/>
      <c r="DK19" s="649"/>
      <c r="DL19" s="649"/>
      <c r="DM19" s="649"/>
      <c r="DN19" s="649"/>
      <c r="DO19" s="649"/>
      <c r="DP19" s="650"/>
      <c r="DQ19" s="654" t="s">
        <v>122</v>
      </c>
      <c r="DR19" s="649"/>
      <c r="DS19" s="649"/>
      <c r="DT19" s="649"/>
      <c r="DU19" s="649"/>
      <c r="DV19" s="649"/>
      <c r="DW19" s="649"/>
      <c r="DX19" s="649"/>
      <c r="DY19" s="649"/>
      <c r="DZ19" s="649"/>
      <c r="EA19" s="649"/>
      <c r="EB19" s="649"/>
      <c r="EC19" s="685"/>
    </row>
    <row r="20" spans="2:133" ht="11.25" customHeight="1" x14ac:dyDescent="0.2">
      <c r="B20" s="715" t="s">
        <v>263</v>
      </c>
      <c r="C20" s="716"/>
      <c r="D20" s="716"/>
      <c r="E20" s="716"/>
      <c r="F20" s="716"/>
      <c r="G20" s="716"/>
      <c r="H20" s="716"/>
      <c r="I20" s="716"/>
      <c r="J20" s="716"/>
      <c r="K20" s="716"/>
      <c r="L20" s="716"/>
      <c r="M20" s="716"/>
      <c r="N20" s="716"/>
      <c r="O20" s="716"/>
      <c r="P20" s="716"/>
      <c r="Q20" s="717"/>
      <c r="R20" s="648">
        <v>14486</v>
      </c>
      <c r="S20" s="649"/>
      <c r="T20" s="649"/>
      <c r="U20" s="649"/>
      <c r="V20" s="649"/>
      <c r="W20" s="649"/>
      <c r="X20" s="649"/>
      <c r="Y20" s="650"/>
      <c r="Z20" s="686">
        <v>0</v>
      </c>
      <c r="AA20" s="686"/>
      <c r="AB20" s="686"/>
      <c r="AC20" s="686"/>
      <c r="AD20" s="687">
        <v>14486</v>
      </c>
      <c r="AE20" s="687"/>
      <c r="AF20" s="687"/>
      <c r="AG20" s="687"/>
      <c r="AH20" s="687"/>
      <c r="AI20" s="687"/>
      <c r="AJ20" s="687"/>
      <c r="AK20" s="687"/>
      <c r="AL20" s="651">
        <v>0.1</v>
      </c>
      <c r="AM20" s="652"/>
      <c r="AN20" s="652"/>
      <c r="AO20" s="688"/>
      <c r="AP20" s="645" t="s">
        <v>264</v>
      </c>
      <c r="AQ20" s="646"/>
      <c r="AR20" s="646"/>
      <c r="AS20" s="646"/>
      <c r="AT20" s="646"/>
      <c r="AU20" s="646"/>
      <c r="AV20" s="646"/>
      <c r="AW20" s="646"/>
      <c r="AX20" s="646"/>
      <c r="AY20" s="646"/>
      <c r="AZ20" s="646"/>
      <c r="BA20" s="646"/>
      <c r="BB20" s="646"/>
      <c r="BC20" s="646"/>
      <c r="BD20" s="646"/>
      <c r="BE20" s="646"/>
      <c r="BF20" s="647"/>
      <c r="BG20" s="648">
        <v>1046141</v>
      </c>
      <c r="BH20" s="649"/>
      <c r="BI20" s="649"/>
      <c r="BJ20" s="649"/>
      <c r="BK20" s="649"/>
      <c r="BL20" s="649"/>
      <c r="BM20" s="649"/>
      <c r="BN20" s="650"/>
      <c r="BO20" s="686">
        <v>8.4</v>
      </c>
      <c r="BP20" s="686"/>
      <c r="BQ20" s="686"/>
      <c r="BR20" s="686"/>
      <c r="BS20" s="687" t="s">
        <v>122</v>
      </c>
      <c r="BT20" s="687"/>
      <c r="BU20" s="687"/>
      <c r="BV20" s="687"/>
      <c r="BW20" s="687"/>
      <c r="BX20" s="687"/>
      <c r="BY20" s="687"/>
      <c r="BZ20" s="687"/>
      <c r="CA20" s="687"/>
      <c r="CB20" s="725"/>
      <c r="CD20" s="645" t="s">
        <v>265</v>
      </c>
      <c r="CE20" s="646"/>
      <c r="CF20" s="646"/>
      <c r="CG20" s="646"/>
      <c r="CH20" s="646"/>
      <c r="CI20" s="646"/>
      <c r="CJ20" s="646"/>
      <c r="CK20" s="646"/>
      <c r="CL20" s="646"/>
      <c r="CM20" s="646"/>
      <c r="CN20" s="646"/>
      <c r="CO20" s="646"/>
      <c r="CP20" s="646"/>
      <c r="CQ20" s="647"/>
      <c r="CR20" s="648">
        <v>33231683</v>
      </c>
      <c r="CS20" s="649"/>
      <c r="CT20" s="649"/>
      <c r="CU20" s="649"/>
      <c r="CV20" s="649"/>
      <c r="CW20" s="649"/>
      <c r="CX20" s="649"/>
      <c r="CY20" s="650"/>
      <c r="CZ20" s="686">
        <v>100</v>
      </c>
      <c r="DA20" s="686"/>
      <c r="DB20" s="686"/>
      <c r="DC20" s="686"/>
      <c r="DD20" s="654">
        <v>5343232</v>
      </c>
      <c r="DE20" s="649"/>
      <c r="DF20" s="649"/>
      <c r="DG20" s="649"/>
      <c r="DH20" s="649"/>
      <c r="DI20" s="649"/>
      <c r="DJ20" s="649"/>
      <c r="DK20" s="649"/>
      <c r="DL20" s="649"/>
      <c r="DM20" s="649"/>
      <c r="DN20" s="649"/>
      <c r="DO20" s="649"/>
      <c r="DP20" s="650"/>
      <c r="DQ20" s="654">
        <v>21822579</v>
      </c>
      <c r="DR20" s="649"/>
      <c r="DS20" s="649"/>
      <c r="DT20" s="649"/>
      <c r="DU20" s="649"/>
      <c r="DV20" s="649"/>
      <c r="DW20" s="649"/>
      <c r="DX20" s="649"/>
      <c r="DY20" s="649"/>
      <c r="DZ20" s="649"/>
      <c r="EA20" s="649"/>
      <c r="EB20" s="649"/>
      <c r="EC20" s="685"/>
    </row>
    <row r="21" spans="2:133" ht="11.25" customHeight="1" x14ac:dyDescent="0.2">
      <c r="B21" s="645" t="s">
        <v>266</v>
      </c>
      <c r="C21" s="646"/>
      <c r="D21" s="646"/>
      <c r="E21" s="646"/>
      <c r="F21" s="646"/>
      <c r="G21" s="646"/>
      <c r="H21" s="646"/>
      <c r="I21" s="646"/>
      <c r="J21" s="646"/>
      <c r="K21" s="646"/>
      <c r="L21" s="646"/>
      <c r="M21" s="646"/>
      <c r="N21" s="646"/>
      <c r="O21" s="646"/>
      <c r="P21" s="646"/>
      <c r="Q21" s="647"/>
      <c r="R21" s="648">
        <v>1399745</v>
      </c>
      <c r="S21" s="649"/>
      <c r="T21" s="649"/>
      <c r="U21" s="649"/>
      <c r="V21" s="649"/>
      <c r="W21" s="649"/>
      <c r="X21" s="649"/>
      <c r="Y21" s="650"/>
      <c r="Z21" s="686">
        <v>4.0999999999999996</v>
      </c>
      <c r="AA21" s="686"/>
      <c r="AB21" s="686"/>
      <c r="AC21" s="686"/>
      <c r="AD21" s="687">
        <v>1367752</v>
      </c>
      <c r="AE21" s="687"/>
      <c r="AF21" s="687"/>
      <c r="AG21" s="687"/>
      <c r="AH21" s="687"/>
      <c r="AI21" s="687"/>
      <c r="AJ21" s="687"/>
      <c r="AK21" s="687"/>
      <c r="AL21" s="651">
        <v>8.6999999999999993</v>
      </c>
      <c r="AM21" s="652"/>
      <c r="AN21" s="652"/>
      <c r="AO21" s="688"/>
      <c r="AP21" s="645" t="s">
        <v>267</v>
      </c>
      <c r="AQ21" s="726"/>
      <c r="AR21" s="726"/>
      <c r="AS21" s="726"/>
      <c r="AT21" s="726"/>
      <c r="AU21" s="726"/>
      <c r="AV21" s="726"/>
      <c r="AW21" s="726"/>
      <c r="AX21" s="726"/>
      <c r="AY21" s="726"/>
      <c r="AZ21" s="726"/>
      <c r="BA21" s="726"/>
      <c r="BB21" s="726"/>
      <c r="BC21" s="726"/>
      <c r="BD21" s="726"/>
      <c r="BE21" s="726"/>
      <c r="BF21" s="727"/>
      <c r="BG21" s="648" t="s">
        <v>122</v>
      </c>
      <c r="BH21" s="649"/>
      <c r="BI21" s="649"/>
      <c r="BJ21" s="649"/>
      <c r="BK21" s="649"/>
      <c r="BL21" s="649"/>
      <c r="BM21" s="649"/>
      <c r="BN21" s="650"/>
      <c r="BO21" s="686" t="s">
        <v>122</v>
      </c>
      <c r="BP21" s="686"/>
      <c r="BQ21" s="686"/>
      <c r="BR21" s="686"/>
      <c r="BS21" s="687" t="s">
        <v>122</v>
      </c>
      <c r="BT21" s="687"/>
      <c r="BU21" s="687"/>
      <c r="BV21" s="687"/>
      <c r="BW21" s="687"/>
      <c r="BX21" s="687"/>
      <c r="BY21" s="687"/>
      <c r="BZ21" s="687"/>
      <c r="CA21" s="687"/>
      <c r="CB21" s="725"/>
      <c r="CD21" s="629"/>
      <c r="CE21" s="630"/>
      <c r="CF21" s="630"/>
      <c r="CG21" s="630"/>
      <c r="CH21" s="630"/>
      <c r="CI21" s="630"/>
      <c r="CJ21" s="630"/>
      <c r="CK21" s="630"/>
      <c r="CL21" s="630"/>
      <c r="CM21" s="630"/>
      <c r="CN21" s="630"/>
      <c r="CO21" s="630"/>
      <c r="CP21" s="630"/>
      <c r="CQ21" s="631"/>
      <c r="CR21" s="733"/>
      <c r="CS21" s="734"/>
      <c r="CT21" s="734"/>
      <c r="CU21" s="734"/>
      <c r="CV21" s="734"/>
      <c r="CW21" s="734"/>
      <c r="CX21" s="734"/>
      <c r="CY21" s="735"/>
      <c r="CZ21" s="736"/>
      <c r="DA21" s="736"/>
      <c r="DB21" s="736"/>
      <c r="DC21" s="736"/>
      <c r="DD21" s="737"/>
      <c r="DE21" s="734"/>
      <c r="DF21" s="734"/>
      <c r="DG21" s="734"/>
      <c r="DH21" s="734"/>
      <c r="DI21" s="734"/>
      <c r="DJ21" s="734"/>
      <c r="DK21" s="734"/>
      <c r="DL21" s="734"/>
      <c r="DM21" s="734"/>
      <c r="DN21" s="734"/>
      <c r="DO21" s="734"/>
      <c r="DP21" s="735"/>
      <c r="DQ21" s="737"/>
      <c r="DR21" s="734"/>
      <c r="DS21" s="734"/>
      <c r="DT21" s="734"/>
      <c r="DU21" s="734"/>
      <c r="DV21" s="734"/>
      <c r="DW21" s="734"/>
      <c r="DX21" s="734"/>
      <c r="DY21" s="734"/>
      <c r="DZ21" s="734"/>
      <c r="EA21" s="734"/>
      <c r="EB21" s="734"/>
      <c r="EC21" s="741"/>
    </row>
    <row r="22" spans="2:133" ht="11.25" customHeight="1" x14ac:dyDescent="0.2">
      <c r="B22" s="645" t="s">
        <v>268</v>
      </c>
      <c r="C22" s="646"/>
      <c r="D22" s="646"/>
      <c r="E22" s="646"/>
      <c r="F22" s="646"/>
      <c r="G22" s="646"/>
      <c r="H22" s="646"/>
      <c r="I22" s="646"/>
      <c r="J22" s="646"/>
      <c r="K22" s="646"/>
      <c r="L22" s="646"/>
      <c r="M22" s="646"/>
      <c r="N22" s="646"/>
      <c r="O22" s="646"/>
      <c r="P22" s="646"/>
      <c r="Q22" s="647"/>
      <c r="R22" s="648">
        <v>1367752</v>
      </c>
      <c r="S22" s="649"/>
      <c r="T22" s="649"/>
      <c r="U22" s="649"/>
      <c r="V22" s="649"/>
      <c r="W22" s="649"/>
      <c r="X22" s="649"/>
      <c r="Y22" s="650"/>
      <c r="Z22" s="686">
        <v>4</v>
      </c>
      <c r="AA22" s="686"/>
      <c r="AB22" s="686"/>
      <c r="AC22" s="686"/>
      <c r="AD22" s="687">
        <v>1367752</v>
      </c>
      <c r="AE22" s="687"/>
      <c r="AF22" s="687"/>
      <c r="AG22" s="687"/>
      <c r="AH22" s="687"/>
      <c r="AI22" s="687"/>
      <c r="AJ22" s="687"/>
      <c r="AK22" s="687"/>
      <c r="AL22" s="651">
        <v>8.6999999999999993</v>
      </c>
      <c r="AM22" s="652"/>
      <c r="AN22" s="652"/>
      <c r="AO22" s="688"/>
      <c r="AP22" s="645" t="s">
        <v>269</v>
      </c>
      <c r="AQ22" s="726"/>
      <c r="AR22" s="726"/>
      <c r="AS22" s="726"/>
      <c r="AT22" s="726"/>
      <c r="AU22" s="726"/>
      <c r="AV22" s="726"/>
      <c r="AW22" s="726"/>
      <c r="AX22" s="726"/>
      <c r="AY22" s="726"/>
      <c r="AZ22" s="726"/>
      <c r="BA22" s="726"/>
      <c r="BB22" s="726"/>
      <c r="BC22" s="726"/>
      <c r="BD22" s="726"/>
      <c r="BE22" s="726"/>
      <c r="BF22" s="727"/>
      <c r="BG22" s="648" t="s">
        <v>122</v>
      </c>
      <c r="BH22" s="649"/>
      <c r="BI22" s="649"/>
      <c r="BJ22" s="649"/>
      <c r="BK22" s="649"/>
      <c r="BL22" s="649"/>
      <c r="BM22" s="649"/>
      <c r="BN22" s="650"/>
      <c r="BO22" s="686" t="s">
        <v>122</v>
      </c>
      <c r="BP22" s="686"/>
      <c r="BQ22" s="686"/>
      <c r="BR22" s="686"/>
      <c r="BS22" s="687" t="s">
        <v>122</v>
      </c>
      <c r="BT22" s="687"/>
      <c r="BU22" s="687"/>
      <c r="BV22" s="687"/>
      <c r="BW22" s="687"/>
      <c r="BX22" s="687"/>
      <c r="BY22" s="687"/>
      <c r="BZ22" s="687"/>
      <c r="CA22" s="687"/>
      <c r="CB22" s="725"/>
      <c r="CD22" s="700" t="s">
        <v>270</v>
      </c>
      <c r="CE22" s="701"/>
      <c r="CF22" s="701"/>
      <c r="CG22" s="701"/>
      <c r="CH22" s="701"/>
      <c r="CI22" s="701"/>
      <c r="CJ22" s="701"/>
      <c r="CK22" s="701"/>
      <c r="CL22" s="701"/>
      <c r="CM22" s="701"/>
      <c r="CN22" s="701"/>
      <c r="CO22" s="701"/>
      <c r="CP22" s="701"/>
      <c r="CQ22" s="701"/>
      <c r="CR22" s="701"/>
      <c r="CS22" s="701"/>
      <c r="CT22" s="701"/>
      <c r="CU22" s="701"/>
      <c r="CV22" s="701"/>
      <c r="CW22" s="701"/>
      <c r="CX22" s="701"/>
      <c r="CY22" s="701"/>
      <c r="CZ22" s="701"/>
      <c r="DA22" s="701"/>
      <c r="DB22" s="701"/>
      <c r="DC22" s="701"/>
      <c r="DD22" s="701"/>
      <c r="DE22" s="701"/>
      <c r="DF22" s="701"/>
      <c r="DG22" s="701"/>
      <c r="DH22" s="701"/>
      <c r="DI22" s="701"/>
      <c r="DJ22" s="701"/>
      <c r="DK22" s="701"/>
      <c r="DL22" s="701"/>
      <c r="DM22" s="701"/>
      <c r="DN22" s="701"/>
      <c r="DO22" s="701"/>
      <c r="DP22" s="701"/>
      <c r="DQ22" s="701"/>
      <c r="DR22" s="701"/>
      <c r="DS22" s="701"/>
      <c r="DT22" s="701"/>
      <c r="DU22" s="701"/>
      <c r="DV22" s="701"/>
      <c r="DW22" s="701"/>
      <c r="DX22" s="701"/>
      <c r="DY22" s="701"/>
      <c r="DZ22" s="701"/>
      <c r="EA22" s="701"/>
      <c r="EB22" s="701"/>
      <c r="EC22" s="702"/>
    </row>
    <row r="23" spans="2:133" ht="11.25" customHeight="1" x14ac:dyDescent="0.2">
      <c r="B23" s="645" t="s">
        <v>271</v>
      </c>
      <c r="C23" s="646"/>
      <c r="D23" s="646"/>
      <c r="E23" s="646"/>
      <c r="F23" s="646"/>
      <c r="G23" s="646"/>
      <c r="H23" s="646"/>
      <c r="I23" s="646"/>
      <c r="J23" s="646"/>
      <c r="K23" s="646"/>
      <c r="L23" s="646"/>
      <c r="M23" s="646"/>
      <c r="N23" s="646"/>
      <c r="O23" s="646"/>
      <c r="P23" s="646"/>
      <c r="Q23" s="647"/>
      <c r="R23" s="648">
        <v>31993</v>
      </c>
      <c r="S23" s="649"/>
      <c r="T23" s="649"/>
      <c r="U23" s="649"/>
      <c r="V23" s="649"/>
      <c r="W23" s="649"/>
      <c r="X23" s="649"/>
      <c r="Y23" s="650"/>
      <c r="Z23" s="686">
        <v>0.1</v>
      </c>
      <c r="AA23" s="686"/>
      <c r="AB23" s="686"/>
      <c r="AC23" s="686"/>
      <c r="AD23" s="687" t="s">
        <v>122</v>
      </c>
      <c r="AE23" s="687"/>
      <c r="AF23" s="687"/>
      <c r="AG23" s="687"/>
      <c r="AH23" s="687"/>
      <c r="AI23" s="687"/>
      <c r="AJ23" s="687"/>
      <c r="AK23" s="687"/>
      <c r="AL23" s="651" t="s">
        <v>122</v>
      </c>
      <c r="AM23" s="652"/>
      <c r="AN23" s="652"/>
      <c r="AO23" s="688"/>
      <c r="AP23" s="645" t="s">
        <v>272</v>
      </c>
      <c r="AQ23" s="726"/>
      <c r="AR23" s="726"/>
      <c r="AS23" s="726"/>
      <c r="AT23" s="726"/>
      <c r="AU23" s="726"/>
      <c r="AV23" s="726"/>
      <c r="AW23" s="726"/>
      <c r="AX23" s="726"/>
      <c r="AY23" s="726"/>
      <c r="AZ23" s="726"/>
      <c r="BA23" s="726"/>
      <c r="BB23" s="726"/>
      <c r="BC23" s="726"/>
      <c r="BD23" s="726"/>
      <c r="BE23" s="726"/>
      <c r="BF23" s="727"/>
      <c r="BG23" s="648">
        <v>1046141</v>
      </c>
      <c r="BH23" s="649"/>
      <c r="BI23" s="649"/>
      <c r="BJ23" s="649"/>
      <c r="BK23" s="649"/>
      <c r="BL23" s="649"/>
      <c r="BM23" s="649"/>
      <c r="BN23" s="650"/>
      <c r="BO23" s="686">
        <v>8.4</v>
      </c>
      <c r="BP23" s="686"/>
      <c r="BQ23" s="686"/>
      <c r="BR23" s="686"/>
      <c r="BS23" s="687" t="s">
        <v>122</v>
      </c>
      <c r="BT23" s="687"/>
      <c r="BU23" s="687"/>
      <c r="BV23" s="687"/>
      <c r="BW23" s="687"/>
      <c r="BX23" s="687"/>
      <c r="BY23" s="687"/>
      <c r="BZ23" s="687"/>
      <c r="CA23" s="687"/>
      <c r="CB23" s="725"/>
      <c r="CD23" s="700" t="s">
        <v>212</v>
      </c>
      <c r="CE23" s="701"/>
      <c r="CF23" s="701"/>
      <c r="CG23" s="701"/>
      <c r="CH23" s="701"/>
      <c r="CI23" s="701"/>
      <c r="CJ23" s="701"/>
      <c r="CK23" s="701"/>
      <c r="CL23" s="701"/>
      <c r="CM23" s="701"/>
      <c r="CN23" s="701"/>
      <c r="CO23" s="701"/>
      <c r="CP23" s="701"/>
      <c r="CQ23" s="702"/>
      <c r="CR23" s="700" t="s">
        <v>273</v>
      </c>
      <c r="CS23" s="701"/>
      <c r="CT23" s="701"/>
      <c r="CU23" s="701"/>
      <c r="CV23" s="701"/>
      <c r="CW23" s="701"/>
      <c r="CX23" s="701"/>
      <c r="CY23" s="702"/>
      <c r="CZ23" s="700" t="s">
        <v>274</v>
      </c>
      <c r="DA23" s="701"/>
      <c r="DB23" s="701"/>
      <c r="DC23" s="702"/>
      <c r="DD23" s="700" t="s">
        <v>275</v>
      </c>
      <c r="DE23" s="701"/>
      <c r="DF23" s="701"/>
      <c r="DG23" s="701"/>
      <c r="DH23" s="701"/>
      <c r="DI23" s="701"/>
      <c r="DJ23" s="701"/>
      <c r="DK23" s="702"/>
      <c r="DL23" s="738" t="s">
        <v>276</v>
      </c>
      <c r="DM23" s="739"/>
      <c r="DN23" s="739"/>
      <c r="DO23" s="739"/>
      <c r="DP23" s="739"/>
      <c r="DQ23" s="739"/>
      <c r="DR23" s="739"/>
      <c r="DS23" s="739"/>
      <c r="DT23" s="739"/>
      <c r="DU23" s="739"/>
      <c r="DV23" s="740"/>
      <c r="DW23" s="700" t="s">
        <v>277</v>
      </c>
      <c r="DX23" s="701"/>
      <c r="DY23" s="701"/>
      <c r="DZ23" s="701"/>
      <c r="EA23" s="701"/>
      <c r="EB23" s="701"/>
      <c r="EC23" s="702"/>
    </row>
    <row r="24" spans="2:133" ht="11.25" customHeight="1" x14ac:dyDescent="0.2">
      <c r="B24" s="645" t="s">
        <v>278</v>
      </c>
      <c r="C24" s="646"/>
      <c r="D24" s="646"/>
      <c r="E24" s="646"/>
      <c r="F24" s="646"/>
      <c r="G24" s="646"/>
      <c r="H24" s="646"/>
      <c r="I24" s="646"/>
      <c r="J24" s="646"/>
      <c r="K24" s="646"/>
      <c r="L24" s="646"/>
      <c r="M24" s="646"/>
      <c r="N24" s="646"/>
      <c r="O24" s="646"/>
      <c r="P24" s="646"/>
      <c r="Q24" s="647"/>
      <c r="R24" s="648" t="s">
        <v>122</v>
      </c>
      <c r="S24" s="649"/>
      <c r="T24" s="649"/>
      <c r="U24" s="649"/>
      <c r="V24" s="649"/>
      <c r="W24" s="649"/>
      <c r="X24" s="649"/>
      <c r="Y24" s="650"/>
      <c r="Z24" s="686" t="s">
        <v>122</v>
      </c>
      <c r="AA24" s="686"/>
      <c r="AB24" s="686"/>
      <c r="AC24" s="686"/>
      <c r="AD24" s="687" t="s">
        <v>122</v>
      </c>
      <c r="AE24" s="687"/>
      <c r="AF24" s="687"/>
      <c r="AG24" s="687"/>
      <c r="AH24" s="687"/>
      <c r="AI24" s="687"/>
      <c r="AJ24" s="687"/>
      <c r="AK24" s="687"/>
      <c r="AL24" s="651" t="s">
        <v>122</v>
      </c>
      <c r="AM24" s="652"/>
      <c r="AN24" s="652"/>
      <c r="AO24" s="688"/>
      <c r="AP24" s="645" t="s">
        <v>279</v>
      </c>
      <c r="AQ24" s="726"/>
      <c r="AR24" s="726"/>
      <c r="AS24" s="726"/>
      <c r="AT24" s="726"/>
      <c r="AU24" s="726"/>
      <c r="AV24" s="726"/>
      <c r="AW24" s="726"/>
      <c r="AX24" s="726"/>
      <c r="AY24" s="726"/>
      <c r="AZ24" s="726"/>
      <c r="BA24" s="726"/>
      <c r="BB24" s="726"/>
      <c r="BC24" s="726"/>
      <c r="BD24" s="726"/>
      <c r="BE24" s="726"/>
      <c r="BF24" s="727"/>
      <c r="BG24" s="648" t="s">
        <v>122</v>
      </c>
      <c r="BH24" s="649"/>
      <c r="BI24" s="649"/>
      <c r="BJ24" s="649"/>
      <c r="BK24" s="649"/>
      <c r="BL24" s="649"/>
      <c r="BM24" s="649"/>
      <c r="BN24" s="650"/>
      <c r="BO24" s="686" t="s">
        <v>122</v>
      </c>
      <c r="BP24" s="686"/>
      <c r="BQ24" s="686"/>
      <c r="BR24" s="686"/>
      <c r="BS24" s="687" t="s">
        <v>122</v>
      </c>
      <c r="BT24" s="687"/>
      <c r="BU24" s="687"/>
      <c r="BV24" s="687"/>
      <c r="BW24" s="687"/>
      <c r="BX24" s="687"/>
      <c r="BY24" s="687"/>
      <c r="BZ24" s="687"/>
      <c r="CA24" s="687"/>
      <c r="CB24" s="725"/>
      <c r="CD24" s="706" t="s">
        <v>280</v>
      </c>
      <c r="CE24" s="707"/>
      <c r="CF24" s="707"/>
      <c r="CG24" s="707"/>
      <c r="CH24" s="707"/>
      <c r="CI24" s="707"/>
      <c r="CJ24" s="707"/>
      <c r="CK24" s="707"/>
      <c r="CL24" s="707"/>
      <c r="CM24" s="707"/>
      <c r="CN24" s="707"/>
      <c r="CO24" s="707"/>
      <c r="CP24" s="707"/>
      <c r="CQ24" s="708"/>
      <c r="CR24" s="703">
        <v>11842156</v>
      </c>
      <c r="CS24" s="704"/>
      <c r="CT24" s="704"/>
      <c r="CU24" s="704"/>
      <c r="CV24" s="704"/>
      <c r="CW24" s="704"/>
      <c r="CX24" s="704"/>
      <c r="CY24" s="729"/>
      <c r="CZ24" s="730">
        <v>35.6</v>
      </c>
      <c r="DA24" s="712"/>
      <c r="DB24" s="712"/>
      <c r="DC24" s="732"/>
      <c r="DD24" s="728">
        <v>7700184</v>
      </c>
      <c r="DE24" s="704"/>
      <c r="DF24" s="704"/>
      <c r="DG24" s="704"/>
      <c r="DH24" s="704"/>
      <c r="DI24" s="704"/>
      <c r="DJ24" s="704"/>
      <c r="DK24" s="729"/>
      <c r="DL24" s="728">
        <v>7377634</v>
      </c>
      <c r="DM24" s="704"/>
      <c r="DN24" s="704"/>
      <c r="DO24" s="704"/>
      <c r="DP24" s="704"/>
      <c r="DQ24" s="704"/>
      <c r="DR24" s="704"/>
      <c r="DS24" s="704"/>
      <c r="DT24" s="704"/>
      <c r="DU24" s="704"/>
      <c r="DV24" s="729"/>
      <c r="DW24" s="730">
        <v>46.9</v>
      </c>
      <c r="DX24" s="712"/>
      <c r="DY24" s="712"/>
      <c r="DZ24" s="712"/>
      <c r="EA24" s="712"/>
      <c r="EB24" s="712"/>
      <c r="EC24" s="731"/>
    </row>
    <row r="25" spans="2:133" ht="11.25" customHeight="1" x14ac:dyDescent="0.2">
      <c r="B25" s="645" t="s">
        <v>281</v>
      </c>
      <c r="C25" s="646"/>
      <c r="D25" s="646"/>
      <c r="E25" s="646"/>
      <c r="F25" s="646"/>
      <c r="G25" s="646"/>
      <c r="H25" s="646"/>
      <c r="I25" s="646"/>
      <c r="J25" s="646"/>
      <c r="K25" s="646"/>
      <c r="L25" s="646"/>
      <c r="M25" s="646"/>
      <c r="N25" s="646"/>
      <c r="O25" s="646"/>
      <c r="P25" s="646"/>
      <c r="Q25" s="647"/>
      <c r="R25" s="648">
        <v>16659758</v>
      </c>
      <c r="S25" s="649"/>
      <c r="T25" s="649"/>
      <c r="U25" s="649"/>
      <c r="V25" s="649"/>
      <c r="W25" s="649"/>
      <c r="X25" s="649"/>
      <c r="Y25" s="650"/>
      <c r="Z25" s="686">
        <v>48.4</v>
      </c>
      <c r="AA25" s="686"/>
      <c r="AB25" s="686"/>
      <c r="AC25" s="686"/>
      <c r="AD25" s="687">
        <v>15549801</v>
      </c>
      <c r="AE25" s="687"/>
      <c r="AF25" s="687"/>
      <c r="AG25" s="687"/>
      <c r="AH25" s="687"/>
      <c r="AI25" s="687"/>
      <c r="AJ25" s="687"/>
      <c r="AK25" s="687"/>
      <c r="AL25" s="651">
        <v>99.2</v>
      </c>
      <c r="AM25" s="652"/>
      <c r="AN25" s="652"/>
      <c r="AO25" s="688"/>
      <c r="AP25" s="645" t="s">
        <v>282</v>
      </c>
      <c r="AQ25" s="726"/>
      <c r="AR25" s="726"/>
      <c r="AS25" s="726"/>
      <c r="AT25" s="726"/>
      <c r="AU25" s="726"/>
      <c r="AV25" s="726"/>
      <c r="AW25" s="726"/>
      <c r="AX25" s="726"/>
      <c r="AY25" s="726"/>
      <c r="AZ25" s="726"/>
      <c r="BA25" s="726"/>
      <c r="BB25" s="726"/>
      <c r="BC25" s="726"/>
      <c r="BD25" s="726"/>
      <c r="BE25" s="726"/>
      <c r="BF25" s="727"/>
      <c r="BG25" s="648">
        <v>31823</v>
      </c>
      <c r="BH25" s="649"/>
      <c r="BI25" s="649"/>
      <c r="BJ25" s="649"/>
      <c r="BK25" s="649"/>
      <c r="BL25" s="649"/>
      <c r="BM25" s="649"/>
      <c r="BN25" s="650"/>
      <c r="BO25" s="686">
        <v>0.3</v>
      </c>
      <c r="BP25" s="686"/>
      <c r="BQ25" s="686"/>
      <c r="BR25" s="686"/>
      <c r="BS25" s="687" t="s">
        <v>122</v>
      </c>
      <c r="BT25" s="687"/>
      <c r="BU25" s="687"/>
      <c r="BV25" s="687"/>
      <c r="BW25" s="687"/>
      <c r="BX25" s="687"/>
      <c r="BY25" s="687"/>
      <c r="BZ25" s="687"/>
      <c r="CA25" s="687"/>
      <c r="CB25" s="725"/>
      <c r="CD25" s="645" t="s">
        <v>283</v>
      </c>
      <c r="CE25" s="646"/>
      <c r="CF25" s="646"/>
      <c r="CG25" s="646"/>
      <c r="CH25" s="646"/>
      <c r="CI25" s="646"/>
      <c r="CJ25" s="646"/>
      <c r="CK25" s="646"/>
      <c r="CL25" s="646"/>
      <c r="CM25" s="646"/>
      <c r="CN25" s="646"/>
      <c r="CO25" s="646"/>
      <c r="CP25" s="646"/>
      <c r="CQ25" s="647"/>
      <c r="CR25" s="648">
        <v>4475201</v>
      </c>
      <c r="CS25" s="661"/>
      <c r="CT25" s="661"/>
      <c r="CU25" s="661"/>
      <c r="CV25" s="661"/>
      <c r="CW25" s="661"/>
      <c r="CX25" s="661"/>
      <c r="CY25" s="662"/>
      <c r="CZ25" s="651">
        <v>13.5</v>
      </c>
      <c r="DA25" s="663"/>
      <c r="DB25" s="663"/>
      <c r="DC25" s="664"/>
      <c r="DD25" s="654">
        <v>4047215</v>
      </c>
      <c r="DE25" s="661"/>
      <c r="DF25" s="661"/>
      <c r="DG25" s="661"/>
      <c r="DH25" s="661"/>
      <c r="DI25" s="661"/>
      <c r="DJ25" s="661"/>
      <c r="DK25" s="662"/>
      <c r="DL25" s="654">
        <v>3986358</v>
      </c>
      <c r="DM25" s="661"/>
      <c r="DN25" s="661"/>
      <c r="DO25" s="661"/>
      <c r="DP25" s="661"/>
      <c r="DQ25" s="661"/>
      <c r="DR25" s="661"/>
      <c r="DS25" s="661"/>
      <c r="DT25" s="661"/>
      <c r="DU25" s="661"/>
      <c r="DV25" s="662"/>
      <c r="DW25" s="651">
        <v>25.4</v>
      </c>
      <c r="DX25" s="663"/>
      <c r="DY25" s="663"/>
      <c r="DZ25" s="663"/>
      <c r="EA25" s="663"/>
      <c r="EB25" s="663"/>
      <c r="EC25" s="675"/>
    </row>
    <row r="26" spans="2:133" ht="11.25" customHeight="1" x14ac:dyDescent="0.2">
      <c r="B26" s="645" t="s">
        <v>284</v>
      </c>
      <c r="C26" s="646"/>
      <c r="D26" s="646"/>
      <c r="E26" s="646"/>
      <c r="F26" s="646"/>
      <c r="G26" s="646"/>
      <c r="H26" s="646"/>
      <c r="I26" s="646"/>
      <c r="J26" s="646"/>
      <c r="K26" s="646"/>
      <c r="L26" s="646"/>
      <c r="M26" s="646"/>
      <c r="N26" s="646"/>
      <c r="O26" s="646"/>
      <c r="P26" s="646"/>
      <c r="Q26" s="647"/>
      <c r="R26" s="648">
        <v>7831</v>
      </c>
      <c r="S26" s="649"/>
      <c r="T26" s="649"/>
      <c r="U26" s="649"/>
      <c r="V26" s="649"/>
      <c r="W26" s="649"/>
      <c r="X26" s="649"/>
      <c r="Y26" s="650"/>
      <c r="Z26" s="686">
        <v>0</v>
      </c>
      <c r="AA26" s="686"/>
      <c r="AB26" s="686"/>
      <c r="AC26" s="686"/>
      <c r="AD26" s="687">
        <v>7831</v>
      </c>
      <c r="AE26" s="687"/>
      <c r="AF26" s="687"/>
      <c r="AG26" s="687"/>
      <c r="AH26" s="687"/>
      <c r="AI26" s="687"/>
      <c r="AJ26" s="687"/>
      <c r="AK26" s="687"/>
      <c r="AL26" s="651">
        <v>0</v>
      </c>
      <c r="AM26" s="652"/>
      <c r="AN26" s="652"/>
      <c r="AO26" s="688"/>
      <c r="AP26" s="645" t="s">
        <v>285</v>
      </c>
      <c r="AQ26" s="726"/>
      <c r="AR26" s="726"/>
      <c r="AS26" s="726"/>
      <c r="AT26" s="726"/>
      <c r="AU26" s="726"/>
      <c r="AV26" s="726"/>
      <c r="AW26" s="726"/>
      <c r="AX26" s="726"/>
      <c r="AY26" s="726"/>
      <c r="AZ26" s="726"/>
      <c r="BA26" s="726"/>
      <c r="BB26" s="726"/>
      <c r="BC26" s="726"/>
      <c r="BD26" s="726"/>
      <c r="BE26" s="726"/>
      <c r="BF26" s="727"/>
      <c r="BG26" s="648" t="s">
        <v>122</v>
      </c>
      <c r="BH26" s="649"/>
      <c r="BI26" s="649"/>
      <c r="BJ26" s="649"/>
      <c r="BK26" s="649"/>
      <c r="BL26" s="649"/>
      <c r="BM26" s="649"/>
      <c r="BN26" s="650"/>
      <c r="BO26" s="686" t="s">
        <v>122</v>
      </c>
      <c r="BP26" s="686"/>
      <c r="BQ26" s="686"/>
      <c r="BR26" s="686"/>
      <c r="BS26" s="687" t="s">
        <v>122</v>
      </c>
      <c r="BT26" s="687"/>
      <c r="BU26" s="687"/>
      <c r="BV26" s="687"/>
      <c r="BW26" s="687"/>
      <c r="BX26" s="687"/>
      <c r="BY26" s="687"/>
      <c r="BZ26" s="687"/>
      <c r="CA26" s="687"/>
      <c r="CB26" s="725"/>
      <c r="CD26" s="645" t="s">
        <v>286</v>
      </c>
      <c r="CE26" s="646"/>
      <c r="CF26" s="646"/>
      <c r="CG26" s="646"/>
      <c r="CH26" s="646"/>
      <c r="CI26" s="646"/>
      <c r="CJ26" s="646"/>
      <c r="CK26" s="646"/>
      <c r="CL26" s="646"/>
      <c r="CM26" s="646"/>
      <c r="CN26" s="646"/>
      <c r="CO26" s="646"/>
      <c r="CP26" s="646"/>
      <c r="CQ26" s="647"/>
      <c r="CR26" s="648">
        <v>2626014</v>
      </c>
      <c r="CS26" s="649"/>
      <c r="CT26" s="649"/>
      <c r="CU26" s="649"/>
      <c r="CV26" s="649"/>
      <c r="CW26" s="649"/>
      <c r="CX26" s="649"/>
      <c r="CY26" s="650"/>
      <c r="CZ26" s="651">
        <v>7.9</v>
      </c>
      <c r="DA26" s="663"/>
      <c r="DB26" s="663"/>
      <c r="DC26" s="664"/>
      <c r="DD26" s="654">
        <v>2351450</v>
      </c>
      <c r="DE26" s="649"/>
      <c r="DF26" s="649"/>
      <c r="DG26" s="649"/>
      <c r="DH26" s="649"/>
      <c r="DI26" s="649"/>
      <c r="DJ26" s="649"/>
      <c r="DK26" s="650"/>
      <c r="DL26" s="654" t="s">
        <v>122</v>
      </c>
      <c r="DM26" s="649"/>
      <c r="DN26" s="649"/>
      <c r="DO26" s="649"/>
      <c r="DP26" s="649"/>
      <c r="DQ26" s="649"/>
      <c r="DR26" s="649"/>
      <c r="DS26" s="649"/>
      <c r="DT26" s="649"/>
      <c r="DU26" s="649"/>
      <c r="DV26" s="650"/>
      <c r="DW26" s="651" t="s">
        <v>122</v>
      </c>
      <c r="DX26" s="663"/>
      <c r="DY26" s="663"/>
      <c r="DZ26" s="663"/>
      <c r="EA26" s="663"/>
      <c r="EB26" s="663"/>
      <c r="EC26" s="675"/>
    </row>
    <row r="27" spans="2:133" ht="11.25" customHeight="1" x14ac:dyDescent="0.2">
      <c r="B27" s="645" t="s">
        <v>287</v>
      </c>
      <c r="C27" s="646"/>
      <c r="D27" s="646"/>
      <c r="E27" s="646"/>
      <c r="F27" s="646"/>
      <c r="G27" s="646"/>
      <c r="H27" s="646"/>
      <c r="I27" s="646"/>
      <c r="J27" s="646"/>
      <c r="K27" s="646"/>
      <c r="L27" s="646"/>
      <c r="M27" s="646"/>
      <c r="N27" s="646"/>
      <c r="O27" s="646"/>
      <c r="P27" s="646"/>
      <c r="Q27" s="647"/>
      <c r="R27" s="648">
        <v>138071</v>
      </c>
      <c r="S27" s="649"/>
      <c r="T27" s="649"/>
      <c r="U27" s="649"/>
      <c r="V27" s="649"/>
      <c r="W27" s="649"/>
      <c r="X27" s="649"/>
      <c r="Y27" s="650"/>
      <c r="Z27" s="686">
        <v>0.4</v>
      </c>
      <c r="AA27" s="686"/>
      <c r="AB27" s="686"/>
      <c r="AC27" s="686"/>
      <c r="AD27" s="687" t="s">
        <v>122</v>
      </c>
      <c r="AE27" s="687"/>
      <c r="AF27" s="687"/>
      <c r="AG27" s="687"/>
      <c r="AH27" s="687"/>
      <c r="AI27" s="687"/>
      <c r="AJ27" s="687"/>
      <c r="AK27" s="687"/>
      <c r="AL27" s="651" t="s">
        <v>122</v>
      </c>
      <c r="AM27" s="652"/>
      <c r="AN27" s="652"/>
      <c r="AO27" s="688"/>
      <c r="AP27" s="645" t="s">
        <v>288</v>
      </c>
      <c r="AQ27" s="646"/>
      <c r="AR27" s="646"/>
      <c r="AS27" s="646"/>
      <c r="AT27" s="646"/>
      <c r="AU27" s="646"/>
      <c r="AV27" s="646"/>
      <c r="AW27" s="646"/>
      <c r="AX27" s="646"/>
      <c r="AY27" s="646"/>
      <c r="AZ27" s="646"/>
      <c r="BA27" s="646"/>
      <c r="BB27" s="646"/>
      <c r="BC27" s="646"/>
      <c r="BD27" s="646"/>
      <c r="BE27" s="646"/>
      <c r="BF27" s="647"/>
      <c r="BG27" s="648">
        <v>12428158</v>
      </c>
      <c r="BH27" s="649"/>
      <c r="BI27" s="649"/>
      <c r="BJ27" s="649"/>
      <c r="BK27" s="649"/>
      <c r="BL27" s="649"/>
      <c r="BM27" s="649"/>
      <c r="BN27" s="650"/>
      <c r="BO27" s="686">
        <v>100</v>
      </c>
      <c r="BP27" s="686"/>
      <c r="BQ27" s="686"/>
      <c r="BR27" s="686"/>
      <c r="BS27" s="687" t="s">
        <v>122</v>
      </c>
      <c r="BT27" s="687"/>
      <c r="BU27" s="687"/>
      <c r="BV27" s="687"/>
      <c r="BW27" s="687"/>
      <c r="BX27" s="687"/>
      <c r="BY27" s="687"/>
      <c r="BZ27" s="687"/>
      <c r="CA27" s="687"/>
      <c r="CB27" s="725"/>
      <c r="CD27" s="645" t="s">
        <v>289</v>
      </c>
      <c r="CE27" s="646"/>
      <c r="CF27" s="646"/>
      <c r="CG27" s="646"/>
      <c r="CH27" s="646"/>
      <c r="CI27" s="646"/>
      <c r="CJ27" s="646"/>
      <c r="CK27" s="646"/>
      <c r="CL27" s="646"/>
      <c r="CM27" s="646"/>
      <c r="CN27" s="646"/>
      <c r="CO27" s="646"/>
      <c r="CP27" s="646"/>
      <c r="CQ27" s="647"/>
      <c r="CR27" s="648">
        <v>5387872</v>
      </c>
      <c r="CS27" s="661"/>
      <c r="CT27" s="661"/>
      <c r="CU27" s="661"/>
      <c r="CV27" s="661"/>
      <c r="CW27" s="661"/>
      <c r="CX27" s="661"/>
      <c r="CY27" s="662"/>
      <c r="CZ27" s="651">
        <v>16.2</v>
      </c>
      <c r="DA27" s="663"/>
      <c r="DB27" s="663"/>
      <c r="DC27" s="664"/>
      <c r="DD27" s="654">
        <v>1700373</v>
      </c>
      <c r="DE27" s="661"/>
      <c r="DF27" s="661"/>
      <c r="DG27" s="661"/>
      <c r="DH27" s="661"/>
      <c r="DI27" s="661"/>
      <c r="DJ27" s="661"/>
      <c r="DK27" s="662"/>
      <c r="DL27" s="654">
        <v>1438680</v>
      </c>
      <c r="DM27" s="661"/>
      <c r="DN27" s="661"/>
      <c r="DO27" s="661"/>
      <c r="DP27" s="661"/>
      <c r="DQ27" s="661"/>
      <c r="DR27" s="661"/>
      <c r="DS27" s="661"/>
      <c r="DT27" s="661"/>
      <c r="DU27" s="661"/>
      <c r="DV27" s="662"/>
      <c r="DW27" s="651">
        <v>9.1999999999999993</v>
      </c>
      <c r="DX27" s="663"/>
      <c r="DY27" s="663"/>
      <c r="DZ27" s="663"/>
      <c r="EA27" s="663"/>
      <c r="EB27" s="663"/>
      <c r="EC27" s="675"/>
    </row>
    <row r="28" spans="2:133" ht="11.25" customHeight="1" x14ac:dyDescent="0.2">
      <c r="B28" s="645" t="s">
        <v>290</v>
      </c>
      <c r="C28" s="646"/>
      <c r="D28" s="646"/>
      <c r="E28" s="646"/>
      <c r="F28" s="646"/>
      <c r="G28" s="646"/>
      <c r="H28" s="646"/>
      <c r="I28" s="646"/>
      <c r="J28" s="646"/>
      <c r="K28" s="646"/>
      <c r="L28" s="646"/>
      <c r="M28" s="646"/>
      <c r="N28" s="646"/>
      <c r="O28" s="646"/>
      <c r="P28" s="646"/>
      <c r="Q28" s="647"/>
      <c r="R28" s="648">
        <v>213410</v>
      </c>
      <c r="S28" s="649"/>
      <c r="T28" s="649"/>
      <c r="U28" s="649"/>
      <c r="V28" s="649"/>
      <c r="W28" s="649"/>
      <c r="X28" s="649"/>
      <c r="Y28" s="650"/>
      <c r="Z28" s="686">
        <v>0.6</v>
      </c>
      <c r="AA28" s="686"/>
      <c r="AB28" s="686"/>
      <c r="AC28" s="686"/>
      <c r="AD28" s="687">
        <v>1118</v>
      </c>
      <c r="AE28" s="687"/>
      <c r="AF28" s="687"/>
      <c r="AG28" s="687"/>
      <c r="AH28" s="687"/>
      <c r="AI28" s="687"/>
      <c r="AJ28" s="687"/>
      <c r="AK28" s="687"/>
      <c r="AL28" s="651">
        <v>0</v>
      </c>
      <c r="AM28" s="652"/>
      <c r="AN28" s="652"/>
      <c r="AO28" s="688"/>
      <c r="AP28" s="645"/>
      <c r="AQ28" s="646"/>
      <c r="AR28" s="646"/>
      <c r="AS28" s="646"/>
      <c r="AT28" s="646"/>
      <c r="AU28" s="646"/>
      <c r="AV28" s="646"/>
      <c r="AW28" s="646"/>
      <c r="AX28" s="646"/>
      <c r="AY28" s="646"/>
      <c r="AZ28" s="646"/>
      <c r="BA28" s="646"/>
      <c r="BB28" s="646"/>
      <c r="BC28" s="646"/>
      <c r="BD28" s="646"/>
      <c r="BE28" s="646"/>
      <c r="BF28" s="647"/>
      <c r="BG28" s="648"/>
      <c r="BH28" s="649"/>
      <c r="BI28" s="649"/>
      <c r="BJ28" s="649"/>
      <c r="BK28" s="649"/>
      <c r="BL28" s="649"/>
      <c r="BM28" s="649"/>
      <c r="BN28" s="650"/>
      <c r="BO28" s="686"/>
      <c r="BP28" s="686"/>
      <c r="BQ28" s="686"/>
      <c r="BR28" s="686"/>
      <c r="BS28" s="654"/>
      <c r="BT28" s="649"/>
      <c r="BU28" s="649"/>
      <c r="BV28" s="649"/>
      <c r="BW28" s="649"/>
      <c r="BX28" s="649"/>
      <c r="BY28" s="649"/>
      <c r="BZ28" s="649"/>
      <c r="CA28" s="649"/>
      <c r="CB28" s="685"/>
      <c r="CD28" s="645" t="s">
        <v>291</v>
      </c>
      <c r="CE28" s="646"/>
      <c r="CF28" s="646"/>
      <c r="CG28" s="646"/>
      <c r="CH28" s="646"/>
      <c r="CI28" s="646"/>
      <c r="CJ28" s="646"/>
      <c r="CK28" s="646"/>
      <c r="CL28" s="646"/>
      <c r="CM28" s="646"/>
      <c r="CN28" s="646"/>
      <c r="CO28" s="646"/>
      <c r="CP28" s="646"/>
      <c r="CQ28" s="647"/>
      <c r="CR28" s="648">
        <v>1979083</v>
      </c>
      <c r="CS28" s="649"/>
      <c r="CT28" s="649"/>
      <c r="CU28" s="649"/>
      <c r="CV28" s="649"/>
      <c r="CW28" s="649"/>
      <c r="CX28" s="649"/>
      <c r="CY28" s="650"/>
      <c r="CZ28" s="651">
        <v>6</v>
      </c>
      <c r="DA28" s="663"/>
      <c r="DB28" s="663"/>
      <c r="DC28" s="664"/>
      <c r="DD28" s="654">
        <v>1952596</v>
      </c>
      <c r="DE28" s="649"/>
      <c r="DF28" s="649"/>
      <c r="DG28" s="649"/>
      <c r="DH28" s="649"/>
      <c r="DI28" s="649"/>
      <c r="DJ28" s="649"/>
      <c r="DK28" s="650"/>
      <c r="DL28" s="654">
        <v>1952596</v>
      </c>
      <c r="DM28" s="649"/>
      <c r="DN28" s="649"/>
      <c r="DO28" s="649"/>
      <c r="DP28" s="649"/>
      <c r="DQ28" s="649"/>
      <c r="DR28" s="649"/>
      <c r="DS28" s="649"/>
      <c r="DT28" s="649"/>
      <c r="DU28" s="649"/>
      <c r="DV28" s="650"/>
      <c r="DW28" s="651">
        <v>12.4</v>
      </c>
      <c r="DX28" s="663"/>
      <c r="DY28" s="663"/>
      <c r="DZ28" s="663"/>
      <c r="EA28" s="663"/>
      <c r="EB28" s="663"/>
      <c r="EC28" s="675"/>
    </row>
    <row r="29" spans="2:133" ht="11.25" customHeight="1" x14ac:dyDescent="0.2">
      <c r="B29" s="645" t="s">
        <v>292</v>
      </c>
      <c r="C29" s="646"/>
      <c r="D29" s="646"/>
      <c r="E29" s="646"/>
      <c r="F29" s="646"/>
      <c r="G29" s="646"/>
      <c r="H29" s="646"/>
      <c r="I29" s="646"/>
      <c r="J29" s="646"/>
      <c r="K29" s="646"/>
      <c r="L29" s="646"/>
      <c r="M29" s="646"/>
      <c r="N29" s="646"/>
      <c r="O29" s="646"/>
      <c r="P29" s="646"/>
      <c r="Q29" s="647"/>
      <c r="R29" s="648">
        <v>130777</v>
      </c>
      <c r="S29" s="649"/>
      <c r="T29" s="649"/>
      <c r="U29" s="649"/>
      <c r="V29" s="649"/>
      <c r="W29" s="649"/>
      <c r="X29" s="649"/>
      <c r="Y29" s="650"/>
      <c r="Z29" s="686">
        <v>0.4</v>
      </c>
      <c r="AA29" s="686"/>
      <c r="AB29" s="686"/>
      <c r="AC29" s="686"/>
      <c r="AD29" s="687" t="s">
        <v>122</v>
      </c>
      <c r="AE29" s="687"/>
      <c r="AF29" s="687"/>
      <c r="AG29" s="687"/>
      <c r="AH29" s="687"/>
      <c r="AI29" s="687"/>
      <c r="AJ29" s="687"/>
      <c r="AK29" s="687"/>
      <c r="AL29" s="651" t="s">
        <v>122</v>
      </c>
      <c r="AM29" s="652"/>
      <c r="AN29" s="652"/>
      <c r="AO29" s="688"/>
      <c r="AP29" s="629"/>
      <c r="AQ29" s="630"/>
      <c r="AR29" s="630"/>
      <c r="AS29" s="630"/>
      <c r="AT29" s="630"/>
      <c r="AU29" s="630"/>
      <c r="AV29" s="630"/>
      <c r="AW29" s="630"/>
      <c r="AX29" s="630"/>
      <c r="AY29" s="630"/>
      <c r="AZ29" s="630"/>
      <c r="BA29" s="630"/>
      <c r="BB29" s="630"/>
      <c r="BC29" s="630"/>
      <c r="BD29" s="630"/>
      <c r="BE29" s="630"/>
      <c r="BF29" s="631"/>
      <c r="BG29" s="648"/>
      <c r="BH29" s="649"/>
      <c r="BI29" s="649"/>
      <c r="BJ29" s="649"/>
      <c r="BK29" s="649"/>
      <c r="BL29" s="649"/>
      <c r="BM29" s="649"/>
      <c r="BN29" s="650"/>
      <c r="BO29" s="686"/>
      <c r="BP29" s="686"/>
      <c r="BQ29" s="686"/>
      <c r="BR29" s="686"/>
      <c r="BS29" s="687"/>
      <c r="BT29" s="687"/>
      <c r="BU29" s="687"/>
      <c r="BV29" s="687"/>
      <c r="BW29" s="687"/>
      <c r="BX29" s="687"/>
      <c r="BY29" s="687"/>
      <c r="BZ29" s="687"/>
      <c r="CA29" s="687"/>
      <c r="CB29" s="725"/>
      <c r="CD29" s="667" t="s">
        <v>293</v>
      </c>
      <c r="CE29" s="668"/>
      <c r="CF29" s="645" t="s">
        <v>66</v>
      </c>
      <c r="CG29" s="646"/>
      <c r="CH29" s="646"/>
      <c r="CI29" s="646"/>
      <c r="CJ29" s="646"/>
      <c r="CK29" s="646"/>
      <c r="CL29" s="646"/>
      <c r="CM29" s="646"/>
      <c r="CN29" s="646"/>
      <c r="CO29" s="646"/>
      <c r="CP29" s="646"/>
      <c r="CQ29" s="647"/>
      <c r="CR29" s="648">
        <v>1979083</v>
      </c>
      <c r="CS29" s="661"/>
      <c r="CT29" s="661"/>
      <c r="CU29" s="661"/>
      <c r="CV29" s="661"/>
      <c r="CW29" s="661"/>
      <c r="CX29" s="661"/>
      <c r="CY29" s="662"/>
      <c r="CZ29" s="651">
        <v>6</v>
      </c>
      <c r="DA29" s="663"/>
      <c r="DB29" s="663"/>
      <c r="DC29" s="664"/>
      <c r="DD29" s="654">
        <v>1952596</v>
      </c>
      <c r="DE29" s="661"/>
      <c r="DF29" s="661"/>
      <c r="DG29" s="661"/>
      <c r="DH29" s="661"/>
      <c r="DI29" s="661"/>
      <c r="DJ29" s="661"/>
      <c r="DK29" s="662"/>
      <c r="DL29" s="654">
        <v>1952596</v>
      </c>
      <c r="DM29" s="661"/>
      <c r="DN29" s="661"/>
      <c r="DO29" s="661"/>
      <c r="DP29" s="661"/>
      <c r="DQ29" s="661"/>
      <c r="DR29" s="661"/>
      <c r="DS29" s="661"/>
      <c r="DT29" s="661"/>
      <c r="DU29" s="661"/>
      <c r="DV29" s="662"/>
      <c r="DW29" s="651">
        <v>12.4</v>
      </c>
      <c r="DX29" s="663"/>
      <c r="DY29" s="663"/>
      <c r="DZ29" s="663"/>
      <c r="EA29" s="663"/>
      <c r="EB29" s="663"/>
      <c r="EC29" s="675"/>
    </row>
    <row r="30" spans="2:133" ht="11.25" customHeight="1" x14ac:dyDescent="0.2">
      <c r="B30" s="645" t="s">
        <v>294</v>
      </c>
      <c r="C30" s="646"/>
      <c r="D30" s="646"/>
      <c r="E30" s="646"/>
      <c r="F30" s="646"/>
      <c r="G30" s="646"/>
      <c r="H30" s="646"/>
      <c r="I30" s="646"/>
      <c r="J30" s="646"/>
      <c r="K30" s="646"/>
      <c r="L30" s="646"/>
      <c r="M30" s="646"/>
      <c r="N30" s="646"/>
      <c r="O30" s="646"/>
      <c r="P30" s="646"/>
      <c r="Q30" s="647"/>
      <c r="R30" s="648">
        <v>4153943</v>
      </c>
      <c r="S30" s="649"/>
      <c r="T30" s="649"/>
      <c r="U30" s="649"/>
      <c r="V30" s="649"/>
      <c r="W30" s="649"/>
      <c r="X30" s="649"/>
      <c r="Y30" s="650"/>
      <c r="Z30" s="686">
        <v>12.1</v>
      </c>
      <c r="AA30" s="686"/>
      <c r="AB30" s="686"/>
      <c r="AC30" s="686"/>
      <c r="AD30" s="687" t="s">
        <v>122</v>
      </c>
      <c r="AE30" s="687"/>
      <c r="AF30" s="687"/>
      <c r="AG30" s="687"/>
      <c r="AH30" s="687"/>
      <c r="AI30" s="687"/>
      <c r="AJ30" s="687"/>
      <c r="AK30" s="687"/>
      <c r="AL30" s="651" t="s">
        <v>122</v>
      </c>
      <c r="AM30" s="652"/>
      <c r="AN30" s="652"/>
      <c r="AO30" s="688"/>
      <c r="AP30" s="700" t="s">
        <v>212</v>
      </c>
      <c r="AQ30" s="701"/>
      <c r="AR30" s="701"/>
      <c r="AS30" s="701"/>
      <c r="AT30" s="701"/>
      <c r="AU30" s="701"/>
      <c r="AV30" s="701"/>
      <c r="AW30" s="701"/>
      <c r="AX30" s="701"/>
      <c r="AY30" s="701"/>
      <c r="AZ30" s="701"/>
      <c r="BA30" s="701"/>
      <c r="BB30" s="701"/>
      <c r="BC30" s="701"/>
      <c r="BD30" s="701"/>
      <c r="BE30" s="701"/>
      <c r="BF30" s="702"/>
      <c r="BG30" s="700" t="s">
        <v>295</v>
      </c>
      <c r="BH30" s="723"/>
      <c r="BI30" s="723"/>
      <c r="BJ30" s="723"/>
      <c r="BK30" s="723"/>
      <c r="BL30" s="723"/>
      <c r="BM30" s="723"/>
      <c r="BN30" s="723"/>
      <c r="BO30" s="723"/>
      <c r="BP30" s="723"/>
      <c r="BQ30" s="724"/>
      <c r="BR30" s="700" t="s">
        <v>296</v>
      </c>
      <c r="BS30" s="723"/>
      <c r="BT30" s="723"/>
      <c r="BU30" s="723"/>
      <c r="BV30" s="723"/>
      <c r="BW30" s="723"/>
      <c r="BX30" s="723"/>
      <c r="BY30" s="723"/>
      <c r="BZ30" s="723"/>
      <c r="CA30" s="723"/>
      <c r="CB30" s="724"/>
      <c r="CD30" s="669"/>
      <c r="CE30" s="670"/>
      <c r="CF30" s="645" t="s">
        <v>297</v>
      </c>
      <c r="CG30" s="646"/>
      <c r="CH30" s="646"/>
      <c r="CI30" s="646"/>
      <c r="CJ30" s="646"/>
      <c r="CK30" s="646"/>
      <c r="CL30" s="646"/>
      <c r="CM30" s="646"/>
      <c r="CN30" s="646"/>
      <c r="CO30" s="646"/>
      <c r="CP30" s="646"/>
      <c r="CQ30" s="647"/>
      <c r="CR30" s="648">
        <v>1917901</v>
      </c>
      <c r="CS30" s="649"/>
      <c r="CT30" s="649"/>
      <c r="CU30" s="649"/>
      <c r="CV30" s="649"/>
      <c r="CW30" s="649"/>
      <c r="CX30" s="649"/>
      <c r="CY30" s="650"/>
      <c r="CZ30" s="651">
        <v>5.8</v>
      </c>
      <c r="DA30" s="663"/>
      <c r="DB30" s="663"/>
      <c r="DC30" s="664"/>
      <c r="DD30" s="654">
        <v>1892137</v>
      </c>
      <c r="DE30" s="649"/>
      <c r="DF30" s="649"/>
      <c r="DG30" s="649"/>
      <c r="DH30" s="649"/>
      <c r="DI30" s="649"/>
      <c r="DJ30" s="649"/>
      <c r="DK30" s="650"/>
      <c r="DL30" s="654">
        <v>1892137</v>
      </c>
      <c r="DM30" s="649"/>
      <c r="DN30" s="649"/>
      <c r="DO30" s="649"/>
      <c r="DP30" s="649"/>
      <c r="DQ30" s="649"/>
      <c r="DR30" s="649"/>
      <c r="DS30" s="649"/>
      <c r="DT30" s="649"/>
      <c r="DU30" s="649"/>
      <c r="DV30" s="650"/>
      <c r="DW30" s="651">
        <v>12</v>
      </c>
      <c r="DX30" s="663"/>
      <c r="DY30" s="663"/>
      <c r="DZ30" s="663"/>
      <c r="EA30" s="663"/>
      <c r="EB30" s="663"/>
      <c r="EC30" s="675"/>
    </row>
    <row r="31" spans="2:133" ht="11.25" customHeight="1" x14ac:dyDescent="0.2">
      <c r="B31" s="715" t="s">
        <v>298</v>
      </c>
      <c r="C31" s="716"/>
      <c r="D31" s="716"/>
      <c r="E31" s="716"/>
      <c r="F31" s="716"/>
      <c r="G31" s="716"/>
      <c r="H31" s="716"/>
      <c r="I31" s="716"/>
      <c r="J31" s="716"/>
      <c r="K31" s="716"/>
      <c r="L31" s="716"/>
      <c r="M31" s="716"/>
      <c r="N31" s="716"/>
      <c r="O31" s="716"/>
      <c r="P31" s="716"/>
      <c r="Q31" s="717"/>
      <c r="R31" s="648" t="s">
        <v>122</v>
      </c>
      <c r="S31" s="649"/>
      <c r="T31" s="649"/>
      <c r="U31" s="649"/>
      <c r="V31" s="649"/>
      <c r="W31" s="649"/>
      <c r="X31" s="649"/>
      <c r="Y31" s="650"/>
      <c r="Z31" s="686" t="s">
        <v>122</v>
      </c>
      <c r="AA31" s="686"/>
      <c r="AB31" s="686"/>
      <c r="AC31" s="686"/>
      <c r="AD31" s="687" t="s">
        <v>122</v>
      </c>
      <c r="AE31" s="687"/>
      <c r="AF31" s="687"/>
      <c r="AG31" s="687"/>
      <c r="AH31" s="687"/>
      <c r="AI31" s="687"/>
      <c r="AJ31" s="687"/>
      <c r="AK31" s="687"/>
      <c r="AL31" s="651" t="s">
        <v>122</v>
      </c>
      <c r="AM31" s="652"/>
      <c r="AN31" s="652"/>
      <c r="AO31" s="688"/>
      <c r="AP31" s="718" t="s">
        <v>299</v>
      </c>
      <c r="AQ31" s="719"/>
      <c r="AR31" s="719"/>
      <c r="AS31" s="719"/>
      <c r="AT31" s="720" t="s">
        <v>300</v>
      </c>
      <c r="AU31" s="200"/>
      <c r="AV31" s="200"/>
      <c r="AW31" s="200"/>
      <c r="AX31" s="706" t="s">
        <v>178</v>
      </c>
      <c r="AY31" s="707"/>
      <c r="AZ31" s="707"/>
      <c r="BA31" s="707"/>
      <c r="BB31" s="707"/>
      <c r="BC31" s="707"/>
      <c r="BD31" s="707"/>
      <c r="BE31" s="707"/>
      <c r="BF31" s="708"/>
      <c r="BG31" s="710">
        <v>99.5</v>
      </c>
      <c r="BH31" s="711"/>
      <c r="BI31" s="711"/>
      <c r="BJ31" s="711"/>
      <c r="BK31" s="711"/>
      <c r="BL31" s="711"/>
      <c r="BM31" s="712">
        <v>98.7</v>
      </c>
      <c r="BN31" s="711"/>
      <c r="BO31" s="711"/>
      <c r="BP31" s="711"/>
      <c r="BQ31" s="713"/>
      <c r="BR31" s="710">
        <v>99.5</v>
      </c>
      <c r="BS31" s="711"/>
      <c r="BT31" s="711"/>
      <c r="BU31" s="711"/>
      <c r="BV31" s="711"/>
      <c r="BW31" s="711"/>
      <c r="BX31" s="712">
        <v>98.7</v>
      </c>
      <c r="BY31" s="711"/>
      <c r="BZ31" s="711"/>
      <c r="CA31" s="711"/>
      <c r="CB31" s="713"/>
      <c r="CD31" s="669"/>
      <c r="CE31" s="670"/>
      <c r="CF31" s="645" t="s">
        <v>301</v>
      </c>
      <c r="CG31" s="646"/>
      <c r="CH31" s="646"/>
      <c r="CI31" s="646"/>
      <c r="CJ31" s="646"/>
      <c r="CK31" s="646"/>
      <c r="CL31" s="646"/>
      <c r="CM31" s="646"/>
      <c r="CN31" s="646"/>
      <c r="CO31" s="646"/>
      <c r="CP31" s="646"/>
      <c r="CQ31" s="647"/>
      <c r="CR31" s="648">
        <v>61182</v>
      </c>
      <c r="CS31" s="661"/>
      <c r="CT31" s="661"/>
      <c r="CU31" s="661"/>
      <c r="CV31" s="661"/>
      <c r="CW31" s="661"/>
      <c r="CX31" s="661"/>
      <c r="CY31" s="662"/>
      <c r="CZ31" s="651">
        <v>0.2</v>
      </c>
      <c r="DA31" s="663"/>
      <c r="DB31" s="663"/>
      <c r="DC31" s="664"/>
      <c r="DD31" s="654">
        <v>60459</v>
      </c>
      <c r="DE31" s="661"/>
      <c r="DF31" s="661"/>
      <c r="DG31" s="661"/>
      <c r="DH31" s="661"/>
      <c r="DI31" s="661"/>
      <c r="DJ31" s="661"/>
      <c r="DK31" s="662"/>
      <c r="DL31" s="654">
        <v>60459</v>
      </c>
      <c r="DM31" s="661"/>
      <c r="DN31" s="661"/>
      <c r="DO31" s="661"/>
      <c r="DP31" s="661"/>
      <c r="DQ31" s="661"/>
      <c r="DR31" s="661"/>
      <c r="DS31" s="661"/>
      <c r="DT31" s="661"/>
      <c r="DU31" s="661"/>
      <c r="DV31" s="662"/>
      <c r="DW31" s="651">
        <v>0.4</v>
      </c>
      <c r="DX31" s="663"/>
      <c r="DY31" s="663"/>
      <c r="DZ31" s="663"/>
      <c r="EA31" s="663"/>
      <c r="EB31" s="663"/>
      <c r="EC31" s="675"/>
    </row>
    <row r="32" spans="2:133" ht="11.25" customHeight="1" x14ac:dyDescent="0.2">
      <c r="B32" s="645" t="s">
        <v>302</v>
      </c>
      <c r="C32" s="646"/>
      <c r="D32" s="646"/>
      <c r="E32" s="646"/>
      <c r="F32" s="646"/>
      <c r="G32" s="646"/>
      <c r="H32" s="646"/>
      <c r="I32" s="646"/>
      <c r="J32" s="646"/>
      <c r="K32" s="646"/>
      <c r="L32" s="646"/>
      <c r="M32" s="646"/>
      <c r="N32" s="646"/>
      <c r="O32" s="646"/>
      <c r="P32" s="646"/>
      <c r="Q32" s="647"/>
      <c r="R32" s="648">
        <v>1797164</v>
      </c>
      <c r="S32" s="649"/>
      <c r="T32" s="649"/>
      <c r="U32" s="649"/>
      <c r="V32" s="649"/>
      <c r="W32" s="649"/>
      <c r="X32" s="649"/>
      <c r="Y32" s="650"/>
      <c r="Z32" s="686">
        <v>5.2</v>
      </c>
      <c r="AA32" s="686"/>
      <c r="AB32" s="686"/>
      <c r="AC32" s="686"/>
      <c r="AD32" s="687" t="s">
        <v>122</v>
      </c>
      <c r="AE32" s="687"/>
      <c r="AF32" s="687"/>
      <c r="AG32" s="687"/>
      <c r="AH32" s="687"/>
      <c r="AI32" s="687"/>
      <c r="AJ32" s="687"/>
      <c r="AK32" s="687"/>
      <c r="AL32" s="651" t="s">
        <v>122</v>
      </c>
      <c r="AM32" s="652"/>
      <c r="AN32" s="652"/>
      <c r="AO32" s="688"/>
      <c r="AP32" s="689"/>
      <c r="AQ32" s="690"/>
      <c r="AR32" s="690"/>
      <c r="AS32" s="690"/>
      <c r="AT32" s="721"/>
      <c r="AU32" s="196" t="s">
        <v>303</v>
      </c>
      <c r="AX32" s="645" t="s">
        <v>304</v>
      </c>
      <c r="AY32" s="646"/>
      <c r="AZ32" s="646"/>
      <c r="BA32" s="646"/>
      <c r="BB32" s="646"/>
      <c r="BC32" s="646"/>
      <c r="BD32" s="646"/>
      <c r="BE32" s="646"/>
      <c r="BF32" s="647"/>
      <c r="BG32" s="714">
        <v>99.3</v>
      </c>
      <c r="BH32" s="661"/>
      <c r="BI32" s="661"/>
      <c r="BJ32" s="661"/>
      <c r="BK32" s="661"/>
      <c r="BL32" s="661"/>
      <c r="BM32" s="652">
        <v>97.9</v>
      </c>
      <c r="BN32" s="661"/>
      <c r="BO32" s="661"/>
      <c r="BP32" s="661"/>
      <c r="BQ32" s="684"/>
      <c r="BR32" s="714">
        <v>99.3</v>
      </c>
      <c r="BS32" s="661"/>
      <c r="BT32" s="661"/>
      <c r="BU32" s="661"/>
      <c r="BV32" s="661"/>
      <c r="BW32" s="661"/>
      <c r="BX32" s="652">
        <v>97.9</v>
      </c>
      <c r="BY32" s="661"/>
      <c r="BZ32" s="661"/>
      <c r="CA32" s="661"/>
      <c r="CB32" s="684"/>
      <c r="CD32" s="671"/>
      <c r="CE32" s="672"/>
      <c r="CF32" s="645" t="s">
        <v>305</v>
      </c>
      <c r="CG32" s="646"/>
      <c r="CH32" s="646"/>
      <c r="CI32" s="646"/>
      <c r="CJ32" s="646"/>
      <c r="CK32" s="646"/>
      <c r="CL32" s="646"/>
      <c r="CM32" s="646"/>
      <c r="CN32" s="646"/>
      <c r="CO32" s="646"/>
      <c r="CP32" s="646"/>
      <c r="CQ32" s="647"/>
      <c r="CR32" s="648" t="s">
        <v>122</v>
      </c>
      <c r="CS32" s="649"/>
      <c r="CT32" s="649"/>
      <c r="CU32" s="649"/>
      <c r="CV32" s="649"/>
      <c r="CW32" s="649"/>
      <c r="CX32" s="649"/>
      <c r="CY32" s="650"/>
      <c r="CZ32" s="651" t="s">
        <v>122</v>
      </c>
      <c r="DA32" s="663"/>
      <c r="DB32" s="663"/>
      <c r="DC32" s="664"/>
      <c r="DD32" s="654" t="s">
        <v>122</v>
      </c>
      <c r="DE32" s="649"/>
      <c r="DF32" s="649"/>
      <c r="DG32" s="649"/>
      <c r="DH32" s="649"/>
      <c r="DI32" s="649"/>
      <c r="DJ32" s="649"/>
      <c r="DK32" s="650"/>
      <c r="DL32" s="654" t="s">
        <v>122</v>
      </c>
      <c r="DM32" s="649"/>
      <c r="DN32" s="649"/>
      <c r="DO32" s="649"/>
      <c r="DP32" s="649"/>
      <c r="DQ32" s="649"/>
      <c r="DR32" s="649"/>
      <c r="DS32" s="649"/>
      <c r="DT32" s="649"/>
      <c r="DU32" s="649"/>
      <c r="DV32" s="650"/>
      <c r="DW32" s="651" t="s">
        <v>122</v>
      </c>
      <c r="DX32" s="663"/>
      <c r="DY32" s="663"/>
      <c r="DZ32" s="663"/>
      <c r="EA32" s="663"/>
      <c r="EB32" s="663"/>
      <c r="EC32" s="675"/>
    </row>
    <row r="33" spans="2:133" ht="11.25" customHeight="1" x14ac:dyDescent="0.2">
      <c r="B33" s="645" t="s">
        <v>306</v>
      </c>
      <c r="C33" s="646"/>
      <c r="D33" s="646"/>
      <c r="E33" s="646"/>
      <c r="F33" s="646"/>
      <c r="G33" s="646"/>
      <c r="H33" s="646"/>
      <c r="I33" s="646"/>
      <c r="J33" s="646"/>
      <c r="K33" s="646"/>
      <c r="L33" s="646"/>
      <c r="M33" s="646"/>
      <c r="N33" s="646"/>
      <c r="O33" s="646"/>
      <c r="P33" s="646"/>
      <c r="Q33" s="647"/>
      <c r="R33" s="648">
        <v>364944</v>
      </c>
      <c r="S33" s="649"/>
      <c r="T33" s="649"/>
      <c r="U33" s="649"/>
      <c r="V33" s="649"/>
      <c r="W33" s="649"/>
      <c r="X33" s="649"/>
      <c r="Y33" s="650"/>
      <c r="Z33" s="686">
        <v>1.1000000000000001</v>
      </c>
      <c r="AA33" s="686"/>
      <c r="AB33" s="686"/>
      <c r="AC33" s="686"/>
      <c r="AD33" s="687">
        <v>107620</v>
      </c>
      <c r="AE33" s="687"/>
      <c r="AF33" s="687"/>
      <c r="AG33" s="687"/>
      <c r="AH33" s="687"/>
      <c r="AI33" s="687"/>
      <c r="AJ33" s="687"/>
      <c r="AK33" s="687"/>
      <c r="AL33" s="651">
        <v>0.7</v>
      </c>
      <c r="AM33" s="652"/>
      <c r="AN33" s="652"/>
      <c r="AO33" s="688"/>
      <c r="AP33" s="691"/>
      <c r="AQ33" s="692"/>
      <c r="AR33" s="692"/>
      <c r="AS33" s="692"/>
      <c r="AT33" s="722"/>
      <c r="AU33" s="201"/>
      <c r="AV33" s="201"/>
      <c r="AW33" s="201"/>
      <c r="AX33" s="629" t="s">
        <v>307</v>
      </c>
      <c r="AY33" s="630"/>
      <c r="AZ33" s="630"/>
      <c r="BA33" s="630"/>
      <c r="BB33" s="630"/>
      <c r="BC33" s="630"/>
      <c r="BD33" s="630"/>
      <c r="BE33" s="630"/>
      <c r="BF33" s="631"/>
      <c r="BG33" s="709">
        <v>99.6</v>
      </c>
      <c r="BH33" s="633"/>
      <c r="BI33" s="633"/>
      <c r="BJ33" s="633"/>
      <c r="BK33" s="633"/>
      <c r="BL33" s="633"/>
      <c r="BM33" s="679">
        <v>99</v>
      </c>
      <c r="BN33" s="633"/>
      <c r="BO33" s="633"/>
      <c r="BP33" s="633"/>
      <c r="BQ33" s="696"/>
      <c r="BR33" s="709">
        <v>99.6</v>
      </c>
      <c r="BS33" s="633"/>
      <c r="BT33" s="633"/>
      <c r="BU33" s="633"/>
      <c r="BV33" s="633"/>
      <c r="BW33" s="633"/>
      <c r="BX33" s="679">
        <v>99.1</v>
      </c>
      <c r="BY33" s="633"/>
      <c r="BZ33" s="633"/>
      <c r="CA33" s="633"/>
      <c r="CB33" s="696"/>
      <c r="CD33" s="645" t="s">
        <v>308</v>
      </c>
      <c r="CE33" s="646"/>
      <c r="CF33" s="646"/>
      <c r="CG33" s="646"/>
      <c r="CH33" s="646"/>
      <c r="CI33" s="646"/>
      <c r="CJ33" s="646"/>
      <c r="CK33" s="646"/>
      <c r="CL33" s="646"/>
      <c r="CM33" s="646"/>
      <c r="CN33" s="646"/>
      <c r="CO33" s="646"/>
      <c r="CP33" s="646"/>
      <c r="CQ33" s="647"/>
      <c r="CR33" s="648">
        <v>16046295</v>
      </c>
      <c r="CS33" s="661"/>
      <c r="CT33" s="661"/>
      <c r="CU33" s="661"/>
      <c r="CV33" s="661"/>
      <c r="CW33" s="661"/>
      <c r="CX33" s="661"/>
      <c r="CY33" s="662"/>
      <c r="CZ33" s="651">
        <v>48.3</v>
      </c>
      <c r="DA33" s="663"/>
      <c r="DB33" s="663"/>
      <c r="DC33" s="664"/>
      <c r="DD33" s="654">
        <v>13258964</v>
      </c>
      <c r="DE33" s="661"/>
      <c r="DF33" s="661"/>
      <c r="DG33" s="661"/>
      <c r="DH33" s="661"/>
      <c r="DI33" s="661"/>
      <c r="DJ33" s="661"/>
      <c r="DK33" s="662"/>
      <c r="DL33" s="654">
        <v>6082964</v>
      </c>
      <c r="DM33" s="661"/>
      <c r="DN33" s="661"/>
      <c r="DO33" s="661"/>
      <c r="DP33" s="661"/>
      <c r="DQ33" s="661"/>
      <c r="DR33" s="661"/>
      <c r="DS33" s="661"/>
      <c r="DT33" s="661"/>
      <c r="DU33" s="661"/>
      <c r="DV33" s="662"/>
      <c r="DW33" s="651">
        <v>38.700000000000003</v>
      </c>
      <c r="DX33" s="663"/>
      <c r="DY33" s="663"/>
      <c r="DZ33" s="663"/>
      <c r="EA33" s="663"/>
      <c r="EB33" s="663"/>
      <c r="EC33" s="675"/>
    </row>
    <row r="34" spans="2:133" ht="11.25" customHeight="1" x14ac:dyDescent="0.2">
      <c r="B34" s="645" t="s">
        <v>309</v>
      </c>
      <c r="C34" s="646"/>
      <c r="D34" s="646"/>
      <c r="E34" s="646"/>
      <c r="F34" s="646"/>
      <c r="G34" s="646"/>
      <c r="H34" s="646"/>
      <c r="I34" s="646"/>
      <c r="J34" s="646"/>
      <c r="K34" s="646"/>
      <c r="L34" s="646"/>
      <c r="M34" s="646"/>
      <c r="N34" s="646"/>
      <c r="O34" s="646"/>
      <c r="P34" s="646"/>
      <c r="Q34" s="647"/>
      <c r="R34" s="648">
        <v>119421</v>
      </c>
      <c r="S34" s="649"/>
      <c r="T34" s="649"/>
      <c r="U34" s="649"/>
      <c r="V34" s="649"/>
      <c r="W34" s="649"/>
      <c r="X34" s="649"/>
      <c r="Y34" s="650"/>
      <c r="Z34" s="686">
        <v>0.3</v>
      </c>
      <c r="AA34" s="686"/>
      <c r="AB34" s="686"/>
      <c r="AC34" s="686"/>
      <c r="AD34" s="687" t="s">
        <v>122</v>
      </c>
      <c r="AE34" s="687"/>
      <c r="AF34" s="687"/>
      <c r="AG34" s="687"/>
      <c r="AH34" s="687"/>
      <c r="AI34" s="687"/>
      <c r="AJ34" s="687"/>
      <c r="AK34" s="687"/>
      <c r="AL34" s="651" t="s">
        <v>122</v>
      </c>
      <c r="AM34" s="652"/>
      <c r="AN34" s="652"/>
      <c r="AO34" s="68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45" t="s">
        <v>310</v>
      </c>
      <c r="CE34" s="646"/>
      <c r="CF34" s="646"/>
      <c r="CG34" s="646"/>
      <c r="CH34" s="646"/>
      <c r="CI34" s="646"/>
      <c r="CJ34" s="646"/>
      <c r="CK34" s="646"/>
      <c r="CL34" s="646"/>
      <c r="CM34" s="646"/>
      <c r="CN34" s="646"/>
      <c r="CO34" s="646"/>
      <c r="CP34" s="646"/>
      <c r="CQ34" s="647"/>
      <c r="CR34" s="648">
        <v>4359124</v>
      </c>
      <c r="CS34" s="649"/>
      <c r="CT34" s="649"/>
      <c r="CU34" s="649"/>
      <c r="CV34" s="649"/>
      <c r="CW34" s="649"/>
      <c r="CX34" s="649"/>
      <c r="CY34" s="650"/>
      <c r="CZ34" s="651">
        <v>13.1</v>
      </c>
      <c r="DA34" s="663"/>
      <c r="DB34" s="663"/>
      <c r="DC34" s="664"/>
      <c r="DD34" s="654">
        <v>2877097</v>
      </c>
      <c r="DE34" s="649"/>
      <c r="DF34" s="649"/>
      <c r="DG34" s="649"/>
      <c r="DH34" s="649"/>
      <c r="DI34" s="649"/>
      <c r="DJ34" s="649"/>
      <c r="DK34" s="650"/>
      <c r="DL34" s="654">
        <v>2660407</v>
      </c>
      <c r="DM34" s="649"/>
      <c r="DN34" s="649"/>
      <c r="DO34" s="649"/>
      <c r="DP34" s="649"/>
      <c r="DQ34" s="649"/>
      <c r="DR34" s="649"/>
      <c r="DS34" s="649"/>
      <c r="DT34" s="649"/>
      <c r="DU34" s="649"/>
      <c r="DV34" s="650"/>
      <c r="DW34" s="651">
        <v>16.899999999999999</v>
      </c>
      <c r="DX34" s="663"/>
      <c r="DY34" s="663"/>
      <c r="DZ34" s="663"/>
      <c r="EA34" s="663"/>
      <c r="EB34" s="663"/>
      <c r="EC34" s="675"/>
    </row>
    <row r="35" spans="2:133" ht="11.25" customHeight="1" x14ac:dyDescent="0.2">
      <c r="B35" s="645" t="s">
        <v>311</v>
      </c>
      <c r="C35" s="646"/>
      <c r="D35" s="646"/>
      <c r="E35" s="646"/>
      <c r="F35" s="646"/>
      <c r="G35" s="646"/>
      <c r="H35" s="646"/>
      <c r="I35" s="646"/>
      <c r="J35" s="646"/>
      <c r="K35" s="646"/>
      <c r="L35" s="646"/>
      <c r="M35" s="646"/>
      <c r="N35" s="646"/>
      <c r="O35" s="646"/>
      <c r="P35" s="646"/>
      <c r="Q35" s="647"/>
      <c r="R35" s="648">
        <v>1012617</v>
      </c>
      <c r="S35" s="649"/>
      <c r="T35" s="649"/>
      <c r="U35" s="649"/>
      <c r="V35" s="649"/>
      <c r="W35" s="649"/>
      <c r="X35" s="649"/>
      <c r="Y35" s="650"/>
      <c r="Z35" s="686">
        <v>2.9</v>
      </c>
      <c r="AA35" s="686"/>
      <c r="AB35" s="686"/>
      <c r="AC35" s="686"/>
      <c r="AD35" s="687" t="s">
        <v>122</v>
      </c>
      <c r="AE35" s="687"/>
      <c r="AF35" s="687"/>
      <c r="AG35" s="687"/>
      <c r="AH35" s="687"/>
      <c r="AI35" s="687"/>
      <c r="AJ35" s="687"/>
      <c r="AK35" s="687"/>
      <c r="AL35" s="651" t="s">
        <v>122</v>
      </c>
      <c r="AM35" s="652"/>
      <c r="AN35" s="652"/>
      <c r="AO35" s="688"/>
      <c r="AP35" s="204"/>
      <c r="AQ35" s="700" t="s">
        <v>312</v>
      </c>
      <c r="AR35" s="701"/>
      <c r="AS35" s="701"/>
      <c r="AT35" s="701"/>
      <c r="AU35" s="701"/>
      <c r="AV35" s="701"/>
      <c r="AW35" s="701"/>
      <c r="AX35" s="701"/>
      <c r="AY35" s="701"/>
      <c r="AZ35" s="701"/>
      <c r="BA35" s="701"/>
      <c r="BB35" s="701"/>
      <c r="BC35" s="701"/>
      <c r="BD35" s="701"/>
      <c r="BE35" s="701"/>
      <c r="BF35" s="702"/>
      <c r="BG35" s="700" t="s">
        <v>313</v>
      </c>
      <c r="BH35" s="701"/>
      <c r="BI35" s="701"/>
      <c r="BJ35" s="701"/>
      <c r="BK35" s="701"/>
      <c r="BL35" s="701"/>
      <c r="BM35" s="701"/>
      <c r="BN35" s="701"/>
      <c r="BO35" s="701"/>
      <c r="BP35" s="701"/>
      <c r="BQ35" s="701"/>
      <c r="BR35" s="701"/>
      <c r="BS35" s="701"/>
      <c r="BT35" s="701"/>
      <c r="BU35" s="701"/>
      <c r="BV35" s="701"/>
      <c r="BW35" s="701"/>
      <c r="BX35" s="701"/>
      <c r="BY35" s="701"/>
      <c r="BZ35" s="701"/>
      <c r="CA35" s="701"/>
      <c r="CB35" s="702"/>
      <c r="CD35" s="645" t="s">
        <v>314</v>
      </c>
      <c r="CE35" s="646"/>
      <c r="CF35" s="646"/>
      <c r="CG35" s="646"/>
      <c r="CH35" s="646"/>
      <c r="CI35" s="646"/>
      <c r="CJ35" s="646"/>
      <c r="CK35" s="646"/>
      <c r="CL35" s="646"/>
      <c r="CM35" s="646"/>
      <c r="CN35" s="646"/>
      <c r="CO35" s="646"/>
      <c r="CP35" s="646"/>
      <c r="CQ35" s="647"/>
      <c r="CR35" s="648">
        <v>187418</v>
      </c>
      <c r="CS35" s="661"/>
      <c r="CT35" s="661"/>
      <c r="CU35" s="661"/>
      <c r="CV35" s="661"/>
      <c r="CW35" s="661"/>
      <c r="CX35" s="661"/>
      <c r="CY35" s="662"/>
      <c r="CZ35" s="651">
        <v>0.6</v>
      </c>
      <c r="DA35" s="663"/>
      <c r="DB35" s="663"/>
      <c r="DC35" s="664"/>
      <c r="DD35" s="654">
        <v>120603</v>
      </c>
      <c r="DE35" s="661"/>
      <c r="DF35" s="661"/>
      <c r="DG35" s="661"/>
      <c r="DH35" s="661"/>
      <c r="DI35" s="661"/>
      <c r="DJ35" s="661"/>
      <c r="DK35" s="662"/>
      <c r="DL35" s="654">
        <v>107658</v>
      </c>
      <c r="DM35" s="661"/>
      <c r="DN35" s="661"/>
      <c r="DO35" s="661"/>
      <c r="DP35" s="661"/>
      <c r="DQ35" s="661"/>
      <c r="DR35" s="661"/>
      <c r="DS35" s="661"/>
      <c r="DT35" s="661"/>
      <c r="DU35" s="661"/>
      <c r="DV35" s="662"/>
      <c r="DW35" s="651">
        <v>0.7</v>
      </c>
      <c r="DX35" s="663"/>
      <c r="DY35" s="663"/>
      <c r="DZ35" s="663"/>
      <c r="EA35" s="663"/>
      <c r="EB35" s="663"/>
      <c r="EC35" s="675"/>
    </row>
    <row r="36" spans="2:133" ht="11.25" customHeight="1" x14ac:dyDescent="0.2">
      <c r="B36" s="645" t="s">
        <v>315</v>
      </c>
      <c r="C36" s="646"/>
      <c r="D36" s="646"/>
      <c r="E36" s="646"/>
      <c r="F36" s="646"/>
      <c r="G36" s="646"/>
      <c r="H36" s="646"/>
      <c r="I36" s="646"/>
      <c r="J36" s="646"/>
      <c r="K36" s="646"/>
      <c r="L36" s="646"/>
      <c r="M36" s="646"/>
      <c r="N36" s="646"/>
      <c r="O36" s="646"/>
      <c r="P36" s="646"/>
      <c r="Q36" s="647"/>
      <c r="R36" s="648">
        <v>986324</v>
      </c>
      <c r="S36" s="649"/>
      <c r="T36" s="649"/>
      <c r="U36" s="649"/>
      <c r="V36" s="649"/>
      <c r="W36" s="649"/>
      <c r="X36" s="649"/>
      <c r="Y36" s="650"/>
      <c r="Z36" s="686">
        <v>2.9</v>
      </c>
      <c r="AA36" s="686"/>
      <c r="AB36" s="686"/>
      <c r="AC36" s="686"/>
      <c r="AD36" s="687" t="s">
        <v>122</v>
      </c>
      <c r="AE36" s="687"/>
      <c r="AF36" s="687"/>
      <c r="AG36" s="687"/>
      <c r="AH36" s="687"/>
      <c r="AI36" s="687"/>
      <c r="AJ36" s="687"/>
      <c r="AK36" s="687"/>
      <c r="AL36" s="651" t="s">
        <v>122</v>
      </c>
      <c r="AM36" s="652"/>
      <c r="AN36" s="652"/>
      <c r="AO36" s="688"/>
      <c r="AP36" s="204"/>
      <c r="AQ36" s="697" t="s">
        <v>316</v>
      </c>
      <c r="AR36" s="698"/>
      <c r="AS36" s="698"/>
      <c r="AT36" s="698"/>
      <c r="AU36" s="698"/>
      <c r="AV36" s="698"/>
      <c r="AW36" s="698"/>
      <c r="AX36" s="698"/>
      <c r="AY36" s="699"/>
      <c r="AZ36" s="703">
        <v>4252571</v>
      </c>
      <c r="BA36" s="704"/>
      <c r="BB36" s="704"/>
      <c r="BC36" s="704"/>
      <c r="BD36" s="704"/>
      <c r="BE36" s="704"/>
      <c r="BF36" s="705"/>
      <c r="BG36" s="706" t="s">
        <v>317</v>
      </c>
      <c r="BH36" s="707"/>
      <c r="BI36" s="707"/>
      <c r="BJ36" s="707"/>
      <c r="BK36" s="707"/>
      <c r="BL36" s="707"/>
      <c r="BM36" s="707"/>
      <c r="BN36" s="707"/>
      <c r="BO36" s="707"/>
      <c r="BP36" s="707"/>
      <c r="BQ36" s="707"/>
      <c r="BR36" s="707"/>
      <c r="BS36" s="707"/>
      <c r="BT36" s="707"/>
      <c r="BU36" s="708"/>
      <c r="BV36" s="703">
        <v>99157</v>
      </c>
      <c r="BW36" s="704"/>
      <c r="BX36" s="704"/>
      <c r="BY36" s="704"/>
      <c r="BZ36" s="704"/>
      <c r="CA36" s="704"/>
      <c r="CB36" s="705"/>
      <c r="CD36" s="645" t="s">
        <v>318</v>
      </c>
      <c r="CE36" s="646"/>
      <c r="CF36" s="646"/>
      <c r="CG36" s="646"/>
      <c r="CH36" s="646"/>
      <c r="CI36" s="646"/>
      <c r="CJ36" s="646"/>
      <c r="CK36" s="646"/>
      <c r="CL36" s="646"/>
      <c r="CM36" s="646"/>
      <c r="CN36" s="646"/>
      <c r="CO36" s="646"/>
      <c r="CP36" s="646"/>
      <c r="CQ36" s="647"/>
      <c r="CR36" s="648">
        <v>3589272</v>
      </c>
      <c r="CS36" s="649"/>
      <c r="CT36" s="649"/>
      <c r="CU36" s="649"/>
      <c r="CV36" s="649"/>
      <c r="CW36" s="649"/>
      <c r="CX36" s="649"/>
      <c r="CY36" s="650"/>
      <c r="CZ36" s="651">
        <v>10.8</v>
      </c>
      <c r="DA36" s="663"/>
      <c r="DB36" s="663"/>
      <c r="DC36" s="664"/>
      <c r="DD36" s="654">
        <v>3193542</v>
      </c>
      <c r="DE36" s="649"/>
      <c r="DF36" s="649"/>
      <c r="DG36" s="649"/>
      <c r="DH36" s="649"/>
      <c r="DI36" s="649"/>
      <c r="DJ36" s="649"/>
      <c r="DK36" s="650"/>
      <c r="DL36" s="654">
        <v>1300924</v>
      </c>
      <c r="DM36" s="649"/>
      <c r="DN36" s="649"/>
      <c r="DO36" s="649"/>
      <c r="DP36" s="649"/>
      <c r="DQ36" s="649"/>
      <c r="DR36" s="649"/>
      <c r="DS36" s="649"/>
      <c r="DT36" s="649"/>
      <c r="DU36" s="649"/>
      <c r="DV36" s="650"/>
      <c r="DW36" s="651">
        <v>8.3000000000000007</v>
      </c>
      <c r="DX36" s="663"/>
      <c r="DY36" s="663"/>
      <c r="DZ36" s="663"/>
      <c r="EA36" s="663"/>
      <c r="EB36" s="663"/>
      <c r="EC36" s="675"/>
    </row>
    <row r="37" spans="2:133" ht="11.25" customHeight="1" x14ac:dyDescent="0.2">
      <c r="B37" s="645" t="s">
        <v>319</v>
      </c>
      <c r="C37" s="646"/>
      <c r="D37" s="646"/>
      <c r="E37" s="646"/>
      <c r="F37" s="646"/>
      <c r="G37" s="646"/>
      <c r="H37" s="646"/>
      <c r="I37" s="646"/>
      <c r="J37" s="646"/>
      <c r="K37" s="646"/>
      <c r="L37" s="646"/>
      <c r="M37" s="646"/>
      <c r="N37" s="646"/>
      <c r="O37" s="646"/>
      <c r="P37" s="646"/>
      <c r="Q37" s="647"/>
      <c r="R37" s="648">
        <v>5233241</v>
      </c>
      <c r="S37" s="649"/>
      <c r="T37" s="649"/>
      <c r="U37" s="649"/>
      <c r="V37" s="649"/>
      <c r="W37" s="649"/>
      <c r="X37" s="649"/>
      <c r="Y37" s="650"/>
      <c r="Z37" s="686">
        <v>15.2</v>
      </c>
      <c r="AA37" s="686"/>
      <c r="AB37" s="686"/>
      <c r="AC37" s="686"/>
      <c r="AD37" s="687">
        <v>1176</v>
      </c>
      <c r="AE37" s="687"/>
      <c r="AF37" s="687"/>
      <c r="AG37" s="687"/>
      <c r="AH37" s="687"/>
      <c r="AI37" s="687"/>
      <c r="AJ37" s="687"/>
      <c r="AK37" s="687"/>
      <c r="AL37" s="651">
        <v>0</v>
      </c>
      <c r="AM37" s="652"/>
      <c r="AN37" s="652"/>
      <c r="AO37" s="688"/>
      <c r="AQ37" s="681" t="s">
        <v>320</v>
      </c>
      <c r="AR37" s="682"/>
      <c r="AS37" s="682"/>
      <c r="AT37" s="682"/>
      <c r="AU37" s="682"/>
      <c r="AV37" s="682"/>
      <c r="AW37" s="682"/>
      <c r="AX37" s="682"/>
      <c r="AY37" s="683"/>
      <c r="AZ37" s="648">
        <v>1364512</v>
      </c>
      <c r="BA37" s="649"/>
      <c r="BB37" s="649"/>
      <c r="BC37" s="649"/>
      <c r="BD37" s="661"/>
      <c r="BE37" s="661"/>
      <c r="BF37" s="684"/>
      <c r="BG37" s="645" t="s">
        <v>321</v>
      </c>
      <c r="BH37" s="646"/>
      <c r="BI37" s="646"/>
      <c r="BJ37" s="646"/>
      <c r="BK37" s="646"/>
      <c r="BL37" s="646"/>
      <c r="BM37" s="646"/>
      <c r="BN37" s="646"/>
      <c r="BO37" s="646"/>
      <c r="BP37" s="646"/>
      <c r="BQ37" s="646"/>
      <c r="BR37" s="646"/>
      <c r="BS37" s="646"/>
      <c r="BT37" s="646"/>
      <c r="BU37" s="647"/>
      <c r="BV37" s="648">
        <v>83780</v>
      </c>
      <c r="BW37" s="649"/>
      <c r="BX37" s="649"/>
      <c r="BY37" s="649"/>
      <c r="BZ37" s="649"/>
      <c r="CA37" s="649"/>
      <c r="CB37" s="685"/>
      <c r="CD37" s="645" t="s">
        <v>322</v>
      </c>
      <c r="CE37" s="646"/>
      <c r="CF37" s="646"/>
      <c r="CG37" s="646"/>
      <c r="CH37" s="646"/>
      <c r="CI37" s="646"/>
      <c r="CJ37" s="646"/>
      <c r="CK37" s="646"/>
      <c r="CL37" s="646"/>
      <c r="CM37" s="646"/>
      <c r="CN37" s="646"/>
      <c r="CO37" s="646"/>
      <c r="CP37" s="646"/>
      <c r="CQ37" s="647"/>
      <c r="CR37" s="648">
        <v>509269</v>
      </c>
      <c r="CS37" s="661"/>
      <c r="CT37" s="661"/>
      <c r="CU37" s="661"/>
      <c r="CV37" s="661"/>
      <c r="CW37" s="661"/>
      <c r="CX37" s="661"/>
      <c r="CY37" s="662"/>
      <c r="CZ37" s="651">
        <v>1.5</v>
      </c>
      <c r="DA37" s="663"/>
      <c r="DB37" s="663"/>
      <c r="DC37" s="664"/>
      <c r="DD37" s="654">
        <v>496769</v>
      </c>
      <c r="DE37" s="661"/>
      <c r="DF37" s="661"/>
      <c r="DG37" s="661"/>
      <c r="DH37" s="661"/>
      <c r="DI37" s="661"/>
      <c r="DJ37" s="661"/>
      <c r="DK37" s="662"/>
      <c r="DL37" s="654">
        <v>462829</v>
      </c>
      <c r="DM37" s="661"/>
      <c r="DN37" s="661"/>
      <c r="DO37" s="661"/>
      <c r="DP37" s="661"/>
      <c r="DQ37" s="661"/>
      <c r="DR37" s="661"/>
      <c r="DS37" s="661"/>
      <c r="DT37" s="661"/>
      <c r="DU37" s="661"/>
      <c r="DV37" s="662"/>
      <c r="DW37" s="651">
        <v>2.9</v>
      </c>
      <c r="DX37" s="663"/>
      <c r="DY37" s="663"/>
      <c r="DZ37" s="663"/>
      <c r="EA37" s="663"/>
      <c r="EB37" s="663"/>
      <c r="EC37" s="675"/>
    </row>
    <row r="38" spans="2:133" ht="11.25" customHeight="1" x14ac:dyDescent="0.2">
      <c r="B38" s="645" t="s">
        <v>323</v>
      </c>
      <c r="C38" s="646"/>
      <c r="D38" s="646"/>
      <c r="E38" s="646"/>
      <c r="F38" s="646"/>
      <c r="G38" s="646"/>
      <c r="H38" s="646"/>
      <c r="I38" s="646"/>
      <c r="J38" s="646"/>
      <c r="K38" s="646"/>
      <c r="L38" s="646"/>
      <c r="M38" s="646"/>
      <c r="N38" s="646"/>
      <c r="O38" s="646"/>
      <c r="P38" s="646"/>
      <c r="Q38" s="647"/>
      <c r="R38" s="648">
        <v>3605730</v>
      </c>
      <c r="S38" s="649"/>
      <c r="T38" s="649"/>
      <c r="U38" s="649"/>
      <c r="V38" s="649"/>
      <c r="W38" s="649"/>
      <c r="X38" s="649"/>
      <c r="Y38" s="650"/>
      <c r="Z38" s="686">
        <v>10.5</v>
      </c>
      <c r="AA38" s="686"/>
      <c r="AB38" s="686"/>
      <c r="AC38" s="686"/>
      <c r="AD38" s="687" t="s">
        <v>122</v>
      </c>
      <c r="AE38" s="687"/>
      <c r="AF38" s="687"/>
      <c r="AG38" s="687"/>
      <c r="AH38" s="687"/>
      <c r="AI38" s="687"/>
      <c r="AJ38" s="687"/>
      <c r="AK38" s="687"/>
      <c r="AL38" s="651" t="s">
        <v>122</v>
      </c>
      <c r="AM38" s="652"/>
      <c r="AN38" s="652"/>
      <c r="AO38" s="688"/>
      <c r="AQ38" s="681" t="s">
        <v>324</v>
      </c>
      <c r="AR38" s="682"/>
      <c r="AS38" s="682"/>
      <c r="AT38" s="682"/>
      <c r="AU38" s="682"/>
      <c r="AV38" s="682"/>
      <c r="AW38" s="682"/>
      <c r="AX38" s="682"/>
      <c r="AY38" s="683"/>
      <c r="AZ38" s="648">
        <v>778224</v>
      </c>
      <c r="BA38" s="649"/>
      <c r="BB38" s="649"/>
      <c r="BC38" s="649"/>
      <c r="BD38" s="661"/>
      <c r="BE38" s="661"/>
      <c r="BF38" s="684"/>
      <c r="BG38" s="645" t="s">
        <v>325</v>
      </c>
      <c r="BH38" s="646"/>
      <c r="BI38" s="646"/>
      <c r="BJ38" s="646"/>
      <c r="BK38" s="646"/>
      <c r="BL38" s="646"/>
      <c r="BM38" s="646"/>
      <c r="BN38" s="646"/>
      <c r="BO38" s="646"/>
      <c r="BP38" s="646"/>
      <c r="BQ38" s="646"/>
      <c r="BR38" s="646"/>
      <c r="BS38" s="646"/>
      <c r="BT38" s="646"/>
      <c r="BU38" s="647"/>
      <c r="BV38" s="648">
        <v>6153</v>
      </c>
      <c r="BW38" s="649"/>
      <c r="BX38" s="649"/>
      <c r="BY38" s="649"/>
      <c r="BZ38" s="649"/>
      <c r="CA38" s="649"/>
      <c r="CB38" s="685"/>
      <c r="CD38" s="645" t="s">
        <v>326</v>
      </c>
      <c r="CE38" s="646"/>
      <c r="CF38" s="646"/>
      <c r="CG38" s="646"/>
      <c r="CH38" s="646"/>
      <c r="CI38" s="646"/>
      <c r="CJ38" s="646"/>
      <c r="CK38" s="646"/>
      <c r="CL38" s="646"/>
      <c r="CM38" s="646"/>
      <c r="CN38" s="646"/>
      <c r="CO38" s="646"/>
      <c r="CP38" s="646"/>
      <c r="CQ38" s="647"/>
      <c r="CR38" s="648">
        <v>2096585</v>
      </c>
      <c r="CS38" s="649"/>
      <c r="CT38" s="649"/>
      <c r="CU38" s="649"/>
      <c r="CV38" s="649"/>
      <c r="CW38" s="649"/>
      <c r="CX38" s="649"/>
      <c r="CY38" s="650"/>
      <c r="CZ38" s="651">
        <v>6.3</v>
      </c>
      <c r="DA38" s="663"/>
      <c r="DB38" s="663"/>
      <c r="DC38" s="664"/>
      <c r="DD38" s="654">
        <v>1723687</v>
      </c>
      <c r="DE38" s="649"/>
      <c r="DF38" s="649"/>
      <c r="DG38" s="649"/>
      <c r="DH38" s="649"/>
      <c r="DI38" s="649"/>
      <c r="DJ38" s="649"/>
      <c r="DK38" s="650"/>
      <c r="DL38" s="654">
        <v>1699700</v>
      </c>
      <c r="DM38" s="649"/>
      <c r="DN38" s="649"/>
      <c r="DO38" s="649"/>
      <c r="DP38" s="649"/>
      <c r="DQ38" s="649"/>
      <c r="DR38" s="649"/>
      <c r="DS38" s="649"/>
      <c r="DT38" s="649"/>
      <c r="DU38" s="649"/>
      <c r="DV38" s="650"/>
      <c r="DW38" s="651">
        <v>10.8</v>
      </c>
      <c r="DX38" s="663"/>
      <c r="DY38" s="663"/>
      <c r="DZ38" s="663"/>
      <c r="EA38" s="663"/>
      <c r="EB38" s="663"/>
      <c r="EC38" s="675"/>
    </row>
    <row r="39" spans="2:133" ht="11.25" customHeight="1" x14ac:dyDescent="0.2">
      <c r="B39" s="645" t="s">
        <v>327</v>
      </c>
      <c r="C39" s="646"/>
      <c r="D39" s="646"/>
      <c r="E39" s="646"/>
      <c r="F39" s="646"/>
      <c r="G39" s="646"/>
      <c r="H39" s="646"/>
      <c r="I39" s="646"/>
      <c r="J39" s="646"/>
      <c r="K39" s="646"/>
      <c r="L39" s="646"/>
      <c r="M39" s="646"/>
      <c r="N39" s="646"/>
      <c r="O39" s="646"/>
      <c r="P39" s="646"/>
      <c r="Q39" s="647"/>
      <c r="R39" s="648" t="s">
        <v>122</v>
      </c>
      <c r="S39" s="649"/>
      <c r="T39" s="649"/>
      <c r="U39" s="649"/>
      <c r="V39" s="649"/>
      <c r="W39" s="649"/>
      <c r="X39" s="649"/>
      <c r="Y39" s="650"/>
      <c r="Z39" s="686" t="s">
        <v>122</v>
      </c>
      <c r="AA39" s="686"/>
      <c r="AB39" s="686"/>
      <c r="AC39" s="686"/>
      <c r="AD39" s="687" t="s">
        <v>122</v>
      </c>
      <c r="AE39" s="687"/>
      <c r="AF39" s="687"/>
      <c r="AG39" s="687"/>
      <c r="AH39" s="687"/>
      <c r="AI39" s="687"/>
      <c r="AJ39" s="687"/>
      <c r="AK39" s="687"/>
      <c r="AL39" s="651" t="s">
        <v>122</v>
      </c>
      <c r="AM39" s="652"/>
      <c r="AN39" s="652"/>
      <c r="AO39" s="688"/>
      <c r="AQ39" s="681" t="s">
        <v>328</v>
      </c>
      <c r="AR39" s="682"/>
      <c r="AS39" s="682"/>
      <c r="AT39" s="682"/>
      <c r="AU39" s="682"/>
      <c r="AV39" s="682"/>
      <c r="AW39" s="682"/>
      <c r="AX39" s="682"/>
      <c r="AY39" s="683"/>
      <c r="AZ39" s="648">
        <v>13250</v>
      </c>
      <c r="BA39" s="649"/>
      <c r="BB39" s="649"/>
      <c r="BC39" s="649"/>
      <c r="BD39" s="661"/>
      <c r="BE39" s="661"/>
      <c r="BF39" s="684"/>
      <c r="BG39" s="645" t="s">
        <v>329</v>
      </c>
      <c r="BH39" s="646"/>
      <c r="BI39" s="646"/>
      <c r="BJ39" s="646"/>
      <c r="BK39" s="646"/>
      <c r="BL39" s="646"/>
      <c r="BM39" s="646"/>
      <c r="BN39" s="646"/>
      <c r="BO39" s="646"/>
      <c r="BP39" s="646"/>
      <c r="BQ39" s="646"/>
      <c r="BR39" s="646"/>
      <c r="BS39" s="646"/>
      <c r="BT39" s="646"/>
      <c r="BU39" s="647"/>
      <c r="BV39" s="648">
        <v>9235</v>
      </c>
      <c r="BW39" s="649"/>
      <c r="BX39" s="649"/>
      <c r="BY39" s="649"/>
      <c r="BZ39" s="649"/>
      <c r="CA39" s="649"/>
      <c r="CB39" s="685"/>
      <c r="CD39" s="645" t="s">
        <v>330</v>
      </c>
      <c r="CE39" s="646"/>
      <c r="CF39" s="646"/>
      <c r="CG39" s="646"/>
      <c r="CH39" s="646"/>
      <c r="CI39" s="646"/>
      <c r="CJ39" s="646"/>
      <c r="CK39" s="646"/>
      <c r="CL39" s="646"/>
      <c r="CM39" s="646"/>
      <c r="CN39" s="646"/>
      <c r="CO39" s="646"/>
      <c r="CP39" s="646"/>
      <c r="CQ39" s="647"/>
      <c r="CR39" s="648">
        <v>5253924</v>
      </c>
      <c r="CS39" s="661"/>
      <c r="CT39" s="661"/>
      <c r="CU39" s="661"/>
      <c r="CV39" s="661"/>
      <c r="CW39" s="661"/>
      <c r="CX39" s="661"/>
      <c r="CY39" s="662"/>
      <c r="CZ39" s="651">
        <v>15.8</v>
      </c>
      <c r="DA39" s="663"/>
      <c r="DB39" s="663"/>
      <c r="DC39" s="664"/>
      <c r="DD39" s="654">
        <v>4897714</v>
      </c>
      <c r="DE39" s="661"/>
      <c r="DF39" s="661"/>
      <c r="DG39" s="661"/>
      <c r="DH39" s="661"/>
      <c r="DI39" s="661"/>
      <c r="DJ39" s="661"/>
      <c r="DK39" s="662"/>
      <c r="DL39" s="654" t="s">
        <v>122</v>
      </c>
      <c r="DM39" s="661"/>
      <c r="DN39" s="661"/>
      <c r="DO39" s="661"/>
      <c r="DP39" s="661"/>
      <c r="DQ39" s="661"/>
      <c r="DR39" s="661"/>
      <c r="DS39" s="661"/>
      <c r="DT39" s="661"/>
      <c r="DU39" s="661"/>
      <c r="DV39" s="662"/>
      <c r="DW39" s="651" t="s">
        <v>122</v>
      </c>
      <c r="DX39" s="663"/>
      <c r="DY39" s="663"/>
      <c r="DZ39" s="663"/>
      <c r="EA39" s="663"/>
      <c r="EB39" s="663"/>
      <c r="EC39" s="675"/>
    </row>
    <row r="40" spans="2:133" ht="11.25" customHeight="1" x14ac:dyDescent="0.2">
      <c r="B40" s="645" t="s">
        <v>331</v>
      </c>
      <c r="C40" s="646"/>
      <c r="D40" s="646"/>
      <c r="E40" s="646"/>
      <c r="F40" s="646"/>
      <c r="G40" s="646"/>
      <c r="H40" s="646"/>
      <c r="I40" s="646"/>
      <c r="J40" s="646"/>
      <c r="K40" s="646"/>
      <c r="L40" s="646"/>
      <c r="M40" s="646"/>
      <c r="N40" s="646"/>
      <c r="O40" s="646"/>
      <c r="P40" s="646"/>
      <c r="Q40" s="647"/>
      <c r="R40" s="648">
        <v>53430</v>
      </c>
      <c r="S40" s="649"/>
      <c r="T40" s="649"/>
      <c r="U40" s="649"/>
      <c r="V40" s="649"/>
      <c r="W40" s="649"/>
      <c r="X40" s="649"/>
      <c r="Y40" s="650"/>
      <c r="Z40" s="686">
        <v>0.2</v>
      </c>
      <c r="AA40" s="686"/>
      <c r="AB40" s="686"/>
      <c r="AC40" s="686"/>
      <c r="AD40" s="687" t="s">
        <v>122</v>
      </c>
      <c r="AE40" s="687"/>
      <c r="AF40" s="687"/>
      <c r="AG40" s="687"/>
      <c r="AH40" s="687"/>
      <c r="AI40" s="687"/>
      <c r="AJ40" s="687"/>
      <c r="AK40" s="687"/>
      <c r="AL40" s="651" t="s">
        <v>122</v>
      </c>
      <c r="AM40" s="652"/>
      <c r="AN40" s="652"/>
      <c r="AO40" s="688"/>
      <c r="AQ40" s="681" t="s">
        <v>332</v>
      </c>
      <c r="AR40" s="682"/>
      <c r="AS40" s="682"/>
      <c r="AT40" s="682"/>
      <c r="AU40" s="682"/>
      <c r="AV40" s="682"/>
      <c r="AW40" s="682"/>
      <c r="AX40" s="682"/>
      <c r="AY40" s="683"/>
      <c r="AZ40" s="648" t="s">
        <v>122</v>
      </c>
      <c r="BA40" s="649"/>
      <c r="BB40" s="649"/>
      <c r="BC40" s="649"/>
      <c r="BD40" s="661"/>
      <c r="BE40" s="661"/>
      <c r="BF40" s="684"/>
      <c r="BG40" s="689" t="s">
        <v>333</v>
      </c>
      <c r="BH40" s="690"/>
      <c r="BI40" s="690"/>
      <c r="BJ40" s="690"/>
      <c r="BK40" s="690"/>
      <c r="BL40" s="205"/>
      <c r="BM40" s="646" t="s">
        <v>334</v>
      </c>
      <c r="BN40" s="646"/>
      <c r="BO40" s="646"/>
      <c r="BP40" s="646"/>
      <c r="BQ40" s="646"/>
      <c r="BR40" s="646"/>
      <c r="BS40" s="646"/>
      <c r="BT40" s="646"/>
      <c r="BU40" s="647"/>
      <c r="BV40" s="648">
        <v>122</v>
      </c>
      <c r="BW40" s="649"/>
      <c r="BX40" s="649"/>
      <c r="BY40" s="649"/>
      <c r="BZ40" s="649"/>
      <c r="CA40" s="649"/>
      <c r="CB40" s="685"/>
      <c r="CD40" s="645" t="s">
        <v>335</v>
      </c>
      <c r="CE40" s="646"/>
      <c r="CF40" s="646"/>
      <c r="CG40" s="646"/>
      <c r="CH40" s="646"/>
      <c r="CI40" s="646"/>
      <c r="CJ40" s="646"/>
      <c r="CK40" s="646"/>
      <c r="CL40" s="646"/>
      <c r="CM40" s="646"/>
      <c r="CN40" s="646"/>
      <c r="CO40" s="646"/>
      <c r="CP40" s="646"/>
      <c r="CQ40" s="647"/>
      <c r="CR40" s="648">
        <v>559972</v>
      </c>
      <c r="CS40" s="649"/>
      <c r="CT40" s="649"/>
      <c r="CU40" s="649"/>
      <c r="CV40" s="649"/>
      <c r="CW40" s="649"/>
      <c r="CX40" s="649"/>
      <c r="CY40" s="650"/>
      <c r="CZ40" s="651">
        <v>1.7</v>
      </c>
      <c r="DA40" s="663"/>
      <c r="DB40" s="663"/>
      <c r="DC40" s="664"/>
      <c r="DD40" s="654">
        <v>446321</v>
      </c>
      <c r="DE40" s="649"/>
      <c r="DF40" s="649"/>
      <c r="DG40" s="649"/>
      <c r="DH40" s="649"/>
      <c r="DI40" s="649"/>
      <c r="DJ40" s="649"/>
      <c r="DK40" s="650"/>
      <c r="DL40" s="654">
        <v>314275</v>
      </c>
      <c r="DM40" s="649"/>
      <c r="DN40" s="649"/>
      <c r="DO40" s="649"/>
      <c r="DP40" s="649"/>
      <c r="DQ40" s="649"/>
      <c r="DR40" s="649"/>
      <c r="DS40" s="649"/>
      <c r="DT40" s="649"/>
      <c r="DU40" s="649"/>
      <c r="DV40" s="650"/>
      <c r="DW40" s="651">
        <v>2</v>
      </c>
      <c r="DX40" s="663"/>
      <c r="DY40" s="663"/>
      <c r="DZ40" s="663"/>
      <c r="EA40" s="663"/>
      <c r="EB40" s="663"/>
      <c r="EC40" s="675"/>
    </row>
    <row r="41" spans="2:133" ht="11.25" customHeight="1" x14ac:dyDescent="0.2">
      <c r="B41" s="629" t="s">
        <v>336</v>
      </c>
      <c r="C41" s="630"/>
      <c r="D41" s="630"/>
      <c r="E41" s="630"/>
      <c r="F41" s="630"/>
      <c r="G41" s="630"/>
      <c r="H41" s="630"/>
      <c r="I41" s="630"/>
      <c r="J41" s="630"/>
      <c r="K41" s="630"/>
      <c r="L41" s="630"/>
      <c r="M41" s="630"/>
      <c r="N41" s="630"/>
      <c r="O41" s="630"/>
      <c r="P41" s="630"/>
      <c r="Q41" s="631"/>
      <c r="R41" s="632">
        <v>34423231</v>
      </c>
      <c r="S41" s="673"/>
      <c r="T41" s="673"/>
      <c r="U41" s="673"/>
      <c r="V41" s="673"/>
      <c r="W41" s="673"/>
      <c r="X41" s="673"/>
      <c r="Y41" s="676"/>
      <c r="Z41" s="677">
        <v>100</v>
      </c>
      <c r="AA41" s="677"/>
      <c r="AB41" s="677"/>
      <c r="AC41" s="677"/>
      <c r="AD41" s="678">
        <v>15667546</v>
      </c>
      <c r="AE41" s="678"/>
      <c r="AF41" s="678"/>
      <c r="AG41" s="678"/>
      <c r="AH41" s="678"/>
      <c r="AI41" s="678"/>
      <c r="AJ41" s="678"/>
      <c r="AK41" s="678"/>
      <c r="AL41" s="635">
        <v>100</v>
      </c>
      <c r="AM41" s="679"/>
      <c r="AN41" s="679"/>
      <c r="AO41" s="680"/>
      <c r="AQ41" s="681" t="s">
        <v>337</v>
      </c>
      <c r="AR41" s="682"/>
      <c r="AS41" s="682"/>
      <c r="AT41" s="682"/>
      <c r="AU41" s="682"/>
      <c r="AV41" s="682"/>
      <c r="AW41" s="682"/>
      <c r="AX41" s="682"/>
      <c r="AY41" s="683"/>
      <c r="AZ41" s="648">
        <v>387588</v>
      </c>
      <c r="BA41" s="649"/>
      <c r="BB41" s="649"/>
      <c r="BC41" s="649"/>
      <c r="BD41" s="661"/>
      <c r="BE41" s="661"/>
      <c r="BF41" s="684"/>
      <c r="BG41" s="689"/>
      <c r="BH41" s="690"/>
      <c r="BI41" s="690"/>
      <c r="BJ41" s="690"/>
      <c r="BK41" s="690"/>
      <c r="BL41" s="205"/>
      <c r="BM41" s="646" t="s">
        <v>338</v>
      </c>
      <c r="BN41" s="646"/>
      <c r="BO41" s="646"/>
      <c r="BP41" s="646"/>
      <c r="BQ41" s="646"/>
      <c r="BR41" s="646"/>
      <c r="BS41" s="646"/>
      <c r="BT41" s="646"/>
      <c r="BU41" s="647"/>
      <c r="BV41" s="648">
        <v>1</v>
      </c>
      <c r="BW41" s="649"/>
      <c r="BX41" s="649"/>
      <c r="BY41" s="649"/>
      <c r="BZ41" s="649"/>
      <c r="CA41" s="649"/>
      <c r="CB41" s="685"/>
      <c r="CD41" s="645" t="s">
        <v>339</v>
      </c>
      <c r="CE41" s="646"/>
      <c r="CF41" s="646"/>
      <c r="CG41" s="646"/>
      <c r="CH41" s="646"/>
      <c r="CI41" s="646"/>
      <c r="CJ41" s="646"/>
      <c r="CK41" s="646"/>
      <c r="CL41" s="646"/>
      <c r="CM41" s="646"/>
      <c r="CN41" s="646"/>
      <c r="CO41" s="646"/>
      <c r="CP41" s="646"/>
      <c r="CQ41" s="647"/>
      <c r="CR41" s="648" t="s">
        <v>122</v>
      </c>
      <c r="CS41" s="661"/>
      <c r="CT41" s="661"/>
      <c r="CU41" s="661"/>
      <c r="CV41" s="661"/>
      <c r="CW41" s="661"/>
      <c r="CX41" s="661"/>
      <c r="CY41" s="662"/>
      <c r="CZ41" s="651" t="s">
        <v>122</v>
      </c>
      <c r="DA41" s="663"/>
      <c r="DB41" s="663"/>
      <c r="DC41" s="664"/>
      <c r="DD41" s="654" t="s">
        <v>122</v>
      </c>
      <c r="DE41" s="661"/>
      <c r="DF41" s="661"/>
      <c r="DG41" s="661"/>
      <c r="DH41" s="661"/>
      <c r="DI41" s="661"/>
      <c r="DJ41" s="661"/>
      <c r="DK41" s="662"/>
      <c r="DL41" s="655"/>
      <c r="DM41" s="656"/>
      <c r="DN41" s="656"/>
      <c r="DO41" s="656"/>
      <c r="DP41" s="656"/>
      <c r="DQ41" s="656"/>
      <c r="DR41" s="656"/>
      <c r="DS41" s="656"/>
      <c r="DT41" s="656"/>
      <c r="DU41" s="656"/>
      <c r="DV41" s="657"/>
      <c r="DW41" s="658"/>
      <c r="DX41" s="659"/>
      <c r="DY41" s="659"/>
      <c r="DZ41" s="659"/>
      <c r="EA41" s="659"/>
      <c r="EB41" s="659"/>
      <c r="EC41" s="660"/>
    </row>
    <row r="42" spans="2:133" ht="11.25" customHeight="1" x14ac:dyDescent="0.2">
      <c r="AQ42" s="693" t="s">
        <v>340</v>
      </c>
      <c r="AR42" s="694"/>
      <c r="AS42" s="694"/>
      <c r="AT42" s="694"/>
      <c r="AU42" s="694"/>
      <c r="AV42" s="694"/>
      <c r="AW42" s="694"/>
      <c r="AX42" s="694"/>
      <c r="AY42" s="695"/>
      <c r="AZ42" s="632">
        <v>1708997</v>
      </c>
      <c r="BA42" s="673"/>
      <c r="BB42" s="673"/>
      <c r="BC42" s="673"/>
      <c r="BD42" s="633"/>
      <c r="BE42" s="633"/>
      <c r="BF42" s="696"/>
      <c r="BG42" s="691"/>
      <c r="BH42" s="692"/>
      <c r="BI42" s="692"/>
      <c r="BJ42" s="692"/>
      <c r="BK42" s="692"/>
      <c r="BL42" s="206"/>
      <c r="BM42" s="630" t="s">
        <v>341</v>
      </c>
      <c r="BN42" s="630"/>
      <c r="BO42" s="630"/>
      <c r="BP42" s="630"/>
      <c r="BQ42" s="630"/>
      <c r="BR42" s="630"/>
      <c r="BS42" s="630"/>
      <c r="BT42" s="630"/>
      <c r="BU42" s="631"/>
      <c r="BV42" s="632">
        <v>351</v>
      </c>
      <c r="BW42" s="673"/>
      <c r="BX42" s="673"/>
      <c r="BY42" s="673"/>
      <c r="BZ42" s="673"/>
      <c r="CA42" s="673"/>
      <c r="CB42" s="674"/>
      <c r="CD42" s="645" t="s">
        <v>342</v>
      </c>
      <c r="CE42" s="646"/>
      <c r="CF42" s="646"/>
      <c r="CG42" s="646"/>
      <c r="CH42" s="646"/>
      <c r="CI42" s="646"/>
      <c r="CJ42" s="646"/>
      <c r="CK42" s="646"/>
      <c r="CL42" s="646"/>
      <c r="CM42" s="646"/>
      <c r="CN42" s="646"/>
      <c r="CO42" s="646"/>
      <c r="CP42" s="646"/>
      <c r="CQ42" s="647"/>
      <c r="CR42" s="648">
        <v>5343232</v>
      </c>
      <c r="CS42" s="661"/>
      <c r="CT42" s="661"/>
      <c r="CU42" s="661"/>
      <c r="CV42" s="661"/>
      <c r="CW42" s="661"/>
      <c r="CX42" s="661"/>
      <c r="CY42" s="662"/>
      <c r="CZ42" s="651">
        <v>16.100000000000001</v>
      </c>
      <c r="DA42" s="663"/>
      <c r="DB42" s="663"/>
      <c r="DC42" s="664"/>
      <c r="DD42" s="654">
        <v>863431</v>
      </c>
      <c r="DE42" s="661"/>
      <c r="DF42" s="661"/>
      <c r="DG42" s="661"/>
      <c r="DH42" s="661"/>
      <c r="DI42" s="661"/>
      <c r="DJ42" s="661"/>
      <c r="DK42" s="662"/>
      <c r="DL42" s="655"/>
      <c r="DM42" s="656"/>
      <c r="DN42" s="656"/>
      <c r="DO42" s="656"/>
      <c r="DP42" s="656"/>
      <c r="DQ42" s="656"/>
      <c r="DR42" s="656"/>
      <c r="DS42" s="656"/>
      <c r="DT42" s="656"/>
      <c r="DU42" s="656"/>
      <c r="DV42" s="657"/>
      <c r="DW42" s="658"/>
      <c r="DX42" s="659"/>
      <c r="DY42" s="659"/>
      <c r="DZ42" s="659"/>
      <c r="EA42" s="659"/>
      <c r="EB42" s="659"/>
      <c r="EC42" s="660"/>
    </row>
    <row r="43" spans="2:133" ht="11.25" customHeight="1" x14ac:dyDescent="0.2">
      <c r="B43" s="196" t="s">
        <v>343</v>
      </c>
      <c r="CD43" s="645" t="s">
        <v>344</v>
      </c>
      <c r="CE43" s="646"/>
      <c r="CF43" s="646"/>
      <c r="CG43" s="646"/>
      <c r="CH43" s="646"/>
      <c r="CI43" s="646"/>
      <c r="CJ43" s="646"/>
      <c r="CK43" s="646"/>
      <c r="CL43" s="646"/>
      <c r="CM43" s="646"/>
      <c r="CN43" s="646"/>
      <c r="CO43" s="646"/>
      <c r="CP43" s="646"/>
      <c r="CQ43" s="647"/>
      <c r="CR43" s="648">
        <v>67179</v>
      </c>
      <c r="CS43" s="661"/>
      <c r="CT43" s="661"/>
      <c r="CU43" s="661"/>
      <c r="CV43" s="661"/>
      <c r="CW43" s="661"/>
      <c r="CX43" s="661"/>
      <c r="CY43" s="662"/>
      <c r="CZ43" s="651">
        <v>0.2</v>
      </c>
      <c r="DA43" s="663"/>
      <c r="DB43" s="663"/>
      <c r="DC43" s="664"/>
      <c r="DD43" s="654">
        <v>67178</v>
      </c>
      <c r="DE43" s="661"/>
      <c r="DF43" s="661"/>
      <c r="DG43" s="661"/>
      <c r="DH43" s="661"/>
      <c r="DI43" s="661"/>
      <c r="DJ43" s="661"/>
      <c r="DK43" s="662"/>
      <c r="DL43" s="655"/>
      <c r="DM43" s="656"/>
      <c r="DN43" s="656"/>
      <c r="DO43" s="656"/>
      <c r="DP43" s="656"/>
      <c r="DQ43" s="656"/>
      <c r="DR43" s="656"/>
      <c r="DS43" s="656"/>
      <c r="DT43" s="656"/>
      <c r="DU43" s="656"/>
      <c r="DV43" s="657"/>
      <c r="DW43" s="658"/>
      <c r="DX43" s="659"/>
      <c r="DY43" s="659"/>
      <c r="DZ43" s="659"/>
      <c r="EA43" s="659"/>
      <c r="EB43" s="659"/>
      <c r="EC43" s="660"/>
    </row>
    <row r="44" spans="2:133" ht="11.25" customHeight="1" x14ac:dyDescent="0.2">
      <c r="B44" s="665" t="s">
        <v>345</v>
      </c>
      <c r="C44" s="665"/>
      <c r="D44" s="665"/>
      <c r="E44" s="665"/>
      <c r="F44" s="665"/>
      <c r="G44" s="665"/>
      <c r="H44" s="665"/>
      <c r="I44" s="665"/>
      <c r="J44" s="665"/>
      <c r="K44" s="665"/>
      <c r="L44" s="665"/>
      <c r="M44" s="665"/>
      <c r="N44" s="665"/>
      <c r="O44" s="665"/>
      <c r="P44" s="665"/>
      <c r="Q44" s="665"/>
      <c r="R44" s="665"/>
      <c r="S44" s="665"/>
      <c r="T44" s="665"/>
      <c r="U44" s="665"/>
      <c r="V44" s="665"/>
      <c r="W44" s="665"/>
      <c r="X44" s="665"/>
      <c r="Y44" s="665"/>
      <c r="Z44" s="665"/>
      <c r="AA44" s="665"/>
      <c r="AB44" s="665"/>
      <c r="AC44" s="665"/>
      <c r="AD44" s="665"/>
      <c r="AE44" s="665"/>
      <c r="AF44" s="665"/>
      <c r="AG44" s="665"/>
      <c r="AH44" s="665"/>
      <c r="AI44" s="665"/>
      <c r="AJ44" s="665"/>
      <c r="AK44" s="665"/>
      <c r="AL44" s="665"/>
      <c r="AM44" s="665"/>
      <c r="AN44" s="665"/>
      <c r="AO44" s="665"/>
      <c r="AP44" s="665"/>
      <c r="AQ44" s="665"/>
      <c r="AR44" s="665"/>
      <c r="AS44" s="665"/>
      <c r="AT44" s="665"/>
      <c r="AU44" s="665"/>
      <c r="AV44" s="665"/>
      <c r="AW44" s="665"/>
      <c r="AX44" s="665"/>
      <c r="AY44" s="665"/>
      <c r="AZ44" s="665"/>
      <c r="BA44" s="665"/>
      <c r="BB44" s="665"/>
      <c r="BC44" s="665"/>
      <c r="BD44" s="665"/>
      <c r="BE44" s="665"/>
      <c r="BF44" s="665"/>
      <c r="BG44" s="665"/>
      <c r="BH44" s="665"/>
      <c r="BI44" s="665"/>
      <c r="BJ44" s="665"/>
      <c r="BK44" s="665"/>
      <c r="BL44" s="665"/>
      <c r="BM44" s="665"/>
      <c r="BN44" s="665"/>
      <c r="BO44" s="665"/>
      <c r="BP44" s="665"/>
      <c r="BQ44" s="665"/>
      <c r="BR44" s="665"/>
      <c r="BS44" s="665"/>
      <c r="BT44" s="665"/>
      <c r="BU44" s="665"/>
      <c r="BV44" s="665"/>
      <c r="BW44" s="665"/>
      <c r="BX44" s="665"/>
      <c r="BY44" s="665"/>
      <c r="BZ44" s="665"/>
      <c r="CA44" s="665"/>
      <c r="CB44" s="665"/>
      <c r="CC44" s="666"/>
      <c r="CD44" s="667" t="s">
        <v>293</v>
      </c>
      <c r="CE44" s="668"/>
      <c r="CF44" s="645" t="s">
        <v>346</v>
      </c>
      <c r="CG44" s="646"/>
      <c r="CH44" s="646"/>
      <c r="CI44" s="646"/>
      <c r="CJ44" s="646"/>
      <c r="CK44" s="646"/>
      <c r="CL44" s="646"/>
      <c r="CM44" s="646"/>
      <c r="CN44" s="646"/>
      <c r="CO44" s="646"/>
      <c r="CP44" s="646"/>
      <c r="CQ44" s="647"/>
      <c r="CR44" s="648">
        <v>5343232</v>
      </c>
      <c r="CS44" s="649"/>
      <c r="CT44" s="649"/>
      <c r="CU44" s="649"/>
      <c r="CV44" s="649"/>
      <c r="CW44" s="649"/>
      <c r="CX44" s="649"/>
      <c r="CY44" s="650"/>
      <c r="CZ44" s="651">
        <v>16.100000000000001</v>
      </c>
      <c r="DA44" s="652"/>
      <c r="DB44" s="652"/>
      <c r="DC44" s="653"/>
      <c r="DD44" s="654">
        <v>863431</v>
      </c>
      <c r="DE44" s="649"/>
      <c r="DF44" s="649"/>
      <c r="DG44" s="649"/>
      <c r="DH44" s="649"/>
      <c r="DI44" s="649"/>
      <c r="DJ44" s="649"/>
      <c r="DK44" s="650"/>
      <c r="DL44" s="655"/>
      <c r="DM44" s="656"/>
      <c r="DN44" s="656"/>
      <c r="DO44" s="656"/>
      <c r="DP44" s="656"/>
      <c r="DQ44" s="656"/>
      <c r="DR44" s="656"/>
      <c r="DS44" s="656"/>
      <c r="DT44" s="656"/>
      <c r="DU44" s="656"/>
      <c r="DV44" s="657"/>
      <c r="DW44" s="658"/>
      <c r="DX44" s="659"/>
      <c r="DY44" s="659"/>
      <c r="DZ44" s="659"/>
      <c r="EA44" s="659"/>
      <c r="EB44" s="659"/>
      <c r="EC44" s="660"/>
    </row>
    <row r="45" spans="2:133" ht="11.25" customHeight="1" x14ac:dyDescent="0.2">
      <c r="B45" s="665" t="s">
        <v>347</v>
      </c>
      <c r="C45" s="665"/>
      <c r="D45" s="665"/>
      <c r="E45" s="665"/>
      <c r="F45" s="665"/>
      <c r="G45" s="665"/>
      <c r="H45" s="665"/>
      <c r="I45" s="665"/>
      <c r="J45" s="665"/>
      <c r="K45" s="665"/>
      <c r="L45" s="665"/>
      <c r="M45" s="665"/>
      <c r="N45" s="665"/>
      <c r="O45" s="665"/>
      <c r="P45" s="665"/>
      <c r="Q45" s="665"/>
      <c r="R45" s="665"/>
      <c r="S45" s="665"/>
      <c r="T45" s="665"/>
      <c r="U45" s="665"/>
      <c r="V45" s="665"/>
      <c r="W45" s="665"/>
      <c r="X45" s="665"/>
      <c r="Y45" s="665"/>
      <c r="Z45" s="665"/>
      <c r="AA45" s="665"/>
      <c r="AB45" s="665"/>
      <c r="AC45" s="665"/>
      <c r="AD45" s="665"/>
      <c r="AE45" s="665"/>
      <c r="AF45" s="665"/>
      <c r="AG45" s="665"/>
      <c r="AH45" s="665"/>
      <c r="AI45" s="665"/>
      <c r="AJ45" s="665"/>
      <c r="AK45" s="665"/>
      <c r="AL45" s="665"/>
      <c r="AM45" s="665"/>
      <c r="AN45" s="665"/>
      <c r="AO45" s="665"/>
      <c r="AP45" s="665"/>
      <c r="AQ45" s="665"/>
      <c r="AR45" s="665"/>
      <c r="AS45" s="665"/>
      <c r="AT45" s="665"/>
      <c r="AU45" s="665"/>
      <c r="AV45" s="665"/>
      <c r="AW45" s="665"/>
      <c r="AX45" s="665"/>
      <c r="AY45" s="665"/>
      <c r="AZ45" s="665"/>
      <c r="BA45" s="665"/>
      <c r="BB45" s="665"/>
      <c r="BC45" s="665"/>
      <c r="BD45" s="665"/>
      <c r="BE45" s="665"/>
      <c r="BF45" s="665"/>
      <c r="BG45" s="665"/>
      <c r="BH45" s="665"/>
      <c r="BI45" s="665"/>
      <c r="BJ45" s="665"/>
      <c r="BK45" s="665"/>
      <c r="BL45" s="665"/>
      <c r="BM45" s="665"/>
      <c r="BN45" s="665"/>
      <c r="BO45" s="665"/>
      <c r="BP45" s="665"/>
      <c r="BQ45" s="665"/>
      <c r="BR45" s="665"/>
      <c r="BS45" s="665"/>
      <c r="BT45" s="665"/>
      <c r="BU45" s="665"/>
      <c r="BV45" s="665"/>
      <c r="BW45" s="665"/>
      <c r="BX45" s="665"/>
      <c r="BY45" s="665"/>
      <c r="BZ45" s="665"/>
      <c r="CA45" s="665"/>
      <c r="CB45" s="665"/>
      <c r="CC45" s="666"/>
      <c r="CD45" s="669"/>
      <c r="CE45" s="670"/>
      <c r="CF45" s="645" t="s">
        <v>348</v>
      </c>
      <c r="CG45" s="646"/>
      <c r="CH45" s="646"/>
      <c r="CI45" s="646"/>
      <c r="CJ45" s="646"/>
      <c r="CK45" s="646"/>
      <c r="CL45" s="646"/>
      <c r="CM45" s="646"/>
      <c r="CN45" s="646"/>
      <c r="CO45" s="646"/>
      <c r="CP45" s="646"/>
      <c r="CQ45" s="647"/>
      <c r="CR45" s="648">
        <v>1737094</v>
      </c>
      <c r="CS45" s="661"/>
      <c r="CT45" s="661"/>
      <c r="CU45" s="661"/>
      <c r="CV45" s="661"/>
      <c r="CW45" s="661"/>
      <c r="CX45" s="661"/>
      <c r="CY45" s="662"/>
      <c r="CZ45" s="651">
        <v>5.2</v>
      </c>
      <c r="DA45" s="663"/>
      <c r="DB45" s="663"/>
      <c r="DC45" s="664"/>
      <c r="DD45" s="654">
        <v>32337</v>
      </c>
      <c r="DE45" s="661"/>
      <c r="DF45" s="661"/>
      <c r="DG45" s="661"/>
      <c r="DH45" s="661"/>
      <c r="DI45" s="661"/>
      <c r="DJ45" s="661"/>
      <c r="DK45" s="662"/>
      <c r="DL45" s="655"/>
      <c r="DM45" s="656"/>
      <c r="DN45" s="656"/>
      <c r="DO45" s="656"/>
      <c r="DP45" s="656"/>
      <c r="DQ45" s="656"/>
      <c r="DR45" s="656"/>
      <c r="DS45" s="656"/>
      <c r="DT45" s="656"/>
      <c r="DU45" s="656"/>
      <c r="DV45" s="657"/>
      <c r="DW45" s="658"/>
      <c r="DX45" s="659"/>
      <c r="DY45" s="659"/>
      <c r="DZ45" s="659"/>
      <c r="EA45" s="659"/>
      <c r="EB45" s="659"/>
      <c r="EC45" s="660"/>
    </row>
    <row r="46" spans="2:133" ht="11.25" customHeight="1" x14ac:dyDescent="0.2">
      <c r="B46" s="207"/>
      <c r="CD46" s="669"/>
      <c r="CE46" s="670"/>
      <c r="CF46" s="645" t="s">
        <v>349</v>
      </c>
      <c r="CG46" s="646"/>
      <c r="CH46" s="646"/>
      <c r="CI46" s="646"/>
      <c r="CJ46" s="646"/>
      <c r="CK46" s="646"/>
      <c r="CL46" s="646"/>
      <c r="CM46" s="646"/>
      <c r="CN46" s="646"/>
      <c r="CO46" s="646"/>
      <c r="CP46" s="646"/>
      <c r="CQ46" s="647"/>
      <c r="CR46" s="648">
        <v>3563669</v>
      </c>
      <c r="CS46" s="649"/>
      <c r="CT46" s="649"/>
      <c r="CU46" s="649"/>
      <c r="CV46" s="649"/>
      <c r="CW46" s="649"/>
      <c r="CX46" s="649"/>
      <c r="CY46" s="650"/>
      <c r="CZ46" s="651">
        <v>10.7</v>
      </c>
      <c r="DA46" s="652"/>
      <c r="DB46" s="652"/>
      <c r="DC46" s="653"/>
      <c r="DD46" s="654">
        <v>826325</v>
      </c>
      <c r="DE46" s="649"/>
      <c r="DF46" s="649"/>
      <c r="DG46" s="649"/>
      <c r="DH46" s="649"/>
      <c r="DI46" s="649"/>
      <c r="DJ46" s="649"/>
      <c r="DK46" s="650"/>
      <c r="DL46" s="655"/>
      <c r="DM46" s="656"/>
      <c r="DN46" s="656"/>
      <c r="DO46" s="656"/>
      <c r="DP46" s="656"/>
      <c r="DQ46" s="656"/>
      <c r="DR46" s="656"/>
      <c r="DS46" s="656"/>
      <c r="DT46" s="656"/>
      <c r="DU46" s="656"/>
      <c r="DV46" s="657"/>
      <c r="DW46" s="658"/>
      <c r="DX46" s="659"/>
      <c r="DY46" s="659"/>
      <c r="DZ46" s="659"/>
      <c r="EA46" s="659"/>
      <c r="EB46" s="659"/>
      <c r="EC46" s="660"/>
    </row>
    <row r="47" spans="2:133" ht="11.25" customHeight="1" x14ac:dyDescent="0.2">
      <c r="B47" s="207"/>
      <c r="CD47" s="669"/>
      <c r="CE47" s="670"/>
      <c r="CF47" s="645" t="s">
        <v>350</v>
      </c>
      <c r="CG47" s="646"/>
      <c r="CH47" s="646"/>
      <c r="CI47" s="646"/>
      <c r="CJ47" s="646"/>
      <c r="CK47" s="646"/>
      <c r="CL47" s="646"/>
      <c r="CM47" s="646"/>
      <c r="CN47" s="646"/>
      <c r="CO47" s="646"/>
      <c r="CP47" s="646"/>
      <c r="CQ47" s="647"/>
      <c r="CR47" s="648" t="s">
        <v>122</v>
      </c>
      <c r="CS47" s="661"/>
      <c r="CT47" s="661"/>
      <c r="CU47" s="661"/>
      <c r="CV47" s="661"/>
      <c r="CW47" s="661"/>
      <c r="CX47" s="661"/>
      <c r="CY47" s="662"/>
      <c r="CZ47" s="651" t="s">
        <v>122</v>
      </c>
      <c r="DA47" s="663"/>
      <c r="DB47" s="663"/>
      <c r="DC47" s="664"/>
      <c r="DD47" s="654" t="s">
        <v>122</v>
      </c>
      <c r="DE47" s="661"/>
      <c r="DF47" s="661"/>
      <c r="DG47" s="661"/>
      <c r="DH47" s="661"/>
      <c r="DI47" s="661"/>
      <c r="DJ47" s="661"/>
      <c r="DK47" s="662"/>
      <c r="DL47" s="655"/>
      <c r="DM47" s="656"/>
      <c r="DN47" s="656"/>
      <c r="DO47" s="656"/>
      <c r="DP47" s="656"/>
      <c r="DQ47" s="656"/>
      <c r="DR47" s="656"/>
      <c r="DS47" s="656"/>
      <c r="DT47" s="656"/>
      <c r="DU47" s="656"/>
      <c r="DV47" s="657"/>
      <c r="DW47" s="658"/>
      <c r="DX47" s="659"/>
      <c r="DY47" s="659"/>
      <c r="DZ47" s="659"/>
      <c r="EA47" s="659"/>
      <c r="EB47" s="659"/>
      <c r="EC47" s="660"/>
    </row>
    <row r="48" spans="2:133" ht="10.8" x14ac:dyDescent="0.2">
      <c r="B48" s="207"/>
      <c r="CD48" s="671"/>
      <c r="CE48" s="672"/>
      <c r="CF48" s="645" t="s">
        <v>351</v>
      </c>
      <c r="CG48" s="646"/>
      <c r="CH48" s="646"/>
      <c r="CI48" s="646"/>
      <c r="CJ48" s="646"/>
      <c r="CK48" s="646"/>
      <c r="CL48" s="646"/>
      <c r="CM48" s="646"/>
      <c r="CN48" s="646"/>
      <c r="CO48" s="646"/>
      <c r="CP48" s="646"/>
      <c r="CQ48" s="647"/>
      <c r="CR48" s="648" t="s">
        <v>122</v>
      </c>
      <c r="CS48" s="649"/>
      <c r="CT48" s="649"/>
      <c r="CU48" s="649"/>
      <c r="CV48" s="649"/>
      <c r="CW48" s="649"/>
      <c r="CX48" s="649"/>
      <c r="CY48" s="650"/>
      <c r="CZ48" s="651" t="s">
        <v>122</v>
      </c>
      <c r="DA48" s="652"/>
      <c r="DB48" s="652"/>
      <c r="DC48" s="653"/>
      <c r="DD48" s="654" t="s">
        <v>122</v>
      </c>
      <c r="DE48" s="649"/>
      <c r="DF48" s="649"/>
      <c r="DG48" s="649"/>
      <c r="DH48" s="649"/>
      <c r="DI48" s="649"/>
      <c r="DJ48" s="649"/>
      <c r="DK48" s="650"/>
      <c r="DL48" s="655"/>
      <c r="DM48" s="656"/>
      <c r="DN48" s="656"/>
      <c r="DO48" s="656"/>
      <c r="DP48" s="656"/>
      <c r="DQ48" s="656"/>
      <c r="DR48" s="656"/>
      <c r="DS48" s="656"/>
      <c r="DT48" s="656"/>
      <c r="DU48" s="656"/>
      <c r="DV48" s="657"/>
      <c r="DW48" s="658"/>
      <c r="DX48" s="659"/>
      <c r="DY48" s="659"/>
      <c r="DZ48" s="659"/>
      <c r="EA48" s="659"/>
      <c r="EB48" s="659"/>
      <c r="EC48" s="660"/>
    </row>
    <row r="49" spans="2:133" ht="11.25" customHeight="1" x14ac:dyDescent="0.2">
      <c r="B49" s="207"/>
      <c r="CD49" s="629" t="s">
        <v>352</v>
      </c>
      <c r="CE49" s="630"/>
      <c r="CF49" s="630"/>
      <c r="CG49" s="630"/>
      <c r="CH49" s="630"/>
      <c r="CI49" s="630"/>
      <c r="CJ49" s="630"/>
      <c r="CK49" s="630"/>
      <c r="CL49" s="630"/>
      <c r="CM49" s="630"/>
      <c r="CN49" s="630"/>
      <c r="CO49" s="630"/>
      <c r="CP49" s="630"/>
      <c r="CQ49" s="631"/>
      <c r="CR49" s="632">
        <v>33231683</v>
      </c>
      <c r="CS49" s="633"/>
      <c r="CT49" s="633"/>
      <c r="CU49" s="633"/>
      <c r="CV49" s="633"/>
      <c r="CW49" s="633"/>
      <c r="CX49" s="633"/>
      <c r="CY49" s="634"/>
      <c r="CZ49" s="635">
        <v>100</v>
      </c>
      <c r="DA49" s="636"/>
      <c r="DB49" s="636"/>
      <c r="DC49" s="637"/>
      <c r="DD49" s="638">
        <v>21822579</v>
      </c>
      <c r="DE49" s="633"/>
      <c r="DF49" s="633"/>
      <c r="DG49" s="633"/>
      <c r="DH49" s="633"/>
      <c r="DI49" s="633"/>
      <c r="DJ49" s="633"/>
      <c r="DK49" s="634"/>
      <c r="DL49" s="639"/>
      <c r="DM49" s="640"/>
      <c r="DN49" s="640"/>
      <c r="DO49" s="640"/>
      <c r="DP49" s="640"/>
      <c r="DQ49" s="640"/>
      <c r="DR49" s="640"/>
      <c r="DS49" s="640"/>
      <c r="DT49" s="640"/>
      <c r="DU49" s="640"/>
      <c r="DV49" s="641"/>
      <c r="DW49" s="642"/>
      <c r="DX49" s="643"/>
      <c r="DY49" s="643"/>
      <c r="DZ49" s="643"/>
      <c r="EA49" s="643"/>
      <c r="EB49" s="643"/>
      <c r="EC49" s="644"/>
    </row>
  </sheetData>
  <sheetProtection algorithmName="SHA-512" hashValue="66mHgmAtUsdMeE+QJ0C5Z79E9c5K1sllKfazaMicd5EM9nf3e0zVjU6CEdZpjKeYKmzyzHUn6Y1dlyNPXqNvhQ==" saltValue="vjW+b718Kdzl2axW42cHU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17" t="s">
        <v>353</v>
      </c>
      <c r="B2" s="1117"/>
      <c r="C2" s="1117"/>
      <c r="D2" s="1117"/>
      <c r="E2" s="1117"/>
      <c r="F2" s="1117"/>
      <c r="G2" s="1117"/>
      <c r="H2" s="1117"/>
      <c r="I2" s="1117"/>
      <c r="J2" s="1117"/>
      <c r="K2" s="1117"/>
      <c r="L2" s="1117"/>
      <c r="M2" s="1117"/>
      <c r="N2" s="1117"/>
      <c r="O2" s="1117"/>
      <c r="P2" s="1117"/>
      <c r="Q2" s="1117"/>
      <c r="R2" s="1117"/>
      <c r="S2" s="1117"/>
      <c r="T2" s="1117"/>
      <c r="U2" s="1117"/>
      <c r="V2" s="1117"/>
      <c r="W2" s="1117"/>
      <c r="X2" s="1117"/>
      <c r="Y2" s="1117"/>
      <c r="Z2" s="1117"/>
      <c r="AA2" s="1117"/>
      <c r="AB2" s="1117"/>
      <c r="AC2" s="1117"/>
      <c r="AD2" s="1117"/>
      <c r="AE2" s="1117"/>
      <c r="AF2" s="1117"/>
      <c r="AG2" s="1117"/>
      <c r="AH2" s="1117"/>
      <c r="AI2" s="1117"/>
      <c r="AJ2" s="1117"/>
      <c r="AK2" s="1117"/>
      <c r="AL2" s="1117"/>
      <c r="AM2" s="1117"/>
      <c r="AN2" s="1117"/>
      <c r="AO2" s="1117"/>
      <c r="AP2" s="1117"/>
      <c r="AQ2" s="1117"/>
      <c r="AR2" s="1117"/>
      <c r="AS2" s="1117"/>
      <c r="AT2" s="1117"/>
      <c r="AU2" s="1117"/>
      <c r="AV2" s="1117"/>
      <c r="AW2" s="1117"/>
      <c r="AX2" s="1117"/>
      <c r="AY2" s="1117"/>
      <c r="AZ2" s="1117"/>
      <c r="BA2" s="1117"/>
      <c r="BB2" s="1117"/>
      <c r="BC2" s="1117"/>
      <c r="BD2" s="1117"/>
      <c r="BE2" s="1117"/>
      <c r="BF2" s="1117"/>
      <c r="BG2" s="1117"/>
      <c r="BH2" s="1117"/>
      <c r="BI2" s="111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18" t="s">
        <v>354</v>
      </c>
      <c r="DK2" s="1119"/>
      <c r="DL2" s="1119"/>
      <c r="DM2" s="1119"/>
      <c r="DN2" s="1119"/>
      <c r="DO2" s="1120"/>
      <c r="DP2" s="210"/>
      <c r="DQ2" s="1118" t="s">
        <v>355</v>
      </c>
      <c r="DR2" s="1119"/>
      <c r="DS2" s="1119"/>
      <c r="DT2" s="1119"/>
      <c r="DU2" s="1119"/>
      <c r="DV2" s="1119"/>
      <c r="DW2" s="1119"/>
      <c r="DX2" s="1119"/>
      <c r="DY2" s="1119"/>
      <c r="DZ2" s="1120"/>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86" t="s">
        <v>356</v>
      </c>
      <c r="B4" s="1086"/>
      <c r="C4" s="1086"/>
      <c r="D4" s="1086"/>
      <c r="E4" s="1086"/>
      <c r="F4" s="1086"/>
      <c r="G4" s="1086"/>
      <c r="H4" s="1086"/>
      <c r="I4" s="1086"/>
      <c r="J4" s="1086"/>
      <c r="K4" s="1086"/>
      <c r="L4" s="1086"/>
      <c r="M4" s="1086"/>
      <c r="N4" s="1086"/>
      <c r="O4" s="1086"/>
      <c r="P4" s="1086"/>
      <c r="Q4" s="1086"/>
      <c r="R4" s="1086"/>
      <c r="S4" s="1086"/>
      <c r="T4" s="1086"/>
      <c r="U4" s="1086"/>
      <c r="V4" s="1086"/>
      <c r="W4" s="1086"/>
      <c r="X4" s="1086"/>
      <c r="Y4" s="1086"/>
      <c r="Z4" s="1086"/>
      <c r="AA4" s="1086"/>
      <c r="AB4" s="1086"/>
      <c r="AC4" s="1086"/>
      <c r="AD4" s="1086"/>
      <c r="AE4" s="1086"/>
      <c r="AF4" s="1086"/>
      <c r="AG4" s="1086"/>
      <c r="AH4" s="1086"/>
      <c r="AI4" s="1086"/>
      <c r="AJ4" s="1086"/>
      <c r="AK4" s="1086"/>
      <c r="AL4" s="1086"/>
      <c r="AM4" s="1086"/>
      <c r="AN4" s="1086"/>
      <c r="AO4" s="1086"/>
      <c r="AP4" s="1086"/>
      <c r="AQ4" s="1086"/>
      <c r="AR4" s="1086"/>
      <c r="AS4" s="1086"/>
      <c r="AT4" s="1086"/>
      <c r="AU4" s="1086"/>
      <c r="AV4" s="1086"/>
      <c r="AW4" s="1086"/>
      <c r="AX4" s="1086"/>
      <c r="AY4" s="1086"/>
      <c r="AZ4" s="214"/>
      <c r="BA4" s="214"/>
      <c r="BB4" s="214"/>
      <c r="BC4" s="214"/>
      <c r="BD4" s="214"/>
      <c r="BE4" s="215"/>
      <c r="BF4" s="215"/>
      <c r="BG4" s="215"/>
      <c r="BH4" s="215"/>
      <c r="BI4" s="215"/>
      <c r="BJ4" s="215"/>
      <c r="BK4" s="215"/>
      <c r="BL4" s="215"/>
      <c r="BM4" s="215"/>
      <c r="BN4" s="215"/>
      <c r="BO4" s="215"/>
      <c r="BP4" s="215"/>
      <c r="BQ4" s="757" t="s">
        <v>357</v>
      </c>
      <c r="BR4" s="757"/>
      <c r="BS4" s="757"/>
      <c r="BT4" s="757"/>
      <c r="BU4" s="757"/>
      <c r="BV4" s="757"/>
      <c r="BW4" s="757"/>
      <c r="BX4" s="757"/>
      <c r="BY4" s="757"/>
      <c r="BZ4" s="757"/>
      <c r="CA4" s="757"/>
      <c r="CB4" s="757"/>
      <c r="CC4" s="757"/>
      <c r="CD4" s="757"/>
      <c r="CE4" s="757"/>
      <c r="CF4" s="757"/>
      <c r="CG4" s="757"/>
      <c r="CH4" s="757"/>
      <c r="CI4" s="757"/>
      <c r="CJ4" s="757"/>
      <c r="CK4" s="757"/>
      <c r="CL4" s="757"/>
      <c r="CM4" s="757"/>
      <c r="CN4" s="757"/>
      <c r="CO4" s="757"/>
      <c r="CP4" s="757"/>
      <c r="CQ4" s="757"/>
      <c r="CR4" s="757"/>
      <c r="CS4" s="757"/>
      <c r="CT4" s="757"/>
      <c r="CU4" s="757"/>
      <c r="CV4" s="757"/>
      <c r="CW4" s="757"/>
      <c r="CX4" s="757"/>
      <c r="CY4" s="757"/>
      <c r="CZ4" s="757"/>
      <c r="DA4" s="757"/>
      <c r="DB4" s="757"/>
      <c r="DC4" s="757"/>
      <c r="DD4" s="757"/>
      <c r="DE4" s="757"/>
      <c r="DF4" s="757"/>
      <c r="DG4" s="757"/>
      <c r="DH4" s="757"/>
      <c r="DI4" s="757"/>
      <c r="DJ4" s="757"/>
      <c r="DK4" s="757"/>
      <c r="DL4" s="757"/>
      <c r="DM4" s="757"/>
      <c r="DN4" s="757"/>
      <c r="DO4" s="757"/>
      <c r="DP4" s="757"/>
      <c r="DQ4" s="757"/>
      <c r="DR4" s="757"/>
      <c r="DS4" s="757"/>
      <c r="DT4" s="757"/>
      <c r="DU4" s="757"/>
      <c r="DV4" s="757"/>
      <c r="DW4" s="757"/>
      <c r="DX4" s="757"/>
      <c r="DY4" s="757"/>
      <c r="DZ4" s="757"/>
      <c r="EA4" s="216"/>
    </row>
    <row r="5" spans="1:131" s="217" customFormat="1" ht="26.25" customHeight="1" x14ac:dyDescent="0.2">
      <c r="A5" s="1022" t="s">
        <v>358</v>
      </c>
      <c r="B5" s="1023"/>
      <c r="C5" s="1023"/>
      <c r="D5" s="1023"/>
      <c r="E5" s="1023"/>
      <c r="F5" s="1023"/>
      <c r="G5" s="1023"/>
      <c r="H5" s="1023"/>
      <c r="I5" s="1023"/>
      <c r="J5" s="1023"/>
      <c r="K5" s="1023"/>
      <c r="L5" s="1023"/>
      <c r="M5" s="1023"/>
      <c r="N5" s="1023"/>
      <c r="O5" s="1023"/>
      <c r="P5" s="1024"/>
      <c r="Q5" s="1028" t="s">
        <v>359</v>
      </c>
      <c r="R5" s="1029"/>
      <c r="S5" s="1029"/>
      <c r="T5" s="1029"/>
      <c r="U5" s="1030"/>
      <c r="V5" s="1028" t="s">
        <v>360</v>
      </c>
      <c r="W5" s="1029"/>
      <c r="X5" s="1029"/>
      <c r="Y5" s="1029"/>
      <c r="Z5" s="1030"/>
      <c r="AA5" s="1028" t="s">
        <v>361</v>
      </c>
      <c r="AB5" s="1029"/>
      <c r="AC5" s="1029"/>
      <c r="AD5" s="1029"/>
      <c r="AE5" s="1029"/>
      <c r="AF5" s="1121" t="s">
        <v>362</v>
      </c>
      <c r="AG5" s="1029"/>
      <c r="AH5" s="1029"/>
      <c r="AI5" s="1029"/>
      <c r="AJ5" s="1042"/>
      <c r="AK5" s="1029" t="s">
        <v>363</v>
      </c>
      <c r="AL5" s="1029"/>
      <c r="AM5" s="1029"/>
      <c r="AN5" s="1029"/>
      <c r="AO5" s="1030"/>
      <c r="AP5" s="1028" t="s">
        <v>364</v>
      </c>
      <c r="AQ5" s="1029"/>
      <c r="AR5" s="1029"/>
      <c r="AS5" s="1029"/>
      <c r="AT5" s="1030"/>
      <c r="AU5" s="1028" t="s">
        <v>365</v>
      </c>
      <c r="AV5" s="1029"/>
      <c r="AW5" s="1029"/>
      <c r="AX5" s="1029"/>
      <c r="AY5" s="1042"/>
      <c r="AZ5" s="214"/>
      <c r="BA5" s="214"/>
      <c r="BB5" s="214"/>
      <c r="BC5" s="214"/>
      <c r="BD5" s="214"/>
      <c r="BE5" s="215"/>
      <c r="BF5" s="215"/>
      <c r="BG5" s="215"/>
      <c r="BH5" s="215"/>
      <c r="BI5" s="215"/>
      <c r="BJ5" s="215"/>
      <c r="BK5" s="215"/>
      <c r="BL5" s="215"/>
      <c r="BM5" s="215"/>
      <c r="BN5" s="215"/>
      <c r="BO5" s="215"/>
      <c r="BP5" s="215"/>
      <c r="BQ5" s="1022" t="s">
        <v>366</v>
      </c>
      <c r="BR5" s="1023"/>
      <c r="BS5" s="1023"/>
      <c r="BT5" s="1023"/>
      <c r="BU5" s="1023"/>
      <c r="BV5" s="1023"/>
      <c r="BW5" s="1023"/>
      <c r="BX5" s="1023"/>
      <c r="BY5" s="1023"/>
      <c r="BZ5" s="1023"/>
      <c r="CA5" s="1023"/>
      <c r="CB5" s="1023"/>
      <c r="CC5" s="1023"/>
      <c r="CD5" s="1023"/>
      <c r="CE5" s="1023"/>
      <c r="CF5" s="1023"/>
      <c r="CG5" s="1024"/>
      <c r="CH5" s="1028" t="s">
        <v>367</v>
      </c>
      <c r="CI5" s="1029"/>
      <c r="CJ5" s="1029"/>
      <c r="CK5" s="1029"/>
      <c r="CL5" s="1030"/>
      <c r="CM5" s="1028" t="s">
        <v>368</v>
      </c>
      <c r="CN5" s="1029"/>
      <c r="CO5" s="1029"/>
      <c r="CP5" s="1029"/>
      <c r="CQ5" s="1030"/>
      <c r="CR5" s="1028" t="s">
        <v>369</v>
      </c>
      <c r="CS5" s="1029"/>
      <c r="CT5" s="1029"/>
      <c r="CU5" s="1029"/>
      <c r="CV5" s="1030"/>
      <c r="CW5" s="1028" t="s">
        <v>370</v>
      </c>
      <c r="CX5" s="1029"/>
      <c r="CY5" s="1029"/>
      <c r="CZ5" s="1029"/>
      <c r="DA5" s="1030"/>
      <c r="DB5" s="1028" t="s">
        <v>371</v>
      </c>
      <c r="DC5" s="1029"/>
      <c r="DD5" s="1029"/>
      <c r="DE5" s="1029"/>
      <c r="DF5" s="1030"/>
      <c r="DG5" s="1111" t="s">
        <v>372</v>
      </c>
      <c r="DH5" s="1112"/>
      <c r="DI5" s="1112"/>
      <c r="DJ5" s="1112"/>
      <c r="DK5" s="1113"/>
      <c r="DL5" s="1111" t="s">
        <v>373</v>
      </c>
      <c r="DM5" s="1112"/>
      <c r="DN5" s="1112"/>
      <c r="DO5" s="1112"/>
      <c r="DP5" s="1113"/>
      <c r="DQ5" s="1028" t="s">
        <v>374</v>
      </c>
      <c r="DR5" s="1029"/>
      <c r="DS5" s="1029"/>
      <c r="DT5" s="1029"/>
      <c r="DU5" s="1030"/>
      <c r="DV5" s="1028" t="s">
        <v>365</v>
      </c>
      <c r="DW5" s="1029"/>
      <c r="DX5" s="1029"/>
      <c r="DY5" s="1029"/>
      <c r="DZ5" s="1042"/>
      <c r="EA5" s="216"/>
    </row>
    <row r="6" spans="1:131" s="217" customFormat="1" ht="26.25" customHeight="1" thickBot="1" x14ac:dyDescent="0.25">
      <c r="A6" s="1025"/>
      <c r="B6" s="1026"/>
      <c r="C6" s="1026"/>
      <c r="D6" s="1026"/>
      <c r="E6" s="1026"/>
      <c r="F6" s="1026"/>
      <c r="G6" s="1026"/>
      <c r="H6" s="1026"/>
      <c r="I6" s="1026"/>
      <c r="J6" s="1026"/>
      <c r="K6" s="1026"/>
      <c r="L6" s="1026"/>
      <c r="M6" s="1026"/>
      <c r="N6" s="1026"/>
      <c r="O6" s="1026"/>
      <c r="P6" s="1027"/>
      <c r="Q6" s="1031"/>
      <c r="R6" s="1032"/>
      <c r="S6" s="1032"/>
      <c r="T6" s="1032"/>
      <c r="U6" s="1033"/>
      <c r="V6" s="1031"/>
      <c r="W6" s="1032"/>
      <c r="X6" s="1032"/>
      <c r="Y6" s="1032"/>
      <c r="Z6" s="1033"/>
      <c r="AA6" s="1031"/>
      <c r="AB6" s="1032"/>
      <c r="AC6" s="1032"/>
      <c r="AD6" s="1032"/>
      <c r="AE6" s="1032"/>
      <c r="AF6" s="1122"/>
      <c r="AG6" s="1032"/>
      <c r="AH6" s="1032"/>
      <c r="AI6" s="1032"/>
      <c r="AJ6" s="1043"/>
      <c r="AK6" s="1032"/>
      <c r="AL6" s="1032"/>
      <c r="AM6" s="1032"/>
      <c r="AN6" s="1032"/>
      <c r="AO6" s="1033"/>
      <c r="AP6" s="1031"/>
      <c r="AQ6" s="1032"/>
      <c r="AR6" s="1032"/>
      <c r="AS6" s="1032"/>
      <c r="AT6" s="1033"/>
      <c r="AU6" s="1031"/>
      <c r="AV6" s="1032"/>
      <c r="AW6" s="1032"/>
      <c r="AX6" s="1032"/>
      <c r="AY6" s="1043"/>
      <c r="AZ6" s="214"/>
      <c r="BA6" s="214"/>
      <c r="BB6" s="214"/>
      <c r="BC6" s="214"/>
      <c r="BD6" s="214"/>
      <c r="BE6" s="215"/>
      <c r="BF6" s="215"/>
      <c r="BG6" s="215"/>
      <c r="BH6" s="215"/>
      <c r="BI6" s="215"/>
      <c r="BJ6" s="215"/>
      <c r="BK6" s="215"/>
      <c r="BL6" s="215"/>
      <c r="BM6" s="215"/>
      <c r="BN6" s="215"/>
      <c r="BO6" s="215"/>
      <c r="BP6" s="215"/>
      <c r="BQ6" s="1025"/>
      <c r="BR6" s="1026"/>
      <c r="BS6" s="1026"/>
      <c r="BT6" s="1026"/>
      <c r="BU6" s="1026"/>
      <c r="BV6" s="1026"/>
      <c r="BW6" s="1026"/>
      <c r="BX6" s="1026"/>
      <c r="BY6" s="1026"/>
      <c r="BZ6" s="1026"/>
      <c r="CA6" s="1026"/>
      <c r="CB6" s="1026"/>
      <c r="CC6" s="1026"/>
      <c r="CD6" s="1026"/>
      <c r="CE6" s="1026"/>
      <c r="CF6" s="1026"/>
      <c r="CG6" s="1027"/>
      <c r="CH6" s="1031"/>
      <c r="CI6" s="1032"/>
      <c r="CJ6" s="1032"/>
      <c r="CK6" s="1032"/>
      <c r="CL6" s="1033"/>
      <c r="CM6" s="1031"/>
      <c r="CN6" s="1032"/>
      <c r="CO6" s="1032"/>
      <c r="CP6" s="1032"/>
      <c r="CQ6" s="1033"/>
      <c r="CR6" s="1031"/>
      <c r="CS6" s="1032"/>
      <c r="CT6" s="1032"/>
      <c r="CU6" s="1032"/>
      <c r="CV6" s="1033"/>
      <c r="CW6" s="1031"/>
      <c r="CX6" s="1032"/>
      <c r="CY6" s="1032"/>
      <c r="CZ6" s="1032"/>
      <c r="DA6" s="1033"/>
      <c r="DB6" s="1031"/>
      <c r="DC6" s="1032"/>
      <c r="DD6" s="1032"/>
      <c r="DE6" s="1032"/>
      <c r="DF6" s="1033"/>
      <c r="DG6" s="1114"/>
      <c r="DH6" s="1115"/>
      <c r="DI6" s="1115"/>
      <c r="DJ6" s="1115"/>
      <c r="DK6" s="1116"/>
      <c r="DL6" s="1114"/>
      <c r="DM6" s="1115"/>
      <c r="DN6" s="1115"/>
      <c r="DO6" s="1115"/>
      <c r="DP6" s="1116"/>
      <c r="DQ6" s="1031"/>
      <c r="DR6" s="1032"/>
      <c r="DS6" s="1032"/>
      <c r="DT6" s="1032"/>
      <c r="DU6" s="1033"/>
      <c r="DV6" s="1031"/>
      <c r="DW6" s="1032"/>
      <c r="DX6" s="1032"/>
      <c r="DY6" s="1032"/>
      <c r="DZ6" s="1043"/>
      <c r="EA6" s="216"/>
    </row>
    <row r="7" spans="1:131" s="217" customFormat="1" ht="26.25" customHeight="1" thickTop="1" x14ac:dyDescent="0.2">
      <c r="A7" s="218">
        <v>1</v>
      </c>
      <c r="B7" s="1074" t="s">
        <v>375</v>
      </c>
      <c r="C7" s="1075"/>
      <c r="D7" s="1075"/>
      <c r="E7" s="1075"/>
      <c r="F7" s="1075"/>
      <c r="G7" s="1075"/>
      <c r="H7" s="1075"/>
      <c r="I7" s="1075"/>
      <c r="J7" s="1075"/>
      <c r="K7" s="1075"/>
      <c r="L7" s="1075"/>
      <c r="M7" s="1075"/>
      <c r="N7" s="1075"/>
      <c r="O7" s="1075"/>
      <c r="P7" s="1076"/>
      <c r="Q7" s="1129">
        <v>34398</v>
      </c>
      <c r="R7" s="1130"/>
      <c r="S7" s="1130"/>
      <c r="T7" s="1130"/>
      <c r="U7" s="1130"/>
      <c r="V7" s="1130">
        <v>33210</v>
      </c>
      <c r="W7" s="1130"/>
      <c r="X7" s="1130"/>
      <c r="Y7" s="1130"/>
      <c r="Z7" s="1130"/>
      <c r="AA7" s="1130">
        <v>1188</v>
      </c>
      <c r="AB7" s="1130"/>
      <c r="AC7" s="1130"/>
      <c r="AD7" s="1130"/>
      <c r="AE7" s="1131"/>
      <c r="AF7" s="1132">
        <v>1181</v>
      </c>
      <c r="AG7" s="1133"/>
      <c r="AH7" s="1133"/>
      <c r="AI7" s="1133"/>
      <c r="AJ7" s="1134"/>
      <c r="AK7" s="1135">
        <v>1013</v>
      </c>
      <c r="AL7" s="1136"/>
      <c r="AM7" s="1136"/>
      <c r="AN7" s="1136"/>
      <c r="AO7" s="1136"/>
      <c r="AP7" s="1136">
        <v>28960</v>
      </c>
      <c r="AQ7" s="1136"/>
      <c r="AR7" s="1136"/>
      <c r="AS7" s="1136"/>
      <c r="AT7" s="1136"/>
      <c r="AU7" s="1137"/>
      <c r="AV7" s="1137"/>
      <c r="AW7" s="1137"/>
      <c r="AX7" s="1137"/>
      <c r="AY7" s="1138"/>
      <c r="AZ7" s="214"/>
      <c r="BA7" s="214"/>
      <c r="BB7" s="214"/>
      <c r="BC7" s="214"/>
      <c r="BD7" s="214"/>
      <c r="BE7" s="215"/>
      <c r="BF7" s="215"/>
      <c r="BG7" s="215"/>
      <c r="BH7" s="215"/>
      <c r="BI7" s="215"/>
      <c r="BJ7" s="215"/>
      <c r="BK7" s="215"/>
      <c r="BL7" s="215"/>
      <c r="BM7" s="215"/>
      <c r="BN7" s="215"/>
      <c r="BO7" s="215"/>
      <c r="BP7" s="215"/>
      <c r="BQ7" s="218">
        <v>1</v>
      </c>
      <c r="BR7" s="219"/>
      <c r="BS7" s="1126"/>
      <c r="BT7" s="1127"/>
      <c r="BU7" s="1127"/>
      <c r="BV7" s="1127"/>
      <c r="BW7" s="1127"/>
      <c r="BX7" s="1127"/>
      <c r="BY7" s="1127"/>
      <c r="BZ7" s="1127"/>
      <c r="CA7" s="1127"/>
      <c r="CB7" s="1127"/>
      <c r="CC7" s="1127"/>
      <c r="CD7" s="1127"/>
      <c r="CE7" s="1127"/>
      <c r="CF7" s="1127"/>
      <c r="CG7" s="1139"/>
      <c r="CH7" s="1123"/>
      <c r="CI7" s="1124"/>
      <c r="CJ7" s="1124"/>
      <c r="CK7" s="1124"/>
      <c r="CL7" s="1125"/>
      <c r="CM7" s="1123"/>
      <c r="CN7" s="1124"/>
      <c r="CO7" s="1124"/>
      <c r="CP7" s="1124"/>
      <c r="CQ7" s="1125"/>
      <c r="CR7" s="1123"/>
      <c r="CS7" s="1124"/>
      <c r="CT7" s="1124"/>
      <c r="CU7" s="1124"/>
      <c r="CV7" s="1125"/>
      <c r="CW7" s="1123"/>
      <c r="CX7" s="1124"/>
      <c r="CY7" s="1124"/>
      <c r="CZ7" s="1124"/>
      <c r="DA7" s="1125"/>
      <c r="DB7" s="1123"/>
      <c r="DC7" s="1124"/>
      <c r="DD7" s="1124"/>
      <c r="DE7" s="1124"/>
      <c r="DF7" s="1125"/>
      <c r="DG7" s="1123"/>
      <c r="DH7" s="1124"/>
      <c r="DI7" s="1124"/>
      <c r="DJ7" s="1124"/>
      <c r="DK7" s="1125"/>
      <c r="DL7" s="1123"/>
      <c r="DM7" s="1124"/>
      <c r="DN7" s="1124"/>
      <c r="DO7" s="1124"/>
      <c r="DP7" s="1125"/>
      <c r="DQ7" s="1123"/>
      <c r="DR7" s="1124"/>
      <c r="DS7" s="1124"/>
      <c r="DT7" s="1124"/>
      <c r="DU7" s="1125"/>
      <c r="DV7" s="1126"/>
      <c r="DW7" s="1127"/>
      <c r="DX7" s="1127"/>
      <c r="DY7" s="1127"/>
      <c r="DZ7" s="1128"/>
      <c r="EA7" s="216"/>
    </row>
    <row r="8" spans="1:131" s="217" customFormat="1" ht="26.25" customHeight="1" x14ac:dyDescent="0.2">
      <c r="A8" s="220">
        <v>2</v>
      </c>
      <c r="B8" s="1057" t="s">
        <v>376</v>
      </c>
      <c r="C8" s="1058"/>
      <c r="D8" s="1058"/>
      <c r="E8" s="1058"/>
      <c r="F8" s="1058"/>
      <c r="G8" s="1058"/>
      <c r="H8" s="1058"/>
      <c r="I8" s="1058"/>
      <c r="J8" s="1058"/>
      <c r="K8" s="1058"/>
      <c r="L8" s="1058"/>
      <c r="M8" s="1058"/>
      <c r="N8" s="1058"/>
      <c r="O8" s="1058"/>
      <c r="P8" s="1059"/>
      <c r="Q8" s="1065">
        <v>111</v>
      </c>
      <c r="R8" s="1066"/>
      <c r="S8" s="1066"/>
      <c r="T8" s="1066"/>
      <c r="U8" s="1066"/>
      <c r="V8" s="1066">
        <v>108</v>
      </c>
      <c r="W8" s="1066"/>
      <c r="X8" s="1066"/>
      <c r="Y8" s="1066"/>
      <c r="Z8" s="1066"/>
      <c r="AA8" s="1066">
        <v>3</v>
      </c>
      <c r="AB8" s="1066"/>
      <c r="AC8" s="1066"/>
      <c r="AD8" s="1066"/>
      <c r="AE8" s="1067"/>
      <c r="AF8" s="1062">
        <v>3</v>
      </c>
      <c r="AG8" s="1063"/>
      <c r="AH8" s="1063"/>
      <c r="AI8" s="1063"/>
      <c r="AJ8" s="1064"/>
      <c r="AK8" s="1107">
        <v>86</v>
      </c>
      <c r="AL8" s="1108"/>
      <c r="AM8" s="1108"/>
      <c r="AN8" s="1108"/>
      <c r="AO8" s="1108"/>
      <c r="AP8" s="1108">
        <v>363</v>
      </c>
      <c r="AQ8" s="1108"/>
      <c r="AR8" s="1108"/>
      <c r="AS8" s="1108"/>
      <c r="AT8" s="1108"/>
      <c r="AU8" s="1109"/>
      <c r="AV8" s="1109"/>
      <c r="AW8" s="1109"/>
      <c r="AX8" s="1109"/>
      <c r="AY8" s="1110"/>
      <c r="AZ8" s="214"/>
      <c r="BA8" s="214"/>
      <c r="BB8" s="214"/>
      <c r="BC8" s="214"/>
      <c r="BD8" s="214"/>
      <c r="BE8" s="215"/>
      <c r="BF8" s="215"/>
      <c r="BG8" s="215"/>
      <c r="BH8" s="215"/>
      <c r="BI8" s="215"/>
      <c r="BJ8" s="215"/>
      <c r="BK8" s="215"/>
      <c r="BL8" s="215"/>
      <c r="BM8" s="215"/>
      <c r="BN8" s="215"/>
      <c r="BO8" s="215"/>
      <c r="BP8" s="215"/>
      <c r="BQ8" s="220">
        <v>2</v>
      </c>
      <c r="BR8" s="221"/>
      <c r="BS8" s="1019"/>
      <c r="BT8" s="1020"/>
      <c r="BU8" s="1020"/>
      <c r="BV8" s="1020"/>
      <c r="BW8" s="1020"/>
      <c r="BX8" s="1020"/>
      <c r="BY8" s="1020"/>
      <c r="BZ8" s="1020"/>
      <c r="CA8" s="1020"/>
      <c r="CB8" s="1020"/>
      <c r="CC8" s="1020"/>
      <c r="CD8" s="1020"/>
      <c r="CE8" s="1020"/>
      <c r="CF8" s="1020"/>
      <c r="CG8" s="1041"/>
      <c r="CH8" s="1016"/>
      <c r="CI8" s="1017"/>
      <c r="CJ8" s="1017"/>
      <c r="CK8" s="1017"/>
      <c r="CL8" s="1018"/>
      <c r="CM8" s="1016"/>
      <c r="CN8" s="1017"/>
      <c r="CO8" s="1017"/>
      <c r="CP8" s="1017"/>
      <c r="CQ8" s="1018"/>
      <c r="CR8" s="1016"/>
      <c r="CS8" s="1017"/>
      <c r="CT8" s="1017"/>
      <c r="CU8" s="1017"/>
      <c r="CV8" s="1018"/>
      <c r="CW8" s="1016"/>
      <c r="CX8" s="1017"/>
      <c r="CY8" s="1017"/>
      <c r="CZ8" s="1017"/>
      <c r="DA8" s="1018"/>
      <c r="DB8" s="1016"/>
      <c r="DC8" s="1017"/>
      <c r="DD8" s="1017"/>
      <c r="DE8" s="1017"/>
      <c r="DF8" s="1018"/>
      <c r="DG8" s="1016"/>
      <c r="DH8" s="1017"/>
      <c r="DI8" s="1017"/>
      <c r="DJ8" s="1017"/>
      <c r="DK8" s="1018"/>
      <c r="DL8" s="1016"/>
      <c r="DM8" s="1017"/>
      <c r="DN8" s="1017"/>
      <c r="DO8" s="1017"/>
      <c r="DP8" s="1018"/>
      <c r="DQ8" s="1016"/>
      <c r="DR8" s="1017"/>
      <c r="DS8" s="1017"/>
      <c r="DT8" s="1017"/>
      <c r="DU8" s="1018"/>
      <c r="DV8" s="1019"/>
      <c r="DW8" s="1020"/>
      <c r="DX8" s="1020"/>
      <c r="DY8" s="1020"/>
      <c r="DZ8" s="1021"/>
      <c r="EA8" s="216"/>
    </row>
    <row r="9" spans="1:131" s="217" customFormat="1" ht="26.25" customHeight="1" x14ac:dyDescent="0.2">
      <c r="A9" s="220">
        <v>3</v>
      </c>
      <c r="B9" s="1057"/>
      <c r="C9" s="1058"/>
      <c r="D9" s="1058"/>
      <c r="E9" s="1058"/>
      <c r="F9" s="1058"/>
      <c r="G9" s="1058"/>
      <c r="H9" s="1058"/>
      <c r="I9" s="1058"/>
      <c r="J9" s="1058"/>
      <c r="K9" s="1058"/>
      <c r="L9" s="1058"/>
      <c r="M9" s="1058"/>
      <c r="N9" s="1058"/>
      <c r="O9" s="1058"/>
      <c r="P9" s="1059"/>
      <c r="Q9" s="1065"/>
      <c r="R9" s="1066"/>
      <c r="S9" s="1066"/>
      <c r="T9" s="1066"/>
      <c r="U9" s="1066"/>
      <c r="V9" s="1066"/>
      <c r="W9" s="1066"/>
      <c r="X9" s="1066"/>
      <c r="Y9" s="1066"/>
      <c r="Z9" s="1066"/>
      <c r="AA9" s="1066"/>
      <c r="AB9" s="1066"/>
      <c r="AC9" s="1066"/>
      <c r="AD9" s="1066"/>
      <c r="AE9" s="1067"/>
      <c r="AF9" s="1062"/>
      <c r="AG9" s="1063"/>
      <c r="AH9" s="1063"/>
      <c r="AI9" s="1063"/>
      <c r="AJ9" s="1064"/>
      <c r="AK9" s="1107"/>
      <c r="AL9" s="1108"/>
      <c r="AM9" s="1108"/>
      <c r="AN9" s="1108"/>
      <c r="AO9" s="1108"/>
      <c r="AP9" s="1108"/>
      <c r="AQ9" s="1108"/>
      <c r="AR9" s="1108"/>
      <c r="AS9" s="1108"/>
      <c r="AT9" s="1108"/>
      <c r="AU9" s="1109"/>
      <c r="AV9" s="1109"/>
      <c r="AW9" s="1109"/>
      <c r="AX9" s="1109"/>
      <c r="AY9" s="1110"/>
      <c r="AZ9" s="214"/>
      <c r="BA9" s="214"/>
      <c r="BB9" s="214"/>
      <c r="BC9" s="214"/>
      <c r="BD9" s="214"/>
      <c r="BE9" s="215"/>
      <c r="BF9" s="215"/>
      <c r="BG9" s="215"/>
      <c r="BH9" s="215"/>
      <c r="BI9" s="215"/>
      <c r="BJ9" s="215"/>
      <c r="BK9" s="215"/>
      <c r="BL9" s="215"/>
      <c r="BM9" s="215"/>
      <c r="BN9" s="215"/>
      <c r="BO9" s="215"/>
      <c r="BP9" s="215"/>
      <c r="BQ9" s="220">
        <v>3</v>
      </c>
      <c r="BR9" s="221"/>
      <c r="BS9" s="1019"/>
      <c r="BT9" s="1020"/>
      <c r="BU9" s="1020"/>
      <c r="BV9" s="1020"/>
      <c r="BW9" s="1020"/>
      <c r="BX9" s="1020"/>
      <c r="BY9" s="1020"/>
      <c r="BZ9" s="1020"/>
      <c r="CA9" s="1020"/>
      <c r="CB9" s="1020"/>
      <c r="CC9" s="1020"/>
      <c r="CD9" s="1020"/>
      <c r="CE9" s="1020"/>
      <c r="CF9" s="1020"/>
      <c r="CG9" s="1041"/>
      <c r="CH9" s="1016"/>
      <c r="CI9" s="1017"/>
      <c r="CJ9" s="1017"/>
      <c r="CK9" s="1017"/>
      <c r="CL9" s="1018"/>
      <c r="CM9" s="1016"/>
      <c r="CN9" s="1017"/>
      <c r="CO9" s="1017"/>
      <c r="CP9" s="1017"/>
      <c r="CQ9" s="1018"/>
      <c r="CR9" s="1016"/>
      <c r="CS9" s="1017"/>
      <c r="CT9" s="1017"/>
      <c r="CU9" s="1017"/>
      <c r="CV9" s="1018"/>
      <c r="CW9" s="1016"/>
      <c r="CX9" s="1017"/>
      <c r="CY9" s="1017"/>
      <c r="CZ9" s="1017"/>
      <c r="DA9" s="1018"/>
      <c r="DB9" s="1016"/>
      <c r="DC9" s="1017"/>
      <c r="DD9" s="1017"/>
      <c r="DE9" s="1017"/>
      <c r="DF9" s="1018"/>
      <c r="DG9" s="1016"/>
      <c r="DH9" s="1017"/>
      <c r="DI9" s="1017"/>
      <c r="DJ9" s="1017"/>
      <c r="DK9" s="1018"/>
      <c r="DL9" s="1016"/>
      <c r="DM9" s="1017"/>
      <c r="DN9" s="1017"/>
      <c r="DO9" s="1017"/>
      <c r="DP9" s="1018"/>
      <c r="DQ9" s="1016"/>
      <c r="DR9" s="1017"/>
      <c r="DS9" s="1017"/>
      <c r="DT9" s="1017"/>
      <c r="DU9" s="1018"/>
      <c r="DV9" s="1019"/>
      <c r="DW9" s="1020"/>
      <c r="DX9" s="1020"/>
      <c r="DY9" s="1020"/>
      <c r="DZ9" s="1021"/>
      <c r="EA9" s="216"/>
    </row>
    <row r="10" spans="1:131" s="217" customFormat="1" ht="26.25" customHeight="1" x14ac:dyDescent="0.2">
      <c r="A10" s="220">
        <v>4</v>
      </c>
      <c r="B10" s="1057"/>
      <c r="C10" s="1058"/>
      <c r="D10" s="1058"/>
      <c r="E10" s="1058"/>
      <c r="F10" s="1058"/>
      <c r="G10" s="1058"/>
      <c r="H10" s="1058"/>
      <c r="I10" s="1058"/>
      <c r="J10" s="1058"/>
      <c r="K10" s="1058"/>
      <c r="L10" s="1058"/>
      <c r="M10" s="1058"/>
      <c r="N10" s="1058"/>
      <c r="O10" s="1058"/>
      <c r="P10" s="1059"/>
      <c r="Q10" s="1065"/>
      <c r="R10" s="1066"/>
      <c r="S10" s="1066"/>
      <c r="T10" s="1066"/>
      <c r="U10" s="1066"/>
      <c r="V10" s="1066"/>
      <c r="W10" s="1066"/>
      <c r="X10" s="1066"/>
      <c r="Y10" s="1066"/>
      <c r="Z10" s="1066"/>
      <c r="AA10" s="1066"/>
      <c r="AB10" s="1066"/>
      <c r="AC10" s="1066"/>
      <c r="AD10" s="1066"/>
      <c r="AE10" s="1067"/>
      <c r="AF10" s="1062"/>
      <c r="AG10" s="1063"/>
      <c r="AH10" s="1063"/>
      <c r="AI10" s="1063"/>
      <c r="AJ10" s="1064"/>
      <c r="AK10" s="1107"/>
      <c r="AL10" s="1108"/>
      <c r="AM10" s="1108"/>
      <c r="AN10" s="1108"/>
      <c r="AO10" s="1108"/>
      <c r="AP10" s="1108"/>
      <c r="AQ10" s="1108"/>
      <c r="AR10" s="1108"/>
      <c r="AS10" s="1108"/>
      <c r="AT10" s="1108"/>
      <c r="AU10" s="1109"/>
      <c r="AV10" s="1109"/>
      <c r="AW10" s="1109"/>
      <c r="AX10" s="1109"/>
      <c r="AY10" s="1110"/>
      <c r="AZ10" s="214"/>
      <c r="BA10" s="214"/>
      <c r="BB10" s="214"/>
      <c r="BC10" s="214"/>
      <c r="BD10" s="214"/>
      <c r="BE10" s="215"/>
      <c r="BF10" s="215"/>
      <c r="BG10" s="215"/>
      <c r="BH10" s="215"/>
      <c r="BI10" s="215"/>
      <c r="BJ10" s="215"/>
      <c r="BK10" s="215"/>
      <c r="BL10" s="215"/>
      <c r="BM10" s="215"/>
      <c r="BN10" s="215"/>
      <c r="BO10" s="215"/>
      <c r="BP10" s="215"/>
      <c r="BQ10" s="220">
        <v>4</v>
      </c>
      <c r="BR10" s="221"/>
      <c r="BS10" s="1019"/>
      <c r="BT10" s="1020"/>
      <c r="BU10" s="1020"/>
      <c r="BV10" s="1020"/>
      <c r="BW10" s="1020"/>
      <c r="BX10" s="1020"/>
      <c r="BY10" s="1020"/>
      <c r="BZ10" s="1020"/>
      <c r="CA10" s="1020"/>
      <c r="CB10" s="1020"/>
      <c r="CC10" s="1020"/>
      <c r="CD10" s="1020"/>
      <c r="CE10" s="1020"/>
      <c r="CF10" s="1020"/>
      <c r="CG10" s="1041"/>
      <c r="CH10" s="1016"/>
      <c r="CI10" s="1017"/>
      <c r="CJ10" s="1017"/>
      <c r="CK10" s="1017"/>
      <c r="CL10" s="1018"/>
      <c r="CM10" s="1016"/>
      <c r="CN10" s="1017"/>
      <c r="CO10" s="1017"/>
      <c r="CP10" s="1017"/>
      <c r="CQ10" s="1018"/>
      <c r="CR10" s="1016"/>
      <c r="CS10" s="1017"/>
      <c r="CT10" s="1017"/>
      <c r="CU10" s="1017"/>
      <c r="CV10" s="1018"/>
      <c r="CW10" s="1016"/>
      <c r="CX10" s="1017"/>
      <c r="CY10" s="1017"/>
      <c r="CZ10" s="1017"/>
      <c r="DA10" s="1018"/>
      <c r="DB10" s="1016"/>
      <c r="DC10" s="1017"/>
      <c r="DD10" s="1017"/>
      <c r="DE10" s="1017"/>
      <c r="DF10" s="1018"/>
      <c r="DG10" s="1016"/>
      <c r="DH10" s="1017"/>
      <c r="DI10" s="1017"/>
      <c r="DJ10" s="1017"/>
      <c r="DK10" s="1018"/>
      <c r="DL10" s="1016"/>
      <c r="DM10" s="1017"/>
      <c r="DN10" s="1017"/>
      <c r="DO10" s="1017"/>
      <c r="DP10" s="1018"/>
      <c r="DQ10" s="1016"/>
      <c r="DR10" s="1017"/>
      <c r="DS10" s="1017"/>
      <c r="DT10" s="1017"/>
      <c r="DU10" s="1018"/>
      <c r="DV10" s="1019"/>
      <c r="DW10" s="1020"/>
      <c r="DX10" s="1020"/>
      <c r="DY10" s="1020"/>
      <c r="DZ10" s="1021"/>
      <c r="EA10" s="216"/>
    </row>
    <row r="11" spans="1:131" s="217" customFormat="1" ht="26.25" customHeight="1" x14ac:dyDescent="0.2">
      <c r="A11" s="220">
        <v>5</v>
      </c>
      <c r="B11" s="1057"/>
      <c r="C11" s="1058"/>
      <c r="D11" s="1058"/>
      <c r="E11" s="1058"/>
      <c r="F11" s="1058"/>
      <c r="G11" s="1058"/>
      <c r="H11" s="1058"/>
      <c r="I11" s="1058"/>
      <c r="J11" s="1058"/>
      <c r="K11" s="1058"/>
      <c r="L11" s="1058"/>
      <c r="M11" s="1058"/>
      <c r="N11" s="1058"/>
      <c r="O11" s="1058"/>
      <c r="P11" s="1059"/>
      <c r="Q11" s="1065"/>
      <c r="R11" s="1066"/>
      <c r="S11" s="1066"/>
      <c r="T11" s="1066"/>
      <c r="U11" s="1066"/>
      <c r="V11" s="1066"/>
      <c r="W11" s="1066"/>
      <c r="X11" s="1066"/>
      <c r="Y11" s="1066"/>
      <c r="Z11" s="1066"/>
      <c r="AA11" s="1066"/>
      <c r="AB11" s="1066"/>
      <c r="AC11" s="1066"/>
      <c r="AD11" s="1066"/>
      <c r="AE11" s="1067"/>
      <c r="AF11" s="1062"/>
      <c r="AG11" s="1063"/>
      <c r="AH11" s="1063"/>
      <c r="AI11" s="1063"/>
      <c r="AJ11" s="1064"/>
      <c r="AK11" s="1107"/>
      <c r="AL11" s="1108"/>
      <c r="AM11" s="1108"/>
      <c r="AN11" s="1108"/>
      <c r="AO11" s="1108"/>
      <c r="AP11" s="1108"/>
      <c r="AQ11" s="1108"/>
      <c r="AR11" s="1108"/>
      <c r="AS11" s="1108"/>
      <c r="AT11" s="1108"/>
      <c r="AU11" s="1109"/>
      <c r="AV11" s="1109"/>
      <c r="AW11" s="1109"/>
      <c r="AX11" s="1109"/>
      <c r="AY11" s="1110"/>
      <c r="AZ11" s="214"/>
      <c r="BA11" s="214"/>
      <c r="BB11" s="214"/>
      <c r="BC11" s="214"/>
      <c r="BD11" s="214"/>
      <c r="BE11" s="215"/>
      <c r="BF11" s="215"/>
      <c r="BG11" s="215"/>
      <c r="BH11" s="215"/>
      <c r="BI11" s="215"/>
      <c r="BJ11" s="215"/>
      <c r="BK11" s="215"/>
      <c r="BL11" s="215"/>
      <c r="BM11" s="215"/>
      <c r="BN11" s="215"/>
      <c r="BO11" s="215"/>
      <c r="BP11" s="215"/>
      <c r="BQ11" s="220">
        <v>5</v>
      </c>
      <c r="BR11" s="221"/>
      <c r="BS11" s="1019"/>
      <c r="BT11" s="1020"/>
      <c r="BU11" s="1020"/>
      <c r="BV11" s="1020"/>
      <c r="BW11" s="1020"/>
      <c r="BX11" s="1020"/>
      <c r="BY11" s="1020"/>
      <c r="BZ11" s="1020"/>
      <c r="CA11" s="1020"/>
      <c r="CB11" s="1020"/>
      <c r="CC11" s="1020"/>
      <c r="CD11" s="1020"/>
      <c r="CE11" s="1020"/>
      <c r="CF11" s="1020"/>
      <c r="CG11" s="1041"/>
      <c r="CH11" s="1016"/>
      <c r="CI11" s="1017"/>
      <c r="CJ11" s="1017"/>
      <c r="CK11" s="1017"/>
      <c r="CL11" s="1018"/>
      <c r="CM11" s="1016"/>
      <c r="CN11" s="1017"/>
      <c r="CO11" s="1017"/>
      <c r="CP11" s="1017"/>
      <c r="CQ11" s="1018"/>
      <c r="CR11" s="1016"/>
      <c r="CS11" s="1017"/>
      <c r="CT11" s="1017"/>
      <c r="CU11" s="1017"/>
      <c r="CV11" s="1018"/>
      <c r="CW11" s="1016"/>
      <c r="CX11" s="1017"/>
      <c r="CY11" s="1017"/>
      <c r="CZ11" s="1017"/>
      <c r="DA11" s="1018"/>
      <c r="DB11" s="1016"/>
      <c r="DC11" s="1017"/>
      <c r="DD11" s="1017"/>
      <c r="DE11" s="1017"/>
      <c r="DF11" s="1018"/>
      <c r="DG11" s="1016"/>
      <c r="DH11" s="1017"/>
      <c r="DI11" s="1017"/>
      <c r="DJ11" s="1017"/>
      <c r="DK11" s="1018"/>
      <c r="DL11" s="1016"/>
      <c r="DM11" s="1017"/>
      <c r="DN11" s="1017"/>
      <c r="DO11" s="1017"/>
      <c r="DP11" s="1018"/>
      <c r="DQ11" s="1016"/>
      <c r="DR11" s="1017"/>
      <c r="DS11" s="1017"/>
      <c r="DT11" s="1017"/>
      <c r="DU11" s="1018"/>
      <c r="DV11" s="1019"/>
      <c r="DW11" s="1020"/>
      <c r="DX11" s="1020"/>
      <c r="DY11" s="1020"/>
      <c r="DZ11" s="1021"/>
      <c r="EA11" s="216"/>
    </row>
    <row r="12" spans="1:131" s="217" customFormat="1" ht="26.25" customHeight="1" x14ac:dyDescent="0.2">
      <c r="A12" s="220">
        <v>6</v>
      </c>
      <c r="B12" s="1057"/>
      <c r="C12" s="1058"/>
      <c r="D12" s="1058"/>
      <c r="E12" s="1058"/>
      <c r="F12" s="1058"/>
      <c r="G12" s="1058"/>
      <c r="H12" s="1058"/>
      <c r="I12" s="1058"/>
      <c r="J12" s="1058"/>
      <c r="K12" s="1058"/>
      <c r="L12" s="1058"/>
      <c r="M12" s="1058"/>
      <c r="N12" s="1058"/>
      <c r="O12" s="1058"/>
      <c r="P12" s="1059"/>
      <c r="Q12" s="1065"/>
      <c r="R12" s="1066"/>
      <c r="S12" s="1066"/>
      <c r="T12" s="1066"/>
      <c r="U12" s="1066"/>
      <c r="V12" s="1066"/>
      <c r="W12" s="1066"/>
      <c r="X12" s="1066"/>
      <c r="Y12" s="1066"/>
      <c r="Z12" s="1066"/>
      <c r="AA12" s="1066"/>
      <c r="AB12" s="1066"/>
      <c r="AC12" s="1066"/>
      <c r="AD12" s="1066"/>
      <c r="AE12" s="1067"/>
      <c r="AF12" s="1062"/>
      <c r="AG12" s="1063"/>
      <c r="AH12" s="1063"/>
      <c r="AI12" s="1063"/>
      <c r="AJ12" s="1064"/>
      <c r="AK12" s="1107"/>
      <c r="AL12" s="1108"/>
      <c r="AM12" s="1108"/>
      <c r="AN12" s="1108"/>
      <c r="AO12" s="1108"/>
      <c r="AP12" s="1108"/>
      <c r="AQ12" s="1108"/>
      <c r="AR12" s="1108"/>
      <c r="AS12" s="1108"/>
      <c r="AT12" s="1108"/>
      <c r="AU12" s="1109"/>
      <c r="AV12" s="1109"/>
      <c r="AW12" s="1109"/>
      <c r="AX12" s="1109"/>
      <c r="AY12" s="1110"/>
      <c r="AZ12" s="214"/>
      <c r="BA12" s="214"/>
      <c r="BB12" s="214"/>
      <c r="BC12" s="214"/>
      <c r="BD12" s="214"/>
      <c r="BE12" s="215"/>
      <c r="BF12" s="215"/>
      <c r="BG12" s="215"/>
      <c r="BH12" s="215"/>
      <c r="BI12" s="215"/>
      <c r="BJ12" s="215"/>
      <c r="BK12" s="215"/>
      <c r="BL12" s="215"/>
      <c r="BM12" s="215"/>
      <c r="BN12" s="215"/>
      <c r="BO12" s="215"/>
      <c r="BP12" s="215"/>
      <c r="BQ12" s="220">
        <v>6</v>
      </c>
      <c r="BR12" s="221"/>
      <c r="BS12" s="1019"/>
      <c r="BT12" s="1020"/>
      <c r="BU12" s="1020"/>
      <c r="BV12" s="1020"/>
      <c r="BW12" s="1020"/>
      <c r="BX12" s="1020"/>
      <c r="BY12" s="1020"/>
      <c r="BZ12" s="1020"/>
      <c r="CA12" s="1020"/>
      <c r="CB12" s="1020"/>
      <c r="CC12" s="1020"/>
      <c r="CD12" s="1020"/>
      <c r="CE12" s="1020"/>
      <c r="CF12" s="1020"/>
      <c r="CG12" s="1041"/>
      <c r="CH12" s="1016"/>
      <c r="CI12" s="1017"/>
      <c r="CJ12" s="1017"/>
      <c r="CK12" s="1017"/>
      <c r="CL12" s="1018"/>
      <c r="CM12" s="1016"/>
      <c r="CN12" s="1017"/>
      <c r="CO12" s="1017"/>
      <c r="CP12" s="1017"/>
      <c r="CQ12" s="1018"/>
      <c r="CR12" s="1016"/>
      <c r="CS12" s="1017"/>
      <c r="CT12" s="1017"/>
      <c r="CU12" s="1017"/>
      <c r="CV12" s="1018"/>
      <c r="CW12" s="1016"/>
      <c r="CX12" s="1017"/>
      <c r="CY12" s="1017"/>
      <c r="CZ12" s="1017"/>
      <c r="DA12" s="1018"/>
      <c r="DB12" s="1016"/>
      <c r="DC12" s="1017"/>
      <c r="DD12" s="1017"/>
      <c r="DE12" s="1017"/>
      <c r="DF12" s="1018"/>
      <c r="DG12" s="1016"/>
      <c r="DH12" s="1017"/>
      <c r="DI12" s="1017"/>
      <c r="DJ12" s="1017"/>
      <c r="DK12" s="1018"/>
      <c r="DL12" s="1016"/>
      <c r="DM12" s="1017"/>
      <c r="DN12" s="1017"/>
      <c r="DO12" s="1017"/>
      <c r="DP12" s="1018"/>
      <c r="DQ12" s="1016"/>
      <c r="DR12" s="1017"/>
      <c r="DS12" s="1017"/>
      <c r="DT12" s="1017"/>
      <c r="DU12" s="1018"/>
      <c r="DV12" s="1019"/>
      <c r="DW12" s="1020"/>
      <c r="DX12" s="1020"/>
      <c r="DY12" s="1020"/>
      <c r="DZ12" s="1021"/>
      <c r="EA12" s="216"/>
    </row>
    <row r="13" spans="1:131" s="217" customFormat="1" ht="26.25" customHeight="1" x14ac:dyDescent="0.2">
      <c r="A13" s="220">
        <v>7</v>
      </c>
      <c r="B13" s="1057"/>
      <c r="C13" s="1058"/>
      <c r="D13" s="1058"/>
      <c r="E13" s="1058"/>
      <c r="F13" s="1058"/>
      <c r="G13" s="1058"/>
      <c r="H13" s="1058"/>
      <c r="I13" s="1058"/>
      <c r="J13" s="1058"/>
      <c r="K13" s="1058"/>
      <c r="L13" s="1058"/>
      <c r="M13" s="1058"/>
      <c r="N13" s="1058"/>
      <c r="O13" s="1058"/>
      <c r="P13" s="1059"/>
      <c r="Q13" s="1065"/>
      <c r="R13" s="1066"/>
      <c r="S13" s="1066"/>
      <c r="T13" s="1066"/>
      <c r="U13" s="1066"/>
      <c r="V13" s="1066"/>
      <c r="W13" s="1066"/>
      <c r="X13" s="1066"/>
      <c r="Y13" s="1066"/>
      <c r="Z13" s="1066"/>
      <c r="AA13" s="1066"/>
      <c r="AB13" s="1066"/>
      <c r="AC13" s="1066"/>
      <c r="AD13" s="1066"/>
      <c r="AE13" s="1067"/>
      <c r="AF13" s="1062"/>
      <c r="AG13" s="1063"/>
      <c r="AH13" s="1063"/>
      <c r="AI13" s="1063"/>
      <c r="AJ13" s="1064"/>
      <c r="AK13" s="1107"/>
      <c r="AL13" s="1108"/>
      <c r="AM13" s="1108"/>
      <c r="AN13" s="1108"/>
      <c r="AO13" s="1108"/>
      <c r="AP13" s="1108"/>
      <c r="AQ13" s="1108"/>
      <c r="AR13" s="1108"/>
      <c r="AS13" s="1108"/>
      <c r="AT13" s="1108"/>
      <c r="AU13" s="1109"/>
      <c r="AV13" s="1109"/>
      <c r="AW13" s="1109"/>
      <c r="AX13" s="1109"/>
      <c r="AY13" s="1110"/>
      <c r="AZ13" s="214"/>
      <c r="BA13" s="214"/>
      <c r="BB13" s="214"/>
      <c r="BC13" s="214"/>
      <c r="BD13" s="214"/>
      <c r="BE13" s="215"/>
      <c r="BF13" s="215"/>
      <c r="BG13" s="215"/>
      <c r="BH13" s="215"/>
      <c r="BI13" s="215"/>
      <c r="BJ13" s="215"/>
      <c r="BK13" s="215"/>
      <c r="BL13" s="215"/>
      <c r="BM13" s="215"/>
      <c r="BN13" s="215"/>
      <c r="BO13" s="215"/>
      <c r="BP13" s="215"/>
      <c r="BQ13" s="220">
        <v>7</v>
      </c>
      <c r="BR13" s="221"/>
      <c r="BS13" s="1019"/>
      <c r="BT13" s="1020"/>
      <c r="BU13" s="1020"/>
      <c r="BV13" s="1020"/>
      <c r="BW13" s="1020"/>
      <c r="BX13" s="1020"/>
      <c r="BY13" s="1020"/>
      <c r="BZ13" s="1020"/>
      <c r="CA13" s="1020"/>
      <c r="CB13" s="1020"/>
      <c r="CC13" s="1020"/>
      <c r="CD13" s="1020"/>
      <c r="CE13" s="1020"/>
      <c r="CF13" s="1020"/>
      <c r="CG13" s="1041"/>
      <c r="CH13" s="1016"/>
      <c r="CI13" s="1017"/>
      <c r="CJ13" s="1017"/>
      <c r="CK13" s="1017"/>
      <c r="CL13" s="1018"/>
      <c r="CM13" s="1016"/>
      <c r="CN13" s="1017"/>
      <c r="CO13" s="1017"/>
      <c r="CP13" s="1017"/>
      <c r="CQ13" s="1018"/>
      <c r="CR13" s="1016"/>
      <c r="CS13" s="1017"/>
      <c r="CT13" s="1017"/>
      <c r="CU13" s="1017"/>
      <c r="CV13" s="1018"/>
      <c r="CW13" s="1016"/>
      <c r="CX13" s="1017"/>
      <c r="CY13" s="1017"/>
      <c r="CZ13" s="1017"/>
      <c r="DA13" s="1018"/>
      <c r="DB13" s="1016"/>
      <c r="DC13" s="1017"/>
      <c r="DD13" s="1017"/>
      <c r="DE13" s="1017"/>
      <c r="DF13" s="1018"/>
      <c r="DG13" s="1016"/>
      <c r="DH13" s="1017"/>
      <c r="DI13" s="1017"/>
      <c r="DJ13" s="1017"/>
      <c r="DK13" s="1018"/>
      <c r="DL13" s="1016"/>
      <c r="DM13" s="1017"/>
      <c r="DN13" s="1017"/>
      <c r="DO13" s="1017"/>
      <c r="DP13" s="1018"/>
      <c r="DQ13" s="1016"/>
      <c r="DR13" s="1017"/>
      <c r="DS13" s="1017"/>
      <c r="DT13" s="1017"/>
      <c r="DU13" s="1018"/>
      <c r="DV13" s="1019"/>
      <c r="DW13" s="1020"/>
      <c r="DX13" s="1020"/>
      <c r="DY13" s="1020"/>
      <c r="DZ13" s="1021"/>
      <c r="EA13" s="216"/>
    </row>
    <row r="14" spans="1:131" s="217" customFormat="1" ht="26.25" customHeight="1" x14ac:dyDescent="0.2">
      <c r="A14" s="220">
        <v>8</v>
      </c>
      <c r="B14" s="1057"/>
      <c r="C14" s="1058"/>
      <c r="D14" s="1058"/>
      <c r="E14" s="1058"/>
      <c r="F14" s="1058"/>
      <c r="G14" s="1058"/>
      <c r="H14" s="1058"/>
      <c r="I14" s="1058"/>
      <c r="J14" s="1058"/>
      <c r="K14" s="1058"/>
      <c r="L14" s="1058"/>
      <c r="M14" s="1058"/>
      <c r="N14" s="1058"/>
      <c r="O14" s="1058"/>
      <c r="P14" s="1059"/>
      <c r="Q14" s="1065"/>
      <c r="R14" s="1066"/>
      <c r="S14" s="1066"/>
      <c r="T14" s="1066"/>
      <c r="U14" s="1066"/>
      <c r="V14" s="1066"/>
      <c r="W14" s="1066"/>
      <c r="X14" s="1066"/>
      <c r="Y14" s="1066"/>
      <c r="Z14" s="1066"/>
      <c r="AA14" s="1066"/>
      <c r="AB14" s="1066"/>
      <c r="AC14" s="1066"/>
      <c r="AD14" s="1066"/>
      <c r="AE14" s="1067"/>
      <c r="AF14" s="1062"/>
      <c r="AG14" s="1063"/>
      <c r="AH14" s="1063"/>
      <c r="AI14" s="1063"/>
      <c r="AJ14" s="1064"/>
      <c r="AK14" s="1107"/>
      <c r="AL14" s="1108"/>
      <c r="AM14" s="1108"/>
      <c r="AN14" s="1108"/>
      <c r="AO14" s="1108"/>
      <c r="AP14" s="1108"/>
      <c r="AQ14" s="1108"/>
      <c r="AR14" s="1108"/>
      <c r="AS14" s="1108"/>
      <c r="AT14" s="1108"/>
      <c r="AU14" s="1109"/>
      <c r="AV14" s="1109"/>
      <c r="AW14" s="1109"/>
      <c r="AX14" s="1109"/>
      <c r="AY14" s="1110"/>
      <c r="AZ14" s="214"/>
      <c r="BA14" s="214"/>
      <c r="BB14" s="214"/>
      <c r="BC14" s="214"/>
      <c r="BD14" s="214"/>
      <c r="BE14" s="215"/>
      <c r="BF14" s="215"/>
      <c r="BG14" s="215"/>
      <c r="BH14" s="215"/>
      <c r="BI14" s="215"/>
      <c r="BJ14" s="215"/>
      <c r="BK14" s="215"/>
      <c r="BL14" s="215"/>
      <c r="BM14" s="215"/>
      <c r="BN14" s="215"/>
      <c r="BO14" s="215"/>
      <c r="BP14" s="215"/>
      <c r="BQ14" s="220">
        <v>8</v>
      </c>
      <c r="BR14" s="221"/>
      <c r="BS14" s="1019"/>
      <c r="BT14" s="1020"/>
      <c r="BU14" s="1020"/>
      <c r="BV14" s="1020"/>
      <c r="BW14" s="1020"/>
      <c r="BX14" s="1020"/>
      <c r="BY14" s="1020"/>
      <c r="BZ14" s="1020"/>
      <c r="CA14" s="1020"/>
      <c r="CB14" s="1020"/>
      <c r="CC14" s="1020"/>
      <c r="CD14" s="1020"/>
      <c r="CE14" s="1020"/>
      <c r="CF14" s="1020"/>
      <c r="CG14" s="1041"/>
      <c r="CH14" s="1016"/>
      <c r="CI14" s="1017"/>
      <c r="CJ14" s="1017"/>
      <c r="CK14" s="1017"/>
      <c r="CL14" s="1018"/>
      <c r="CM14" s="1016"/>
      <c r="CN14" s="1017"/>
      <c r="CO14" s="1017"/>
      <c r="CP14" s="1017"/>
      <c r="CQ14" s="1018"/>
      <c r="CR14" s="1016"/>
      <c r="CS14" s="1017"/>
      <c r="CT14" s="1017"/>
      <c r="CU14" s="1017"/>
      <c r="CV14" s="1018"/>
      <c r="CW14" s="1016"/>
      <c r="CX14" s="1017"/>
      <c r="CY14" s="1017"/>
      <c r="CZ14" s="1017"/>
      <c r="DA14" s="1018"/>
      <c r="DB14" s="1016"/>
      <c r="DC14" s="1017"/>
      <c r="DD14" s="1017"/>
      <c r="DE14" s="1017"/>
      <c r="DF14" s="1018"/>
      <c r="DG14" s="1016"/>
      <c r="DH14" s="1017"/>
      <c r="DI14" s="1017"/>
      <c r="DJ14" s="1017"/>
      <c r="DK14" s="1018"/>
      <c r="DL14" s="1016"/>
      <c r="DM14" s="1017"/>
      <c r="DN14" s="1017"/>
      <c r="DO14" s="1017"/>
      <c r="DP14" s="1018"/>
      <c r="DQ14" s="1016"/>
      <c r="DR14" s="1017"/>
      <c r="DS14" s="1017"/>
      <c r="DT14" s="1017"/>
      <c r="DU14" s="1018"/>
      <c r="DV14" s="1019"/>
      <c r="DW14" s="1020"/>
      <c r="DX14" s="1020"/>
      <c r="DY14" s="1020"/>
      <c r="DZ14" s="1021"/>
      <c r="EA14" s="216"/>
    </row>
    <row r="15" spans="1:131" s="217" customFormat="1" ht="26.25" customHeight="1" x14ac:dyDescent="0.2">
      <c r="A15" s="220">
        <v>9</v>
      </c>
      <c r="B15" s="1057"/>
      <c r="C15" s="1058"/>
      <c r="D15" s="1058"/>
      <c r="E15" s="1058"/>
      <c r="F15" s="1058"/>
      <c r="G15" s="1058"/>
      <c r="H15" s="1058"/>
      <c r="I15" s="1058"/>
      <c r="J15" s="1058"/>
      <c r="K15" s="1058"/>
      <c r="L15" s="1058"/>
      <c r="M15" s="1058"/>
      <c r="N15" s="1058"/>
      <c r="O15" s="1058"/>
      <c r="P15" s="1059"/>
      <c r="Q15" s="1065"/>
      <c r="R15" s="1066"/>
      <c r="S15" s="1066"/>
      <c r="T15" s="1066"/>
      <c r="U15" s="1066"/>
      <c r="V15" s="1066"/>
      <c r="W15" s="1066"/>
      <c r="X15" s="1066"/>
      <c r="Y15" s="1066"/>
      <c r="Z15" s="1066"/>
      <c r="AA15" s="1066"/>
      <c r="AB15" s="1066"/>
      <c r="AC15" s="1066"/>
      <c r="AD15" s="1066"/>
      <c r="AE15" s="1067"/>
      <c r="AF15" s="1062"/>
      <c r="AG15" s="1063"/>
      <c r="AH15" s="1063"/>
      <c r="AI15" s="1063"/>
      <c r="AJ15" s="1064"/>
      <c r="AK15" s="1107"/>
      <c r="AL15" s="1108"/>
      <c r="AM15" s="1108"/>
      <c r="AN15" s="1108"/>
      <c r="AO15" s="1108"/>
      <c r="AP15" s="1108"/>
      <c r="AQ15" s="1108"/>
      <c r="AR15" s="1108"/>
      <c r="AS15" s="1108"/>
      <c r="AT15" s="1108"/>
      <c r="AU15" s="1109"/>
      <c r="AV15" s="1109"/>
      <c r="AW15" s="1109"/>
      <c r="AX15" s="1109"/>
      <c r="AY15" s="1110"/>
      <c r="AZ15" s="214"/>
      <c r="BA15" s="214"/>
      <c r="BB15" s="214"/>
      <c r="BC15" s="214"/>
      <c r="BD15" s="214"/>
      <c r="BE15" s="215"/>
      <c r="BF15" s="215"/>
      <c r="BG15" s="215"/>
      <c r="BH15" s="215"/>
      <c r="BI15" s="215"/>
      <c r="BJ15" s="215"/>
      <c r="BK15" s="215"/>
      <c r="BL15" s="215"/>
      <c r="BM15" s="215"/>
      <c r="BN15" s="215"/>
      <c r="BO15" s="215"/>
      <c r="BP15" s="215"/>
      <c r="BQ15" s="220">
        <v>9</v>
      </c>
      <c r="BR15" s="221"/>
      <c r="BS15" s="1019"/>
      <c r="BT15" s="1020"/>
      <c r="BU15" s="1020"/>
      <c r="BV15" s="1020"/>
      <c r="BW15" s="1020"/>
      <c r="BX15" s="1020"/>
      <c r="BY15" s="1020"/>
      <c r="BZ15" s="1020"/>
      <c r="CA15" s="1020"/>
      <c r="CB15" s="1020"/>
      <c r="CC15" s="1020"/>
      <c r="CD15" s="1020"/>
      <c r="CE15" s="1020"/>
      <c r="CF15" s="1020"/>
      <c r="CG15" s="1041"/>
      <c r="CH15" s="1016"/>
      <c r="CI15" s="1017"/>
      <c r="CJ15" s="1017"/>
      <c r="CK15" s="1017"/>
      <c r="CL15" s="1018"/>
      <c r="CM15" s="1016"/>
      <c r="CN15" s="1017"/>
      <c r="CO15" s="1017"/>
      <c r="CP15" s="1017"/>
      <c r="CQ15" s="1018"/>
      <c r="CR15" s="1016"/>
      <c r="CS15" s="1017"/>
      <c r="CT15" s="1017"/>
      <c r="CU15" s="1017"/>
      <c r="CV15" s="1018"/>
      <c r="CW15" s="1016"/>
      <c r="CX15" s="1017"/>
      <c r="CY15" s="1017"/>
      <c r="CZ15" s="1017"/>
      <c r="DA15" s="1018"/>
      <c r="DB15" s="1016"/>
      <c r="DC15" s="1017"/>
      <c r="DD15" s="1017"/>
      <c r="DE15" s="1017"/>
      <c r="DF15" s="1018"/>
      <c r="DG15" s="1016"/>
      <c r="DH15" s="1017"/>
      <c r="DI15" s="1017"/>
      <c r="DJ15" s="1017"/>
      <c r="DK15" s="1018"/>
      <c r="DL15" s="1016"/>
      <c r="DM15" s="1017"/>
      <c r="DN15" s="1017"/>
      <c r="DO15" s="1017"/>
      <c r="DP15" s="1018"/>
      <c r="DQ15" s="1016"/>
      <c r="DR15" s="1017"/>
      <c r="DS15" s="1017"/>
      <c r="DT15" s="1017"/>
      <c r="DU15" s="1018"/>
      <c r="DV15" s="1019"/>
      <c r="DW15" s="1020"/>
      <c r="DX15" s="1020"/>
      <c r="DY15" s="1020"/>
      <c r="DZ15" s="1021"/>
      <c r="EA15" s="216"/>
    </row>
    <row r="16" spans="1:131" s="217" customFormat="1" ht="26.25" customHeight="1" x14ac:dyDescent="0.2">
      <c r="A16" s="220">
        <v>10</v>
      </c>
      <c r="B16" s="1057"/>
      <c r="C16" s="1058"/>
      <c r="D16" s="1058"/>
      <c r="E16" s="1058"/>
      <c r="F16" s="1058"/>
      <c r="G16" s="1058"/>
      <c r="H16" s="1058"/>
      <c r="I16" s="1058"/>
      <c r="J16" s="1058"/>
      <c r="K16" s="1058"/>
      <c r="L16" s="1058"/>
      <c r="M16" s="1058"/>
      <c r="N16" s="1058"/>
      <c r="O16" s="1058"/>
      <c r="P16" s="1059"/>
      <c r="Q16" s="1065"/>
      <c r="R16" s="1066"/>
      <c r="S16" s="1066"/>
      <c r="T16" s="1066"/>
      <c r="U16" s="1066"/>
      <c r="V16" s="1066"/>
      <c r="W16" s="1066"/>
      <c r="X16" s="1066"/>
      <c r="Y16" s="1066"/>
      <c r="Z16" s="1066"/>
      <c r="AA16" s="1066"/>
      <c r="AB16" s="1066"/>
      <c r="AC16" s="1066"/>
      <c r="AD16" s="1066"/>
      <c r="AE16" s="1067"/>
      <c r="AF16" s="1062"/>
      <c r="AG16" s="1063"/>
      <c r="AH16" s="1063"/>
      <c r="AI16" s="1063"/>
      <c r="AJ16" s="1064"/>
      <c r="AK16" s="1107"/>
      <c r="AL16" s="1108"/>
      <c r="AM16" s="1108"/>
      <c r="AN16" s="1108"/>
      <c r="AO16" s="1108"/>
      <c r="AP16" s="1108"/>
      <c r="AQ16" s="1108"/>
      <c r="AR16" s="1108"/>
      <c r="AS16" s="1108"/>
      <c r="AT16" s="1108"/>
      <c r="AU16" s="1109"/>
      <c r="AV16" s="1109"/>
      <c r="AW16" s="1109"/>
      <c r="AX16" s="1109"/>
      <c r="AY16" s="1110"/>
      <c r="AZ16" s="214"/>
      <c r="BA16" s="214"/>
      <c r="BB16" s="214"/>
      <c r="BC16" s="214"/>
      <c r="BD16" s="214"/>
      <c r="BE16" s="215"/>
      <c r="BF16" s="215"/>
      <c r="BG16" s="215"/>
      <c r="BH16" s="215"/>
      <c r="BI16" s="215"/>
      <c r="BJ16" s="215"/>
      <c r="BK16" s="215"/>
      <c r="BL16" s="215"/>
      <c r="BM16" s="215"/>
      <c r="BN16" s="215"/>
      <c r="BO16" s="215"/>
      <c r="BP16" s="215"/>
      <c r="BQ16" s="220">
        <v>10</v>
      </c>
      <c r="BR16" s="221"/>
      <c r="BS16" s="1019"/>
      <c r="BT16" s="1020"/>
      <c r="BU16" s="1020"/>
      <c r="BV16" s="1020"/>
      <c r="BW16" s="1020"/>
      <c r="BX16" s="1020"/>
      <c r="BY16" s="1020"/>
      <c r="BZ16" s="1020"/>
      <c r="CA16" s="1020"/>
      <c r="CB16" s="1020"/>
      <c r="CC16" s="1020"/>
      <c r="CD16" s="1020"/>
      <c r="CE16" s="1020"/>
      <c r="CF16" s="1020"/>
      <c r="CG16" s="1041"/>
      <c r="CH16" s="1016"/>
      <c r="CI16" s="1017"/>
      <c r="CJ16" s="1017"/>
      <c r="CK16" s="1017"/>
      <c r="CL16" s="1018"/>
      <c r="CM16" s="1016"/>
      <c r="CN16" s="1017"/>
      <c r="CO16" s="1017"/>
      <c r="CP16" s="1017"/>
      <c r="CQ16" s="1018"/>
      <c r="CR16" s="1016"/>
      <c r="CS16" s="1017"/>
      <c r="CT16" s="1017"/>
      <c r="CU16" s="1017"/>
      <c r="CV16" s="1018"/>
      <c r="CW16" s="1016"/>
      <c r="CX16" s="1017"/>
      <c r="CY16" s="1017"/>
      <c r="CZ16" s="1017"/>
      <c r="DA16" s="1018"/>
      <c r="DB16" s="1016"/>
      <c r="DC16" s="1017"/>
      <c r="DD16" s="1017"/>
      <c r="DE16" s="1017"/>
      <c r="DF16" s="1018"/>
      <c r="DG16" s="1016"/>
      <c r="DH16" s="1017"/>
      <c r="DI16" s="1017"/>
      <c r="DJ16" s="1017"/>
      <c r="DK16" s="1018"/>
      <c r="DL16" s="1016"/>
      <c r="DM16" s="1017"/>
      <c r="DN16" s="1017"/>
      <c r="DO16" s="1017"/>
      <c r="DP16" s="1018"/>
      <c r="DQ16" s="1016"/>
      <c r="DR16" s="1017"/>
      <c r="DS16" s="1017"/>
      <c r="DT16" s="1017"/>
      <c r="DU16" s="1018"/>
      <c r="DV16" s="1019"/>
      <c r="DW16" s="1020"/>
      <c r="DX16" s="1020"/>
      <c r="DY16" s="1020"/>
      <c r="DZ16" s="1021"/>
      <c r="EA16" s="216"/>
    </row>
    <row r="17" spans="1:131" s="217" customFormat="1" ht="26.25" customHeight="1" x14ac:dyDescent="0.2">
      <c r="A17" s="220">
        <v>11</v>
      </c>
      <c r="B17" s="1057"/>
      <c r="C17" s="1058"/>
      <c r="D17" s="1058"/>
      <c r="E17" s="1058"/>
      <c r="F17" s="1058"/>
      <c r="G17" s="1058"/>
      <c r="H17" s="1058"/>
      <c r="I17" s="1058"/>
      <c r="J17" s="1058"/>
      <c r="K17" s="1058"/>
      <c r="L17" s="1058"/>
      <c r="M17" s="1058"/>
      <c r="N17" s="1058"/>
      <c r="O17" s="1058"/>
      <c r="P17" s="1059"/>
      <c r="Q17" s="1065"/>
      <c r="R17" s="1066"/>
      <c r="S17" s="1066"/>
      <c r="T17" s="1066"/>
      <c r="U17" s="1066"/>
      <c r="V17" s="1066"/>
      <c r="W17" s="1066"/>
      <c r="X17" s="1066"/>
      <c r="Y17" s="1066"/>
      <c r="Z17" s="1066"/>
      <c r="AA17" s="1066"/>
      <c r="AB17" s="1066"/>
      <c r="AC17" s="1066"/>
      <c r="AD17" s="1066"/>
      <c r="AE17" s="1067"/>
      <c r="AF17" s="1062"/>
      <c r="AG17" s="1063"/>
      <c r="AH17" s="1063"/>
      <c r="AI17" s="1063"/>
      <c r="AJ17" s="1064"/>
      <c r="AK17" s="1107"/>
      <c r="AL17" s="1108"/>
      <c r="AM17" s="1108"/>
      <c r="AN17" s="1108"/>
      <c r="AO17" s="1108"/>
      <c r="AP17" s="1108"/>
      <c r="AQ17" s="1108"/>
      <c r="AR17" s="1108"/>
      <c r="AS17" s="1108"/>
      <c r="AT17" s="1108"/>
      <c r="AU17" s="1109"/>
      <c r="AV17" s="1109"/>
      <c r="AW17" s="1109"/>
      <c r="AX17" s="1109"/>
      <c r="AY17" s="1110"/>
      <c r="AZ17" s="214"/>
      <c r="BA17" s="214"/>
      <c r="BB17" s="214"/>
      <c r="BC17" s="214"/>
      <c r="BD17" s="214"/>
      <c r="BE17" s="215"/>
      <c r="BF17" s="215"/>
      <c r="BG17" s="215"/>
      <c r="BH17" s="215"/>
      <c r="BI17" s="215"/>
      <c r="BJ17" s="215"/>
      <c r="BK17" s="215"/>
      <c r="BL17" s="215"/>
      <c r="BM17" s="215"/>
      <c r="BN17" s="215"/>
      <c r="BO17" s="215"/>
      <c r="BP17" s="215"/>
      <c r="BQ17" s="220">
        <v>11</v>
      </c>
      <c r="BR17" s="221"/>
      <c r="BS17" s="1019"/>
      <c r="BT17" s="1020"/>
      <c r="BU17" s="1020"/>
      <c r="BV17" s="1020"/>
      <c r="BW17" s="1020"/>
      <c r="BX17" s="1020"/>
      <c r="BY17" s="1020"/>
      <c r="BZ17" s="1020"/>
      <c r="CA17" s="1020"/>
      <c r="CB17" s="1020"/>
      <c r="CC17" s="1020"/>
      <c r="CD17" s="1020"/>
      <c r="CE17" s="1020"/>
      <c r="CF17" s="1020"/>
      <c r="CG17" s="1041"/>
      <c r="CH17" s="1016"/>
      <c r="CI17" s="1017"/>
      <c r="CJ17" s="1017"/>
      <c r="CK17" s="1017"/>
      <c r="CL17" s="1018"/>
      <c r="CM17" s="1016"/>
      <c r="CN17" s="1017"/>
      <c r="CO17" s="1017"/>
      <c r="CP17" s="1017"/>
      <c r="CQ17" s="1018"/>
      <c r="CR17" s="1016"/>
      <c r="CS17" s="1017"/>
      <c r="CT17" s="1017"/>
      <c r="CU17" s="1017"/>
      <c r="CV17" s="1018"/>
      <c r="CW17" s="1016"/>
      <c r="CX17" s="1017"/>
      <c r="CY17" s="1017"/>
      <c r="CZ17" s="1017"/>
      <c r="DA17" s="1018"/>
      <c r="DB17" s="1016"/>
      <c r="DC17" s="1017"/>
      <c r="DD17" s="1017"/>
      <c r="DE17" s="1017"/>
      <c r="DF17" s="1018"/>
      <c r="DG17" s="1016"/>
      <c r="DH17" s="1017"/>
      <c r="DI17" s="1017"/>
      <c r="DJ17" s="1017"/>
      <c r="DK17" s="1018"/>
      <c r="DL17" s="1016"/>
      <c r="DM17" s="1017"/>
      <c r="DN17" s="1017"/>
      <c r="DO17" s="1017"/>
      <c r="DP17" s="1018"/>
      <c r="DQ17" s="1016"/>
      <c r="DR17" s="1017"/>
      <c r="DS17" s="1017"/>
      <c r="DT17" s="1017"/>
      <c r="DU17" s="1018"/>
      <c r="DV17" s="1019"/>
      <c r="DW17" s="1020"/>
      <c r="DX17" s="1020"/>
      <c r="DY17" s="1020"/>
      <c r="DZ17" s="1021"/>
      <c r="EA17" s="216"/>
    </row>
    <row r="18" spans="1:131" s="217" customFormat="1" ht="26.25" customHeight="1" x14ac:dyDescent="0.2">
      <c r="A18" s="220">
        <v>12</v>
      </c>
      <c r="B18" s="1057"/>
      <c r="C18" s="1058"/>
      <c r="D18" s="1058"/>
      <c r="E18" s="1058"/>
      <c r="F18" s="1058"/>
      <c r="G18" s="1058"/>
      <c r="H18" s="1058"/>
      <c r="I18" s="1058"/>
      <c r="J18" s="1058"/>
      <c r="K18" s="1058"/>
      <c r="L18" s="1058"/>
      <c r="M18" s="1058"/>
      <c r="N18" s="1058"/>
      <c r="O18" s="1058"/>
      <c r="P18" s="1059"/>
      <c r="Q18" s="1065"/>
      <c r="R18" s="1066"/>
      <c r="S18" s="1066"/>
      <c r="T18" s="1066"/>
      <c r="U18" s="1066"/>
      <c r="V18" s="1066"/>
      <c r="W18" s="1066"/>
      <c r="X18" s="1066"/>
      <c r="Y18" s="1066"/>
      <c r="Z18" s="1066"/>
      <c r="AA18" s="1066"/>
      <c r="AB18" s="1066"/>
      <c r="AC18" s="1066"/>
      <c r="AD18" s="1066"/>
      <c r="AE18" s="1067"/>
      <c r="AF18" s="1062"/>
      <c r="AG18" s="1063"/>
      <c r="AH18" s="1063"/>
      <c r="AI18" s="1063"/>
      <c r="AJ18" s="1064"/>
      <c r="AK18" s="1107"/>
      <c r="AL18" s="1108"/>
      <c r="AM18" s="1108"/>
      <c r="AN18" s="1108"/>
      <c r="AO18" s="1108"/>
      <c r="AP18" s="1108"/>
      <c r="AQ18" s="1108"/>
      <c r="AR18" s="1108"/>
      <c r="AS18" s="1108"/>
      <c r="AT18" s="1108"/>
      <c r="AU18" s="1109"/>
      <c r="AV18" s="1109"/>
      <c r="AW18" s="1109"/>
      <c r="AX18" s="1109"/>
      <c r="AY18" s="1110"/>
      <c r="AZ18" s="214"/>
      <c r="BA18" s="214"/>
      <c r="BB18" s="214"/>
      <c r="BC18" s="214"/>
      <c r="BD18" s="214"/>
      <c r="BE18" s="215"/>
      <c r="BF18" s="215"/>
      <c r="BG18" s="215"/>
      <c r="BH18" s="215"/>
      <c r="BI18" s="215"/>
      <c r="BJ18" s="215"/>
      <c r="BK18" s="215"/>
      <c r="BL18" s="215"/>
      <c r="BM18" s="215"/>
      <c r="BN18" s="215"/>
      <c r="BO18" s="215"/>
      <c r="BP18" s="215"/>
      <c r="BQ18" s="220">
        <v>12</v>
      </c>
      <c r="BR18" s="221"/>
      <c r="BS18" s="1019"/>
      <c r="BT18" s="1020"/>
      <c r="BU18" s="1020"/>
      <c r="BV18" s="1020"/>
      <c r="BW18" s="1020"/>
      <c r="BX18" s="1020"/>
      <c r="BY18" s="1020"/>
      <c r="BZ18" s="1020"/>
      <c r="CA18" s="1020"/>
      <c r="CB18" s="1020"/>
      <c r="CC18" s="1020"/>
      <c r="CD18" s="1020"/>
      <c r="CE18" s="1020"/>
      <c r="CF18" s="1020"/>
      <c r="CG18" s="1041"/>
      <c r="CH18" s="1016"/>
      <c r="CI18" s="1017"/>
      <c r="CJ18" s="1017"/>
      <c r="CK18" s="1017"/>
      <c r="CL18" s="1018"/>
      <c r="CM18" s="1016"/>
      <c r="CN18" s="1017"/>
      <c r="CO18" s="1017"/>
      <c r="CP18" s="1017"/>
      <c r="CQ18" s="1018"/>
      <c r="CR18" s="1016"/>
      <c r="CS18" s="1017"/>
      <c r="CT18" s="1017"/>
      <c r="CU18" s="1017"/>
      <c r="CV18" s="1018"/>
      <c r="CW18" s="1016"/>
      <c r="CX18" s="1017"/>
      <c r="CY18" s="1017"/>
      <c r="CZ18" s="1017"/>
      <c r="DA18" s="1018"/>
      <c r="DB18" s="1016"/>
      <c r="DC18" s="1017"/>
      <c r="DD18" s="1017"/>
      <c r="DE18" s="1017"/>
      <c r="DF18" s="1018"/>
      <c r="DG18" s="1016"/>
      <c r="DH18" s="1017"/>
      <c r="DI18" s="1017"/>
      <c r="DJ18" s="1017"/>
      <c r="DK18" s="1018"/>
      <c r="DL18" s="1016"/>
      <c r="DM18" s="1017"/>
      <c r="DN18" s="1017"/>
      <c r="DO18" s="1017"/>
      <c r="DP18" s="1018"/>
      <c r="DQ18" s="1016"/>
      <c r="DR18" s="1017"/>
      <c r="DS18" s="1017"/>
      <c r="DT18" s="1017"/>
      <c r="DU18" s="1018"/>
      <c r="DV18" s="1019"/>
      <c r="DW18" s="1020"/>
      <c r="DX18" s="1020"/>
      <c r="DY18" s="1020"/>
      <c r="DZ18" s="1021"/>
      <c r="EA18" s="216"/>
    </row>
    <row r="19" spans="1:131" s="217" customFormat="1" ht="26.25" customHeight="1" x14ac:dyDescent="0.2">
      <c r="A19" s="220">
        <v>13</v>
      </c>
      <c r="B19" s="1057"/>
      <c r="C19" s="1058"/>
      <c r="D19" s="1058"/>
      <c r="E19" s="1058"/>
      <c r="F19" s="1058"/>
      <c r="G19" s="1058"/>
      <c r="H19" s="1058"/>
      <c r="I19" s="1058"/>
      <c r="J19" s="1058"/>
      <c r="K19" s="1058"/>
      <c r="L19" s="1058"/>
      <c r="M19" s="1058"/>
      <c r="N19" s="1058"/>
      <c r="O19" s="1058"/>
      <c r="P19" s="1059"/>
      <c r="Q19" s="1065"/>
      <c r="R19" s="1066"/>
      <c r="S19" s="1066"/>
      <c r="T19" s="1066"/>
      <c r="U19" s="1066"/>
      <c r="V19" s="1066"/>
      <c r="W19" s="1066"/>
      <c r="X19" s="1066"/>
      <c r="Y19" s="1066"/>
      <c r="Z19" s="1066"/>
      <c r="AA19" s="1066"/>
      <c r="AB19" s="1066"/>
      <c r="AC19" s="1066"/>
      <c r="AD19" s="1066"/>
      <c r="AE19" s="1067"/>
      <c r="AF19" s="1062"/>
      <c r="AG19" s="1063"/>
      <c r="AH19" s="1063"/>
      <c r="AI19" s="1063"/>
      <c r="AJ19" s="1064"/>
      <c r="AK19" s="1107"/>
      <c r="AL19" s="1108"/>
      <c r="AM19" s="1108"/>
      <c r="AN19" s="1108"/>
      <c r="AO19" s="1108"/>
      <c r="AP19" s="1108"/>
      <c r="AQ19" s="1108"/>
      <c r="AR19" s="1108"/>
      <c r="AS19" s="1108"/>
      <c r="AT19" s="1108"/>
      <c r="AU19" s="1109"/>
      <c r="AV19" s="1109"/>
      <c r="AW19" s="1109"/>
      <c r="AX19" s="1109"/>
      <c r="AY19" s="1110"/>
      <c r="AZ19" s="214"/>
      <c r="BA19" s="214"/>
      <c r="BB19" s="214"/>
      <c r="BC19" s="214"/>
      <c r="BD19" s="214"/>
      <c r="BE19" s="215"/>
      <c r="BF19" s="215"/>
      <c r="BG19" s="215"/>
      <c r="BH19" s="215"/>
      <c r="BI19" s="215"/>
      <c r="BJ19" s="215"/>
      <c r="BK19" s="215"/>
      <c r="BL19" s="215"/>
      <c r="BM19" s="215"/>
      <c r="BN19" s="215"/>
      <c r="BO19" s="215"/>
      <c r="BP19" s="215"/>
      <c r="BQ19" s="220">
        <v>13</v>
      </c>
      <c r="BR19" s="221"/>
      <c r="BS19" s="1019"/>
      <c r="BT19" s="1020"/>
      <c r="BU19" s="1020"/>
      <c r="BV19" s="1020"/>
      <c r="BW19" s="1020"/>
      <c r="BX19" s="1020"/>
      <c r="BY19" s="1020"/>
      <c r="BZ19" s="1020"/>
      <c r="CA19" s="1020"/>
      <c r="CB19" s="1020"/>
      <c r="CC19" s="1020"/>
      <c r="CD19" s="1020"/>
      <c r="CE19" s="1020"/>
      <c r="CF19" s="1020"/>
      <c r="CG19" s="1041"/>
      <c r="CH19" s="1016"/>
      <c r="CI19" s="1017"/>
      <c r="CJ19" s="1017"/>
      <c r="CK19" s="1017"/>
      <c r="CL19" s="1018"/>
      <c r="CM19" s="1016"/>
      <c r="CN19" s="1017"/>
      <c r="CO19" s="1017"/>
      <c r="CP19" s="1017"/>
      <c r="CQ19" s="1018"/>
      <c r="CR19" s="1016"/>
      <c r="CS19" s="1017"/>
      <c r="CT19" s="1017"/>
      <c r="CU19" s="1017"/>
      <c r="CV19" s="1018"/>
      <c r="CW19" s="1016"/>
      <c r="CX19" s="1017"/>
      <c r="CY19" s="1017"/>
      <c r="CZ19" s="1017"/>
      <c r="DA19" s="1018"/>
      <c r="DB19" s="1016"/>
      <c r="DC19" s="1017"/>
      <c r="DD19" s="1017"/>
      <c r="DE19" s="1017"/>
      <c r="DF19" s="1018"/>
      <c r="DG19" s="1016"/>
      <c r="DH19" s="1017"/>
      <c r="DI19" s="1017"/>
      <c r="DJ19" s="1017"/>
      <c r="DK19" s="1018"/>
      <c r="DL19" s="1016"/>
      <c r="DM19" s="1017"/>
      <c r="DN19" s="1017"/>
      <c r="DO19" s="1017"/>
      <c r="DP19" s="1018"/>
      <c r="DQ19" s="1016"/>
      <c r="DR19" s="1017"/>
      <c r="DS19" s="1017"/>
      <c r="DT19" s="1017"/>
      <c r="DU19" s="1018"/>
      <c r="DV19" s="1019"/>
      <c r="DW19" s="1020"/>
      <c r="DX19" s="1020"/>
      <c r="DY19" s="1020"/>
      <c r="DZ19" s="1021"/>
      <c r="EA19" s="216"/>
    </row>
    <row r="20" spans="1:131" s="217" customFormat="1" ht="26.25" customHeight="1" x14ac:dyDescent="0.2">
      <c r="A20" s="220">
        <v>14</v>
      </c>
      <c r="B20" s="1057"/>
      <c r="C20" s="1058"/>
      <c r="D20" s="1058"/>
      <c r="E20" s="1058"/>
      <c r="F20" s="1058"/>
      <c r="G20" s="1058"/>
      <c r="H20" s="1058"/>
      <c r="I20" s="1058"/>
      <c r="J20" s="1058"/>
      <c r="K20" s="1058"/>
      <c r="L20" s="1058"/>
      <c r="M20" s="1058"/>
      <c r="N20" s="1058"/>
      <c r="O20" s="1058"/>
      <c r="P20" s="1059"/>
      <c r="Q20" s="1065"/>
      <c r="R20" s="1066"/>
      <c r="S20" s="1066"/>
      <c r="T20" s="1066"/>
      <c r="U20" s="1066"/>
      <c r="V20" s="1066"/>
      <c r="W20" s="1066"/>
      <c r="X20" s="1066"/>
      <c r="Y20" s="1066"/>
      <c r="Z20" s="1066"/>
      <c r="AA20" s="1066"/>
      <c r="AB20" s="1066"/>
      <c r="AC20" s="1066"/>
      <c r="AD20" s="1066"/>
      <c r="AE20" s="1067"/>
      <c r="AF20" s="1062"/>
      <c r="AG20" s="1063"/>
      <c r="AH20" s="1063"/>
      <c r="AI20" s="1063"/>
      <c r="AJ20" s="1064"/>
      <c r="AK20" s="1107"/>
      <c r="AL20" s="1108"/>
      <c r="AM20" s="1108"/>
      <c r="AN20" s="1108"/>
      <c r="AO20" s="1108"/>
      <c r="AP20" s="1108"/>
      <c r="AQ20" s="1108"/>
      <c r="AR20" s="1108"/>
      <c r="AS20" s="1108"/>
      <c r="AT20" s="1108"/>
      <c r="AU20" s="1109"/>
      <c r="AV20" s="1109"/>
      <c r="AW20" s="1109"/>
      <c r="AX20" s="1109"/>
      <c r="AY20" s="1110"/>
      <c r="AZ20" s="214"/>
      <c r="BA20" s="214"/>
      <c r="BB20" s="214"/>
      <c r="BC20" s="214"/>
      <c r="BD20" s="214"/>
      <c r="BE20" s="215"/>
      <c r="BF20" s="215"/>
      <c r="BG20" s="215"/>
      <c r="BH20" s="215"/>
      <c r="BI20" s="215"/>
      <c r="BJ20" s="215"/>
      <c r="BK20" s="215"/>
      <c r="BL20" s="215"/>
      <c r="BM20" s="215"/>
      <c r="BN20" s="215"/>
      <c r="BO20" s="215"/>
      <c r="BP20" s="215"/>
      <c r="BQ20" s="220">
        <v>14</v>
      </c>
      <c r="BR20" s="221"/>
      <c r="BS20" s="1019"/>
      <c r="BT20" s="1020"/>
      <c r="BU20" s="1020"/>
      <c r="BV20" s="1020"/>
      <c r="BW20" s="1020"/>
      <c r="BX20" s="1020"/>
      <c r="BY20" s="1020"/>
      <c r="BZ20" s="1020"/>
      <c r="CA20" s="1020"/>
      <c r="CB20" s="1020"/>
      <c r="CC20" s="1020"/>
      <c r="CD20" s="1020"/>
      <c r="CE20" s="1020"/>
      <c r="CF20" s="1020"/>
      <c r="CG20" s="1041"/>
      <c r="CH20" s="1016"/>
      <c r="CI20" s="1017"/>
      <c r="CJ20" s="1017"/>
      <c r="CK20" s="1017"/>
      <c r="CL20" s="1018"/>
      <c r="CM20" s="1016"/>
      <c r="CN20" s="1017"/>
      <c r="CO20" s="1017"/>
      <c r="CP20" s="1017"/>
      <c r="CQ20" s="1018"/>
      <c r="CR20" s="1016"/>
      <c r="CS20" s="1017"/>
      <c r="CT20" s="1017"/>
      <c r="CU20" s="1017"/>
      <c r="CV20" s="1018"/>
      <c r="CW20" s="1016"/>
      <c r="CX20" s="1017"/>
      <c r="CY20" s="1017"/>
      <c r="CZ20" s="1017"/>
      <c r="DA20" s="1018"/>
      <c r="DB20" s="1016"/>
      <c r="DC20" s="1017"/>
      <c r="DD20" s="1017"/>
      <c r="DE20" s="1017"/>
      <c r="DF20" s="1018"/>
      <c r="DG20" s="1016"/>
      <c r="DH20" s="1017"/>
      <c r="DI20" s="1017"/>
      <c r="DJ20" s="1017"/>
      <c r="DK20" s="1018"/>
      <c r="DL20" s="1016"/>
      <c r="DM20" s="1017"/>
      <c r="DN20" s="1017"/>
      <c r="DO20" s="1017"/>
      <c r="DP20" s="1018"/>
      <c r="DQ20" s="1016"/>
      <c r="DR20" s="1017"/>
      <c r="DS20" s="1017"/>
      <c r="DT20" s="1017"/>
      <c r="DU20" s="1018"/>
      <c r="DV20" s="1019"/>
      <c r="DW20" s="1020"/>
      <c r="DX20" s="1020"/>
      <c r="DY20" s="1020"/>
      <c r="DZ20" s="1021"/>
      <c r="EA20" s="216"/>
    </row>
    <row r="21" spans="1:131" s="217" customFormat="1" ht="26.25" customHeight="1" thickBot="1" x14ac:dyDescent="0.25">
      <c r="A21" s="220">
        <v>15</v>
      </c>
      <c r="B21" s="1057"/>
      <c r="C21" s="1058"/>
      <c r="D21" s="1058"/>
      <c r="E21" s="1058"/>
      <c r="F21" s="1058"/>
      <c r="G21" s="1058"/>
      <c r="H21" s="1058"/>
      <c r="I21" s="1058"/>
      <c r="J21" s="1058"/>
      <c r="K21" s="1058"/>
      <c r="L21" s="1058"/>
      <c r="M21" s="1058"/>
      <c r="N21" s="1058"/>
      <c r="O21" s="1058"/>
      <c r="P21" s="1059"/>
      <c r="Q21" s="1065"/>
      <c r="R21" s="1066"/>
      <c r="S21" s="1066"/>
      <c r="T21" s="1066"/>
      <c r="U21" s="1066"/>
      <c r="V21" s="1066"/>
      <c r="W21" s="1066"/>
      <c r="X21" s="1066"/>
      <c r="Y21" s="1066"/>
      <c r="Z21" s="1066"/>
      <c r="AA21" s="1066"/>
      <c r="AB21" s="1066"/>
      <c r="AC21" s="1066"/>
      <c r="AD21" s="1066"/>
      <c r="AE21" s="1067"/>
      <c r="AF21" s="1062"/>
      <c r="AG21" s="1063"/>
      <c r="AH21" s="1063"/>
      <c r="AI21" s="1063"/>
      <c r="AJ21" s="1064"/>
      <c r="AK21" s="1107"/>
      <c r="AL21" s="1108"/>
      <c r="AM21" s="1108"/>
      <c r="AN21" s="1108"/>
      <c r="AO21" s="1108"/>
      <c r="AP21" s="1108"/>
      <c r="AQ21" s="1108"/>
      <c r="AR21" s="1108"/>
      <c r="AS21" s="1108"/>
      <c r="AT21" s="1108"/>
      <c r="AU21" s="1109"/>
      <c r="AV21" s="1109"/>
      <c r="AW21" s="1109"/>
      <c r="AX21" s="1109"/>
      <c r="AY21" s="1110"/>
      <c r="AZ21" s="214"/>
      <c r="BA21" s="214"/>
      <c r="BB21" s="214"/>
      <c r="BC21" s="214"/>
      <c r="BD21" s="214"/>
      <c r="BE21" s="215"/>
      <c r="BF21" s="215"/>
      <c r="BG21" s="215"/>
      <c r="BH21" s="215"/>
      <c r="BI21" s="215"/>
      <c r="BJ21" s="215"/>
      <c r="BK21" s="215"/>
      <c r="BL21" s="215"/>
      <c r="BM21" s="215"/>
      <c r="BN21" s="215"/>
      <c r="BO21" s="215"/>
      <c r="BP21" s="215"/>
      <c r="BQ21" s="220">
        <v>15</v>
      </c>
      <c r="BR21" s="221"/>
      <c r="BS21" s="1019"/>
      <c r="BT21" s="1020"/>
      <c r="BU21" s="1020"/>
      <c r="BV21" s="1020"/>
      <c r="BW21" s="1020"/>
      <c r="BX21" s="1020"/>
      <c r="BY21" s="1020"/>
      <c r="BZ21" s="1020"/>
      <c r="CA21" s="1020"/>
      <c r="CB21" s="1020"/>
      <c r="CC21" s="1020"/>
      <c r="CD21" s="1020"/>
      <c r="CE21" s="1020"/>
      <c r="CF21" s="1020"/>
      <c r="CG21" s="1041"/>
      <c r="CH21" s="1016"/>
      <c r="CI21" s="1017"/>
      <c r="CJ21" s="1017"/>
      <c r="CK21" s="1017"/>
      <c r="CL21" s="1018"/>
      <c r="CM21" s="1016"/>
      <c r="CN21" s="1017"/>
      <c r="CO21" s="1017"/>
      <c r="CP21" s="1017"/>
      <c r="CQ21" s="1018"/>
      <c r="CR21" s="1016"/>
      <c r="CS21" s="1017"/>
      <c r="CT21" s="1017"/>
      <c r="CU21" s="1017"/>
      <c r="CV21" s="1018"/>
      <c r="CW21" s="1016"/>
      <c r="CX21" s="1017"/>
      <c r="CY21" s="1017"/>
      <c r="CZ21" s="1017"/>
      <c r="DA21" s="1018"/>
      <c r="DB21" s="1016"/>
      <c r="DC21" s="1017"/>
      <c r="DD21" s="1017"/>
      <c r="DE21" s="1017"/>
      <c r="DF21" s="1018"/>
      <c r="DG21" s="1016"/>
      <c r="DH21" s="1017"/>
      <c r="DI21" s="1017"/>
      <c r="DJ21" s="1017"/>
      <c r="DK21" s="1018"/>
      <c r="DL21" s="1016"/>
      <c r="DM21" s="1017"/>
      <c r="DN21" s="1017"/>
      <c r="DO21" s="1017"/>
      <c r="DP21" s="1018"/>
      <c r="DQ21" s="1016"/>
      <c r="DR21" s="1017"/>
      <c r="DS21" s="1017"/>
      <c r="DT21" s="1017"/>
      <c r="DU21" s="1018"/>
      <c r="DV21" s="1019"/>
      <c r="DW21" s="1020"/>
      <c r="DX21" s="1020"/>
      <c r="DY21" s="1020"/>
      <c r="DZ21" s="1021"/>
      <c r="EA21" s="216"/>
    </row>
    <row r="22" spans="1:131" s="217" customFormat="1" ht="26.25" customHeight="1" x14ac:dyDescent="0.2">
      <c r="A22" s="220">
        <v>16</v>
      </c>
      <c r="B22" s="1057"/>
      <c r="C22" s="1058"/>
      <c r="D22" s="1058"/>
      <c r="E22" s="1058"/>
      <c r="F22" s="1058"/>
      <c r="G22" s="1058"/>
      <c r="H22" s="1058"/>
      <c r="I22" s="1058"/>
      <c r="J22" s="1058"/>
      <c r="K22" s="1058"/>
      <c r="L22" s="1058"/>
      <c r="M22" s="1058"/>
      <c r="N22" s="1058"/>
      <c r="O22" s="1058"/>
      <c r="P22" s="1059"/>
      <c r="Q22" s="1100"/>
      <c r="R22" s="1101"/>
      <c r="S22" s="1101"/>
      <c r="T22" s="1101"/>
      <c r="U22" s="1101"/>
      <c r="V22" s="1101"/>
      <c r="W22" s="1101"/>
      <c r="X22" s="1101"/>
      <c r="Y22" s="1101"/>
      <c r="Z22" s="1101"/>
      <c r="AA22" s="1101"/>
      <c r="AB22" s="1101"/>
      <c r="AC22" s="1101"/>
      <c r="AD22" s="1101"/>
      <c r="AE22" s="1102"/>
      <c r="AF22" s="1062"/>
      <c r="AG22" s="1063"/>
      <c r="AH22" s="1063"/>
      <c r="AI22" s="1063"/>
      <c r="AJ22" s="1064"/>
      <c r="AK22" s="1103"/>
      <c r="AL22" s="1104"/>
      <c r="AM22" s="1104"/>
      <c r="AN22" s="1104"/>
      <c r="AO22" s="1104"/>
      <c r="AP22" s="1104"/>
      <c r="AQ22" s="1104"/>
      <c r="AR22" s="1104"/>
      <c r="AS22" s="1104"/>
      <c r="AT22" s="1104"/>
      <c r="AU22" s="1105"/>
      <c r="AV22" s="1105"/>
      <c r="AW22" s="1105"/>
      <c r="AX22" s="1105"/>
      <c r="AY22" s="1106"/>
      <c r="AZ22" s="1055" t="s">
        <v>377</v>
      </c>
      <c r="BA22" s="1055"/>
      <c r="BB22" s="1055"/>
      <c r="BC22" s="1055"/>
      <c r="BD22" s="1056"/>
      <c r="BE22" s="215"/>
      <c r="BF22" s="215"/>
      <c r="BG22" s="215"/>
      <c r="BH22" s="215"/>
      <c r="BI22" s="215"/>
      <c r="BJ22" s="215"/>
      <c r="BK22" s="215"/>
      <c r="BL22" s="215"/>
      <c r="BM22" s="215"/>
      <c r="BN22" s="215"/>
      <c r="BO22" s="215"/>
      <c r="BP22" s="215"/>
      <c r="BQ22" s="220">
        <v>16</v>
      </c>
      <c r="BR22" s="221"/>
      <c r="BS22" s="1019"/>
      <c r="BT22" s="1020"/>
      <c r="BU22" s="1020"/>
      <c r="BV22" s="1020"/>
      <c r="BW22" s="1020"/>
      <c r="BX22" s="1020"/>
      <c r="BY22" s="1020"/>
      <c r="BZ22" s="1020"/>
      <c r="CA22" s="1020"/>
      <c r="CB22" s="1020"/>
      <c r="CC22" s="1020"/>
      <c r="CD22" s="1020"/>
      <c r="CE22" s="1020"/>
      <c r="CF22" s="1020"/>
      <c r="CG22" s="1041"/>
      <c r="CH22" s="1016"/>
      <c r="CI22" s="1017"/>
      <c r="CJ22" s="1017"/>
      <c r="CK22" s="1017"/>
      <c r="CL22" s="1018"/>
      <c r="CM22" s="1016"/>
      <c r="CN22" s="1017"/>
      <c r="CO22" s="1017"/>
      <c r="CP22" s="1017"/>
      <c r="CQ22" s="1018"/>
      <c r="CR22" s="1016"/>
      <c r="CS22" s="1017"/>
      <c r="CT22" s="1017"/>
      <c r="CU22" s="1017"/>
      <c r="CV22" s="1018"/>
      <c r="CW22" s="1016"/>
      <c r="CX22" s="1017"/>
      <c r="CY22" s="1017"/>
      <c r="CZ22" s="1017"/>
      <c r="DA22" s="1018"/>
      <c r="DB22" s="1016"/>
      <c r="DC22" s="1017"/>
      <c r="DD22" s="1017"/>
      <c r="DE22" s="1017"/>
      <c r="DF22" s="1018"/>
      <c r="DG22" s="1016"/>
      <c r="DH22" s="1017"/>
      <c r="DI22" s="1017"/>
      <c r="DJ22" s="1017"/>
      <c r="DK22" s="1018"/>
      <c r="DL22" s="1016"/>
      <c r="DM22" s="1017"/>
      <c r="DN22" s="1017"/>
      <c r="DO22" s="1017"/>
      <c r="DP22" s="1018"/>
      <c r="DQ22" s="1016"/>
      <c r="DR22" s="1017"/>
      <c r="DS22" s="1017"/>
      <c r="DT22" s="1017"/>
      <c r="DU22" s="1018"/>
      <c r="DV22" s="1019"/>
      <c r="DW22" s="1020"/>
      <c r="DX22" s="1020"/>
      <c r="DY22" s="1020"/>
      <c r="DZ22" s="1021"/>
      <c r="EA22" s="216"/>
    </row>
    <row r="23" spans="1:131" s="217" customFormat="1" ht="26.25" customHeight="1" thickBot="1" x14ac:dyDescent="0.25">
      <c r="A23" s="222" t="s">
        <v>378</v>
      </c>
      <c r="B23" s="964" t="s">
        <v>379</v>
      </c>
      <c r="C23" s="965"/>
      <c r="D23" s="965"/>
      <c r="E23" s="965"/>
      <c r="F23" s="965"/>
      <c r="G23" s="965"/>
      <c r="H23" s="965"/>
      <c r="I23" s="965"/>
      <c r="J23" s="965"/>
      <c r="K23" s="965"/>
      <c r="L23" s="965"/>
      <c r="M23" s="965"/>
      <c r="N23" s="965"/>
      <c r="O23" s="965"/>
      <c r="P23" s="975"/>
      <c r="Q23" s="1094">
        <v>34423</v>
      </c>
      <c r="R23" s="1088"/>
      <c r="S23" s="1088"/>
      <c r="T23" s="1088"/>
      <c r="U23" s="1088"/>
      <c r="V23" s="1088">
        <v>33232</v>
      </c>
      <c r="W23" s="1088"/>
      <c r="X23" s="1088"/>
      <c r="Y23" s="1088"/>
      <c r="Z23" s="1088"/>
      <c r="AA23" s="1088">
        <v>1191</v>
      </c>
      <c r="AB23" s="1088"/>
      <c r="AC23" s="1088"/>
      <c r="AD23" s="1088"/>
      <c r="AE23" s="1095"/>
      <c r="AF23" s="1096">
        <v>1184</v>
      </c>
      <c r="AG23" s="1088"/>
      <c r="AH23" s="1088"/>
      <c r="AI23" s="1088"/>
      <c r="AJ23" s="1097"/>
      <c r="AK23" s="1098"/>
      <c r="AL23" s="1099"/>
      <c r="AM23" s="1099"/>
      <c r="AN23" s="1099"/>
      <c r="AO23" s="1099"/>
      <c r="AP23" s="1088">
        <v>29323</v>
      </c>
      <c r="AQ23" s="1088"/>
      <c r="AR23" s="1088"/>
      <c r="AS23" s="1088"/>
      <c r="AT23" s="1088"/>
      <c r="AU23" s="1089"/>
      <c r="AV23" s="1089"/>
      <c r="AW23" s="1089"/>
      <c r="AX23" s="1089"/>
      <c r="AY23" s="1090"/>
      <c r="AZ23" s="1091" t="s">
        <v>122</v>
      </c>
      <c r="BA23" s="1092"/>
      <c r="BB23" s="1092"/>
      <c r="BC23" s="1092"/>
      <c r="BD23" s="1093"/>
      <c r="BE23" s="215"/>
      <c r="BF23" s="215"/>
      <c r="BG23" s="215"/>
      <c r="BH23" s="215"/>
      <c r="BI23" s="215"/>
      <c r="BJ23" s="215"/>
      <c r="BK23" s="215"/>
      <c r="BL23" s="215"/>
      <c r="BM23" s="215"/>
      <c r="BN23" s="215"/>
      <c r="BO23" s="215"/>
      <c r="BP23" s="215"/>
      <c r="BQ23" s="220">
        <v>17</v>
      </c>
      <c r="BR23" s="221"/>
      <c r="BS23" s="1019"/>
      <c r="BT23" s="1020"/>
      <c r="BU23" s="1020"/>
      <c r="BV23" s="1020"/>
      <c r="BW23" s="1020"/>
      <c r="BX23" s="1020"/>
      <c r="BY23" s="1020"/>
      <c r="BZ23" s="1020"/>
      <c r="CA23" s="1020"/>
      <c r="CB23" s="1020"/>
      <c r="CC23" s="1020"/>
      <c r="CD23" s="1020"/>
      <c r="CE23" s="1020"/>
      <c r="CF23" s="1020"/>
      <c r="CG23" s="1041"/>
      <c r="CH23" s="1016"/>
      <c r="CI23" s="1017"/>
      <c r="CJ23" s="1017"/>
      <c r="CK23" s="1017"/>
      <c r="CL23" s="1018"/>
      <c r="CM23" s="1016"/>
      <c r="CN23" s="1017"/>
      <c r="CO23" s="1017"/>
      <c r="CP23" s="1017"/>
      <c r="CQ23" s="1018"/>
      <c r="CR23" s="1016"/>
      <c r="CS23" s="1017"/>
      <c r="CT23" s="1017"/>
      <c r="CU23" s="1017"/>
      <c r="CV23" s="1018"/>
      <c r="CW23" s="1016"/>
      <c r="CX23" s="1017"/>
      <c r="CY23" s="1017"/>
      <c r="CZ23" s="1017"/>
      <c r="DA23" s="1018"/>
      <c r="DB23" s="1016"/>
      <c r="DC23" s="1017"/>
      <c r="DD23" s="1017"/>
      <c r="DE23" s="1017"/>
      <c r="DF23" s="1018"/>
      <c r="DG23" s="1016"/>
      <c r="DH23" s="1017"/>
      <c r="DI23" s="1017"/>
      <c r="DJ23" s="1017"/>
      <c r="DK23" s="1018"/>
      <c r="DL23" s="1016"/>
      <c r="DM23" s="1017"/>
      <c r="DN23" s="1017"/>
      <c r="DO23" s="1017"/>
      <c r="DP23" s="1018"/>
      <c r="DQ23" s="1016"/>
      <c r="DR23" s="1017"/>
      <c r="DS23" s="1017"/>
      <c r="DT23" s="1017"/>
      <c r="DU23" s="1018"/>
      <c r="DV23" s="1019"/>
      <c r="DW23" s="1020"/>
      <c r="DX23" s="1020"/>
      <c r="DY23" s="1020"/>
      <c r="DZ23" s="1021"/>
      <c r="EA23" s="216"/>
    </row>
    <row r="24" spans="1:131" s="217" customFormat="1" ht="26.25" customHeight="1" x14ac:dyDescent="0.2">
      <c r="A24" s="1087" t="s">
        <v>380</v>
      </c>
      <c r="B24" s="1087"/>
      <c r="C24" s="1087"/>
      <c r="D24" s="1087"/>
      <c r="E24" s="1087"/>
      <c r="F24" s="1087"/>
      <c r="G24" s="1087"/>
      <c r="H24" s="1087"/>
      <c r="I24" s="1087"/>
      <c r="J24" s="1087"/>
      <c r="K24" s="1087"/>
      <c r="L24" s="1087"/>
      <c r="M24" s="1087"/>
      <c r="N24" s="1087"/>
      <c r="O24" s="1087"/>
      <c r="P24" s="1087"/>
      <c r="Q24" s="1087"/>
      <c r="R24" s="1087"/>
      <c r="S24" s="1087"/>
      <c r="T24" s="1087"/>
      <c r="U24" s="1087"/>
      <c r="V24" s="1087"/>
      <c r="W24" s="1087"/>
      <c r="X24" s="1087"/>
      <c r="Y24" s="1087"/>
      <c r="Z24" s="1087"/>
      <c r="AA24" s="1087"/>
      <c r="AB24" s="1087"/>
      <c r="AC24" s="1087"/>
      <c r="AD24" s="1087"/>
      <c r="AE24" s="1087"/>
      <c r="AF24" s="1087"/>
      <c r="AG24" s="1087"/>
      <c r="AH24" s="1087"/>
      <c r="AI24" s="1087"/>
      <c r="AJ24" s="1087"/>
      <c r="AK24" s="1087"/>
      <c r="AL24" s="1087"/>
      <c r="AM24" s="1087"/>
      <c r="AN24" s="1087"/>
      <c r="AO24" s="1087"/>
      <c r="AP24" s="1087"/>
      <c r="AQ24" s="1087"/>
      <c r="AR24" s="1087"/>
      <c r="AS24" s="1087"/>
      <c r="AT24" s="1087"/>
      <c r="AU24" s="1087"/>
      <c r="AV24" s="1087"/>
      <c r="AW24" s="1087"/>
      <c r="AX24" s="1087"/>
      <c r="AY24" s="1087"/>
      <c r="AZ24" s="214"/>
      <c r="BA24" s="214"/>
      <c r="BB24" s="214"/>
      <c r="BC24" s="214"/>
      <c r="BD24" s="214"/>
      <c r="BE24" s="215"/>
      <c r="BF24" s="215"/>
      <c r="BG24" s="215"/>
      <c r="BH24" s="215"/>
      <c r="BI24" s="215"/>
      <c r="BJ24" s="215"/>
      <c r="BK24" s="215"/>
      <c r="BL24" s="215"/>
      <c r="BM24" s="215"/>
      <c r="BN24" s="215"/>
      <c r="BO24" s="215"/>
      <c r="BP24" s="215"/>
      <c r="BQ24" s="220">
        <v>18</v>
      </c>
      <c r="BR24" s="221"/>
      <c r="BS24" s="1019"/>
      <c r="BT24" s="1020"/>
      <c r="BU24" s="1020"/>
      <c r="BV24" s="1020"/>
      <c r="BW24" s="1020"/>
      <c r="BX24" s="1020"/>
      <c r="BY24" s="1020"/>
      <c r="BZ24" s="1020"/>
      <c r="CA24" s="1020"/>
      <c r="CB24" s="1020"/>
      <c r="CC24" s="1020"/>
      <c r="CD24" s="1020"/>
      <c r="CE24" s="1020"/>
      <c r="CF24" s="1020"/>
      <c r="CG24" s="1041"/>
      <c r="CH24" s="1016"/>
      <c r="CI24" s="1017"/>
      <c r="CJ24" s="1017"/>
      <c r="CK24" s="1017"/>
      <c r="CL24" s="1018"/>
      <c r="CM24" s="1016"/>
      <c r="CN24" s="1017"/>
      <c r="CO24" s="1017"/>
      <c r="CP24" s="1017"/>
      <c r="CQ24" s="1018"/>
      <c r="CR24" s="1016"/>
      <c r="CS24" s="1017"/>
      <c r="CT24" s="1017"/>
      <c r="CU24" s="1017"/>
      <c r="CV24" s="1018"/>
      <c r="CW24" s="1016"/>
      <c r="CX24" s="1017"/>
      <c r="CY24" s="1017"/>
      <c r="CZ24" s="1017"/>
      <c r="DA24" s="1018"/>
      <c r="DB24" s="1016"/>
      <c r="DC24" s="1017"/>
      <c r="DD24" s="1017"/>
      <c r="DE24" s="1017"/>
      <c r="DF24" s="1018"/>
      <c r="DG24" s="1016"/>
      <c r="DH24" s="1017"/>
      <c r="DI24" s="1017"/>
      <c r="DJ24" s="1017"/>
      <c r="DK24" s="1018"/>
      <c r="DL24" s="1016"/>
      <c r="DM24" s="1017"/>
      <c r="DN24" s="1017"/>
      <c r="DO24" s="1017"/>
      <c r="DP24" s="1018"/>
      <c r="DQ24" s="1016"/>
      <c r="DR24" s="1017"/>
      <c r="DS24" s="1017"/>
      <c r="DT24" s="1017"/>
      <c r="DU24" s="1018"/>
      <c r="DV24" s="1019"/>
      <c r="DW24" s="1020"/>
      <c r="DX24" s="1020"/>
      <c r="DY24" s="1020"/>
      <c r="DZ24" s="1021"/>
      <c r="EA24" s="216"/>
    </row>
    <row r="25" spans="1:131" ht="26.25" customHeight="1" thickBot="1" x14ac:dyDescent="0.25">
      <c r="A25" s="1086" t="s">
        <v>381</v>
      </c>
      <c r="B25" s="1086"/>
      <c r="C25" s="1086"/>
      <c r="D25" s="1086"/>
      <c r="E25" s="1086"/>
      <c r="F25" s="1086"/>
      <c r="G25" s="1086"/>
      <c r="H25" s="1086"/>
      <c r="I25" s="1086"/>
      <c r="J25" s="1086"/>
      <c r="K25" s="1086"/>
      <c r="L25" s="1086"/>
      <c r="M25" s="1086"/>
      <c r="N25" s="1086"/>
      <c r="O25" s="1086"/>
      <c r="P25" s="1086"/>
      <c r="Q25" s="1086"/>
      <c r="R25" s="1086"/>
      <c r="S25" s="1086"/>
      <c r="T25" s="1086"/>
      <c r="U25" s="1086"/>
      <c r="V25" s="1086"/>
      <c r="W25" s="1086"/>
      <c r="X25" s="1086"/>
      <c r="Y25" s="1086"/>
      <c r="Z25" s="1086"/>
      <c r="AA25" s="1086"/>
      <c r="AB25" s="1086"/>
      <c r="AC25" s="1086"/>
      <c r="AD25" s="1086"/>
      <c r="AE25" s="1086"/>
      <c r="AF25" s="1086"/>
      <c r="AG25" s="1086"/>
      <c r="AH25" s="1086"/>
      <c r="AI25" s="1086"/>
      <c r="AJ25" s="1086"/>
      <c r="AK25" s="1086"/>
      <c r="AL25" s="1086"/>
      <c r="AM25" s="1086"/>
      <c r="AN25" s="1086"/>
      <c r="AO25" s="1086"/>
      <c r="AP25" s="1086"/>
      <c r="AQ25" s="1086"/>
      <c r="AR25" s="1086"/>
      <c r="AS25" s="1086"/>
      <c r="AT25" s="1086"/>
      <c r="AU25" s="1086"/>
      <c r="AV25" s="1086"/>
      <c r="AW25" s="1086"/>
      <c r="AX25" s="1086"/>
      <c r="AY25" s="1086"/>
      <c r="AZ25" s="1086"/>
      <c r="BA25" s="1086"/>
      <c r="BB25" s="1086"/>
      <c r="BC25" s="1086"/>
      <c r="BD25" s="1086"/>
      <c r="BE25" s="1086"/>
      <c r="BF25" s="1086"/>
      <c r="BG25" s="1086"/>
      <c r="BH25" s="1086"/>
      <c r="BI25" s="1086"/>
      <c r="BJ25" s="214"/>
      <c r="BK25" s="214"/>
      <c r="BL25" s="214"/>
      <c r="BM25" s="214"/>
      <c r="BN25" s="214"/>
      <c r="BO25" s="223"/>
      <c r="BP25" s="223"/>
      <c r="BQ25" s="220">
        <v>19</v>
      </c>
      <c r="BR25" s="221"/>
      <c r="BS25" s="1019"/>
      <c r="BT25" s="1020"/>
      <c r="BU25" s="1020"/>
      <c r="BV25" s="1020"/>
      <c r="BW25" s="1020"/>
      <c r="BX25" s="1020"/>
      <c r="BY25" s="1020"/>
      <c r="BZ25" s="1020"/>
      <c r="CA25" s="1020"/>
      <c r="CB25" s="1020"/>
      <c r="CC25" s="1020"/>
      <c r="CD25" s="1020"/>
      <c r="CE25" s="1020"/>
      <c r="CF25" s="1020"/>
      <c r="CG25" s="1041"/>
      <c r="CH25" s="1016"/>
      <c r="CI25" s="1017"/>
      <c r="CJ25" s="1017"/>
      <c r="CK25" s="1017"/>
      <c r="CL25" s="1018"/>
      <c r="CM25" s="1016"/>
      <c r="CN25" s="1017"/>
      <c r="CO25" s="1017"/>
      <c r="CP25" s="1017"/>
      <c r="CQ25" s="1018"/>
      <c r="CR25" s="1016"/>
      <c r="CS25" s="1017"/>
      <c r="CT25" s="1017"/>
      <c r="CU25" s="1017"/>
      <c r="CV25" s="1018"/>
      <c r="CW25" s="1016"/>
      <c r="CX25" s="1017"/>
      <c r="CY25" s="1017"/>
      <c r="CZ25" s="1017"/>
      <c r="DA25" s="1018"/>
      <c r="DB25" s="1016"/>
      <c r="DC25" s="1017"/>
      <c r="DD25" s="1017"/>
      <c r="DE25" s="1017"/>
      <c r="DF25" s="1018"/>
      <c r="DG25" s="1016"/>
      <c r="DH25" s="1017"/>
      <c r="DI25" s="1017"/>
      <c r="DJ25" s="1017"/>
      <c r="DK25" s="1018"/>
      <c r="DL25" s="1016"/>
      <c r="DM25" s="1017"/>
      <c r="DN25" s="1017"/>
      <c r="DO25" s="1017"/>
      <c r="DP25" s="1018"/>
      <c r="DQ25" s="1016"/>
      <c r="DR25" s="1017"/>
      <c r="DS25" s="1017"/>
      <c r="DT25" s="1017"/>
      <c r="DU25" s="1018"/>
      <c r="DV25" s="1019"/>
      <c r="DW25" s="1020"/>
      <c r="DX25" s="1020"/>
      <c r="DY25" s="1020"/>
      <c r="DZ25" s="1021"/>
      <c r="EA25" s="212"/>
    </row>
    <row r="26" spans="1:131" ht="26.25" customHeight="1" x14ac:dyDescent="0.2">
      <c r="A26" s="1022" t="s">
        <v>358</v>
      </c>
      <c r="B26" s="1023"/>
      <c r="C26" s="1023"/>
      <c r="D26" s="1023"/>
      <c r="E26" s="1023"/>
      <c r="F26" s="1023"/>
      <c r="G26" s="1023"/>
      <c r="H26" s="1023"/>
      <c r="I26" s="1023"/>
      <c r="J26" s="1023"/>
      <c r="K26" s="1023"/>
      <c r="L26" s="1023"/>
      <c r="M26" s="1023"/>
      <c r="N26" s="1023"/>
      <c r="O26" s="1023"/>
      <c r="P26" s="1024"/>
      <c r="Q26" s="1028" t="s">
        <v>382</v>
      </c>
      <c r="R26" s="1029"/>
      <c r="S26" s="1029"/>
      <c r="T26" s="1029"/>
      <c r="U26" s="1030"/>
      <c r="V26" s="1028" t="s">
        <v>383</v>
      </c>
      <c r="W26" s="1029"/>
      <c r="X26" s="1029"/>
      <c r="Y26" s="1029"/>
      <c r="Z26" s="1030"/>
      <c r="AA26" s="1028" t="s">
        <v>384</v>
      </c>
      <c r="AB26" s="1029"/>
      <c r="AC26" s="1029"/>
      <c r="AD26" s="1029"/>
      <c r="AE26" s="1029"/>
      <c r="AF26" s="1082" t="s">
        <v>385</v>
      </c>
      <c r="AG26" s="1035"/>
      <c r="AH26" s="1035"/>
      <c r="AI26" s="1035"/>
      <c r="AJ26" s="1083"/>
      <c r="AK26" s="1029" t="s">
        <v>386</v>
      </c>
      <c r="AL26" s="1029"/>
      <c r="AM26" s="1029"/>
      <c r="AN26" s="1029"/>
      <c r="AO26" s="1030"/>
      <c r="AP26" s="1028" t="s">
        <v>387</v>
      </c>
      <c r="AQ26" s="1029"/>
      <c r="AR26" s="1029"/>
      <c r="AS26" s="1029"/>
      <c r="AT26" s="1030"/>
      <c r="AU26" s="1028" t="s">
        <v>388</v>
      </c>
      <c r="AV26" s="1029"/>
      <c r="AW26" s="1029"/>
      <c r="AX26" s="1029"/>
      <c r="AY26" s="1030"/>
      <c r="AZ26" s="1028" t="s">
        <v>389</v>
      </c>
      <c r="BA26" s="1029"/>
      <c r="BB26" s="1029"/>
      <c r="BC26" s="1029"/>
      <c r="BD26" s="1030"/>
      <c r="BE26" s="1028" t="s">
        <v>365</v>
      </c>
      <c r="BF26" s="1029"/>
      <c r="BG26" s="1029"/>
      <c r="BH26" s="1029"/>
      <c r="BI26" s="1042"/>
      <c r="BJ26" s="214"/>
      <c r="BK26" s="214"/>
      <c r="BL26" s="214"/>
      <c r="BM26" s="214"/>
      <c r="BN26" s="214"/>
      <c r="BO26" s="223"/>
      <c r="BP26" s="223"/>
      <c r="BQ26" s="220">
        <v>20</v>
      </c>
      <c r="BR26" s="221"/>
      <c r="BS26" s="1019"/>
      <c r="BT26" s="1020"/>
      <c r="BU26" s="1020"/>
      <c r="BV26" s="1020"/>
      <c r="BW26" s="1020"/>
      <c r="BX26" s="1020"/>
      <c r="BY26" s="1020"/>
      <c r="BZ26" s="1020"/>
      <c r="CA26" s="1020"/>
      <c r="CB26" s="1020"/>
      <c r="CC26" s="1020"/>
      <c r="CD26" s="1020"/>
      <c r="CE26" s="1020"/>
      <c r="CF26" s="1020"/>
      <c r="CG26" s="1041"/>
      <c r="CH26" s="1016"/>
      <c r="CI26" s="1017"/>
      <c r="CJ26" s="1017"/>
      <c r="CK26" s="1017"/>
      <c r="CL26" s="1018"/>
      <c r="CM26" s="1016"/>
      <c r="CN26" s="1017"/>
      <c r="CO26" s="1017"/>
      <c r="CP26" s="1017"/>
      <c r="CQ26" s="1018"/>
      <c r="CR26" s="1016"/>
      <c r="CS26" s="1017"/>
      <c r="CT26" s="1017"/>
      <c r="CU26" s="1017"/>
      <c r="CV26" s="1018"/>
      <c r="CW26" s="1016"/>
      <c r="CX26" s="1017"/>
      <c r="CY26" s="1017"/>
      <c r="CZ26" s="1017"/>
      <c r="DA26" s="1018"/>
      <c r="DB26" s="1016"/>
      <c r="DC26" s="1017"/>
      <c r="DD26" s="1017"/>
      <c r="DE26" s="1017"/>
      <c r="DF26" s="1018"/>
      <c r="DG26" s="1016"/>
      <c r="DH26" s="1017"/>
      <c r="DI26" s="1017"/>
      <c r="DJ26" s="1017"/>
      <c r="DK26" s="1018"/>
      <c r="DL26" s="1016"/>
      <c r="DM26" s="1017"/>
      <c r="DN26" s="1017"/>
      <c r="DO26" s="1017"/>
      <c r="DP26" s="1018"/>
      <c r="DQ26" s="1016"/>
      <c r="DR26" s="1017"/>
      <c r="DS26" s="1017"/>
      <c r="DT26" s="1017"/>
      <c r="DU26" s="1018"/>
      <c r="DV26" s="1019"/>
      <c r="DW26" s="1020"/>
      <c r="DX26" s="1020"/>
      <c r="DY26" s="1020"/>
      <c r="DZ26" s="1021"/>
      <c r="EA26" s="212"/>
    </row>
    <row r="27" spans="1:131" ht="26.25" customHeight="1" thickBot="1" x14ac:dyDescent="0.25">
      <c r="A27" s="1025"/>
      <c r="B27" s="1026"/>
      <c r="C27" s="1026"/>
      <c r="D27" s="1026"/>
      <c r="E27" s="1026"/>
      <c r="F27" s="1026"/>
      <c r="G27" s="1026"/>
      <c r="H27" s="1026"/>
      <c r="I27" s="1026"/>
      <c r="J27" s="1026"/>
      <c r="K27" s="1026"/>
      <c r="L27" s="1026"/>
      <c r="M27" s="1026"/>
      <c r="N27" s="1026"/>
      <c r="O27" s="1026"/>
      <c r="P27" s="1027"/>
      <c r="Q27" s="1031"/>
      <c r="R27" s="1032"/>
      <c r="S27" s="1032"/>
      <c r="T27" s="1032"/>
      <c r="U27" s="1033"/>
      <c r="V27" s="1031"/>
      <c r="W27" s="1032"/>
      <c r="X27" s="1032"/>
      <c r="Y27" s="1032"/>
      <c r="Z27" s="1033"/>
      <c r="AA27" s="1031"/>
      <c r="AB27" s="1032"/>
      <c r="AC27" s="1032"/>
      <c r="AD27" s="1032"/>
      <c r="AE27" s="1032"/>
      <c r="AF27" s="1084"/>
      <c r="AG27" s="1038"/>
      <c r="AH27" s="1038"/>
      <c r="AI27" s="1038"/>
      <c r="AJ27" s="1085"/>
      <c r="AK27" s="1032"/>
      <c r="AL27" s="1032"/>
      <c r="AM27" s="1032"/>
      <c r="AN27" s="1032"/>
      <c r="AO27" s="1033"/>
      <c r="AP27" s="1031"/>
      <c r="AQ27" s="1032"/>
      <c r="AR27" s="1032"/>
      <c r="AS27" s="1032"/>
      <c r="AT27" s="1033"/>
      <c r="AU27" s="1031"/>
      <c r="AV27" s="1032"/>
      <c r="AW27" s="1032"/>
      <c r="AX27" s="1032"/>
      <c r="AY27" s="1033"/>
      <c r="AZ27" s="1031"/>
      <c r="BA27" s="1032"/>
      <c r="BB27" s="1032"/>
      <c r="BC27" s="1032"/>
      <c r="BD27" s="1033"/>
      <c r="BE27" s="1031"/>
      <c r="BF27" s="1032"/>
      <c r="BG27" s="1032"/>
      <c r="BH27" s="1032"/>
      <c r="BI27" s="1043"/>
      <c r="BJ27" s="214"/>
      <c r="BK27" s="214"/>
      <c r="BL27" s="214"/>
      <c r="BM27" s="214"/>
      <c r="BN27" s="214"/>
      <c r="BO27" s="223"/>
      <c r="BP27" s="223"/>
      <c r="BQ27" s="220">
        <v>21</v>
      </c>
      <c r="BR27" s="221"/>
      <c r="BS27" s="1019"/>
      <c r="BT27" s="1020"/>
      <c r="BU27" s="1020"/>
      <c r="BV27" s="1020"/>
      <c r="BW27" s="1020"/>
      <c r="BX27" s="1020"/>
      <c r="BY27" s="1020"/>
      <c r="BZ27" s="1020"/>
      <c r="CA27" s="1020"/>
      <c r="CB27" s="1020"/>
      <c r="CC27" s="1020"/>
      <c r="CD27" s="1020"/>
      <c r="CE27" s="1020"/>
      <c r="CF27" s="1020"/>
      <c r="CG27" s="1041"/>
      <c r="CH27" s="1016"/>
      <c r="CI27" s="1017"/>
      <c r="CJ27" s="1017"/>
      <c r="CK27" s="1017"/>
      <c r="CL27" s="1018"/>
      <c r="CM27" s="1016"/>
      <c r="CN27" s="1017"/>
      <c r="CO27" s="1017"/>
      <c r="CP27" s="1017"/>
      <c r="CQ27" s="1018"/>
      <c r="CR27" s="1016"/>
      <c r="CS27" s="1017"/>
      <c r="CT27" s="1017"/>
      <c r="CU27" s="1017"/>
      <c r="CV27" s="1018"/>
      <c r="CW27" s="1016"/>
      <c r="CX27" s="1017"/>
      <c r="CY27" s="1017"/>
      <c r="CZ27" s="1017"/>
      <c r="DA27" s="1018"/>
      <c r="DB27" s="1016"/>
      <c r="DC27" s="1017"/>
      <c r="DD27" s="1017"/>
      <c r="DE27" s="1017"/>
      <c r="DF27" s="1018"/>
      <c r="DG27" s="1016"/>
      <c r="DH27" s="1017"/>
      <c r="DI27" s="1017"/>
      <c r="DJ27" s="1017"/>
      <c r="DK27" s="1018"/>
      <c r="DL27" s="1016"/>
      <c r="DM27" s="1017"/>
      <c r="DN27" s="1017"/>
      <c r="DO27" s="1017"/>
      <c r="DP27" s="1018"/>
      <c r="DQ27" s="1016"/>
      <c r="DR27" s="1017"/>
      <c r="DS27" s="1017"/>
      <c r="DT27" s="1017"/>
      <c r="DU27" s="1018"/>
      <c r="DV27" s="1019"/>
      <c r="DW27" s="1020"/>
      <c r="DX27" s="1020"/>
      <c r="DY27" s="1020"/>
      <c r="DZ27" s="1021"/>
      <c r="EA27" s="212"/>
    </row>
    <row r="28" spans="1:131" ht="26.25" customHeight="1" thickTop="1" x14ac:dyDescent="0.2">
      <c r="A28" s="224">
        <v>1</v>
      </c>
      <c r="B28" s="1074" t="s">
        <v>390</v>
      </c>
      <c r="C28" s="1075"/>
      <c r="D28" s="1075"/>
      <c r="E28" s="1075"/>
      <c r="F28" s="1075"/>
      <c r="G28" s="1075"/>
      <c r="H28" s="1075"/>
      <c r="I28" s="1075"/>
      <c r="J28" s="1075"/>
      <c r="K28" s="1075"/>
      <c r="L28" s="1075"/>
      <c r="M28" s="1075"/>
      <c r="N28" s="1075"/>
      <c r="O28" s="1075"/>
      <c r="P28" s="1076"/>
      <c r="Q28" s="1077">
        <v>5058</v>
      </c>
      <c r="R28" s="1078"/>
      <c r="S28" s="1078"/>
      <c r="T28" s="1078"/>
      <c r="U28" s="1078"/>
      <c r="V28" s="1078">
        <v>4959</v>
      </c>
      <c r="W28" s="1078"/>
      <c r="X28" s="1078"/>
      <c r="Y28" s="1078"/>
      <c r="Z28" s="1078"/>
      <c r="AA28" s="1078">
        <v>99</v>
      </c>
      <c r="AB28" s="1078"/>
      <c r="AC28" s="1078"/>
      <c r="AD28" s="1078"/>
      <c r="AE28" s="1079"/>
      <c r="AF28" s="1080">
        <v>99</v>
      </c>
      <c r="AG28" s="1078"/>
      <c r="AH28" s="1078"/>
      <c r="AI28" s="1078"/>
      <c r="AJ28" s="1081"/>
      <c r="AK28" s="1069">
        <v>558</v>
      </c>
      <c r="AL28" s="1070"/>
      <c r="AM28" s="1070"/>
      <c r="AN28" s="1070"/>
      <c r="AO28" s="1070"/>
      <c r="AP28" s="1070" t="s">
        <v>551</v>
      </c>
      <c r="AQ28" s="1070"/>
      <c r="AR28" s="1070"/>
      <c r="AS28" s="1070"/>
      <c r="AT28" s="1070"/>
      <c r="AU28" s="1070" t="s">
        <v>551</v>
      </c>
      <c r="AV28" s="1070"/>
      <c r="AW28" s="1070"/>
      <c r="AX28" s="1070"/>
      <c r="AY28" s="1070"/>
      <c r="AZ28" s="1071" t="s">
        <v>551</v>
      </c>
      <c r="BA28" s="1071"/>
      <c r="BB28" s="1071"/>
      <c r="BC28" s="1071"/>
      <c r="BD28" s="1071"/>
      <c r="BE28" s="1072"/>
      <c r="BF28" s="1072"/>
      <c r="BG28" s="1072"/>
      <c r="BH28" s="1072"/>
      <c r="BI28" s="1073"/>
      <c r="BJ28" s="214"/>
      <c r="BK28" s="214"/>
      <c r="BL28" s="214"/>
      <c r="BM28" s="214"/>
      <c r="BN28" s="214"/>
      <c r="BO28" s="223"/>
      <c r="BP28" s="223"/>
      <c r="BQ28" s="220">
        <v>22</v>
      </c>
      <c r="BR28" s="221"/>
      <c r="BS28" s="1019"/>
      <c r="BT28" s="1020"/>
      <c r="BU28" s="1020"/>
      <c r="BV28" s="1020"/>
      <c r="BW28" s="1020"/>
      <c r="BX28" s="1020"/>
      <c r="BY28" s="1020"/>
      <c r="BZ28" s="1020"/>
      <c r="CA28" s="1020"/>
      <c r="CB28" s="1020"/>
      <c r="CC28" s="1020"/>
      <c r="CD28" s="1020"/>
      <c r="CE28" s="1020"/>
      <c r="CF28" s="1020"/>
      <c r="CG28" s="1041"/>
      <c r="CH28" s="1016"/>
      <c r="CI28" s="1017"/>
      <c r="CJ28" s="1017"/>
      <c r="CK28" s="1017"/>
      <c r="CL28" s="1018"/>
      <c r="CM28" s="1016"/>
      <c r="CN28" s="1017"/>
      <c r="CO28" s="1017"/>
      <c r="CP28" s="1017"/>
      <c r="CQ28" s="1018"/>
      <c r="CR28" s="1016"/>
      <c r="CS28" s="1017"/>
      <c r="CT28" s="1017"/>
      <c r="CU28" s="1017"/>
      <c r="CV28" s="1018"/>
      <c r="CW28" s="1016"/>
      <c r="CX28" s="1017"/>
      <c r="CY28" s="1017"/>
      <c r="CZ28" s="1017"/>
      <c r="DA28" s="1018"/>
      <c r="DB28" s="1016"/>
      <c r="DC28" s="1017"/>
      <c r="DD28" s="1017"/>
      <c r="DE28" s="1017"/>
      <c r="DF28" s="1018"/>
      <c r="DG28" s="1016"/>
      <c r="DH28" s="1017"/>
      <c r="DI28" s="1017"/>
      <c r="DJ28" s="1017"/>
      <c r="DK28" s="1018"/>
      <c r="DL28" s="1016"/>
      <c r="DM28" s="1017"/>
      <c r="DN28" s="1017"/>
      <c r="DO28" s="1017"/>
      <c r="DP28" s="1018"/>
      <c r="DQ28" s="1016"/>
      <c r="DR28" s="1017"/>
      <c r="DS28" s="1017"/>
      <c r="DT28" s="1017"/>
      <c r="DU28" s="1018"/>
      <c r="DV28" s="1019"/>
      <c r="DW28" s="1020"/>
      <c r="DX28" s="1020"/>
      <c r="DY28" s="1020"/>
      <c r="DZ28" s="1021"/>
      <c r="EA28" s="212"/>
    </row>
    <row r="29" spans="1:131" ht="26.25" customHeight="1" x14ac:dyDescent="0.2">
      <c r="A29" s="224">
        <v>2</v>
      </c>
      <c r="B29" s="1057" t="s">
        <v>391</v>
      </c>
      <c r="C29" s="1058"/>
      <c r="D29" s="1058"/>
      <c r="E29" s="1058"/>
      <c r="F29" s="1058"/>
      <c r="G29" s="1058"/>
      <c r="H29" s="1058"/>
      <c r="I29" s="1058"/>
      <c r="J29" s="1058"/>
      <c r="K29" s="1058"/>
      <c r="L29" s="1058"/>
      <c r="M29" s="1058"/>
      <c r="N29" s="1058"/>
      <c r="O29" s="1058"/>
      <c r="P29" s="1059"/>
      <c r="Q29" s="1065">
        <v>5314</v>
      </c>
      <c r="R29" s="1066"/>
      <c r="S29" s="1066"/>
      <c r="T29" s="1066"/>
      <c r="U29" s="1066"/>
      <c r="V29" s="1066">
        <v>5206</v>
      </c>
      <c r="W29" s="1066"/>
      <c r="X29" s="1066"/>
      <c r="Y29" s="1066"/>
      <c r="Z29" s="1066"/>
      <c r="AA29" s="1066">
        <v>108</v>
      </c>
      <c r="AB29" s="1066"/>
      <c r="AC29" s="1066"/>
      <c r="AD29" s="1066"/>
      <c r="AE29" s="1067"/>
      <c r="AF29" s="1062">
        <v>108</v>
      </c>
      <c r="AG29" s="1063"/>
      <c r="AH29" s="1063"/>
      <c r="AI29" s="1063"/>
      <c r="AJ29" s="1064"/>
      <c r="AK29" s="1007">
        <v>801</v>
      </c>
      <c r="AL29" s="998"/>
      <c r="AM29" s="998"/>
      <c r="AN29" s="998"/>
      <c r="AO29" s="998"/>
      <c r="AP29" s="998" t="s">
        <v>551</v>
      </c>
      <c r="AQ29" s="998"/>
      <c r="AR29" s="998"/>
      <c r="AS29" s="998"/>
      <c r="AT29" s="998"/>
      <c r="AU29" s="998" t="s">
        <v>551</v>
      </c>
      <c r="AV29" s="998"/>
      <c r="AW29" s="998"/>
      <c r="AX29" s="998"/>
      <c r="AY29" s="998"/>
      <c r="AZ29" s="1068" t="s">
        <v>551</v>
      </c>
      <c r="BA29" s="1068"/>
      <c r="BB29" s="1068"/>
      <c r="BC29" s="1068"/>
      <c r="BD29" s="1068"/>
      <c r="BE29" s="999"/>
      <c r="BF29" s="999"/>
      <c r="BG29" s="999"/>
      <c r="BH29" s="999"/>
      <c r="BI29" s="1000"/>
      <c r="BJ29" s="214"/>
      <c r="BK29" s="214"/>
      <c r="BL29" s="214"/>
      <c r="BM29" s="214"/>
      <c r="BN29" s="214"/>
      <c r="BO29" s="223"/>
      <c r="BP29" s="223"/>
      <c r="BQ29" s="220">
        <v>23</v>
      </c>
      <c r="BR29" s="221"/>
      <c r="BS29" s="1019"/>
      <c r="BT29" s="1020"/>
      <c r="BU29" s="1020"/>
      <c r="BV29" s="1020"/>
      <c r="BW29" s="1020"/>
      <c r="BX29" s="1020"/>
      <c r="BY29" s="1020"/>
      <c r="BZ29" s="1020"/>
      <c r="CA29" s="1020"/>
      <c r="CB29" s="1020"/>
      <c r="CC29" s="1020"/>
      <c r="CD29" s="1020"/>
      <c r="CE29" s="1020"/>
      <c r="CF29" s="1020"/>
      <c r="CG29" s="1041"/>
      <c r="CH29" s="1016"/>
      <c r="CI29" s="1017"/>
      <c r="CJ29" s="1017"/>
      <c r="CK29" s="1017"/>
      <c r="CL29" s="1018"/>
      <c r="CM29" s="1016"/>
      <c r="CN29" s="1017"/>
      <c r="CO29" s="1017"/>
      <c r="CP29" s="1017"/>
      <c r="CQ29" s="1018"/>
      <c r="CR29" s="1016"/>
      <c r="CS29" s="1017"/>
      <c r="CT29" s="1017"/>
      <c r="CU29" s="1017"/>
      <c r="CV29" s="1018"/>
      <c r="CW29" s="1016"/>
      <c r="CX29" s="1017"/>
      <c r="CY29" s="1017"/>
      <c r="CZ29" s="1017"/>
      <c r="DA29" s="1018"/>
      <c r="DB29" s="1016"/>
      <c r="DC29" s="1017"/>
      <c r="DD29" s="1017"/>
      <c r="DE29" s="1017"/>
      <c r="DF29" s="1018"/>
      <c r="DG29" s="1016"/>
      <c r="DH29" s="1017"/>
      <c r="DI29" s="1017"/>
      <c r="DJ29" s="1017"/>
      <c r="DK29" s="1018"/>
      <c r="DL29" s="1016"/>
      <c r="DM29" s="1017"/>
      <c r="DN29" s="1017"/>
      <c r="DO29" s="1017"/>
      <c r="DP29" s="1018"/>
      <c r="DQ29" s="1016"/>
      <c r="DR29" s="1017"/>
      <c r="DS29" s="1017"/>
      <c r="DT29" s="1017"/>
      <c r="DU29" s="1018"/>
      <c r="DV29" s="1019"/>
      <c r="DW29" s="1020"/>
      <c r="DX29" s="1020"/>
      <c r="DY29" s="1020"/>
      <c r="DZ29" s="1021"/>
      <c r="EA29" s="212"/>
    </row>
    <row r="30" spans="1:131" ht="26.25" customHeight="1" x14ac:dyDescent="0.2">
      <c r="A30" s="224">
        <v>3</v>
      </c>
      <c r="B30" s="1057" t="s">
        <v>392</v>
      </c>
      <c r="C30" s="1058"/>
      <c r="D30" s="1058"/>
      <c r="E30" s="1058"/>
      <c r="F30" s="1058"/>
      <c r="G30" s="1058"/>
      <c r="H30" s="1058"/>
      <c r="I30" s="1058"/>
      <c r="J30" s="1058"/>
      <c r="K30" s="1058"/>
      <c r="L30" s="1058"/>
      <c r="M30" s="1058"/>
      <c r="N30" s="1058"/>
      <c r="O30" s="1058"/>
      <c r="P30" s="1059"/>
      <c r="Q30" s="1065">
        <v>1018</v>
      </c>
      <c r="R30" s="1066"/>
      <c r="S30" s="1066"/>
      <c r="T30" s="1066"/>
      <c r="U30" s="1066"/>
      <c r="V30" s="1066">
        <v>1015</v>
      </c>
      <c r="W30" s="1066"/>
      <c r="X30" s="1066"/>
      <c r="Y30" s="1066"/>
      <c r="Z30" s="1066"/>
      <c r="AA30" s="1066">
        <v>3</v>
      </c>
      <c r="AB30" s="1066"/>
      <c r="AC30" s="1066"/>
      <c r="AD30" s="1066"/>
      <c r="AE30" s="1067"/>
      <c r="AF30" s="1062">
        <v>3</v>
      </c>
      <c r="AG30" s="1063"/>
      <c r="AH30" s="1063"/>
      <c r="AI30" s="1063"/>
      <c r="AJ30" s="1064"/>
      <c r="AK30" s="1007">
        <v>217</v>
      </c>
      <c r="AL30" s="998"/>
      <c r="AM30" s="998"/>
      <c r="AN30" s="998"/>
      <c r="AO30" s="998"/>
      <c r="AP30" s="998" t="s">
        <v>551</v>
      </c>
      <c r="AQ30" s="998"/>
      <c r="AR30" s="998"/>
      <c r="AS30" s="998"/>
      <c r="AT30" s="998"/>
      <c r="AU30" s="998" t="s">
        <v>551</v>
      </c>
      <c r="AV30" s="998"/>
      <c r="AW30" s="998"/>
      <c r="AX30" s="998"/>
      <c r="AY30" s="998"/>
      <c r="AZ30" s="1068" t="s">
        <v>551</v>
      </c>
      <c r="BA30" s="1068"/>
      <c r="BB30" s="1068"/>
      <c r="BC30" s="1068"/>
      <c r="BD30" s="1068"/>
      <c r="BE30" s="999"/>
      <c r="BF30" s="999"/>
      <c r="BG30" s="999"/>
      <c r="BH30" s="999"/>
      <c r="BI30" s="1000"/>
      <c r="BJ30" s="214"/>
      <c r="BK30" s="214"/>
      <c r="BL30" s="214"/>
      <c r="BM30" s="214"/>
      <c r="BN30" s="214"/>
      <c r="BO30" s="223"/>
      <c r="BP30" s="223"/>
      <c r="BQ30" s="220">
        <v>24</v>
      </c>
      <c r="BR30" s="221"/>
      <c r="BS30" s="1019"/>
      <c r="BT30" s="1020"/>
      <c r="BU30" s="1020"/>
      <c r="BV30" s="1020"/>
      <c r="BW30" s="1020"/>
      <c r="BX30" s="1020"/>
      <c r="BY30" s="1020"/>
      <c r="BZ30" s="1020"/>
      <c r="CA30" s="1020"/>
      <c r="CB30" s="1020"/>
      <c r="CC30" s="1020"/>
      <c r="CD30" s="1020"/>
      <c r="CE30" s="1020"/>
      <c r="CF30" s="1020"/>
      <c r="CG30" s="1041"/>
      <c r="CH30" s="1016"/>
      <c r="CI30" s="1017"/>
      <c r="CJ30" s="1017"/>
      <c r="CK30" s="1017"/>
      <c r="CL30" s="1018"/>
      <c r="CM30" s="1016"/>
      <c r="CN30" s="1017"/>
      <c r="CO30" s="1017"/>
      <c r="CP30" s="1017"/>
      <c r="CQ30" s="1018"/>
      <c r="CR30" s="1016"/>
      <c r="CS30" s="1017"/>
      <c r="CT30" s="1017"/>
      <c r="CU30" s="1017"/>
      <c r="CV30" s="1018"/>
      <c r="CW30" s="1016"/>
      <c r="CX30" s="1017"/>
      <c r="CY30" s="1017"/>
      <c r="CZ30" s="1017"/>
      <c r="DA30" s="1018"/>
      <c r="DB30" s="1016"/>
      <c r="DC30" s="1017"/>
      <c r="DD30" s="1017"/>
      <c r="DE30" s="1017"/>
      <c r="DF30" s="1018"/>
      <c r="DG30" s="1016"/>
      <c r="DH30" s="1017"/>
      <c r="DI30" s="1017"/>
      <c r="DJ30" s="1017"/>
      <c r="DK30" s="1018"/>
      <c r="DL30" s="1016"/>
      <c r="DM30" s="1017"/>
      <c r="DN30" s="1017"/>
      <c r="DO30" s="1017"/>
      <c r="DP30" s="1018"/>
      <c r="DQ30" s="1016"/>
      <c r="DR30" s="1017"/>
      <c r="DS30" s="1017"/>
      <c r="DT30" s="1017"/>
      <c r="DU30" s="1018"/>
      <c r="DV30" s="1019"/>
      <c r="DW30" s="1020"/>
      <c r="DX30" s="1020"/>
      <c r="DY30" s="1020"/>
      <c r="DZ30" s="1021"/>
      <c r="EA30" s="212"/>
    </row>
    <row r="31" spans="1:131" ht="26.25" customHeight="1" x14ac:dyDescent="0.2">
      <c r="A31" s="224">
        <v>4</v>
      </c>
      <c r="B31" s="1057" t="s">
        <v>393</v>
      </c>
      <c r="C31" s="1058"/>
      <c r="D31" s="1058"/>
      <c r="E31" s="1058"/>
      <c r="F31" s="1058"/>
      <c r="G31" s="1058"/>
      <c r="H31" s="1058"/>
      <c r="I31" s="1058"/>
      <c r="J31" s="1058"/>
      <c r="K31" s="1058"/>
      <c r="L31" s="1058"/>
      <c r="M31" s="1058"/>
      <c r="N31" s="1058"/>
      <c r="O31" s="1058"/>
      <c r="P31" s="1059"/>
      <c r="Q31" s="1065">
        <v>2586</v>
      </c>
      <c r="R31" s="1066"/>
      <c r="S31" s="1066"/>
      <c r="T31" s="1066"/>
      <c r="U31" s="1066"/>
      <c r="V31" s="1066">
        <v>2356</v>
      </c>
      <c r="W31" s="1066"/>
      <c r="X31" s="1066"/>
      <c r="Y31" s="1066"/>
      <c r="Z31" s="1066"/>
      <c r="AA31" s="1066">
        <v>230</v>
      </c>
      <c r="AB31" s="1066"/>
      <c r="AC31" s="1066"/>
      <c r="AD31" s="1066"/>
      <c r="AE31" s="1067"/>
      <c r="AF31" s="1062">
        <v>938</v>
      </c>
      <c r="AG31" s="1063"/>
      <c r="AH31" s="1063"/>
      <c r="AI31" s="1063"/>
      <c r="AJ31" s="1064"/>
      <c r="AK31" s="1007">
        <v>1365</v>
      </c>
      <c r="AL31" s="998"/>
      <c r="AM31" s="998"/>
      <c r="AN31" s="998"/>
      <c r="AO31" s="998"/>
      <c r="AP31" s="998">
        <v>15675</v>
      </c>
      <c r="AQ31" s="998"/>
      <c r="AR31" s="998"/>
      <c r="AS31" s="998"/>
      <c r="AT31" s="998"/>
      <c r="AU31" s="998">
        <v>13543</v>
      </c>
      <c r="AV31" s="998"/>
      <c r="AW31" s="998"/>
      <c r="AX31" s="998"/>
      <c r="AY31" s="998"/>
      <c r="AZ31" s="1068" t="s">
        <v>551</v>
      </c>
      <c r="BA31" s="1068"/>
      <c r="BB31" s="1068"/>
      <c r="BC31" s="1068"/>
      <c r="BD31" s="1068"/>
      <c r="BE31" s="999" t="s">
        <v>394</v>
      </c>
      <c r="BF31" s="999"/>
      <c r="BG31" s="999"/>
      <c r="BH31" s="999"/>
      <c r="BI31" s="1000"/>
      <c r="BJ31" s="214"/>
      <c r="BK31" s="214"/>
      <c r="BL31" s="214"/>
      <c r="BM31" s="214"/>
      <c r="BN31" s="214"/>
      <c r="BO31" s="223"/>
      <c r="BP31" s="223"/>
      <c r="BQ31" s="220">
        <v>25</v>
      </c>
      <c r="BR31" s="221"/>
      <c r="BS31" s="1019"/>
      <c r="BT31" s="1020"/>
      <c r="BU31" s="1020"/>
      <c r="BV31" s="1020"/>
      <c r="BW31" s="1020"/>
      <c r="BX31" s="1020"/>
      <c r="BY31" s="1020"/>
      <c r="BZ31" s="1020"/>
      <c r="CA31" s="1020"/>
      <c r="CB31" s="1020"/>
      <c r="CC31" s="1020"/>
      <c r="CD31" s="1020"/>
      <c r="CE31" s="1020"/>
      <c r="CF31" s="1020"/>
      <c r="CG31" s="1041"/>
      <c r="CH31" s="1016"/>
      <c r="CI31" s="1017"/>
      <c r="CJ31" s="1017"/>
      <c r="CK31" s="1017"/>
      <c r="CL31" s="1018"/>
      <c r="CM31" s="1016"/>
      <c r="CN31" s="1017"/>
      <c r="CO31" s="1017"/>
      <c r="CP31" s="1017"/>
      <c r="CQ31" s="1018"/>
      <c r="CR31" s="1016"/>
      <c r="CS31" s="1017"/>
      <c r="CT31" s="1017"/>
      <c r="CU31" s="1017"/>
      <c r="CV31" s="1018"/>
      <c r="CW31" s="1016"/>
      <c r="CX31" s="1017"/>
      <c r="CY31" s="1017"/>
      <c r="CZ31" s="1017"/>
      <c r="DA31" s="1018"/>
      <c r="DB31" s="1016"/>
      <c r="DC31" s="1017"/>
      <c r="DD31" s="1017"/>
      <c r="DE31" s="1017"/>
      <c r="DF31" s="1018"/>
      <c r="DG31" s="1016"/>
      <c r="DH31" s="1017"/>
      <c r="DI31" s="1017"/>
      <c r="DJ31" s="1017"/>
      <c r="DK31" s="1018"/>
      <c r="DL31" s="1016"/>
      <c r="DM31" s="1017"/>
      <c r="DN31" s="1017"/>
      <c r="DO31" s="1017"/>
      <c r="DP31" s="1018"/>
      <c r="DQ31" s="1016"/>
      <c r="DR31" s="1017"/>
      <c r="DS31" s="1017"/>
      <c r="DT31" s="1017"/>
      <c r="DU31" s="1018"/>
      <c r="DV31" s="1019"/>
      <c r="DW31" s="1020"/>
      <c r="DX31" s="1020"/>
      <c r="DY31" s="1020"/>
      <c r="DZ31" s="1021"/>
      <c r="EA31" s="212"/>
    </row>
    <row r="32" spans="1:131" ht="26.25" customHeight="1" x14ac:dyDescent="0.2">
      <c r="A32" s="224">
        <v>5</v>
      </c>
      <c r="B32" s="1057" t="s">
        <v>395</v>
      </c>
      <c r="C32" s="1058"/>
      <c r="D32" s="1058"/>
      <c r="E32" s="1058"/>
      <c r="F32" s="1058"/>
      <c r="G32" s="1058"/>
      <c r="H32" s="1058"/>
      <c r="I32" s="1058"/>
      <c r="J32" s="1058"/>
      <c r="K32" s="1058"/>
      <c r="L32" s="1058"/>
      <c r="M32" s="1058"/>
      <c r="N32" s="1058"/>
      <c r="O32" s="1058"/>
      <c r="P32" s="1059"/>
      <c r="Q32" s="1065">
        <v>1517</v>
      </c>
      <c r="R32" s="1066"/>
      <c r="S32" s="1066"/>
      <c r="T32" s="1066"/>
      <c r="U32" s="1066"/>
      <c r="V32" s="1066">
        <v>1294</v>
      </c>
      <c r="W32" s="1066"/>
      <c r="X32" s="1066"/>
      <c r="Y32" s="1066"/>
      <c r="Z32" s="1066"/>
      <c r="AA32" s="1066">
        <v>223</v>
      </c>
      <c r="AB32" s="1066"/>
      <c r="AC32" s="1066"/>
      <c r="AD32" s="1066"/>
      <c r="AE32" s="1067"/>
      <c r="AF32" s="1062">
        <v>922</v>
      </c>
      <c r="AG32" s="1063"/>
      <c r="AH32" s="1063"/>
      <c r="AI32" s="1063"/>
      <c r="AJ32" s="1064"/>
      <c r="AK32" s="1007">
        <v>11</v>
      </c>
      <c r="AL32" s="998"/>
      <c r="AM32" s="998"/>
      <c r="AN32" s="998"/>
      <c r="AO32" s="998"/>
      <c r="AP32" s="998">
        <v>445</v>
      </c>
      <c r="AQ32" s="998"/>
      <c r="AR32" s="998"/>
      <c r="AS32" s="998"/>
      <c r="AT32" s="998"/>
      <c r="AU32" s="998">
        <v>5</v>
      </c>
      <c r="AV32" s="998"/>
      <c r="AW32" s="998"/>
      <c r="AX32" s="998"/>
      <c r="AY32" s="998"/>
      <c r="AZ32" s="1068" t="s">
        <v>551</v>
      </c>
      <c r="BA32" s="1068"/>
      <c r="BB32" s="1068"/>
      <c r="BC32" s="1068"/>
      <c r="BD32" s="1068"/>
      <c r="BE32" s="999" t="s">
        <v>394</v>
      </c>
      <c r="BF32" s="999"/>
      <c r="BG32" s="999"/>
      <c r="BH32" s="999"/>
      <c r="BI32" s="1000"/>
      <c r="BJ32" s="214"/>
      <c r="BK32" s="214"/>
      <c r="BL32" s="214"/>
      <c r="BM32" s="214"/>
      <c r="BN32" s="214"/>
      <c r="BO32" s="223"/>
      <c r="BP32" s="223"/>
      <c r="BQ32" s="220">
        <v>26</v>
      </c>
      <c r="BR32" s="221"/>
      <c r="BS32" s="1019"/>
      <c r="BT32" s="1020"/>
      <c r="BU32" s="1020"/>
      <c r="BV32" s="1020"/>
      <c r="BW32" s="1020"/>
      <c r="BX32" s="1020"/>
      <c r="BY32" s="1020"/>
      <c r="BZ32" s="1020"/>
      <c r="CA32" s="1020"/>
      <c r="CB32" s="1020"/>
      <c r="CC32" s="1020"/>
      <c r="CD32" s="1020"/>
      <c r="CE32" s="1020"/>
      <c r="CF32" s="1020"/>
      <c r="CG32" s="1041"/>
      <c r="CH32" s="1016"/>
      <c r="CI32" s="1017"/>
      <c r="CJ32" s="1017"/>
      <c r="CK32" s="1017"/>
      <c r="CL32" s="1018"/>
      <c r="CM32" s="1016"/>
      <c r="CN32" s="1017"/>
      <c r="CO32" s="1017"/>
      <c r="CP32" s="1017"/>
      <c r="CQ32" s="1018"/>
      <c r="CR32" s="1016"/>
      <c r="CS32" s="1017"/>
      <c r="CT32" s="1017"/>
      <c r="CU32" s="1017"/>
      <c r="CV32" s="1018"/>
      <c r="CW32" s="1016"/>
      <c r="CX32" s="1017"/>
      <c r="CY32" s="1017"/>
      <c r="CZ32" s="1017"/>
      <c r="DA32" s="1018"/>
      <c r="DB32" s="1016"/>
      <c r="DC32" s="1017"/>
      <c r="DD32" s="1017"/>
      <c r="DE32" s="1017"/>
      <c r="DF32" s="1018"/>
      <c r="DG32" s="1016"/>
      <c r="DH32" s="1017"/>
      <c r="DI32" s="1017"/>
      <c r="DJ32" s="1017"/>
      <c r="DK32" s="1018"/>
      <c r="DL32" s="1016"/>
      <c r="DM32" s="1017"/>
      <c r="DN32" s="1017"/>
      <c r="DO32" s="1017"/>
      <c r="DP32" s="1018"/>
      <c r="DQ32" s="1016"/>
      <c r="DR32" s="1017"/>
      <c r="DS32" s="1017"/>
      <c r="DT32" s="1017"/>
      <c r="DU32" s="1018"/>
      <c r="DV32" s="1019"/>
      <c r="DW32" s="1020"/>
      <c r="DX32" s="1020"/>
      <c r="DY32" s="1020"/>
      <c r="DZ32" s="1021"/>
      <c r="EA32" s="212"/>
    </row>
    <row r="33" spans="1:131" ht="26.25" customHeight="1" x14ac:dyDescent="0.2">
      <c r="A33" s="224">
        <v>6</v>
      </c>
      <c r="B33" s="1057" t="s">
        <v>396</v>
      </c>
      <c r="C33" s="1058"/>
      <c r="D33" s="1058"/>
      <c r="E33" s="1058"/>
      <c r="F33" s="1058"/>
      <c r="G33" s="1058"/>
      <c r="H33" s="1058"/>
      <c r="I33" s="1058"/>
      <c r="J33" s="1058"/>
      <c r="K33" s="1058"/>
      <c r="L33" s="1058"/>
      <c r="M33" s="1058"/>
      <c r="N33" s="1058"/>
      <c r="O33" s="1058"/>
      <c r="P33" s="1059"/>
      <c r="Q33" s="1065">
        <v>62117</v>
      </c>
      <c r="R33" s="1066"/>
      <c r="S33" s="1066"/>
      <c r="T33" s="1066"/>
      <c r="U33" s="1066"/>
      <c r="V33" s="1066">
        <v>61286</v>
      </c>
      <c r="W33" s="1066"/>
      <c r="X33" s="1066"/>
      <c r="Y33" s="1066"/>
      <c r="Z33" s="1066"/>
      <c r="AA33" s="1066">
        <v>831</v>
      </c>
      <c r="AB33" s="1066"/>
      <c r="AC33" s="1066"/>
      <c r="AD33" s="1066"/>
      <c r="AE33" s="1067"/>
      <c r="AF33" s="1062">
        <v>21935</v>
      </c>
      <c r="AG33" s="1063"/>
      <c r="AH33" s="1063"/>
      <c r="AI33" s="1063"/>
      <c r="AJ33" s="1064"/>
      <c r="AK33" s="1007" t="s">
        <v>551</v>
      </c>
      <c r="AL33" s="998"/>
      <c r="AM33" s="998"/>
      <c r="AN33" s="998"/>
      <c r="AO33" s="998"/>
      <c r="AP33" s="998" t="s">
        <v>551</v>
      </c>
      <c r="AQ33" s="998"/>
      <c r="AR33" s="998"/>
      <c r="AS33" s="998"/>
      <c r="AT33" s="998"/>
      <c r="AU33" s="998" t="s">
        <v>551</v>
      </c>
      <c r="AV33" s="998"/>
      <c r="AW33" s="998"/>
      <c r="AX33" s="998"/>
      <c r="AY33" s="998"/>
      <c r="AZ33" s="1068" t="s">
        <v>551</v>
      </c>
      <c r="BA33" s="1068"/>
      <c r="BB33" s="1068"/>
      <c r="BC33" s="1068"/>
      <c r="BD33" s="1068"/>
      <c r="BE33" s="999" t="s">
        <v>394</v>
      </c>
      <c r="BF33" s="999"/>
      <c r="BG33" s="999"/>
      <c r="BH33" s="999"/>
      <c r="BI33" s="1000"/>
      <c r="BJ33" s="214"/>
      <c r="BK33" s="214"/>
      <c r="BL33" s="214"/>
      <c r="BM33" s="214"/>
      <c r="BN33" s="214"/>
      <c r="BO33" s="223"/>
      <c r="BP33" s="223"/>
      <c r="BQ33" s="220">
        <v>27</v>
      </c>
      <c r="BR33" s="221"/>
      <c r="BS33" s="1019"/>
      <c r="BT33" s="1020"/>
      <c r="BU33" s="1020"/>
      <c r="BV33" s="1020"/>
      <c r="BW33" s="1020"/>
      <c r="BX33" s="1020"/>
      <c r="BY33" s="1020"/>
      <c r="BZ33" s="1020"/>
      <c r="CA33" s="1020"/>
      <c r="CB33" s="1020"/>
      <c r="CC33" s="1020"/>
      <c r="CD33" s="1020"/>
      <c r="CE33" s="1020"/>
      <c r="CF33" s="1020"/>
      <c r="CG33" s="1041"/>
      <c r="CH33" s="1016"/>
      <c r="CI33" s="1017"/>
      <c r="CJ33" s="1017"/>
      <c r="CK33" s="1017"/>
      <c r="CL33" s="1018"/>
      <c r="CM33" s="1016"/>
      <c r="CN33" s="1017"/>
      <c r="CO33" s="1017"/>
      <c r="CP33" s="1017"/>
      <c r="CQ33" s="1018"/>
      <c r="CR33" s="1016"/>
      <c r="CS33" s="1017"/>
      <c r="CT33" s="1017"/>
      <c r="CU33" s="1017"/>
      <c r="CV33" s="1018"/>
      <c r="CW33" s="1016"/>
      <c r="CX33" s="1017"/>
      <c r="CY33" s="1017"/>
      <c r="CZ33" s="1017"/>
      <c r="DA33" s="1018"/>
      <c r="DB33" s="1016"/>
      <c r="DC33" s="1017"/>
      <c r="DD33" s="1017"/>
      <c r="DE33" s="1017"/>
      <c r="DF33" s="1018"/>
      <c r="DG33" s="1016"/>
      <c r="DH33" s="1017"/>
      <c r="DI33" s="1017"/>
      <c r="DJ33" s="1017"/>
      <c r="DK33" s="1018"/>
      <c r="DL33" s="1016"/>
      <c r="DM33" s="1017"/>
      <c r="DN33" s="1017"/>
      <c r="DO33" s="1017"/>
      <c r="DP33" s="1018"/>
      <c r="DQ33" s="1016"/>
      <c r="DR33" s="1017"/>
      <c r="DS33" s="1017"/>
      <c r="DT33" s="1017"/>
      <c r="DU33" s="1018"/>
      <c r="DV33" s="1019"/>
      <c r="DW33" s="1020"/>
      <c r="DX33" s="1020"/>
      <c r="DY33" s="1020"/>
      <c r="DZ33" s="1021"/>
      <c r="EA33" s="212"/>
    </row>
    <row r="34" spans="1:131" ht="26.25" customHeight="1" x14ac:dyDescent="0.2">
      <c r="A34" s="224">
        <v>7</v>
      </c>
      <c r="B34" s="1057" t="s">
        <v>397</v>
      </c>
      <c r="C34" s="1058"/>
      <c r="D34" s="1058"/>
      <c r="E34" s="1058"/>
      <c r="F34" s="1058"/>
      <c r="G34" s="1058"/>
      <c r="H34" s="1058"/>
      <c r="I34" s="1058"/>
      <c r="J34" s="1058"/>
      <c r="K34" s="1058"/>
      <c r="L34" s="1058"/>
      <c r="M34" s="1058"/>
      <c r="N34" s="1058"/>
      <c r="O34" s="1058"/>
      <c r="P34" s="1059"/>
      <c r="Q34" s="1065">
        <v>6824</v>
      </c>
      <c r="R34" s="1066"/>
      <c r="S34" s="1066"/>
      <c r="T34" s="1066"/>
      <c r="U34" s="1066"/>
      <c r="V34" s="1066">
        <v>7537</v>
      </c>
      <c r="W34" s="1066"/>
      <c r="X34" s="1066"/>
      <c r="Y34" s="1066"/>
      <c r="Z34" s="1066"/>
      <c r="AA34" s="1066">
        <v>-713</v>
      </c>
      <c r="AB34" s="1066"/>
      <c r="AC34" s="1066"/>
      <c r="AD34" s="1066"/>
      <c r="AE34" s="1067"/>
      <c r="AF34" s="1062">
        <v>1510</v>
      </c>
      <c r="AG34" s="1063"/>
      <c r="AH34" s="1063"/>
      <c r="AI34" s="1063"/>
      <c r="AJ34" s="1064"/>
      <c r="AK34" s="1007">
        <v>758</v>
      </c>
      <c r="AL34" s="998"/>
      <c r="AM34" s="998"/>
      <c r="AN34" s="998"/>
      <c r="AO34" s="998"/>
      <c r="AP34" s="998">
        <v>6811</v>
      </c>
      <c r="AQ34" s="998"/>
      <c r="AR34" s="998"/>
      <c r="AS34" s="998"/>
      <c r="AT34" s="998"/>
      <c r="AU34" s="998">
        <v>4025</v>
      </c>
      <c r="AV34" s="998"/>
      <c r="AW34" s="998"/>
      <c r="AX34" s="998"/>
      <c r="AY34" s="998"/>
      <c r="AZ34" s="1068" t="s">
        <v>551</v>
      </c>
      <c r="BA34" s="1068"/>
      <c r="BB34" s="1068"/>
      <c r="BC34" s="1068"/>
      <c r="BD34" s="1068"/>
      <c r="BE34" s="999" t="s">
        <v>394</v>
      </c>
      <c r="BF34" s="999"/>
      <c r="BG34" s="999"/>
      <c r="BH34" s="999"/>
      <c r="BI34" s="1000"/>
      <c r="BJ34" s="214"/>
      <c r="BK34" s="214"/>
      <c r="BL34" s="214"/>
      <c r="BM34" s="214"/>
      <c r="BN34" s="214"/>
      <c r="BO34" s="223"/>
      <c r="BP34" s="223"/>
      <c r="BQ34" s="220">
        <v>28</v>
      </c>
      <c r="BR34" s="221"/>
      <c r="BS34" s="1019"/>
      <c r="BT34" s="1020"/>
      <c r="BU34" s="1020"/>
      <c r="BV34" s="1020"/>
      <c r="BW34" s="1020"/>
      <c r="BX34" s="1020"/>
      <c r="BY34" s="1020"/>
      <c r="BZ34" s="1020"/>
      <c r="CA34" s="1020"/>
      <c r="CB34" s="1020"/>
      <c r="CC34" s="1020"/>
      <c r="CD34" s="1020"/>
      <c r="CE34" s="1020"/>
      <c r="CF34" s="1020"/>
      <c r="CG34" s="1041"/>
      <c r="CH34" s="1016"/>
      <c r="CI34" s="1017"/>
      <c r="CJ34" s="1017"/>
      <c r="CK34" s="1017"/>
      <c r="CL34" s="1018"/>
      <c r="CM34" s="1016"/>
      <c r="CN34" s="1017"/>
      <c r="CO34" s="1017"/>
      <c r="CP34" s="1017"/>
      <c r="CQ34" s="1018"/>
      <c r="CR34" s="1016"/>
      <c r="CS34" s="1017"/>
      <c r="CT34" s="1017"/>
      <c r="CU34" s="1017"/>
      <c r="CV34" s="1018"/>
      <c r="CW34" s="1016"/>
      <c r="CX34" s="1017"/>
      <c r="CY34" s="1017"/>
      <c r="CZ34" s="1017"/>
      <c r="DA34" s="1018"/>
      <c r="DB34" s="1016"/>
      <c r="DC34" s="1017"/>
      <c r="DD34" s="1017"/>
      <c r="DE34" s="1017"/>
      <c r="DF34" s="1018"/>
      <c r="DG34" s="1016"/>
      <c r="DH34" s="1017"/>
      <c r="DI34" s="1017"/>
      <c r="DJ34" s="1017"/>
      <c r="DK34" s="1018"/>
      <c r="DL34" s="1016"/>
      <c r="DM34" s="1017"/>
      <c r="DN34" s="1017"/>
      <c r="DO34" s="1017"/>
      <c r="DP34" s="1018"/>
      <c r="DQ34" s="1016"/>
      <c r="DR34" s="1017"/>
      <c r="DS34" s="1017"/>
      <c r="DT34" s="1017"/>
      <c r="DU34" s="1018"/>
      <c r="DV34" s="1019"/>
      <c r="DW34" s="1020"/>
      <c r="DX34" s="1020"/>
      <c r="DY34" s="1020"/>
      <c r="DZ34" s="1021"/>
      <c r="EA34" s="212"/>
    </row>
    <row r="35" spans="1:131" ht="26.25" customHeight="1" x14ac:dyDescent="0.2">
      <c r="A35" s="224">
        <v>8</v>
      </c>
      <c r="B35" s="1057"/>
      <c r="C35" s="1058"/>
      <c r="D35" s="1058"/>
      <c r="E35" s="1058"/>
      <c r="F35" s="1058"/>
      <c r="G35" s="1058"/>
      <c r="H35" s="1058"/>
      <c r="I35" s="1058"/>
      <c r="J35" s="1058"/>
      <c r="K35" s="1058"/>
      <c r="L35" s="1058"/>
      <c r="M35" s="1058"/>
      <c r="N35" s="1058"/>
      <c r="O35" s="1058"/>
      <c r="P35" s="1059"/>
      <c r="Q35" s="1065"/>
      <c r="R35" s="1066"/>
      <c r="S35" s="1066"/>
      <c r="T35" s="1066"/>
      <c r="U35" s="1066"/>
      <c r="V35" s="1066"/>
      <c r="W35" s="1066"/>
      <c r="X35" s="1066"/>
      <c r="Y35" s="1066"/>
      <c r="Z35" s="1066"/>
      <c r="AA35" s="1066"/>
      <c r="AB35" s="1066"/>
      <c r="AC35" s="1066"/>
      <c r="AD35" s="1066"/>
      <c r="AE35" s="1067"/>
      <c r="AF35" s="1062"/>
      <c r="AG35" s="1063"/>
      <c r="AH35" s="1063"/>
      <c r="AI35" s="1063"/>
      <c r="AJ35" s="1064"/>
      <c r="AK35" s="1007"/>
      <c r="AL35" s="998"/>
      <c r="AM35" s="998"/>
      <c r="AN35" s="998"/>
      <c r="AO35" s="998"/>
      <c r="AP35" s="998"/>
      <c r="AQ35" s="998"/>
      <c r="AR35" s="998"/>
      <c r="AS35" s="998"/>
      <c r="AT35" s="998"/>
      <c r="AU35" s="998"/>
      <c r="AV35" s="998"/>
      <c r="AW35" s="998"/>
      <c r="AX35" s="998"/>
      <c r="AY35" s="998"/>
      <c r="AZ35" s="1068"/>
      <c r="BA35" s="1068"/>
      <c r="BB35" s="1068"/>
      <c r="BC35" s="1068"/>
      <c r="BD35" s="1068"/>
      <c r="BE35" s="999"/>
      <c r="BF35" s="999"/>
      <c r="BG35" s="999"/>
      <c r="BH35" s="999"/>
      <c r="BI35" s="1000"/>
      <c r="BJ35" s="214"/>
      <c r="BK35" s="214"/>
      <c r="BL35" s="214"/>
      <c r="BM35" s="214"/>
      <c r="BN35" s="214"/>
      <c r="BO35" s="223"/>
      <c r="BP35" s="223"/>
      <c r="BQ35" s="220">
        <v>29</v>
      </c>
      <c r="BR35" s="221"/>
      <c r="BS35" s="1019"/>
      <c r="BT35" s="1020"/>
      <c r="BU35" s="1020"/>
      <c r="BV35" s="1020"/>
      <c r="BW35" s="1020"/>
      <c r="BX35" s="1020"/>
      <c r="BY35" s="1020"/>
      <c r="BZ35" s="1020"/>
      <c r="CA35" s="1020"/>
      <c r="CB35" s="1020"/>
      <c r="CC35" s="1020"/>
      <c r="CD35" s="1020"/>
      <c r="CE35" s="1020"/>
      <c r="CF35" s="1020"/>
      <c r="CG35" s="1041"/>
      <c r="CH35" s="1016"/>
      <c r="CI35" s="1017"/>
      <c r="CJ35" s="1017"/>
      <c r="CK35" s="1017"/>
      <c r="CL35" s="1018"/>
      <c r="CM35" s="1016"/>
      <c r="CN35" s="1017"/>
      <c r="CO35" s="1017"/>
      <c r="CP35" s="1017"/>
      <c r="CQ35" s="1018"/>
      <c r="CR35" s="1016"/>
      <c r="CS35" s="1017"/>
      <c r="CT35" s="1017"/>
      <c r="CU35" s="1017"/>
      <c r="CV35" s="1018"/>
      <c r="CW35" s="1016"/>
      <c r="CX35" s="1017"/>
      <c r="CY35" s="1017"/>
      <c r="CZ35" s="1017"/>
      <c r="DA35" s="1018"/>
      <c r="DB35" s="1016"/>
      <c r="DC35" s="1017"/>
      <c r="DD35" s="1017"/>
      <c r="DE35" s="1017"/>
      <c r="DF35" s="1018"/>
      <c r="DG35" s="1016"/>
      <c r="DH35" s="1017"/>
      <c r="DI35" s="1017"/>
      <c r="DJ35" s="1017"/>
      <c r="DK35" s="1018"/>
      <c r="DL35" s="1016"/>
      <c r="DM35" s="1017"/>
      <c r="DN35" s="1017"/>
      <c r="DO35" s="1017"/>
      <c r="DP35" s="1018"/>
      <c r="DQ35" s="1016"/>
      <c r="DR35" s="1017"/>
      <c r="DS35" s="1017"/>
      <c r="DT35" s="1017"/>
      <c r="DU35" s="1018"/>
      <c r="DV35" s="1019"/>
      <c r="DW35" s="1020"/>
      <c r="DX35" s="1020"/>
      <c r="DY35" s="1020"/>
      <c r="DZ35" s="1021"/>
      <c r="EA35" s="212"/>
    </row>
    <row r="36" spans="1:131" ht="26.25" customHeight="1" x14ac:dyDescent="0.2">
      <c r="A36" s="224">
        <v>9</v>
      </c>
      <c r="B36" s="1057"/>
      <c r="C36" s="1058"/>
      <c r="D36" s="1058"/>
      <c r="E36" s="1058"/>
      <c r="F36" s="1058"/>
      <c r="G36" s="1058"/>
      <c r="H36" s="1058"/>
      <c r="I36" s="1058"/>
      <c r="J36" s="1058"/>
      <c r="K36" s="1058"/>
      <c r="L36" s="1058"/>
      <c r="M36" s="1058"/>
      <c r="N36" s="1058"/>
      <c r="O36" s="1058"/>
      <c r="P36" s="1059"/>
      <c r="Q36" s="1065"/>
      <c r="R36" s="1066"/>
      <c r="S36" s="1066"/>
      <c r="T36" s="1066"/>
      <c r="U36" s="1066"/>
      <c r="V36" s="1066"/>
      <c r="W36" s="1066"/>
      <c r="X36" s="1066"/>
      <c r="Y36" s="1066"/>
      <c r="Z36" s="1066"/>
      <c r="AA36" s="1066"/>
      <c r="AB36" s="1066"/>
      <c r="AC36" s="1066"/>
      <c r="AD36" s="1066"/>
      <c r="AE36" s="1067"/>
      <c r="AF36" s="1062"/>
      <c r="AG36" s="1063"/>
      <c r="AH36" s="1063"/>
      <c r="AI36" s="1063"/>
      <c r="AJ36" s="1064"/>
      <c r="AK36" s="1007"/>
      <c r="AL36" s="998"/>
      <c r="AM36" s="998"/>
      <c r="AN36" s="998"/>
      <c r="AO36" s="998"/>
      <c r="AP36" s="998"/>
      <c r="AQ36" s="998"/>
      <c r="AR36" s="998"/>
      <c r="AS36" s="998"/>
      <c r="AT36" s="998"/>
      <c r="AU36" s="998"/>
      <c r="AV36" s="998"/>
      <c r="AW36" s="998"/>
      <c r="AX36" s="998"/>
      <c r="AY36" s="998"/>
      <c r="AZ36" s="1068"/>
      <c r="BA36" s="1068"/>
      <c r="BB36" s="1068"/>
      <c r="BC36" s="1068"/>
      <c r="BD36" s="1068"/>
      <c r="BE36" s="999"/>
      <c r="BF36" s="999"/>
      <c r="BG36" s="999"/>
      <c r="BH36" s="999"/>
      <c r="BI36" s="1000"/>
      <c r="BJ36" s="214"/>
      <c r="BK36" s="214"/>
      <c r="BL36" s="214"/>
      <c r="BM36" s="214"/>
      <c r="BN36" s="214"/>
      <c r="BO36" s="223"/>
      <c r="BP36" s="223"/>
      <c r="BQ36" s="220">
        <v>30</v>
      </c>
      <c r="BR36" s="221"/>
      <c r="BS36" s="1019"/>
      <c r="BT36" s="1020"/>
      <c r="BU36" s="1020"/>
      <c r="BV36" s="1020"/>
      <c r="BW36" s="1020"/>
      <c r="BX36" s="1020"/>
      <c r="BY36" s="1020"/>
      <c r="BZ36" s="1020"/>
      <c r="CA36" s="1020"/>
      <c r="CB36" s="1020"/>
      <c r="CC36" s="1020"/>
      <c r="CD36" s="1020"/>
      <c r="CE36" s="1020"/>
      <c r="CF36" s="1020"/>
      <c r="CG36" s="1041"/>
      <c r="CH36" s="1016"/>
      <c r="CI36" s="1017"/>
      <c r="CJ36" s="1017"/>
      <c r="CK36" s="1017"/>
      <c r="CL36" s="1018"/>
      <c r="CM36" s="1016"/>
      <c r="CN36" s="1017"/>
      <c r="CO36" s="1017"/>
      <c r="CP36" s="1017"/>
      <c r="CQ36" s="1018"/>
      <c r="CR36" s="1016"/>
      <c r="CS36" s="1017"/>
      <c r="CT36" s="1017"/>
      <c r="CU36" s="1017"/>
      <c r="CV36" s="1018"/>
      <c r="CW36" s="1016"/>
      <c r="CX36" s="1017"/>
      <c r="CY36" s="1017"/>
      <c r="CZ36" s="1017"/>
      <c r="DA36" s="1018"/>
      <c r="DB36" s="1016"/>
      <c r="DC36" s="1017"/>
      <c r="DD36" s="1017"/>
      <c r="DE36" s="1017"/>
      <c r="DF36" s="1018"/>
      <c r="DG36" s="1016"/>
      <c r="DH36" s="1017"/>
      <c r="DI36" s="1017"/>
      <c r="DJ36" s="1017"/>
      <c r="DK36" s="1018"/>
      <c r="DL36" s="1016"/>
      <c r="DM36" s="1017"/>
      <c r="DN36" s="1017"/>
      <c r="DO36" s="1017"/>
      <c r="DP36" s="1018"/>
      <c r="DQ36" s="1016"/>
      <c r="DR36" s="1017"/>
      <c r="DS36" s="1017"/>
      <c r="DT36" s="1017"/>
      <c r="DU36" s="1018"/>
      <c r="DV36" s="1019"/>
      <c r="DW36" s="1020"/>
      <c r="DX36" s="1020"/>
      <c r="DY36" s="1020"/>
      <c r="DZ36" s="1021"/>
      <c r="EA36" s="212"/>
    </row>
    <row r="37" spans="1:131" ht="26.25" customHeight="1" x14ac:dyDescent="0.2">
      <c r="A37" s="224">
        <v>10</v>
      </c>
      <c r="B37" s="1057"/>
      <c r="C37" s="1058"/>
      <c r="D37" s="1058"/>
      <c r="E37" s="1058"/>
      <c r="F37" s="1058"/>
      <c r="G37" s="1058"/>
      <c r="H37" s="1058"/>
      <c r="I37" s="1058"/>
      <c r="J37" s="1058"/>
      <c r="K37" s="1058"/>
      <c r="L37" s="1058"/>
      <c r="M37" s="1058"/>
      <c r="N37" s="1058"/>
      <c r="O37" s="1058"/>
      <c r="P37" s="1059"/>
      <c r="Q37" s="1065"/>
      <c r="R37" s="1066"/>
      <c r="S37" s="1066"/>
      <c r="T37" s="1066"/>
      <c r="U37" s="1066"/>
      <c r="V37" s="1066"/>
      <c r="W37" s="1066"/>
      <c r="X37" s="1066"/>
      <c r="Y37" s="1066"/>
      <c r="Z37" s="1066"/>
      <c r="AA37" s="1066"/>
      <c r="AB37" s="1066"/>
      <c r="AC37" s="1066"/>
      <c r="AD37" s="1066"/>
      <c r="AE37" s="1067"/>
      <c r="AF37" s="1062"/>
      <c r="AG37" s="1063"/>
      <c r="AH37" s="1063"/>
      <c r="AI37" s="1063"/>
      <c r="AJ37" s="1064"/>
      <c r="AK37" s="1007"/>
      <c r="AL37" s="998"/>
      <c r="AM37" s="998"/>
      <c r="AN37" s="998"/>
      <c r="AO37" s="998"/>
      <c r="AP37" s="998"/>
      <c r="AQ37" s="998"/>
      <c r="AR37" s="998"/>
      <c r="AS37" s="998"/>
      <c r="AT37" s="998"/>
      <c r="AU37" s="998"/>
      <c r="AV37" s="998"/>
      <c r="AW37" s="998"/>
      <c r="AX37" s="998"/>
      <c r="AY37" s="998"/>
      <c r="AZ37" s="1068"/>
      <c r="BA37" s="1068"/>
      <c r="BB37" s="1068"/>
      <c r="BC37" s="1068"/>
      <c r="BD37" s="1068"/>
      <c r="BE37" s="999"/>
      <c r="BF37" s="999"/>
      <c r="BG37" s="999"/>
      <c r="BH37" s="999"/>
      <c r="BI37" s="1000"/>
      <c r="BJ37" s="214"/>
      <c r="BK37" s="214"/>
      <c r="BL37" s="214"/>
      <c r="BM37" s="214"/>
      <c r="BN37" s="214"/>
      <c r="BO37" s="223"/>
      <c r="BP37" s="223"/>
      <c r="BQ37" s="220">
        <v>31</v>
      </c>
      <c r="BR37" s="221"/>
      <c r="BS37" s="1019"/>
      <c r="BT37" s="1020"/>
      <c r="BU37" s="1020"/>
      <c r="BV37" s="1020"/>
      <c r="BW37" s="1020"/>
      <c r="BX37" s="1020"/>
      <c r="BY37" s="1020"/>
      <c r="BZ37" s="1020"/>
      <c r="CA37" s="1020"/>
      <c r="CB37" s="1020"/>
      <c r="CC37" s="1020"/>
      <c r="CD37" s="1020"/>
      <c r="CE37" s="1020"/>
      <c r="CF37" s="1020"/>
      <c r="CG37" s="1041"/>
      <c r="CH37" s="1016"/>
      <c r="CI37" s="1017"/>
      <c r="CJ37" s="1017"/>
      <c r="CK37" s="1017"/>
      <c r="CL37" s="1018"/>
      <c r="CM37" s="1016"/>
      <c r="CN37" s="1017"/>
      <c r="CO37" s="1017"/>
      <c r="CP37" s="1017"/>
      <c r="CQ37" s="1018"/>
      <c r="CR37" s="1016"/>
      <c r="CS37" s="1017"/>
      <c r="CT37" s="1017"/>
      <c r="CU37" s="1017"/>
      <c r="CV37" s="1018"/>
      <c r="CW37" s="1016"/>
      <c r="CX37" s="1017"/>
      <c r="CY37" s="1017"/>
      <c r="CZ37" s="1017"/>
      <c r="DA37" s="1018"/>
      <c r="DB37" s="1016"/>
      <c r="DC37" s="1017"/>
      <c r="DD37" s="1017"/>
      <c r="DE37" s="1017"/>
      <c r="DF37" s="1018"/>
      <c r="DG37" s="1016"/>
      <c r="DH37" s="1017"/>
      <c r="DI37" s="1017"/>
      <c r="DJ37" s="1017"/>
      <c r="DK37" s="1018"/>
      <c r="DL37" s="1016"/>
      <c r="DM37" s="1017"/>
      <c r="DN37" s="1017"/>
      <c r="DO37" s="1017"/>
      <c r="DP37" s="1018"/>
      <c r="DQ37" s="1016"/>
      <c r="DR37" s="1017"/>
      <c r="DS37" s="1017"/>
      <c r="DT37" s="1017"/>
      <c r="DU37" s="1018"/>
      <c r="DV37" s="1019"/>
      <c r="DW37" s="1020"/>
      <c r="DX37" s="1020"/>
      <c r="DY37" s="1020"/>
      <c r="DZ37" s="1021"/>
      <c r="EA37" s="212"/>
    </row>
    <row r="38" spans="1:131" ht="26.25" customHeight="1" x14ac:dyDescent="0.2">
      <c r="A38" s="224">
        <v>11</v>
      </c>
      <c r="B38" s="1057"/>
      <c r="C38" s="1058"/>
      <c r="D38" s="1058"/>
      <c r="E38" s="1058"/>
      <c r="F38" s="1058"/>
      <c r="G38" s="1058"/>
      <c r="H38" s="1058"/>
      <c r="I38" s="1058"/>
      <c r="J38" s="1058"/>
      <c r="K38" s="1058"/>
      <c r="L38" s="1058"/>
      <c r="M38" s="1058"/>
      <c r="N38" s="1058"/>
      <c r="O38" s="1058"/>
      <c r="P38" s="1059"/>
      <c r="Q38" s="1065"/>
      <c r="R38" s="1066"/>
      <c r="S38" s="1066"/>
      <c r="T38" s="1066"/>
      <c r="U38" s="1066"/>
      <c r="V38" s="1066"/>
      <c r="W38" s="1066"/>
      <c r="X38" s="1066"/>
      <c r="Y38" s="1066"/>
      <c r="Z38" s="1066"/>
      <c r="AA38" s="1066"/>
      <c r="AB38" s="1066"/>
      <c r="AC38" s="1066"/>
      <c r="AD38" s="1066"/>
      <c r="AE38" s="1067"/>
      <c r="AF38" s="1062"/>
      <c r="AG38" s="1063"/>
      <c r="AH38" s="1063"/>
      <c r="AI38" s="1063"/>
      <c r="AJ38" s="1064"/>
      <c r="AK38" s="1007"/>
      <c r="AL38" s="998"/>
      <c r="AM38" s="998"/>
      <c r="AN38" s="998"/>
      <c r="AO38" s="998"/>
      <c r="AP38" s="998"/>
      <c r="AQ38" s="998"/>
      <c r="AR38" s="998"/>
      <c r="AS38" s="998"/>
      <c r="AT38" s="998"/>
      <c r="AU38" s="998"/>
      <c r="AV38" s="998"/>
      <c r="AW38" s="998"/>
      <c r="AX38" s="998"/>
      <c r="AY38" s="998"/>
      <c r="AZ38" s="1068"/>
      <c r="BA38" s="1068"/>
      <c r="BB38" s="1068"/>
      <c r="BC38" s="1068"/>
      <c r="BD38" s="1068"/>
      <c r="BE38" s="999"/>
      <c r="BF38" s="999"/>
      <c r="BG38" s="999"/>
      <c r="BH38" s="999"/>
      <c r="BI38" s="1000"/>
      <c r="BJ38" s="214"/>
      <c r="BK38" s="214"/>
      <c r="BL38" s="214"/>
      <c r="BM38" s="214"/>
      <c r="BN38" s="214"/>
      <c r="BO38" s="223"/>
      <c r="BP38" s="223"/>
      <c r="BQ38" s="220">
        <v>32</v>
      </c>
      <c r="BR38" s="221"/>
      <c r="BS38" s="1019"/>
      <c r="BT38" s="1020"/>
      <c r="BU38" s="1020"/>
      <c r="BV38" s="1020"/>
      <c r="BW38" s="1020"/>
      <c r="BX38" s="1020"/>
      <c r="BY38" s="1020"/>
      <c r="BZ38" s="1020"/>
      <c r="CA38" s="1020"/>
      <c r="CB38" s="1020"/>
      <c r="CC38" s="1020"/>
      <c r="CD38" s="1020"/>
      <c r="CE38" s="1020"/>
      <c r="CF38" s="1020"/>
      <c r="CG38" s="1041"/>
      <c r="CH38" s="1016"/>
      <c r="CI38" s="1017"/>
      <c r="CJ38" s="1017"/>
      <c r="CK38" s="1017"/>
      <c r="CL38" s="1018"/>
      <c r="CM38" s="1016"/>
      <c r="CN38" s="1017"/>
      <c r="CO38" s="1017"/>
      <c r="CP38" s="1017"/>
      <c r="CQ38" s="1018"/>
      <c r="CR38" s="1016"/>
      <c r="CS38" s="1017"/>
      <c r="CT38" s="1017"/>
      <c r="CU38" s="1017"/>
      <c r="CV38" s="1018"/>
      <c r="CW38" s="1016"/>
      <c r="CX38" s="1017"/>
      <c r="CY38" s="1017"/>
      <c r="CZ38" s="1017"/>
      <c r="DA38" s="1018"/>
      <c r="DB38" s="1016"/>
      <c r="DC38" s="1017"/>
      <c r="DD38" s="1017"/>
      <c r="DE38" s="1017"/>
      <c r="DF38" s="1018"/>
      <c r="DG38" s="1016"/>
      <c r="DH38" s="1017"/>
      <c r="DI38" s="1017"/>
      <c r="DJ38" s="1017"/>
      <c r="DK38" s="1018"/>
      <c r="DL38" s="1016"/>
      <c r="DM38" s="1017"/>
      <c r="DN38" s="1017"/>
      <c r="DO38" s="1017"/>
      <c r="DP38" s="1018"/>
      <c r="DQ38" s="1016"/>
      <c r="DR38" s="1017"/>
      <c r="DS38" s="1017"/>
      <c r="DT38" s="1017"/>
      <c r="DU38" s="1018"/>
      <c r="DV38" s="1019"/>
      <c r="DW38" s="1020"/>
      <c r="DX38" s="1020"/>
      <c r="DY38" s="1020"/>
      <c r="DZ38" s="1021"/>
      <c r="EA38" s="212"/>
    </row>
    <row r="39" spans="1:131" ht="26.25" customHeight="1" x14ac:dyDescent="0.2">
      <c r="A39" s="224">
        <v>12</v>
      </c>
      <c r="B39" s="1057"/>
      <c r="C39" s="1058"/>
      <c r="D39" s="1058"/>
      <c r="E39" s="1058"/>
      <c r="F39" s="1058"/>
      <c r="G39" s="1058"/>
      <c r="H39" s="1058"/>
      <c r="I39" s="1058"/>
      <c r="J39" s="1058"/>
      <c r="K39" s="1058"/>
      <c r="L39" s="1058"/>
      <c r="M39" s="1058"/>
      <c r="N39" s="1058"/>
      <c r="O39" s="1058"/>
      <c r="P39" s="1059"/>
      <c r="Q39" s="1065"/>
      <c r="R39" s="1066"/>
      <c r="S39" s="1066"/>
      <c r="T39" s="1066"/>
      <c r="U39" s="1066"/>
      <c r="V39" s="1066"/>
      <c r="W39" s="1066"/>
      <c r="X39" s="1066"/>
      <c r="Y39" s="1066"/>
      <c r="Z39" s="1066"/>
      <c r="AA39" s="1066"/>
      <c r="AB39" s="1066"/>
      <c r="AC39" s="1066"/>
      <c r="AD39" s="1066"/>
      <c r="AE39" s="1067"/>
      <c r="AF39" s="1062"/>
      <c r="AG39" s="1063"/>
      <c r="AH39" s="1063"/>
      <c r="AI39" s="1063"/>
      <c r="AJ39" s="1064"/>
      <c r="AK39" s="1007"/>
      <c r="AL39" s="998"/>
      <c r="AM39" s="998"/>
      <c r="AN39" s="998"/>
      <c r="AO39" s="998"/>
      <c r="AP39" s="998"/>
      <c r="AQ39" s="998"/>
      <c r="AR39" s="998"/>
      <c r="AS39" s="998"/>
      <c r="AT39" s="998"/>
      <c r="AU39" s="998"/>
      <c r="AV39" s="998"/>
      <c r="AW39" s="998"/>
      <c r="AX39" s="998"/>
      <c r="AY39" s="998"/>
      <c r="AZ39" s="1068"/>
      <c r="BA39" s="1068"/>
      <c r="BB39" s="1068"/>
      <c r="BC39" s="1068"/>
      <c r="BD39" s="1068"/>
      <c r="BE39" s="999"/>
      <c r="BF39" s="999"/>
      <c r="BG39" s="999"/>
      <c r="BH39" s="999"/>
      <c r="BI39" s="1000"/>
      <c r="BJ39" s="214"/>
      <c r="BK39" s="214"/>
      <c r="BL39" s="214"/>
      <c r="BM39" s="214"/>
      <c r="BN39" s="214"/>
      <c r="BO39" s="223"/>
      <c r="BP39" s="223"/>
      <c r="BQ39" s="220">
        <v>33</v>
      </c>
      <c r="BR39" s="221"/>
      <c r="BS39" s="1019"/>
      <c r="BT39" s="1020"/>
      <c r="BU39" s="1020"/>
      <c r="BV39" s="1020"/>
      <c r="BW39" s="1020"/>
      <c r="BX39" s="1020"/>
      <c r="BY39" s="1020"/>
      <c r="BZ39" s="1020"/>
      <c r="CA39" s="1020"/>
      <c r="CB39" s="1020"/>
      <c r="CC39" s="1020"/>
      <c r="CD39" s="1020"/>
      <c r="CE39" s="1020"/>
      <c r="CF39" s="1020"/>
      <c r="CG39" s="1041"/>
      <c r="CH39" s="1016"/>
      <c r="CI39" s="1017"/>
      <c r="CJ39" s="1017"/>
      <c r="CK39" s="1017"/>
      <c r="CL39" s="1018"/>
      <c r="CM39" s="1016"/>
      <c r="CN39" s="1017"/>
      <c r="CO39" s="1017"/>
      <c r="CP39" s="1017"/>
      <c r="CQ39" s="1018"/>
      <c r="CR39" s="1016"/>
      <c r="CS39" s="1017"/>
      <c r="CT39" s="1017"/>
      <c r="CU39" s="1017"/>
      <c r="CV39" s="1018"/>
      <c r="CW39" s="1016"/>
      <c r="CX39" s="1017"/>
      <c r="CY39" s="1017"/>
      <c r="CZ39" s="1017"/>
      <c r="DA39" s="1018"/>
      <c r="DB39" s="1016"/>
      <c r="DC39" s="1017"/>
      <c r="DD39" s="1017"/>
      <c r="DE39" s="1017"/>
      <c r="DF39" s="1018"/>
      <c r="DG39" s="1016"/>
      <c r="DH39" s="1017"/>
      <c r="DI39" s="1017"/>
      <c r="DJ39" s="1017"/>
      <c r="DK39" s="1018"/>
      <c r="DL39" s="1016"/>
      <c r="DM39" s="1017"/>
      <c r="DN39" s="1017"/>
      <c r="DO39" s="1017"/>
      <c r="DP39" s="1018"/>
      <c r="DQ39" s="1016"/>
      <c r="DR39" s="1017"/>
      <c r="DS39" s="1017"/>
      <c r="DT39" s="1017"/>
      <c r="DU39" s="1018"/>
      <c r="DV39" s="1019"/>
      <c r="DW39" s="1020"/>
      <c r="DX39" s="1020"/>
      <c r="DY39" s="1020"/>
      <c r="DZ39" s="1021"/>
      <c r="EA39" s="212"/>
    </row>
    <row r="40" spans="1:131" ht="26.25" customHeight="1" x14ac:dyDescent="0.2">
      <c r="A40" s="220">
        <v>13</v>
      </c>
      <c r="B40" s="1057"/>
      <c r="C40" s="1058"/>
      <c r="D40" s="1058"/>
      <c r="E40" s="1058"/>
      <c r="F40" s="1058"/>
      <c r="G40" s="1058"/>
      <c r="H40" s="1058"/>
      <c r="I40" s="1058"/>
      <c r="J40" s="1058"/>
      <c r="K40" s="1058"/>
      <c r="L40" s="1058"/>
      <c r="M40" s="1058"/>
      <c r="N40" s="1058"/>
      <c r="O40" s="1058"/>
      <c r="P40" s="1059"/>
      <c r="Q40" s="1065"/>
      <c r="R40" s="1066"/>
      <c r="S40" s="1066"/>
      <c r="T40" s="1066"/>
      <c r="U40" s="1066"/>
      <c r="V40" s="1066"/>
      <c r="W40" s="1066"/>
      <c r="X40" s="1066"/>
      <c r="Y40" s="1066"/>
      <c r="Z40" s="1066"/>
      <c r="AA40" s="1066"/>
      <c r="AB40" s="1066"/>
      <c r="AC40" s="1066"/>
      <c r="AD40" s="1066"/>
      <c r="AE40" s="1067"/>
      <c r="AF40" s="1062"/>
      <c r="AG40" s="1063"/>
      <c r="AH40" s="1063"/>
      <c r="AI40" s="1063"/>
      <c r="AJ40" s="1064"/>
      <c r="AK40" s="1007"/>
      <c r="AL40" s="998"/>
      <c r="AM40" s="998"/>
      <c r="AN40" s="998"/>
      <c r="AO40" s="998"/>
      <c r="AP40" s="998"/>
      <c r="AQ40" s="998"/>
      <c r="AR40" s="998"/>
      <c r="AS40" s="998"/>
      <c r="AT40" s="998"/>
      <c r="AU40" s="998"/>
      <c r="AV40" s="998"/>
      <c r="AW40" s="998"/>
      <c r="AX40" s="998"/>
      <c r="AY40" s="998"/>
      <c r="AZ40" s="1068"/>
      <c r="BA40" s="1068"/>
      <c r="BB40" s="1068"/>
      <c r="BC40" s="1068"/>
      <c r="BD40" s="1068"/>
      <c r="BE40" s="999"/>
      <c r="BF40" s="999"/>
      <c r="BG40" s="999"/>
      <c r="BH40" s="999"/>
      <c r="BI40" s="1000"/>
      <c r="BJ40" s="214"/>
      <c r="BK40" s="214"/>
      <c r="BL40" s="214"/>
      <c r="BM40" s="214"/>
      <c r="BN40" s="214"/>
      <c r="BO40" s="223"/>
      <c r="BP40" s="223"/>
      <c r="BQ40" s="220">
        <v>34</v>
      </c>
      <c r="BR40" s="221"/>
      <c r="BS40" s="1019"/>
      <c r="BT40" s="1020"/>
      <c r="BU40" s="1020"/>
      <c r="BV40" s="1020"/>
      <c r="BW40" s="1020"/>
      <c r="BX40" s="1020"/>
      <c r="BY40" s="1020"/>
      <c r="BZ40" s="1020"/>
      <c r="CA40" s="1020"/>
      <c r="CB40" s="1020"/>
      <c r="CC40" s="1020"/>
      <c r="CD40" s="1020"/>
      <c r="CE40" s="1020"/>
      <c r="CF40" s="1020"/>
      <c r="CG40" s="1041"/>
      <c r="CH40" s="1016"/>
      <c r="CI40" s="1017"/>
      <c r="CJ40" s="1017"/>
      <c r="CK40" s="1017"/>
      <c r="CL40" s="1018"/>
      <c r="CM40" s="1016"/>
      <c r="CN40" s="1017"/>
      <c r="CO40" s="1017"/>
      <c r="CP40" s="1017"/>
      <c r="CQ40" s="1018"/>
      <c r="CR40" s="1016"/>
      <c r="CS40" s="1017"/>
      <c r="CT40" s="1017"/>
      <c r="CU40" s="1017"/>
      <c r="CV40" s="1018"/>
      <c r="CW40" s="1016"/>
      <c r="CX40" s="1017"/>
      <c r="CY40" s="1017"/>
      <c r="CZ40" s="1017"/>
      <c r="DA40" s="1018"/>
      <c r="DB40" s="1016"/>
      <c r="DC40" s="1017"/>
      <c r="DD40" s="1017"/>
      <c r="DE40" s="1017"/>
      <c r="DF40" s="1018"/>
      <c r="DG40" s="1016"/>
      <c r="DH40" s="1017"/>
      <c r="DI40" s="1017"/>
      <c r="DJ40" s="1017"/>
      <c r="DK40" s="1018"/>
      <c r="DL40" s="1016"/>
      <c r="DM40" s="1017"/>
      <c r="DN40" s="1017"/>
      <c r="DO40" s="1017"/>
      <c r="DP40" s="1018"/>
      <c r="DQ40" s="1016"/>
      <c r="DR40" s="1017"/>
      <c r="DS40" s="1017"/>
      <c r="DT40" s="1017"/>
      <c r="DU40" s="1018"/>
      <c r="DV40" s="1019"/>
      <c r="DW40" s="1020"/>
      <c r="DX40" s="1020"/>
      <c r="DY40" s="1020"/>
      <c r="DZ40" s="1021"/>
      <c r="EA40" s="212"/>
    </row>
    <row r="41" spans="1:131" ht="26.25" customHeight="1" x14ac:dyDescent="0.2">
      <c r="A41" s="220">
        <v>14</v>
      </c>
      <c r="B41" s="1057"/>
      <c r="C41" s="1058"/>
      <c r="D41" s="1058"/>
      <c r="E41" s="1058"/>
      <c r="F41" s="1058"/>
      <c r="G41" s="1058"/>
      <c r="H41" s="1058"/>
      <c r="I41" s="1058"/>
      <c r="J41" s="1058"/>
      <c r="K41" s="1058"/>
      <c r="L41" s="1058"/>
      <c r="M41" s="1058"/>
      <c r="N41" s="1058"/>
      <c r="O41" s="1058"/>
      <c r="P41" s="1059"/>
      <c r="Q41" s="1065"/>
      <c r="R41" s="1066"/>
      <c r="S41" s="1066"/>
      <c r="T41" s="1066"/>
      <c r="U41" s="1066"/>
      <c r="V41" s="1066"/>
      <c r="W41" s="1066"/>
      <c r="X41" s="1066"/>
      <c r="Y41" s="1066"/>
      <c r="Z41" s="1066"/>
      <c r="AA41" s="1066"/>
      <c r="AB41" s="1066"/>
      <c r="AC41" s="1066"/>
      <c r="AD41" s="1066"/>
      <c r="AE41" s="1067"/>
      <c r="AF41" s="1062"/>
      <c r="AG41" s="1063"/>
      <c r="AH41" s="1063"/>
      <c r="AI41" s="1063"/>
      <c r="AJ41" s="1064"/>
      <c r="AK41" s="1007"/>
      <c r="AL41" s="998"/>
      <c r="AM41" s="998"/>
      <c r="AN41" s="998"/>
      <c r="AO41" s="998"/>
      <c r="AP41" s="998"/>
      <c r="AQ41" s="998"/>
      <c r="AR41" s="998"/>
      <c r="AS41" s="998"/>
      <c r="AT41" s="998"/>
      <c r="AU41" s="998"/>
      <c r="AV41" s="998"/>
      <c r="AW41" s="998"/>
      <c r="AX41" s="998"/>
      <c r="AY41" s="998"/>
      <c r="AZ41" s="1068"/>
      <c r="BA41" s="1068"/>
      <c r="BB41" s="1068"/>
      <c r="BC41" s="1068"/>
      <c r="BD41" s="1068"/>
      <c r="BE41" s="999"/>
      <c r="BF41" s="999"/>
      <c r="BG41" s="999"/>
      <c r="BH41" s="999"/>
      <c r="BI41" s="1000"/>
      <c r="BJ41" s="214"/>
      <c r="BK41" s="214"/>
      <c r="BL41" s="214"/>
      <c r="BM41" s="214"/>
      <c r="BN41" s="214"/>
      <c r="BO41" s="223"/>
      <c r="BP41" s="223"/>
      <c r="BQ41" s="220">
        <v>35</v>
      </c>
      <c r="BR41" s="221"/>
      <c r="BS41" s="1019"/>
      <c r="BT41" s="1020"/>
      <c r="BU41" s="1020"/>
      <c r="BV41" s="1020"/>
      <c r="BW41" s="1020"/>
      <c r="BX41" s="1020"/>
      <c r="BY41" s="1020"/>
      <c r="BZ41" s="1020"/>
      <c r="CA41" s="1020"/>
      <c r="CB41" s="1020"/>
      <c r="CC41" s="1020"/>
      <c r="CD41" s="1020"/>
      <c r="CE41" s="1020"/>
      <c r="CF41" s="1020"/>
      <c r="CG41" s="1041"/>
      <c r="CH41" s="1016"/>
      <c r="CI41" s="1017"/>
      <c r="CJ41" s="1017"/>
      <c r="CK41" s="1017"/>
      <c r="CL41" s="1018"/>
      <c r="CM41" s="1016"/>
      <c r="CN41" s="1017"/>
      <c r="CO41" s="1017"/>
      <c r="CP41" s="1017"/>
      <c r="CQ41" s="1018"/>
      <c r="CR41" s="1016"/>
      <c r="CS41" s="1017"/>
      <c r="CT41" s="1017"/>
      <c r="CU41" s="1017"/>
      <c r="CV41" s="1018"/>
      <c r="CW41" s="1016"/>
      <c r="CX41" s="1017"/>
      <c r="CY41" s="1017"/>
      <c r="CZ41" s="1017"/>
      <c r="DA41" s="1018"/>
      <c r="DB41" s="1016"/>
      <c r="DC41" s="1017"/>
      <c r="DD41" s="1017"/>
      <c r="DE41" s="1017"/>
      <c r="DF41" s="1018"/>
      <c r="DG41" s="1016"/>
      <c r="DH41" s="1017"/>
      <c r="DI41" s="1017"/>
      <c r="DJ41" s="1017"/>
      <c r="DK41" s="1018"/>
      <c r="DL41" s="1016"/>
      <c r="DM41" s="1017"/>
      <c r="DN41" s="1017"/>
      <c r="DO41" s="1017"/>
      <c r="DP41" s="1018"/>
      <c r="DQ41" s="1016"/>
      <c r="DR41" s="1017"/>
      <c r="DS41" s="1017"/>
      <c r="DT41" s="1017"/>
      <c r="DU41" s="1018"/>
      <c r="DV41" s="1019"/>
      <c r="DW41" s="1020"/>
      <c r="DX41" s="1020"/>
      <c r="DY41" s="1020"/>
      <c r="DZ41" s="1021"/>
      <c r="EA41" s="212"/>
    </row>
    <row r="42" spans="1:131" ht="26.25" customHeight="1" x14ac:dyDescent="0.2">
      <c r="A42" s="220">
        <v>15</v>
      </c>
      <c r="B42" s="1057"/>
      <c r="C42" s="1058"/>
      <c r="D42" s="1058"/>
      <c r="E42" s="1058"/>
      <c r="F42" s="1058"/>
      <c r="G42" s="1058"/>
      <c r="H42" s="1058"/>
      <c r="I42" s="1058"/>
      <c r="J42" s="1058"/>
      <c r="K42" s="1058"/>
      <c r="L42" s="1058"/>
      <c r="M42" s="1058"/>
      <c r="N42" s="1058"/>
      <c r="O42" s="1058"/>
      <c r="P42" s="1059"/>
      <c r="Q42" s="1065"/>
      <c r="R42" s="1066"/>
      <c r="S42" s="1066"/>
      <c r="T42" s="1066"/>
      <c r="U42" s="1066"/>
      <c r="V42" s="1066"/>
      <c r="W42" s="1066"/>
      <c r="X42" s="1066"/>
      <c r="Y42" s="1066"/>
      <c r="Z42" s="1066"/>
      <c r="AA42" s="1066"/>
      <c r="AB42" s="1066"/>
      <c r="AC42" s="1066"/>
      <c r="AD42" s="1066"/>
      <c r="AE42" s="1067"/>
      <c r="AF42" s="1062"/>
      <c r="AG42" s="1063"/>
      <c r="AH42" s="1063"/>
      <c r="AI42" s="1063"/>
      <c r="AJ42" s="1064"/>
      <c r="AK42" s="1007"/>
      <c r="AL42" s="998"/>
      <c r="AM42" s="998"/>
      <c r="AN42" s="998"/>
      <c r="AO42" s="998"/>
      <c r="AP42" s="998"/>
      <c r="AQ42" s="998"/>
      <c r="AR42" s="998"/>
      <c r="AS42" s="998"/>
      <c r="AT42" s="998"/>
      <c r="AU42" s="998"/>
      <c r="AV42" s="998"/>
      <c r="AW42" s="998"/>
      <c r="AX42" s="998"/>
      <c r="AY42" s="998"/>
      <c r="AZ42" s="1068"/>
      <c r="BA42" s="1068"/>
      <c r="BB42" s="1068"/>
      <c r="BC42" s="1068"/>
      <c r="BD42" s="1068"/>
      <c r="BE42" s="999"/>
      <c r="BF42" s="999"/>
      <c r="BG42" s="999"/>
      <c r="BH42" s="999"/>
      <c r="BI42" s="1000"/>
      <c r="BJ42" s="214"/>
      <c r="BK42" s="214"/>
      <c r="BL42" s="214"/>
      <c r="BM42" s="214"/>
      <c r="BN42" s="214"/>
      <c r="BO42" s="223"/>
      <c r="BP42" s="223"/>
      <c r="BQ42" s="220">
        <v>36</v>
      </c>
      <c r="BR42" s="221"/>
      <c r="BS42" s="1019"/>
      <c r="BT42" s="1020"/>
      <c r="BU42" s="1020"/>
      <c r="BV42" s="1020"/>
      <c r="BW42" s="1020"/>
      <c r="BX42" s="1020"/>
      <c r="BY42" s="1020"/>
      <c r="BZ42" s="1020"/>
      <c r="CA42" s="1020"/>
      <c r="CB42" s="1020"/>
      <c r="CC42" s="1020"/>
      <c r="CD42" s="1020"/>
      <c r="CE42" s="1020"/>
      <c r="CF42" s="1020"/>
      <c r="CG42" s="1041"/>
      <c r="CH42" s="1016"/>
      <c r="CI42" s="1017"/>
      <c r="CJ42" s="1017"/>
      <c r="CK42" s="1017"/>
      <c r="CL42" s="1018"/>
      <c r="CM42" s="1016"/>
      <c r="CN42" s="1017"/>
      <c r="CO42" s="1017"/>
      <c r="CP42" s="1017"/>
      <c r="CQ42" s="1018"/>
      <c r="CR42" s="1016"/>
      <c r="CS42" s="1017"/>
      <c r="CT42" s="1017"/>
      <c r="CU42" s="1017"/>
      <c r="CV42" s="1018"/>
      <c r="CW42" s="1016"/>
      <c r="CX42" s="1017"/>
      <c r="CY42" s="1017"/>
      <c r="CZ42" s="1017"/>
      <c r="DA42" s="1018"/>
      <c r="DB42" s="1016"/>
      <c r="DC42" s="1017"/>
      <c r="DD42" s="1017"/>
      <c r="DE42" s="1017"/>
      <c r="DF42" s="1018"/>
      <c r="DG42" s="1016"/>
      <c r="DH42" s="1017"/>
      <c r="DI42" s="1017"/>
      <c r="DJ42" s="1017"/>
      <c r="DK42" s="1018"/>
      <c r="DL42" s="1016"/>
      <c r="DM42" s="1017"/>
      <c r="DN42" s="1017"/>
      <c r="DO42" s="1017"/>
      <c r="DP42" s="1018"/>
      <c r="DQ42" s="1016"/>
      <c r="DR42" s="1017"/>
      <c r="DS42" s="1017"/>
      <c r="DT42" s="1017"/>
      <c r="DU42" s="1018"/>
      <c r="DV42" s="1019"/>
      <c r="DW42" s="1020"/>
      <c r="DX42" s="1020"/>
      <c r="DY42" s="1020"/>
      <c r="DZ42" s="1021"/>
      <c r="EA42" s="212"/>
    </row>
    <row r="43" spans="1:131" ht="26.25" customHeight="1" x14ac:dyDescent="0.2">
      <c r="A43" s="220">
        <v>16</v>
      </c>
      <c r="B43" s="1057"/>
      <c r="C43" s="1058"/>
      <c r="D43" s="1058"/>
      <c r="E43" s="1058"/>
      <c r="F43" s="1058"/>
      <c r="G43" s="1058"/>
      <c r="H43" s="1058"/>
      <c r="I43" s="1058"/>
      <c r="J43" s="1058"/>
      <c r="K43" s="1058"/>
      <c r="L43" s="1058"/>
      <c r="M43" s="1058"/>
      <c r="N43" s="1058"/>
      <c r="O43" s="1058"/>
      <c r="P43" s="1059"/>
      <c r="Q43" s="1065"/>
      <c r="R43" s="1066"/>
      <c r="S43" s="1066"/>
      <c r="T43" s="1066"/>
      <c r="U43" s="1066"/>
      <c r="V43" s="1066"/>
      <c r="W43" s="1066"/>
      <c r="X43" s="1066"/>
      <c r="Y43" s="1066"/>
      <c r="Z43" s="1066"/>
      <c r="AA43" s="1066"/>
      <c r="AB43" s="1066"/>
      <c r="AC43" s="1066"/>
      <c r="AD43" s="1066"/>
      <c r="AE43" s="1067"/>
      <c r="AF43" s="1062"/>
      <c r="AG43" s="1063"/>
      <c r="AH43" s="1063"/>
      <c r="AI43" s="1063"/>
      <c r="AJ43" s="1064"/>
      <c r="AK43" s="1007"/>
      <c r="AL43" s="998"/>
      <c r="AM43" s="998"/>
      <c r="AN43" s="998"/>
      <c r="AO43" s="998"/>
      <c r="AP43" s="998"/>
      <c r="AQ43" s="998"/>
      <c r="AR43" s="998"/>
      <c r="AS43" s="998"/>
      <c r="AT43" s="998"/>
      <c r="AU43" s="998"/>
      <c r="AV43" s="998"/>
      <c r="AW43" s="998"/>
      <c r="AX43" s="998"/>
      <c r="AY43" s="998"/>
      <c r="AZ43" s="1068"/>
      <c r="BA43" s="1068"/>
      <c r="BB43" s="1068"/>
      <c r="BC43" s="1068"/>
      <c r="BD43" s="1068"/>
      <c r="BE43" s="999"/>
      <c r="BF43" s="999"/>
      <c r="BG43" s="999"/>
      <c r="BH43" s="999"/>
      <c r="BI43" s="1000"/>
      <c r="BJ43" s="214"/>
      <c r="BK43" s="214"/>
      <c r="BL43" s="214"/>
      <c r="BM43" s="214"/>
      <c r="BN43" s="214"/>
      <c r="BO43" s="223"/>
      <c r="BP43" s="223"/>
      <c r="BQ43" s="220">
        <v>37</v>
      </c>
      <c r="BR43" s="221"/>
      <c r="BS43" s="1019"/>
      <c r="BT43" s="1020"/>
      <c r="BU43" s="1020"/>
      <c r="BV43" s="1020"/>
      <c r="BW43" s="1020"/>
      <c r="BX43" s="1020"/>
      <c r="BY43" s="1020"/>
      <c r="BZ43" s="1020"/>
      <c r="CA43" s="1020"/>
      <c r="CB43" s="1020"/>
      <c r="CC43" s="1020"/>
      <c r="CD43" s="1020"/>
      <c r="CE43" s="1020"/>
      <c r="CF43" s="1020"/>
      <c r="CG43" s="1041"/>
      <c r="CH43" s="1016"/>
      <c r="CI43" s="1017"/>
      <c r="CJ43" s="1017"/>
      <c r="CK43" s="1017"/>
      <c r="CL43" s="1018"/>
      <c r="CM43" s="1016"/>
      <c r="CN43" s="1017"/>
      <c r="CO43" s="1017"/>
      <c r="CP43" s="1017"/>
      <c r="CQ43" s="1018"/>
      <c r="CR43" s="1016"/>
      <c r="CS43" s="1017"/>
      <c r="CT43" s="1017"/>
      <c r="CU43" s="1017"/>
      <c r="CV43" s="1018"/>
      <c r="CW43" s="1016"/>
      <c r="CX43" s="1017"/>
      <c r="CY43" s="1017"/>
      <c r="CZ43" s="1017"/>
      <c r="DA43" s="1018"/>
      <c r="DB43" s="1016"/>
      <c r="DC43" s="1017"/>
      <c r="DD43" s="1017"/>
      <c r="DE43" s="1017"/>
      <c r="DF43" s="1018"/>
      <c r="DG43" s="1016"/>
      <c r="DH43" s="1017"/>
      <c r="DI43" s="1017"/>
      <c r="DJ43" s="1017"/>
      <c r="DK43" s="1018"/>
      <c r="DL43" s="1016"/>
      <c r="DM43" s="1017"/>
      <c r="DN43" s="1017"/>
      <c r="DO43" s="1017"/>
      <c r="DP43" s="1018"/>
      <c r="DQ43" s="1016"/>
      <c r="DR43" s="1017"/>
      <c r="DS43" s="1017"/>
      <c r="DT43" s="1017"/>
      <c r="DU43" s="1018"/>
      <c r="DV43" s="1019"/>
      <c r="DW43" s="1020"/>
      <c r="DX43" s="1020"/>
      <c r="DY43" s="1020"/>
      <c r="DZ43" s="1021"/>
      <c r="EA43" s="212"/>
    </row>
    <row r="44" spans="1:131" ht="26.25" customHeight="1" x14ac:dyDescent="0.2">
      <c r="A44" s="220">
        <v>17</v>
      </c>
      <c r="B44" s="1057"/>
      <c r="C44" s="1058"/>
      <c r="D44" s="1058"/>
      <c r="E44" s="1058"/>
      <c r="F44" s="1058"/>
      <c r="G44" s="1058"/>
      <c r="H44" s="1058"/>
      <c r="I44" s="1058"/>
      <c r="J44" s="1058"/>
      <c r="K44" s="1058"/>
      <c r="L44" s="1058"/>
      <c r="M44" s="1058"/>
      <c r="N44" s="1058"/>
      <c r="O44" s="1058"/>
      <c r="P44" s="1059"/>
      <c r="Q44" s="1065"/>
      <c r="R44" s="1066"/>
      <c r="S44" s="1066"/>
      <c r="T44" s="1066"/>
      <c r="U44" s="1066"/>
      <c r="V44" s="1066"/>
      <c r="W44" s="1066"/>
      <c r="X44" s="1066"/>
      <c r="Y44" s="1066"/>
      <c r="Z44" s="1066"/>
      <c r="AA44" s="1066"/>
      <c r="AB44" s="1066"/>
      <c r="AC44" s="1066"/>
      <c r="AD44" s="1066"/>
      <c r="AE44" s="1067"/>
      <c r="AF44" s="1062"/>
      <c r="AG44" s="1063"/>
      <c r="AH44" s="1063"/>
      <c r="AI44" s="1063"/>
      <c r="AJ44" s="1064"/>
      <c r="AK44" s="1007"/>
      <c r="AL44" s="998"/>
      <c r="AM44" s="998"/>
      <c r="AN44" s="998"/>
      <c r="AO44" s="998"/>
      <c r="AP44" s="998"/>
      <c r="AQ44" s="998"/>
      <c r="AR44" s="998"/>
      <c r="AS44" s="998"/>
      <c r="AT44" s="998"/>
      <c r="AU44" s="998"/>
      <c r="AV44" s="998"/>
      <c r="AW44" s="998"/>
      <c r="AX44" s="998"/>
      <c r="AY44" s="998"/>
      <c r="AZ44" s="1068"/>
      <c r="BA44" s="1068"/>
      <c r="BB44" s="1068"/>
      <c r="BC44" s="1068"/>
      <c r="BD44" s="1068"/>
      <c r="BE44" s="999"/>
      <c r="BF44" s="999"/>
      <c r="BG44" s="999"/>
      <c r="BH44" s="999"/>
      <c r="BI44" s="1000"/>
      <c r="BJ44" s="214"/>
      <c r="BK44" s="214"/>
      <c r="BL44" s="214"/>
      <c r="BM44" s="214"/>
      <c r="BN44" s="214"/>
      <c r="BO44" s="223"/>
      <c r="BP44" s="223"/>
      <c r="BQ44" s="220">
        <v>38</v>
      </c>
      <c r="BR44" s="221"/>
      <c r="BS44" s="1019"/>
      <c r="BT44" s="1020"/>
      <c r="BU44" s="1020"/>
      <c r="BV44" s="1020"/>
      <c r="BW44" s="1020"/>
      <c r="BX44" s="1020"/>
      <c r="BY44" s="1020"/>
      <c r="BZ44" s="1020"/>
      <c r="CA44" s="1020"/>
      <c r="CB44" s="1020"/>
      <c r="CC44" s="1020"/>
      <c r="CD44" s="1020"/>
      <c r="CE44" s="1020"/>
      <c r="CF44" s="1020"/>
      <c r="CG44" s="1041"/>
      <c r="CH44" s="1016"/>
      <c r="CI44" s="1017"/>
      <c r="CJ44" s="1017"/>
      <c r="CK44" s="1017"/>
      <c r="CL44" s="1018"/>
      <c r="CM44" s="1016"/>
      <c r="CN44" s="1017"/>
      <c r="CO44" s="1017"/>
      <c r="CP44" s="1017"/>
      <c r="CQ44" s="1018"/>
      <c r="CR44" s="1016"/>
      <c r="CS44" s="1017"/>
      <c r="CT44" s="1017"/>
      <c r="CU44" s="1017"/>
      <c r="CV44" s="1018"/>
      <c r="CW44" s="1016"/>
      <c r="CX44" s="1017"/>
      <c r="CY44" s="1017"/>
      <c r="CZ44" s="1017"/>
      <c r="DA44" s="1018"/>
      <c r="DB44" s="1016"/>
      <c r="DC44" s="1017"/>
      <c r="DD44" s="1017"/>
      <c r="DE44" s="1017"/>
      <c r="DF44" s="1018"/>
      <c r="DG44" s="1016"/>
      <c r="DH44" s="1017"/>
      <c r="DI44" s="1017"/>
      <c r="DJ44" s="1017"/>
      <c r="DK44" s="1018"/>
      <c r="DL44" s="1016"/>
      <c r="DM44" s="1017"/>
      <c r="DN44" s="1017"/>
      <c r="DO44" s="1017"/>
      <c r="DP44" s="1018"/>
      <c r="DQ44" s="1016"/>
      <c r="DR44" s="1017"/>
      <c r="DS44" s="1017"/>
      <c r="DT44" s="1017"/>
      <c r="DU44" s="1018"/>
      <c r="DV44" s="1019"/>
      <c r="DW44" s="1020"/>
      <c r="DX44" s="1020"/>
      <c r="DY44" s="1020"/>
      <c r="DZ44" s="1021"/>
      <c r="EA44" s="212"/>
    </row>
    <row r="45" spans="1:131" ht="26.25" customHeight="1" x14ac:dyDescent="0.2">
      <c r="A45" s="220">
        <v>18</v>
      </c>
      <c r="B45" s="1057"/>
      <c r="C45" s="1058"/>
      <c r="D45" s="1058"/>
      <c r="E45" s="1058"/>
      <c r="F45" s="1058"/>
      <c r="G45" s="1058"/>
      <c r="H45" s="1058"/>
      <c r="I45" s="1058"/>
      <c r="J45" s="1058"/>
      <c r="K45" s="1058"/>
      <c r="L45" s="1058"/>
      <c r="M45" s="1058"/>
      <c r="N45" s="1058"/>
      <c r="O45" s="1058"/>
      <c r="P45" s="1059"/>
      <c r="Q45" s="1065"/>
      <c r="R45" s="1066"/>
      <c r="S45" s="1066"/>
      <c r="T45" s="1066"/>
      <c r="U45" s="1066"/>
      <c r="V45" s="1066"/>
      <c r="W45" s="1066"/>
      <c r="X45" s="1066"/>
      <c r="Y45" s="1066"/>
      <c r="Z45" s="1066"/>
      <c r="AA45" s="1066"/>
      <c r="AB45" s="1066"/>
      <c r="AC45" s="1066"/>
      <c r="AD45" s="1066"/>
      <c r="AE45" s="1067"/>
      <c r="AF45" s="1062"/>
      <c r="AG45" s="1063"/>
      <c r="AH45" s="1063"/>
      <c r="AI45" s="1063"/>
      <c r="AJ45" s="1064"/>
      <c r="AK45" s="1007"/>
      <c r="AL45" s="998"/>
      <c r="AM45" s="998"/>
      <c r="AN45" s="998"/>
      <c r="AO45" s="998"/>
      <c r="AP45" s="998"/>
      <c r="AQ45" s="998"/>
      <c r="AR45" s="998"/>
      <c r="AS45" s="998"/>
      <c r="AT45" s="998"/>
      <c r="AU45" s="998"/>
      <c r="AV45" s="998"/>
      <c r="AW45" s="998"/>
      <c r="AX45" s="998"/>
      <c r="AY45" s="998"/>
      <c r="AZ45" s="1068"/>
      <c r="BA45" s="1068"/>
      <c r="BB45" s="1068"/>
      <c r="BC45" s="1068"/>
      <c r="BD45" s="1068"/>
      <c r="BE45" s="999"/>
      <c r="BF45" s="999"/>
      <c r="BG45" s="999"/>
      <c r="BH45" s="999"/>
      <c r="BI45" s="1000"/>
      <c r="BJ45" s="214"/>
      <c r="BK45" s="214"/>
      <c r="BL45" s="214"/>
      <c r="BM45" s="214"/>
      <c r="BN45" s="214"/>
      <c r="BO45" s="223"/>
      <c r="BP45" s="223"/>
      <c r="BQ45" s="220">
        <v>39</v>
      </c>
      <c r="BR45" s="221"/>
      <c r="BS45" s="1019"/>
      <c r="BT45" s="1020"/>
      <c r="BU45" s="1020"/>
      <c r="BV45" s="1020"/>
      <c r="BW45" s="1020"/>
      <c r="BX45" s="1020"/>
      <c r="BY45" s="1020"/>
      <c r="BZ45" s="1020"/>
      <c r="CA45" s="1020"/>
      <c r="CB45" s="1020"/>
      <c r="CC45" s="1020"/>
      <c r="CD45" s="1020"/>
      <c r="CE45" s="1020"/>
      <c r="CF45" s="1020"/>
      <c r="CG45" s="1041"/>
      <c r="CH45" s="1016"/>
      <c r="CI45" s="1017"/>
      <c r="CJ45" s="1017"/>
      <c r="CK45" s="1017"/>
      <c r="CL45" s="1018"/>
      <c r="CM45" s="1016"/>
      <c r="CN45" s="1017"/>
      <c r="CO45" s="1017"/>
      <c r="CP45" s="1017"/>
      <c r="CQ45" s="1018"/>
      <c r="CR45" s="1016"/>
      <c r="CS45" s="1017"/>
      <c r="CT45" s="1017"/>
      <c r="CU45" s="1017"/>
      <c r="CV45" s="1018"/>
      <c r="CW45" s="1016"/>
      <c r="CX45" s="1017"/>
      <c r="CY45" s="1017"/>
      <c r="CZ45" s="1017"/>
      <c r="DA45" s="1018"/>
      <c r="DB45" s="1016"/>
      <c r="DC45" s="1017"/>
      <c r="DD45" s="1017"/>
      <c r="DE45" s="1017"/>
      <c r="DF45" s="1018"/>
      <c r="DG45" s="1016"/>
      <c r="DH45" s="1017"/>
      <c r="DI45" s="1017"/>
      <c r="DJ45" s="1017"/>
      <c r="DK45" s="1018"/>
      <c r="DL45" s="1016"/>
      <c r="DM45" s="1017"/>
      <c r="DN45" s="1017"/>
      <c r="DO45" s="1017"/>
      <c r="DP45" s="1018"/>
      <c r="DQ45" s="1016"/>
      <c r="DR45" s="1017"/>
      <c r="DS45" s="1017"/>
      <c r="DT45" s="1017"/>
      <c r="DU45" s="1018"/>
      <c r="DV45" s="1019"/>
      <c r="DW45" s="1020"/>
      <c r="DX45" s="1020"/>
      <c r="DY45" s="1020"/>
      <c r="DZ45" s="1021"/>
      <c r="EA45" s="212"/>
    </row>
    <row r="46" spans="1:131" ht="26.25" customHeight="1" x14ac:dyDescent="0.2">
      <c r="A46" s="220">
        <v>19</v>
      </c>
      <c r="B46" s="1057"/>
      <c r="C46" s="1058"/>
      <c r="D46" s="1058"/>
      <c r="E46" s="1058"/>
      <c r="F46" s="1058"/>
      <c r="G46" s="1058"/>
      <c r="H46" s="1058"/>
      <c r="I46" s="1058"/>
      <c r="J46" s="1058"/>
      <c r="K46" s="1058"/>
      <c r="L46" s="1058"/>
      <c r="M46" s="1058"/>
      <c r="N46" s="1058"/>
      <c r="O46" s="1058"/>
      <c r="P46" s="1059"/>
      <c r="Q46" s="1065"/>
      <c r="R46" s="1066"/>
      <c r="S46" s="1066"/>
      <c r="T46" s="1066"/>
      <c r="U46" s="1066"/>
      <c r="V46" s="1066"/>
      <c r="W46" s="1066"/>
      <c r="X46" s="1066"/>
      <c r="Y46" s="1066"/>
      <c r="Z46" s="1066"/>
      <c r="AA46" s="1066"/>
      <c r="AB46" s="1066"/>
      <c r="AC46" s="1066"/>
      <c r="AD46" s="1066"/>
      <c r="AE46" s="1067"/>
      <c r="AF46" s="1062"/>
      <c r="AG46" s="1063"/>
      <c r="AH46" s="1063"/>
      <c r="AI46" s="1063"/>
      <c r="AJ46" s="1064"/>
      <c r="AK46" s="1007"/>
      <c r="AL46" s="998"/>
      <c r="AM46" s="998"/>
      <c r="AN46" s="998"/>
      <c r="AO46" s="998"/>
      <c r="AP46" s="998"/>
      <c r="AQ46" s="998"/>
      <c r="AR46" s="998"/>
      <c r="AS46" s="998"/>
      <c r="AT46" s="998"/>
      <c r="AU46" s="998"/>
      <c r="AV46" s="998"/>
      <c r="AW46" s="998"/>
      <c r="AX46" s="998"/>
      <c r="AY46" s="998"/>
      <c r="AZ46" s="1068"/>
      <c r="BA46" s="1068"/>
      <c r="BB46" s="1068"/>
      <c r="BC46" s="1068"/>
      <c r="BD46" s="1068"/>
      <c r="BE46" s="999"/>
      <c r="BF46" s="999"/>
      <c r="BG46" s="999"/>
      <c r="BH46" s="999"/>
      <c r="BI46" s="1000"/>
      <c r="BJ46" s="214"/>
      <c r="BK46" s="214"/>
      <c r="BL46" s="214"/>
      <c r="BM46" s="214"/>
      <c r="BN46" s="214"/>
      <c r="BO46" s="223"/>
      <c r="BP46" s="223"/>
      <c r="BQ46" s="220">
        <v>40</v>
      </c>
      <c r="BR46" s="221"/>
      <c r="BS46" s="1019"/>
      <c r="BT46" s="1020"/>
      <c r="BU46" s="1020"/>
      <c r="BV46" s="1020"/>
      <c r="BW46" s="1020"/>
      <c r="BX46" s="1020"/>
      <c r="BY46" s="1020"/>
      <c r="BZ46" s="1020"/>
      <c r="CA46" s="1020"/>
      <c r="CB46" s="1020"/>
      <c r="CC46" s="1020"/>
      <c r="CD46" s="1020"/>
      <c r="CE46" s="1020"/>
      <c r="CF46" s="1020"/>
      <c r="CG46" s="1041"/>
      <c r="CH46" s="1016"/>
      <c r="CI46" s="1017"/>
      <c r="CJ46" s="1017"/>
      <c r="CK46" s="1017"/>
      <c r="CL46" s="1018"/>
      <c r="CM46" s="1016"/>
      <c r="CN46" s="1017"/>
      <c r="CO46" s="1017"/>
      <c r="CP46" s="1017"/>
      <c r="CQ46" s="1018"/>
      <c r="CR46" s="1016"/>
      <c r="CS46" s="1017"/>
      <c r="CT46" s="1017"/>
      <c r="CU46" s="1017"/>
      <c r="CV46" s="1018"/>
      <c r="CW46" s="1016"/>
      <c r="CX46" s="1017"/>
      <c r="CY46" s="1017"/>
      <c r="CZ46" s="1017"/>
      <c r="DA46" s="1018"/>
      <c r="DB46" s="1016"/>
      <c r="DC46" s="1017"/>
      <c r="DD46" s="1017"/>
      <c r="DE46" s="1017"/>
      <c r="DF46" s="1018"/>
      <c r="DG46" s="1016"/>
      <c r="DH46" s="1017"/>
      <c r="DI46" s="1017"/>
      <c r="DJ46" s="1017"/>
      <c r="DK46" s="1018"/>
      <c r="DL46" s="1016"/>
      <c r="DM46" s="1017"/>
      <c r="DN46" s="1017"/>
      <c r="DO46" s="1017"/>
      <c r="DP46" s="1018"/>
      <c r="DQ46" s="1016"/>
      <c r="DR46" s="1017"/>
      <c r="DS46" s="1017"/>
      <c r="DT46" s="1017"/>
      <c r="DU46" s="1018"/>
      <c r="DV46" s="1019"/>
      <c r="DW46" s="1020"/>
      <c r="DX46" s="1020"/>
      <c r="DY46" s="1020"/>
      <c r="DZ46" s="1021"/>
      <c r="EA46" s="212"/>
    </row>
    <row r="47" spans="1:131" ht="26.25" customHeight="1" x14ac:dyDescent="0.2">
      <c r="A47" s="220">
        <v>20</v>
      </c>
      <c r="B47" s="1057"/>
      <c r="C47" s="1058"/>
      <c r="D47" s="1058"/>
      <c r="E47" s="1058"/>
      <c r="F47" s="1058"/>
      <c r="G47" s="1058"/>
      <c r="H47" s="1058"/>
      <c r="I47" s="1058"/>
      <c r="J47" s="1058"/>
      <c r="K47" s="1058"/>
      <c r="L47" s="1058"/>
      <c r="M47" s="1058"/>
      <c r="N47" s="1058"/>
      <c r="O47" s="1058"/>
      <c r="P47" s="1059"/>
      <c r="Q47" s="1065"/>
      <c r="R47" s="1066"/>
      <c r="S47" s="1066"/>
      <c r="T47" s="1066"/>
      <c r="U47" s="1066"/>
      <c r="V47" s="1066"/>
      <c r="W47" s="1066"/>
      <c r="X47" s="1066"/>
      <c r="Y47" s="1066"/>
      <c r="Z47" s="1066"/>
      <c r="AA47" s="1066"/>
      <c r="AB47" s="1066"/>
      <c r="AC47" s="1066"/>
      <c r="AD47" s="1066"/>
      <c r="AE47" s="1067"/>
      <c r="AF47" s="1062"/>
      <c r="AG47" s="1063"/>
      <c r="AH47" s="1063"/>
      <c r="AI47" s="1063"/>
      <c r="AJ47" s="1064"/>
      <c r="AK47" s="1007"/>
      <c r="AL47" s="998"/>
      <c r="AM47" s="998"/>
      <c r="AN47" s="998"/>
      <c r="AO47" s="998"/>
      <c r="AP47" s="998"/>
      <c r="AQ47" s="998"/>
      <c r="AR47" s="998"/>
      <c r="AS47" s="998"/>
      <c r="AT47" s="998"/>
      <c r="AU47" s="998"/>
      <c r="AV47" s="998"/>
      <c r="AW47" s="998"/>
      <c r="AX47" s="998"/>
      <c r="AY47" s="998"/>
      <c r="AZ47" s="1068"/>
      <c r="BA47" s="1068"/>
      <c r="BB47" s="1068"/>
      <c r="BC47" s="1068"/>
      <c r="BD47" s="1068"/>
      <c r="BE47" s="999"/>
      <c r="BF47" s="999"/>
      <c r="BG47" s="999"/>
      <c r="BH47" s="999"/>
      <c r="BI47" s="1000"/>
      <c r="BJ47" s="214"/>
      <c r="BK47" s="214"/>
      <c r="BL47" s="214"/>
      <c r="BM47" s="214"/>
      <c r="BN47" s="214"/>
      <c r="BO47" s="223"/>
      <c r="BP47" s="223"/>
      <c r="BQ47" s="220">
        <v>41</v>
      </c>
      <c r="BR47" s="221"/>
      <c r="BS47" s="1019"/>
      <c r="BT47" s="1020"/>
      <c r="BU47" s="1020"/>
      <c r="BV47" s="1020"/>
      <c r="BW47" s="1020"/>
      <c r="BX47" s="1020"/>
      <c r="BY47" s="1020"/>
      <c r="BZ47" s="1020"/>
      <c r="CA47" s="1020"/>
      <c r="CB47" s="1020"/>
      <c r="CC47" s="1020"/>
      <c r="CD47" s="1020"/>
      <c r="CE47" s="1020"/>
      <c r="CF47" s="1020"/>
      <c r="CG47" s="1041"/>
      <c r="CH47" s="1016"/>
      <c r="CI47" s="1017"/>
      <c r="CJ47" s="1017"/>
      <c r="CK47" s="1017"/>
      <c r="CL47" s="1018"/>
      <c r="CM47" s="1016"/>
      <c r="CN47" s="1017"/>
      <c r="CO47" s="1017"/>
      <c r="CP47" s="1017"/>
      <c r="CQ47" s="1018"/>
      <c r="CR47" s="1016"/>
      <c r="CS47" s="1017"/>
      <c r="CT47" s="1017"/>
      <c r="CU47" s="1017"/>
      <c r="CV47" s="1018"/>
      <c r="CW47" s="1016"/>
      <c r="CX47" s="1017"/>
      <c r="CY47" s="1017"/>
      <c r="CZ47" s="1017"/>
      <c r="DA47" s="1018"/>
      <c r="DB47" s="1016"/>
      <c r="DC47" s="1017"/>
      <c r="DD47" s="1017"/>
      <c r="DE47" s="1017"/>
      <c r="DF47" s="1018"/>
      <c r="DG47" s="1016"/>
      <c r="DH47" s="1017"/>
      <c r="DI47" s="1017"/>
      <c r="DJ47" s="1017"/>
      <c r="DK47" s="1018"/>
      <c r="DL47" s="1016"/>
      <c r="DM47" s="1017"/>
      <c r="DN47" s="1017"/>
      <c r="DO47" s="1017"/>
      <c r="DP47" s="1018"/>
      <c r="DQ47" s="1016"/>
      <c r="DR47" s="1017"/>
      <c r="DS47" s="1017"/>
      <c r="DT47" s="1017"/>
      <c r="DU47" s="1018"/>
      <c r="DV47" s="1019"/>
      <c r="DW47" s="1020"/>
      <c r="DX47" s="1020"/>
      <c r="DY47" s="1020"/>
      <c r="DZ47" s="1021"/>
      <c r="EA47" s="212"/>
    </row>
    <row r="48" spans="1:131" ht="26.25" customHeight="1" x14ac:dyDescent="0.2">
      <c r="A48" s="220">
        <v>21</v>
      </c>
      <c r="B48" s="1057"/>
      <c r="C48" s="1058"/>
      <c r="D48" s="1058"/>
      <c r="E48" s="1058"/>
      <c r="F48" s="1058"/>
      <c r="G48" s="1058"/>
      <c r="H48" s="1058"/>
      <c r="I48" s="1058"/>
      <c r="J48" s="1058"/>
      <c r="K48" s="1058"/>
      <c r="L48" s="1058"/>
      <c r="M48" s="1058"/>
      <c r="N48" s="1058"/>
      <c r="O48" s="1058"/>
      <c r="P48" s="1059"/>
      <c r="Q48" s="1065"/>
      <c r="R48" s="1066"/>
      <c r="S48" s="1066"/>
      <c r="T48" s="1066"/>
      <c r="U48" s="1066"/>
      <c r="V48" s="1066"/>
      <c r="W48" s="1066"/>
      <c r="X48" s="1066"/>
      <c r="Y48" s="1066"/>
      <c r="Z48" s="1066"/>
      <c r="AA48" s="1066"/>
      <c r="AB48" s="1066"/>
      <c r="AC48" s="1066"/>
      <c r="AD48" s="1066"/>
      <c r="AE48" s="1067"/>
      <c r="AF48" s="1062"/>
      <c r="AG48" s="1063"/>
      <c r="AH48" s="1063"/>
      <c r="AI48" s="1063"/>
      <c r="AJ48" s="1064"/>
      <c r="AK48" s="1007"/>
      <c r="AL48" s="998"/>
      <c r="AM48" s="998"/>
      <c r="AN48" s="998"/>
      <c r="AO48" s="998"/>
      <c r="AP48" s="998"/>
      <c r="AQ48" s="998"/>
      <c r="AR48" s="998"/>
      <c r="AS48" s="998"/>
      <c r="AT48" s="998"/>
      <c r="AU48" s="998"/>
      <c r="AV48" s="998"/>
      <c r="AW48" s="998"/>
      <c r="AX48" s="998"/>
      <c r="AY48" s="998"/>
      <c r="AZ48" s="1068"/>
      <c r="BA48" s="1068"/>
      <c r="BB48" s="1068"/>
      <c r="BC48" s="1068"/>
      <c r="BD48" s="1068"/>
      <c r="BE48" s="999"/>
      <c r="BF48" s="999"/>
      <c r="BG48" s="999"/>
      <c r="BH48" s="999"/>
      <c r="BI48" s="1000"/>
      <c r="BJ48" s="214"/>
      <c r="BK48" s="214"/>
      <c r="BL48" s="214"/>
      <c r="BM48" s="214"/>
      <c r="BN48" s="214"/>
      <c r="BO48" s="223"/>
      <c r="BP48" s="223"/>
      <c r="BQ48" s="220">
        <v>42</v>
      </c>
      <c r="BR48" s="221"/>
      <c r="BS48" s="1019"/>
      <c r="BT48" s="1020"/>
      <c r="BU48" s="1020"/>
      <c r="BV48" s="1020"/>
      <c r="BW48" s="1020"/>
      <c r="BX48" s="1020"/>
      <c r="BY48" s="1020"/>
      <c r="BZ48" s="1020"/>
      <c r="CA48" s="1020"/>
      <c r="CB48" s="1020"/>
      <c r="CC48" s="1020"/>
      <c r="CD48" s="1020"/>
      <c r="CE48" s="1020"/>
      <c r="CF48" s="1020"/>
      <c r="CG48" s="1041"/>
      <c r="CH48" s="1016"/>
      <c r="CI48" s="1017"/>
      <c r="CJ48" s="1017"/>
      <c r="CK48" s="1017"/>
      <c r="CL48" s="1018"/>
      <c r="CM48" s="1016"/>
      <c r="CN48" s="1017"/>
      <c r="CO48" s="1017"/>
      <c r="CP48" s="1017"/>
      <c r="CQ48" s="1018"/>
      <c r="CR48" s="1016"/>
      <c r="CS48" s="1017"/>
      <c r="CT48" s="1017"/>
      <c r="CU48" s="1017"/>
      <c r="CV48" s="1018"/>
      <c r="CW48" s="1016"/>
      <c r="CX48" s="1017"/>
      <c r="CY48" s="1017"/>
      <c r="CZ48" s="1017"/>
      <c r="DA48" s="1018"/>
      <c r="DB48" s="1016"/>
      <c r="DC48" s="1017"/>
      <c r="DD48" s="1017"/>
      <c r="DE48" s="1017"/>
      <c r="DF48" s="1018"/>
      <c r="DG48" s="1016"/>
      <c r="DH48" s="1017"/>
      <c r="DI48" s="1017"/>
      <c r="DJ48" s="1017"/>
      <c r="DK48" s="1018"/>
      <c r="DL48" s="1016"/>
      <c r="DM48" s="1017"/>
      <c r="DN48" s="1017"/>
      <c r="DO48" s="1017"/>
      <c r="DP48" s="1018"/>
      <c r="DQ48" s="1016"/>
      <c r="DR48" s="1017"/>
      <c r="DS48" s="1017"/>
      <c r="DT48" s="1017"/>
      <c r="DU48" s="1018"/>
      <c r="DV48" s="1019"/>
      <c r="DW48" s="1020"/>
      <c r="DX48" s="1020"/>
      <c r="DY48" s="1020"/>
      <c r="DZ48" s="1021"/>
      <c r="EA48" s="212"/>
    </row>
    <row r="49" spans="1:131" ht="26.25" customHeight="1" x14ac:dyDescent="0.2">
      <c r="A49" s="220">
        <v>22</v>
      </c>
      <c r="B49" s="1057"/>
      <c r="C49" s="1058"/>
      <c r="D49" s="1058"/>
      <c r="E49" s="1058"/>
      <c r="F49" s="1058"/>
      <c r="G49" s="1058"/>
      <c r="H49" s="1058"/>
      <c r="I49" s="1058"/>
      <c r="J49" s="1058"/>
      <c r="K49" s="1058"/>
      <c r="L49" s="1058"/>
      <c r="M49" s="1058"/>
      <c r="N49" s="1058"/>
      <c r="O49" s="1058"/>
      <c r="P49" s="1059"/>
      <c r="Q49" s="1065"/>
      <c r="R49" s="1066"/>
      <c r="S49" s="1066"/>
      <c r="T49" s="1066"/>
      <c r="U49" s="1066"/>
      <c r="V49" s="1066"/>
      <c r="W49" s="1066"/>
      <c r="X49" s="1066"/>
      <c r="Y49" s="1066"/>
      <c r="Z49" s="1066"/>
      <c r="AA49" s="1066"/>
      <c r="AB49" s="1066"/>
      <c r="AC49" s="1066"/>
      <c r="AD49" s="1066"/>
      <c r="AE49" s="1067"/>
      <c r="AF49" s="1062"/>
      <c r="AG49" s="1063"/>
      <c r="AH49" s="1063"/>
      <c r="AI49" s="1063"/>
      <c r="AJ49" s="1064"/>
      <c r="AK49" s="1007"/>
      <c r="AL49" s="998"/>
      <c r="AM49" s="998"/>
      <c r="AN49" s="998"/>
      <c r="AO49" s="998"/>
      <c r="AP49" s="998"/>
      <c r="AQ49" s="998"/>
      <c r="AR49" s="998"/>
      <c r="AS49" s="998"/>
      <c r="AT49" s="998"/>
      <c r="AU49" s="998"/>
      <c r="AV49" s="998"/>
      <c r="AW49" s="998"/>
      <c r="AX49" s="998"/>
      <c r="AY49" s="998"/>
      <c r="AZ49" s="1068"/>
      <c r="BA49" s="1068"/>
      <c r="BB49" s="1068"/>
      <c r="BC49" s="1068"/>
      <c r="BD49" s="1068"/>
      <c r="BE49" s="999"/>
      <c r="BF49" s="999"/>
      <c r="BG49" s="999"/>
      <c r="BH49" s="999"/>
      <c r="BI49" s="1000"/>
      <c r="BJ49" s="214"/>
      <c r="BK49" s="214"/>
      <c r="BL49" s="214"/>
      <c r="BM49" s="214"/>
      <c r="BN49" s="214"/>
      <c r="BO49" s="223"/>
      <c r="BP49" s="223"/>
      <c r="BQ49" s="220">
        <v>43</v>
      </c>
      <c r="BR49" s="221"/>
      <c r="BS49" s="1019"/>
      <c r="BT49" s="1020"/>
      <c r="BU49" s="1020"/>
      <c r="BV49" s="1020"/>
      <c r="BW49" s="1020"/>
      <c r="BX49" s="1020"/>
      <c r="BY49" s="1020"/>
      <c r="BZ49" s="1020"/>
      <c r="CA49" s="1020"/>
      <c r="CB49" s="1020"/>
      <c r="CC49" s="1020"/>
      <c r="CD49" s="1020"/>
      <c r="CE49" s="1020"/>
      <c r="CF49" s="1020"/>
      <c r="CG49" s="1041"/>
      <c r="CH49" s="1016"/>
      <c r="CI49" s="1017"/>
      <c r="CJ49" s="1017"/>
      <c r="CK49" s="1017"/>
      <c r="CL49" s="1018"/>
      <c r="CM49" s="1016"/>
      <c r="CN49" s="1017"/>
      <c r="CO49" s="1017"/>
      <c r="CP49" s="1017"/>
      <c r="CQ49" s="1018"/>
      <c r="CR49" s="1016"/>
      <c r="CS49" s="1017"/>
      <c r="CT49" s="1017"/>
      <c r="CU49" s="1017"/>
      <c r="CV49" s="1018"/>
      <c r="CW49" s="1016"/>
      <c r="CX49" s="1017"/>
      <c r="CY49" s="1017"/>
      <c r="CZ49" s="1017"/>
      <c r="DA49" s="1018"/>
      <c r="DB49" s="1016"/>
      <c r="DC49" s="1017"/>
      <c r="DD49" s="1017"/>
      <c r="DE49" s="1017"/>
      <c r="DF49" s="1018"/>
      <c r="DG49" s="1016"/>
      <c r="DH49" s="1017"/>
      <c r="DI49" s="1017"/>
      <c r="DJ49" s="1017"/>
      <c r="DK49" s="1018"/>
      <c r="DL49" s="1016"/>
      <c r="DM49" s="1017"/>
      <c r="DN49" s="1017"/>
      <c r="DO49" s="1017"/>
      <c r="DP49" s="1018"/>
      <c r="DQ49" s="1016"/>
      <c r="DR49" s="1017"/>
      <c r="DS49" s="1017"/>
      <c r="DT49" s="1017"/>
      <c r="DU49" s="1018"/>
      <c r="DV49" s="1019"/>
      <c r="DW49" s="1020"/>
      <c r="DX49" s="1020"/>
      <c r="DY49" s="1020"/>
      <c r="DZ49" s="1021"/>
      <c r="EA49" s="212"/>
    </row>
    <row r="50" spans="1:131" ht="26.25" customHeight="1" x14ac:dyDescent="0.2">
      <c r="A50" s="220">
        <v>23</v>
      </c>
      <c r="B50" s="1057"/>
      <c r="C50" s="1058"/>
      <c r="D50" s="1058"/>
      <c r="E50" s="1058"/>
      <c r="F50" s="1058"/>
      <c r="G50" s="1058"/>
      <c r="H50" s="1058"/>
      <c r="I50" s="1058"/>
      <c r="J50" s="1058"/>
      <c r="K50" s="1058"/>
      <c r="L50" s="1058"/>
      <c r="M50" s="1058"/>
      <c r="N50" s="1058"/>
      <c r="O50" s="1058"/>
      <c r="P50" s="1059"/>
      <c r="Q50" s="1060"/>
      <c r="R50" s="1052"/>
      <c r="S50" s="1052"/>
      <c r="T50" s="1052"/>
      <c r="U50" s="1052"/>
      <c r="V50" s="1052"/>
      <c r="W50" s="1052"/>
      <c r="X50" s="1052"/>
      <c r="Y50" s="1052"/>
      <c r="Z50" s="1052"/>
      <c r="AA50" s="1052"/>
      <c r="AB50" s="1052"/>
      <c r="AC50" s="1052"/>
      <c r="AD50" s="1052"/>
      <c r="AE50" s="1061"/>
      <c r="AF50" s="1062"/>
      <c r="AG50" s="1063"/>
      <c r="AH50" s="1063"/>
      <c r="AI50" s="1063"/>
      <c r="AJ50" s="1064"/>
      <c r="AK50" s="1051"/>
      <c r="AL50" s="1052"/>
      <c r="AM50" s="1052"/>
      <c r="AN50" s="1052"/>
      <c r="AO50" s="1052"/>
      <c r="AP50" s="1052"/>
      <c r="AQ50" s="1052"/>
      <c r="AR50" s="1052"/>
      <c r="AS50" s="1052"/>
      <c r="AT50" s="1052"/>
      <c r="AU50" s="1052"/>
      <c r="AV50" s="1052"/>
      <c r="AW50" s="1052"/>
      <c r="AX50" s="1052"/>
      <c r="AY50" s="1052"/>
      <c r="AZ50" s="1053"/>
      <c r="BA50" s="1053"/>
      <c r="BB50" s="1053"/>
      <c r="BC50" s="1053"/>
      <c r="BD50" s="1053"/>
      <c r="BE50" s="999"/>
      <c r="BF50" s="999"/>
      <c r="BG50" s="999"/>
      <c r="BH50" s="999"/>
      <c r="BI50" s="1000"/>
      <c r="BJ50" s="214"/>
      <c r="BK50" s="214"/>
      <c r="BL50" s="214"/>
      <c r="BM50" s="214"/>
      <c r="BN50" s="214"/>
      <c r="BO50" s="223"/>
      <c r="BP50" s="223"/>
      <c r="BQ50" s="220">
        <v>44</v>
      </c>
      <c r="BR50" s="221"/>
      <c r="BS50" s="1019"/>
      <c r="BT50" s="1020"/>
      <c r="BU50" s="1020"/>
      <c r="BV50" s="1020"/>
      <c r="BW50" s="1020"/>
      <c r="BX50" s="1020"/>
      <c r="BY50" s="1020"/>
      <c r="BZ50" s="1020"/>
      <c r="CA50" s="1020"/>
      <c r="CB50" s="1020"/>
      <c r="CC50" s="1020"/>
      <c r="CD50" s="1020"/>
      <c r="CE50" s="1020"/>
      <c r="CF50" s="1020"/>
      <c r="CG50" s="1041"/>
      <c r="CH50" s="1016"/>
      <c r="CI50" s="1017"/>
      <c r="CJ50" s="1017"/>
      <c r="CK50" s="1017"/>
      <c r="CL50" s="1018"/>
      <c r="CM50" s="1016"/>
      <c r="CN50" s="1017"/>
      <c r="CO50" s="1017"/>
      <c r="CP50" s="1017"/>
      <c r="CQ50" s="1018"/>
      <c r="CR50" s="1016"/>
      <c r="CS50" s="1017"/>
      <c r="CT50" s="1017"/>
      <c r="CU50" s="1017"/>
      <c r="CV50" s="1018"/>
      <c r="CW50" s="1016"/>
      <c r="CX50" s="1017"/>
      <c r="CY50" s="1017"/>
      <c r="CZ50" s="1017"/>
      <c r="DA50" s="1018"/>
      <c r="DB50" s="1016"/>
      <c r="DC50" s="1017"/>
      <c r="DD50" s="1017"/>
      <c r="DE50" s="1017"/>
      <c r="DF50" s="1018"/>
      <c r="DG50" s="1016"/>
      <c r="DH50" s="1017"/>
      <c r="DI50" s="1017"/>
      <c r="DJ50" s="1017"/>
      <c r="DK50" s="1018"/>
      <c r="DL50" s="1016"/>
      <c r="DM50" s="1017"/>
      <c r="DN50" s="1017"/>
      <c r="DO50" s="1017"/>
      <c r="DP50" s="1018"/>
      <c r="DQ50" s="1016"/>
      <c r="DR50" s="1017"/>
      <c r="DS50" s="1017"/>
      <c r="DT50" s="1017"/>
      <c r="DU50" s="1018"/>
      <c r="DV50" s="1019"/>
      <c r="DW50" s="1020"/>
      <c r="DX50" s="1020"/>
      <c r="DY50" s="1020"/>
      <c r="DZ50" s="1021"/>
      <c r="EA50" s="212"/>
    </row>
    <row r="51" spans="1:131" ht="26.25" customHeight="1" x14ac:dyDescent="0.2">
      <c r="A51" s="220">
        <v>24</v>
      </c>
      <c r="B51" s="1057"/>
      <c r="C51" s="1058"/>
      <c r="D51" s="1058"/>
      <c r="E51" s="1058"/>
      <c r="F51" s="1058"/>
      <c r="G51" s="1058"/>
      <c r="H51" s="1058"/>
      <c r="I51" s="1058"/>
      <c r="J51" s="1058"/>
      <c r="K51" s="1058"/>
      <c r="L51" s="1058"/>
      <c r="M51" s="1058"/>
      <c r="N51" s="1058"/>
      <c r="O51" s="1058"/>
      <c r="P51" s="1059"/>
      <c r="Q51" s="1060"/>
      <c r="R51" s="1052"/>
      <c r="S51" s="1052"/>
      <c r="T51" s="1052"/>
      <c r="U51" s="1052"/>
      <c r="V51" s="1052"/>
      <c r="W51" s="1052"/>
      <c r="X51" s="1052"/>
      <c r="Y51" s="1052"/>
      <c r="Z51" s="1052"/>
      <c r="AA51" s="1052"/>
      <c r="AB51" s="1052"/>
      <c r="AC51" s="1052"/>
      <c r="AD51" s="1052"/>
      <c r="AE51" s="1061"/>
      <c r="AF51" s="1062"/>
      <c r="AG51" s="1063"/>
      <c r="AH51" s="1063"/>
      <c r="AI51" s="1063"/>
      <c r="AJ51" s="1064"/>
      <c r="AK51" s="1051"/>
      <c r="AL51" s="1052"/>
      <c r="AM51" s="1052"/>
      <c r="AN51" s="1052"/>
      <c r="AO51" s="1052"/>
      <c r="AP51" s="1052"/>
      <c r="AQ51" s="1052"/>
      <c r="AR51" s="1052"/>
      <c r="AS51" s="1052"/>
      <c r="AT51" s="1052"/>
      <c r="AU51" s="1052"/>
      <c r="AV51" s="1052"/>
      <c r="AW51" s="1052"/>
      <c r="AX51" s="1052"/>
      <c r="AY51" s="1052"/>
      <c r="AZ51" s="1053"/>
      <c r="BA51" s="1053"/>
      <c r="BB51" s="1053"/>
      <c r="BC51" s="1053"/>
      <c r="BD51" s="1053"/>
      <c r="BE51" s="999"/>
      <c r="BF51" s="999"/>
      <c r="BG51" s="999"/>
      <c r="BH51" s="999"/>
      <c r="BI51" s="1000"/>
      <c r="BJ51" s="214"/>
      <c r="BK51" s="214"/>
      <c r="BL51" s="214"/>
      <c r="BM51" s="214"/>
      <c r="BN51" s="214"/>
      <c r="BO51" s="223"/>
      <c r="BP51" s="223"/>
      <c r="BQ51" s="220">
        <v>45</v>
      </c>
      <c r="BR51" s="221"/>
      <c r="BS51" s="1019"/>
      <c r="BT51" s="1020"/>
      <c r="BU51" s="1020"/>
      <c r="BV51" s="1020"/>
      <c r="BW51" s="1020"/>
      <c r="BX51" s="1020"/>
      <c r="BY51" s="1020"/>
      <c r="BZ51" s="1020"/>
      <c r="CA51" s="1020"/>
      <c r="CB51" s="1020"/>
      <c r="CC51" s="1020"/>
      <c r="CD51" s="1020"/>
      <c r="CE51" s="1020"/>
      <c r="CF51" s="1020"/>
      <c r="CG51" s="1041"/>
      <c r="CH51" s="1016"/>
      <c r="CI51" s="1017"/>
      <c r="CJ51" s="1017"/>
      <c r="CK51" s="1017"/>
      <c r="CL51" s="1018"/>
      <c r="CM51" s="1016"/>
      <c r="CN51" s="1017"/>
      <c r="CO51" s="1017"/>
      <c r="CP51" s="1017"/>
      <c r="CQ51" s="1018"/>
      <c r="CR51" s="1016"/>
      <c r="CS51" s="1017"/>
      <c r="CT51" s="1017"/>
      <c r="CU51" s="1017"/>
      <c r="CV51" s="1018"/>
      <c r="CW51" s="1016"/>
      <c r="CX51" s="1017"/>
      <c r="CY51" s="1017"/>
      <c r="CZ51" s="1017"/>
      <c r="DA51" s="1018"/>
      <c r="DB51" s="1016"/>
      <c r="DC51" s="1017"/>
      <c r="DD51" s="1017"/>
      <c r="DE51" s="1017"/>
      <c r="DF51" s="1018"/>
      <c r="DG51" s="1016"/>
      <c r="DH51" s="1017"/>
      <c r="DI51" s="1017"/>
      <c r="DJ51" s="1017"/>
      <c r="DK51" s="1018"/>
      <c r="DL51" s="1016"/>
      <c r="DM51" s="1017"/>
      <c r="DN51" s="1017"/>
      <c r="DO51" s="1017"/>
      <c r="DP51" s="1018"/>
      <c r="DQ51" s="1016"/>
      <c r="DR51" s="1017"/>
      <c r="DS51" s="1017"/>
      <c r="DT51" s="1017"/>
      <c r="DU51" s="1018"/>
      <c r="DV51" s="1019"/>
      <c r="DW51" s="1020"/>
      <c r="DX51" s="1020"/>
      <c r="DY51" s="1020"/>
      <c r="DZ51" s="1021"/>
      <c r="EA51" s="212"/>
    </row>
    <row r="52" spans="1:131" ht="26.25" customHeight="1" x14ac:dyDescent="0.2">
      <c r="A52" s="220">
        <v>25</v>
      </c>
      <c r="B52" s="1057"/>
      <c r="C52" s="1058"/>
      <c r="D52" s="1058"/>
      <c r="E52" s="1058"/>
      <c r="F52" s="1058"/>
      <c r="G52" s="1058"/>
      <c r="H52" s="1058"/>
      <c r="I52" s="1058"/>
      <c r="J52" s="1058"/>
      <c r="K52" s="1058"/>
      <c r="L52" s="1058"/>
      <c r="M52" s="1058"/>
      <c r="N52" s="1058"/>
      <c r="O52" s="1058"/>
      <c r="P52" s="1059"/>
      <c r="Q52" s="1060"/>
      <c r="R52" s="1052"/>
      <c r="S52" s="1052"/>
      <c r="T52" s="1052"/>
      <c r="U52" s="1052"/>
      <c r="V52" s="1052"/>
      <c r="W52" s="1052"/>
      <c r="X52" s="1052"/>
      <c r="Y52" s="1052"/>
      <c r="Z52" s="1052"/>
      <c r="AA52" s="1052"/>
      <c r="AB52" s="1052"/>
      <c r="AC52" s="1052"/>
      <c r="AD52" s="1052"/>
      <c r="AE52" s="1061"/>
      <c r="AF52" s="1062"/>
      <c r="AG52" s="1063"/>
      <c r="AH52" s="1063"/>
      <c r="AI52" s="1063"/>
      <c r="AJ52" s="1064"/>
      <c r="AK52" s="1051"/>
      <c r="AL52" s="1052"/>
      <c r="AM52" s="1052"/>
      <c r="AN52" s="1052"/>
      <c r="AO52" s="1052"/>
      <c r="AP52" s="1052"/>
      <c r="AQ52" s="1052"/>
      <c r="AR52" s="1052"/>
      <c r="AS52" s="1052"/>
      <c r="AT52" s="1052"/>
      <c r="AU52" s="1052"/>
      <c r="AV52" s="1052"/>
      <c r="AW52" s="1052"/>
      <c r="AX52" s="1052"/>
      <c r="AY52" s="1052"/>
      <c r="AZ52" s="1053"/>
      <c r="BA52" s="1053"/>
      <c r="BB52" s="1053"/>
      <c r="BC52" s="1053"/>
      <c r="BD52" s="1053"/>
      <c r="BE52" s="999"/>
      <c r="BF52" s="999"/>
      <c r="BG52" s="999"/>
      <c r="BH52" s="999"/>
      <c r="BI52" s="1000"/>
      <c r="BJ52" s="214"/>
      <c r="BK52" s="214"/>
      <c r="BL52" s="214"/>
      <c r="BM52" s="214"/>
      <c r="BN52" s="214"/>
      <c r="BO52" s="223"/>
      <c r="BP52" s="223"/>
      <c r="BQ52" s="220">
        <v>46</v>
      </c>
      <c r="BR52" s="221"/>
      <c r="BS52" s="1019"/>
      <c r="BT52" s="1020"/>
      <c r="BU52" s="1020"/>
      <c r="BV52" s="1020"/>
      <c r="BW52" s="1020"/>
      <c r="BX52" s="1020"/>
      <c r="BY52" s="1020"/>
      <c r="BZ52" s="1020"/>
      <c r="CA52" s="1020"/>
      <c r="CB52" s="1020"/>
      <c r="CC52" s="1020"/>
      <c r="CD52" s="1020"/>
      <c r="CE52" s="1020"/>
      <c r="CF52" s="1020"/>
      <c r="CG52" s="1041"/>
      <c r="CH52" s="1016"/>
      <c r="CI52" s="1017"/>
      <c r="CJ52" s="1017"/>
      <c r="CK52" s="1017"/>
      <c r="CL52" s="1018"/>
      <c r="CM52" s="1016"/>
      <c r="CN52" s="1017"/>
      <c r="CO52" s="1017"/>
      <c r="CP52" s="1017"/>
      <c r="CQ52" s="1018"/>
      <c r="CR52" s="1016"/>
      <c r="CS52" s="1017"/>
      <c r="CT52" s="1017"/>
      <c r="CU52" s="1017"/>
      <c r="CV52" s="1018"/>
      <c r="CW52" s="1016"/>
      <c r="CX52" s="1017"/>
      <c r="CY52" s="1017"/>
      <c r="CZ52" s="1017"/>
      <c r="DA52" s="1018"/>
      <c r="DB52" s="1016"/>
      <c r="DC52" s="1017"/>
      <c r="DD52" s="1017"/>
      <c r="DE52" s="1017"/>
      <c r="DF52" s="1018"/>
      <c r="DG52" s="1016"/>
      <c r="DH52" s="1017"/>
      <c r="DI52" s="1017"/>
      <c r="DJ52" s="1017"/>
      <c r="DK52" s="1018"/>
      <c r="DL52" s="1016"/>
      <c r="DM52" s="1017"/>
      <c r="DN52" s="1017"/>
      <c r="DO52" s="1017"/>
      <c r="DP52" s="1018"/>
      <c r="DQ52" s="1016"/>
      <c r="DR52" s="1017"/>
      <c r="DS52" s="1017"/>
      <c r="DT52" s="1017"/>
      <c r="DU52" s="1018"/>
      <c r="DV52" s="1019"/>
      <c r="DW52" s="1020"/>
      <c r="DX52" s="1020"/>
      <c r="DY52" s="1020"/>
      <c r="DZ52" s="1021"/>
      <c r="EA52" s="212"/>
    </row>
    <row r="53" spans="1:131" ht="26.25" customHeight="1" x14ac:dyDescent="0.2">
      <c r="A53" s="220">
        <v>26</v>
      </c>
      <c r="B53" s="1057"/>
      <c r="C53" s="1058"/>
      <c r="D53" s="1058"/>
      <c r="E53" s="1058"/>
      <c r="F53" s="1058"/>
      <c r="G53" s="1058"/>
      <c r="H53" s="1058"/>
      <c r="I53" s="1058"/>
      <c r="J53" s="1058"/>
      <c r="K53" s="1058"/>
      <c r="L53" s="1058"/>
      <c r="M53" s="1058"/>
      <c r="N53" s="1058"/>
      <c r="O53" s="1058"/>
      <c r="P53" s="1059"/>
      <c r="Q53" s="1060"/>
      <c r="R53" s="1052"/>
      <c r="S53" s="1052"/>
      <c r="T53" s="1052"/>
      <c r="U53" s="1052"/>
      <c r="V53" s="1052"/>
      <c r="W53" s="1052"/>
      <c r="X53" s="1052"/>
      <c r="Y53" s="1052"/>
      <c r="Z53" s="1052"/>
      <c r="AA53" s="1052"/>
      <c r="AB53" s="1052"/>
      <c r="AC53" s="1052"/>
      <c r="AD53" s="1052"/>
      <c r="AE53" s="1061"/>
      <c r="AF53" s="1062"/>
      <c r="AG53" s="1063"/>
      <c r="AH53" s="1063"/>
      <c r="AI53" s="1063"/>
      <c r="AJ53" s="1064"/>
      <c r="AK53" s="1051"/>
      <c r="AL53" s="1052"/>
      <c r="AM53" s="1052"/>
      <c r="AN53" s="1052"/>
      <c r="AO53" s="1052"/>
      <c r="AP53" s="1052"/>
      <c r="AQ53" s="1052"/>
      <c r="AR53" s="1052"/>
      <c r="AS53" s="1052"/>
      <c r="AT53" s="1052"/>
      <c r="AU53" s="1052"/>
      <c r="AV53" s="1052"/>
      <c r="AW53" s="1052"/>
      <c r="AX53" s="1052"/>
      <c r="AY53" s="1052"/>
      <c r="AZ53" s="1053"/>
      <c r="BA53" s="1053"/>
      <c r="BB53" s="1053"/>
      <c r="BC53" s="1053"/>
      <c r="BD53" s="1053"/>
      <c r="BE53" s="999"/>
      <c r="BF53" s="999"/>
      <c r="BG53" s="999"/>
      <c r="BH53" s="999"/>
      <c r="BI53" s="1000"/>
      <c r="BJ53" s="214"/>
      <c r="BK53" s="214"/>
      <c r="BL53" s="214"/>
      <c r="BM53" s="214"/>
      <c r="BN53" s="214"/>
      <c r="BO53" s="223"/>
      <c r="BP53" s="223"/>
      <c r="BQ53" s="220">
        <v>47</v>
      </c>
      <c r="BR53" s="221"/>
      <c r="BS53" s="1019"/>
      <c r="BT53" s="1020"/>
      <c r="BU53" s="1020"/>
      <c r="BV53" s="1020"/>
      <c r="BW53" s="1020"/>
      <c r="BX53" s="1020"/>
      <c r="BY53" s="1020"/>
      <c r="BZ53" s="1020"/>
      <c r="CA53" s="1020"/>
      <c r="CB53" s="1020"/>
      <c r="CC53" s="1020"/>
      <c r="CD53" s="1020"/>
      <c r="CE53" s="1020"/>
      <c r="CF53" s="1020"/>
      <c r="CG53" s="1041"/>
      <c r="CH53" s="1016"/>
      <c r="CI53" s="1017"/>
      <c r="CJ53" s="1017"/>
      <c r="CK53" s="1017"/>
      <c r="CL53" s="1018"/>
      <c r="CM53" s="1016"/>
      <c r="CN53" s="1017"/>
      <c r="CO53" s="1017"/>
      <c r="CP53" s="1017"/>
      <c r="CQ53" s="1018"/>
      <c r="CR53" s="1016"/>
      <c r="CS53" s="1017"/>
      <c r="CT53" s="1017"/>
      <c r="CU53" s="1017"/>
      <c r="CV53" s="1018"/>
      <c r="CW53" s="1016"/>
      <c r="CX53" s="1017"/>
      <c r="CY53" s="1017"/>
      <c r="CZ53" s="1017"/>
      <c r="DA53" s="1018"/>
      <c r="DB53" s="1016"/>
      <c r="DC53" s="1017"/>
      <c r="DD53" s="1017"/>
      <c r="DE53" s="1017"/>
      <c r="DF53" s="1018"/>
      <c r="DG53" s="1016"/>
      <c r="DH53" s="1017"/>
      <c r="DI53" s="1017"/>
      <c r="DJ53" s="1017"/>
      <c r="DK53" s="1018"/>
      <c r="DL53" s="1016"/>
      <c r="DM53" s="1017"/>
      <c r="DN53" s="1017"/>
      <c r="DO53" s="1017"/>
      <c r="DP53" s="1018"/>
      <c r="DQ53" s="1016"/>
      <c r="DR53" s="1017"/>
      <c r="DS53" s="1017"/>
      <c r="DT53" s="1017"/>
      <c r="DU53" s="1018"/>
      <c r="DV53" s="1019"/>
      <c r="DW53" s="1020"/>
      <c r="DX53" s="1020"/>
      <c r="DY53" s="1020"/>
      <c r="DZ53" s="1021"/>
      <c r="EA53" s="212"/>
    </row>
    <row r="54" spans="1:131" ht="26.25" customHeight="1" x14ac:dyDescent="0.2">
      <c r="A54" s="220">
        <v>27</v>
      </c>
      <c r="B54" s="1057"/>
      <c r="C54" s="1058"/>
      <c r="D54" s="1058"/>
      <c r="E54" s="1058"/>
      <c r="F54" s="1058"/>
      <c r="G54" s="1058"/>
      <c r="H54" s="1058"/>
      <c r="I54" s="1058"/>
      <c r="J54" s="1058"/>
      <c r="K54" s="1058"/>
      <c r="L54" s="1058"/>
      <c r="M54" s="1058"/>
      <c r="N54" s="1058"/>
      <c r="O54" s="1058"/>
      <c r="P54" s="1059"/>
      <c r="Q54" s="1060"/>
      <c r="R54" s="1052"/>
      <c r="S54" s="1052"/>
      <c r="T54" s="1052"/>
      <c r="U54" s="1052"/>
      <c r="V54" s="1052"/>
      <c r="W54" s="1052"/>
      <c r="X54" s="1052"/>
      <c r="Y54" s="1052"/>
      <c r="Z54" s="1052"/>
      <c r="AA54" s="1052"/>
      <c r="AB54" s="1052"/>
      <c r="AC54" s="1052"/>
      <c r="AD54" s="1052"/>
      <c r="AE54" s="1061"/>
      <c r="AF54" s="1062"/>
      <c r="AG54" s="1063"/>
      <c r="AH54" s="1063"/>
      <c r="AI54" s="1063"/>
      <c r="AJ54" s="1064"/>
      <c r="AK54" s="1051"/>
      <c r="AL54" s="1052"/>
      <c r="AM54" s="1052"/>
      <c r="AN54" s="1052"/>
      <c r="AO54" s="1052"/>
      <c r="AP54" s="1052"/>
      <c r="AQ54" s="1052"/>
      <c r="AR54" s="1052"/>
      <c r="AS54" s="1052"/>
      <c r="AT54" s="1052"/>
      <c r="AU54" s="1052"/>
      <c r="AV54" s="1052"/>
      <c r="AW54" s="1052"/>
      <c r="AX54" s="1052"/>
      <c r="AY54" s="1052"/>
      <c r="AZ54" s="1053"/>
      <c r="BA54" s="1053"/>
      <c r="BB54" s="1053"/>
      <c r="BC54" s="1053"/>
      <c r="BD54" s="1053"/>
      <c r="BE54" s="999"/>
      <c r="BF54" s="999"/>
      <c r="BG54" s="999"/>
      <c r="BH54" s="999"/>
      <c r="BI54" s="1000"/>
      <c r="BJ54" s="214"/>
      <c r="BK54" s="214"/>
      <c r="BL54" s="214"/>
      <c r="BM54" s="214"/>
      <c r="BN54" s="214"/>
      <c r="BO54" s="223"/>
      <c r="BP54" s="223"/>
      <c r="BQ54" s="220">
        <v>48</v>
      </c>
      <c r="BR54" s="221"/>
      <c r="BS54" s="1019"/>
      <c r="BT54" s="1020"/>
      <c r="BU54" s="1020"/>
      <c r="BV54" s="1020"/>
      <c r="BW54" s="1020"/>
      <c r="BX54" s="1020"/>
      <c r="BY54" s="1020"/>
      <c r="BZ54" s="1020"/>
      <c r="CA54" s="1020"/>
      <c r="CB54" s="1020"/>
      <c r="CC54" s="1020"/>
      <c r="CD54" s="1020"/>
      <c r="CE54" s="1020"/>
      <c r="CF54" s="1020"/>
      <c r="CG54" s="1041"/>
      <c r="CH54" s="1016"/>
      <c r="CI54" s="1017"/>
      <c r="CJ54" s="1017"/>
      <c r="CK54" s="1017"/>
      <c r="CL54" s="1018"/>
      <c r="CM54" s="1016"/>
      <c r="CN54" s="1017"/>
      <c r="CO54" s="1017"/>
      <c r="CP54" s="1017"/>
      <c r="CQ54" s="1018"/>
      <c r="CR54" s="1016"/>
      <c r="CS54" s="1017"/>
      <c r="CT54" s="1017"/>
      <c r="CU54" s="1017"/>
      <c r="CV54" s="1018"/>
      <c r="CW54" s="1016"/>
      <c r="CX54" s="1017"/>
      <c r="CY54" s="1017"/>
      <c r="CZ54" s="1017"/>
      <c r="DA54" s="1018"/>
      <c r="DB54" s="1016"/>
      <c r="DC54" s="1017"/>
      <c r="DD54" s="1017"/>
      <c r="DE54" s="1017"/>
      <c r="DF54" s="1018"/>
      <c r="DG54" s="1016"/>
      <c r="DH54" s="1017"/>
      <c r="DI54" s="1017"/>
      <c r="DJ54" s="1017"/>
      <c r="DK54" s="1018"/>
      <c r="DL54" s="1016"/>
      <c r="DM54" s="1017"/>
      <c r="DN54" s="1017"/>
      <c r="DO54" s="1017"/>
      <c r="DP54" s="1018"/>
      <c r="DQ54" s="1016"/>
      <c r="DR54" s="1017"/>
      <c r="DS54" s="1017"/>
      <c r="DT54" s="1017"/>
      <c r="DU54" s="1018"/>
      <c r="DV54" s="1019"/>
      <c r="DW54" s="1020"/>
      <c r="DX54" s="1020"/>
      <c r="DY54" s="1020"/>
      <c r="DZ54" s="1021"/>
      <c r="EA54" s="212"/>
    </row>
    <row r="55" spans="1:131" ht="26.25" customHeight="1" x14ac:dyDescent="0.2">
      <c r="A55" s="220">
        <v>28</v>
      </c>
      <c r="B55" s="1057"/>
      <c r="C55" s="1058"/>
      <c r="D55" s="1058"/>
      <c r="E55" s="1058"/>
      <c r="F55" s="1058"/>
      <c r="G55" s="1058"/>
      <c r="H55" s="1058"/>
      <c r="I55" s="1058"/>
      <c r="J55" s="1058"/>
      <c r="K55" s="1058"/>
      <c r="L55" s="1058"/>
      <c r="M55" s="1058"/>
      <c r="N55" s="1058"/>
      <c r="O55" s="1058"/>
      <c r="P55" s="1059"/>
      <c r="Q55" s="1060"/>
      <c r="R55" s="1052"/>
      <c r="S55" s="1052"/>
      <c r="T55" s="1052"/>
      <c r="U55" s="1052"/>
      <c r="V55" s="1052"/>
      <c r="W55" s="1052"/>
      <c r="X55" s="1052"/>
      <c r="Y55" s="1052"/>
      <c r="Z55" s="1052"/>
      <c r="AA55" s="1052"/>
      <c r="AB55" s="1052"/>
      <c r="AC55" s="1052"/>
      <c r="AD55" s="1052"/>
      <c r="AE55" s="1061"/>
      <c r="AF55" s="1062"/>
      <c r="AG55" s="1063"/>
      <c r="AH55" s="1063"/>
      <c r="AI55" s="1063"/>
      <c r="AJ55" s="1064"/>
      <c r="AK55" s="1051"/>
      <c r="AL55" s="1052"/>
      <c r="AM55" s="1052"/>
      <c r="AN55" s="1052"/>
      <c r="AO55" s="1052"/>
      <c r="AP55" s="1052"/>
      <c r="AQ55" s="1052"/>
      <c r="AR55" s="1052"/>
      <c r="AS55" s="1052"/>
      <c r="AT55" s="1052"/>
      <c r="AU55" s="1052"/>
      <c r="AV55" s="1052"/>
      <c r="AW55" s="1052"/>
      <c r="AX55" s="1052"/>
      <c r="AY55" s="1052"/>
      <c r="AZ55" s="1053"/>
      <c r="BA55" s="1053"/>
      <c r="BB55" s="1053"/>
      <c r="BC55" s="1053"/>
      <c r="BD55" s="1053"/>
      <c r="BE55" s="999"/>
      <c r="BF55" s="999"/>
      <c r="BG55" s="999"/>
      <c r="BH55" s="999"/>
      <c r="BI55" s="1000"/>
      <c r="BJ55" s="214"/>
      <c r="BK55" s="214"/>
      <c r="BL55" s="214"/>
      <c r="BM55" s="214"/>
      <c r="BN55" s="214"/>
      <c r="BO55" s="223"/>
      <c r="BP55" s="223"/>
      <c r="BQ55" s="220">
        <v>49</v>
      </c>
      <c r="BR55" s="221"/>
      <c r="BS55" s="1019"/>
      <c r="BT55" s="1020"/>
      <c r="BU55" s="1020"/>
      <c r="BV55" s="1020"/>
      <c r="BW55" s="1020"/>
      <c r="BX55" s="1020"/>
      <c r="BY55" s="1020"/>
      <c r="BZ55" s="1020"/>
      <c r="CA55" s="1020"/>
      <c r="CB55" s="1020"/>
      <c r="CC55" s="1020"/>
      <c r="CD55" s="1020"/>
      <c r="CE55" s="1020"/>
      <c r="CF55" s="1020"/>
      <c r="CG55" s="1041"/>
      <c r="CH55" s="1016"/>
      <c r="CI55" s="1017"/>
      <c r="CJ55" s="1017"/>
      <c r="CK55" s="1017"/>
      <c r="CL55" s="1018"/>
      <c r="CM55" s="1016"/>
      <c r="CN55" s="1017"/>
      <c r="CO55" s="1017"/>
      <c r="CP55" s="1017"/>
      <c r="CQ55" s="1018"/>
      <c r="CR55" s="1016"/>
      <c r="CS55" s="1017"/>
      <c r="CT55" s="1017"/>
      <c r="CU55" s="1017"/>
      <c r="CV55" s="1018"/>
      <c r="CW55" s="1016"/>
      <c r="CX55" s="1017"/>
      <c r="CY55" s="1017"/>
      <c r="CZ55" s="1017"/>
      <c r="DA55" s="1018"/>
      <c r="DB55" s="1016"/>
      <c r="DC55" s="1017"/>
      <c r="DD55" s="1017"/>
      <c r="DE55" s="1017"/>
      <c r="DF55" s="1018"/>
      <c r="DG55" s="1016"/>
      <c r="DH55" s="1017"/>
      <c r="DI55" s="1017"/>
      <c r="DJ55" s="1017"/>
      <c r="DK55" s="1018"/>
      <c r="DL55" s="1016"/>
      <c r="DM55" s="1017"/>
      <c r="DN55" s="1017"/>
      <c r="DO55" s="1017"/>
      <c r="DP55" s="1018"/>
      <c r="DQ55" s="1016"/>
      <c r="DR55" s="1017"/>
      <c r="DS55" s="1017"/>
      <c r="DT55" s="1017"/>
      <c r="DU55" s="1018"/>
      <c r="DV55" s="1019"/>
      <c r="DW55" s="1020"/>
      <c r="DX55" s="1020"/>
      <c r="DY55" s="1020"/>
      <c r="DZ55" s="1021"/>
      <c r="EA55" s="212"/>
    </row>
    <row r="56" spans="1:131" ht="26.25" customHeight="1" x14ac:dyDescent="0.2">
      <c r="A56" s="220">
        <v>29</v>
      </c>
      <c r="B56" s="1057"/>
      <c r="C56" s="1058"/>
      <c r="D56" s="1058"/>
      <c r="E56" s="1058"/>
      <c r="F56" s="1058"/>
      <c r="G56" s="1058"/>
      <c r="H56" s="1058"/>
      <c r="I56" s="1058"/>
      <c r="J56" s="1058"/>
      <c r="K56" s="1058"/>
      <c r="L56" s="1058"/>
      <c r="M56" s="1058"/>
      <c r="N56" s="1058"/>
      <c r="O56" s="1058"/>
      <c r="P56" s="1059"/>
      <c r="Q56" s="1060"/>
      <c r="R56" s="1052"/>
      <c r="S56" s="1052"/>
      <c r="T56" s="1052"/>
      <c r="U56" s="1052"/>
      <c r="V56" s="1052"/>
      <c r="W56" s="1052"/>
      <c r="X56" s="1052"/>
      <c r="Y56" s="1052"/>
      <c r="Z56" s="1052"/>
      <c r="AA56" s="1052"/>
      <c r="AB56" s="1052"/>
      <c r="AC56" s="1052"/>
      <c r="AD56" s="1052"/>
      <c r="AE56" s="1061"/>
      <c r="AF56" s="1062"/>
      <c r="AG56" s="1063"/>
      <c r="AH56" s="1063"/>
      <c r="AI56" s="1063"/>
      <c r="AJ56" s="1064"/>
      <c r="AK56" s="1051"/>
      <c r="AL56" s="1052"/>
      <c r="AM56" s="1052"/>
      <c r="AN56" s="1052"/>
      <c r="AO56" s="1052"/>
      <c r="AP56" s="1052"/>
      <c r="AQ56" s="1052"/>
      <c r="AR56" s="1052"/>
      <c r="AS56" s="1052"/>
      <c r="AT56" s="1052"/>
      <c r="AU56" s="1052"/>
      <c r="AV56" s="1052"/>
      <c r="AW56" s="1052"/>
      <c r="AX56" s="1052"/>
      <c r="AY56" s="1052"/>
      <c r="AZ56" s="1053"/>
      <c r="BA56" s="1053"/>
      <c r="BB56" s="1053"/>
      <c r="BC56" s="1053"/>
      <c r="BD56" s="1053"/>
      <c r="BE56" s="999"/>
      <c r="BF56" s="999"/>
      <c r="BG56" s="999"/>
      <c r="BH56" s="999"/>
      <c r="BI56" s="1000"/>
      <c r="BJ56" s="214"/>
      <c r="BK56" s="214"/>
      <c r="BL56" s="214"/>
      <c r="BM56" s="214"/>
      <c r="BN56" s="214"/>
      <c r="BO56" s="223"/>
      <c r="BP56" s="223"/>
      <c r="BQ56" s="220">
        <v>50</v>
      </c>
      <c r="BR56" s="221"/>
      <c r="BS56" s="1019"/>
      <c r="BT56" s="1020"/>
      <c r="BU56" s="1020"/>
      <c r="BV56" s="1020"/>
      <c r="BW56" s="1020"/>
      <c r="BX56" s="1020"/>
      <c r="BY56" s="1020"/>
      <c r="BZ56" s="1020"/>
      <c r="CA56" s="1020"/>
      <c r="CB56" s="1020"/>
      <c r="CC56" s="1020"/>
      <c r="CD56" s="1020"/>
      <c r="CE56" s="1020"/>
      <c r="CF56" s="1020"/>
      <c r="CG56" s="1041"/>
      <c r="CH56" s="1016"/>
      <c r="CI56" s="1017"/>
      <c r="CJ56" s="1017"/>
      <c r="CK56" s="1017"/>
      <c r="CL56" s="1018"/>
      <c r="CM56" s="1016"/>
      <c r="CN56" s="1017"/>
      <c r="CO56" s="1017"/>
      <c r="CP56" s="1017"/>
      <c r="CQ56" s="1018"/>
      <c r="CR56" s="1016"/>
      <c r="CS56" s="1017"/>
      <c r="CT56" s="1017"/>
      <c r="CU56" s="1017"/>
      <c r="CV56" s="1018"/>
      <c r="CW56" s="1016"/>
      <c r="CX56" s="1017"/>
      <c r="CY56" s="1017"/>
      <c r="CZ56" s="1017"/>
      <c r="DA56" s="1018"/>
      <c r="DB56" s="1016"/>
      <c r="DC56" s="1017"/>
      <c r="DD56" s="1017"/>
      <c r="DE56" s="1017"/>
      <c r="DF56" s="1018"/>
      <c r="DG56" s="1016"/>
      <c r="DH56" s="1017"/>
      <c r="DI56" s="1017"/>
      <c r="DJ56" s="1017"/>
      <c r="DK56" s="1018"/>
      <c r="DL56" s="1016"/>
      <c r="DM56" s="1017"/>
      <c r="DN56" s="1017"/>
      <c r="DO56" s="1017"/>
      <c r="DP56" s="1018"/>
      <c r="DQ56" s="1016"/>
      <c r="DR56" s="1017"/>
      <c r="DS56" s="1017"/>
      <c r="DT56" s="1017"/>
      <c r="DU56" s="1018"/>
      <c r="DV56" s="1019"/>
      <c r="DW56" s="1020"/>
      <c r="DX56" s="1020"/>
      <c r="DY56" s="1020"/>
      <c r="DZ56" s="1021"/>
      <c r="EA56" s="212"/>
    </row>
    <row r="57" spans="1:131" ht="26.25" customHeight="1" x14ac:dyDescent="0.2">
      <c r="A57" s="220">
        <v>30</v>
      </c>
      <c r="B57" s="1057"/>
      <c r="C57" s="1058"/>
      <c r="D57" s="1058"/>
      <c r="E57" s="1058"/>
      <c r="F57" s="1058"/>
      <c r="G57" s="1058"/>
      <c r="H57" s="1058"/>
      <c r="I57" s="1058"/>
      <c r="J57" s="1058"/>
      <c r="K57" s="1058"/>
      <c r="L57" s="1058"/>
      <c r="M57" s="1058"/>
      <c r="N57" s="1058"/>
      <c r="O57" s="1058"/>
      <c r="P57" s="1059"/>
      <c r="Q57" s="1060"/>
      <c r="R57" s="1052"/>
      <c r="S57" s="1052"/>
      <c r="T57" s="1052"/>
      <c r="U57" s="1052"/>
      <c r="V57" s="1052"/>
      <c r="W57" s="1052"/>
      <c r="X57" s="1052"/>
      <c r="Y57" s="1052"/>
      <c r="Z57" s="1052"/>
      <c r="AA57" s="1052"/>
      <c r="AB57" s="1052"/>
      <c r="AC57" s="1052"/>
      <c r="AD57" s="1052"/>
      <c r="AE57" s="1061"/>
      <c r="AF57" s="1062"/>
      <c r="AG57" s="1063"/>
      <c r="AH57" s="1063"/>
      <c r="AI57" s="1063"/>
      <c r="AJ57" s="1064"/>
      <c r="AK57" s="1051"/>
      <c r="AL57" s="1052"/>
      <c r="AM57" s="1052"/>
      <c r="AN57" s="1052"/>
      <c r="AO57" s="1052"/>
      <c r="AP57" s="1052"/>
      <c r="AQ57" s="1052"/>
      <c r="AR57" s="1052"/>
      <c r="AS57" s="1052"/>
      <c r="AT57" s="1052"/>
      <c r="AU57" s="1052"/>
      <c r="AV57" s="1052"/>
      <c r="AW57" s="1052"/>
      <c r="AX57" s="1052"/>
      <c r="AY57" s="1052"/>
      <c r="AZ57" s="1053"/>
      <c r="BA57" s="1053"/>
      <c r="BB57" s="1053"/>
      <c r="BC57" s="1053"/>
      <c r="BD57" s="1053"/>
      <c r="BE57" s="999"/>
      <c r="BF57" s="999"/>
      <c r="BG57" s="999"/>
      <c r="BH57" s="999"/>
      <c r="BI57" s="1000"/>
      <c r="BJ57" s="214"/>
      <c r="BK57" s="214"/>
      <c r="BL57" s="214"/>
      <c r="BM57" s="214"/>
      <c r="BN57" s="214"/>
      <c r="BO57" s="223"/>
      <c r="BP57" s="223"/>
      <c r="BQ57" s="220">
        <v>51</v>
      </c>
      <c r="BR57" s="221"/>
      <c r="BS57" s="1019"/>
      <c r="BT57" s="1020"/>
      <c r="BU57" s="1020"/>
      <c r="BV57" s="1020"/>
      <c r="BW57" s="1020"/>
      <c r="BX57" s="1020"/>
      <c r="BY57" s="1020"/>
      <c r="BZ57" s="1020"/>
      <c r="CA57" s="1020"/>
      <c r="CB57" s="1020"/>
      <c r="CC57" s="1020"/>
      <c r="CD57" s="1020"/>
      <c r="CE57" s="1020"/>
      <c r="CF57" s="1020"/>
      <c r="CG57" s="1041"/>
      <c r="CH57" s="1016"/>
      <c r="CI57" s="1017"/>
      <c r="CJ57" s="1017"/>
      <c r="CK57" s="1017"/>
      <c r="CL57" s="1018"/>
      <c r="CM57" s="1016"/>
      <c r="CN57" s="1017"/>
      <c r="CO57" s="1017"/>
      <c r="CP57" s="1017"/>
      <c r="CQ57" s="1018"/>
      <c r="CR57" s="1016"/>
      <c r="CS57" s="1017"/>
      <c r="CT57" s="1017"/>
      <c r="CU57" s="1017"/>
      <c r="CV57" s="1018"/>
      <c r="CW57" s="1016"/>
      <c r="CX57" s="1017"/>
      <c r="CY57" s="1017"/>
      <c r="CZ57" s="1017"/>
      <c r="DA57" s="1018"/>
      <c r="DB57" s="1016"/>
      <c r="DC57" s="1017"/>
      <c r="DD57" s="1017"/>
      <c r="DE57" s="1017"/>
      <c r="DF57" s="1018"/>
      <c r="DG57" s="1016"/>
      <c r="DH57" s="1017"/>
      <c r="DI57" s="1017"/>
      <c r="DJ57" s="1017"/>
      <c r="DK57" s="1018"/>
      <c r="DL57" s="1016"/>
      <c r="DM57" s="1017"/>
      <c r="DN57" s="1017"/>
      <c r="DO57" s="1017"/>
      <c r="DP57" s="1018"/>
      <c r="DQ57" s="1016"/>
      <c r="DR57" s="1017"/>
      <c r="DS57" s="1017"/>
      <c r="DT57" s="1017"/>
      <c r="DU57" s="1018"/>
      <c r="DV57" s="1019"/>
      <c r="DW57" s="1020"/>
      <c r="DX57" s="1020"/>
      <c r="DY57" s="1020"/>
      <c r="DZ57" s="1021"/>
      <c r="EA57" s="212"/>
    </row>
    <row r="58" spans="1:131" ht="26.25" customHeight="1" x14ac:dyDescent="0.2">
      <c r="A58" s="220">
        <v>31</v>
      </c>
      <c r="B58" s="1057"/>
      <c r="C58" s="1058"/>
      <c r="D58" s="1058"/>
      <c r="E58" s="1058"/>
      <c r="F58" s="1058"/>
      <c r="G58" s="1058"/>
      <c r="H58" s="1058"/>
      <c r="I58" s="1058"/>
      <c r="J58" s="1058"/>
      <c r="K58" s="1058"/>
      <c r="L58" s="1058"/>
      <c r="M58" s="1058"/>
      <c r="N58" s="1058"/>
      <c r="O58" s="1058"/>
      <c r="P58" s="1059"/>
      <c r="Q58" s="1060"/>
      <c r="R58" s="1052"/>
      <c r="S58" s="1052"/>
      <c r="T58" s="1052"/>
      <c r="U58" s="1052"/>
      <c r="V58" s="1052"/>
      <c r="W58" s="1052"/>
      <c r="X58" s="1052"/>
      <c r="Y58" s="1052"/>
      <c r="Z58" s="1052"/>
      <c r="AA58" s="1052"/>
      <c r="AB58" s="1052"/>
      <c r="AC58" s="1052"/>
      <c r="AD58" s="1052"/>
      <c r="AE58" s="1061"/>
      <c r="AF58" s="1062"/>
      <c r="AG58" s="1063"/>
      <c r="AH58" s="1063"/>
      <c r="AI58" s="1063"/>
      <c r="AJ58" s="1064"/>
      <c r="AK58" s="1051"/>
      <c r="AL58" s="1052"/>
      <c r="AM58" s="1052"/>
      <c r="AN58" s="1052"/>
      <c r="AO58" s="1052"/>
      <c r="AP58" s="1052"/>
      <c r="AQ58" s="1052"/>
      <c r="AR58" s="1052"/>
      <c r="AS58" s="1052"/>
      <c r="AT58" s="1052"/>
      <c r="AU58" s="1052"/>
      <c r="AV58" s="1052"/>
      <c r="AW58" s="1052"/>
      <c r="AX58" s="1052"/>
      <c r="AY58" s="1052"/>
      <c r="AZ58" s="1053"/>
      <c r="BA58" s="1053"/>
      <c r="BB58" s="1053"/>
      <c r="BC58" s="1053"/>
      <c r="BD58" s="1053"/>
      <c r="BE58" s="999"/>
      <c r="BF58" s="999"/>
      <c r="BG58" s="999"/>
      <c r="BH58" s="999"/>
      <c r="BI58" s="1000"/>
      <c r="BJ58" s="214"/>
      <c r="BK58" s="214"/>
      <c r="BL58" s="214"/>
      <c r="BM58" s="214"/>
      <c r="BN58" s="214"/>
      <c r="BO58" s="223"/>
      <c r="BP58" s="223"/>
      <c r="BQ58" s="220">
        <v>52</v>
      </c>
      <c r="BR58" s="221"/>
      <c r="BS58" s="1019"/>
      <c r="BT58" s="1020"/>
      <c r="BU58" s="1020"/>
      <c r="BV58" s="1020"/>
      <c r="BW58" s="1020"/>
      <c r="BX58" s="1020"/>
      <c r="BY58" s="1020"/>
      <c r="BZ58" s="1020"/>
      <c r="CA58" s="1020"/>
      <c r="CB58" s="1020"/>
      <c r="CC58" s="1020"/>
      <c r="CD58" s="1020"/>
      <c r="CE58" s="1020"/>
      <c r="CF58" s="1020"/>
      <c r="CG58" s="1041"/>
      <c r="CH58" s="1016"/>
      <c r="CI58" s="1017"/>
      <c r="CJ58" s="1017"/>
      <c r="CK58" s="1017"/>
      <c r="CL58" s="1018"/>
      <c r="CM58" s="1016"/>
      <c r="CN58" s="1017"/>
      <c r="CO58" s="1017"/>
      <c r="CP58" s="1017"/>
      <c r="CQ58" s="1018"/>
      <c r="CR58" s="1016"/>
      <c r="CS58" s="1017"/>
      <c r="CT58" s="1017"/>
      <c r="CU58" s="1017"/>
      <c r="CV58" s="1018"/>
      <c r="CW58" s="1016"/>
      <c r="CX58" s="1017"/>
      <c r="CY58" s="1017"/>
      <c r="CZ58" s="1017"/>
      <c r="DA58" s="1018"/>
      <c r="DB58" s="1016"/>
      <c r="DC58" s="1017"/>
      <c r="DD58" s="1017"/>
      <c r="DE58" s="1017"/>
      <c r="DF58" s="1018"/>
      <c r="DG58" s="1016"/>
      <c r="DH58" s="1017"/>
      <c r="DI58" s="1017"/>
      <c r="DJ58" s="1017"/>
      <c r="DK58" s="1018"/>
      <c r="DL58" s="1016"/>
      <c r="DM58" s="1017"/>
      <c r="DN58" s="1017"/>
      <c r="DO58" s="1017"/>
      <c r="DP58" s="1018"/>
      <c r="DQ58" s="1016"/>
      <c r="DR58" s="1017"/>
      <c r="DS58" s="1017"/>
      <c r="DT58" s="1017"/>
      <c r="DU58" s="1018"/>
      <c r="DV58" s="1019"/>
      <c r="DW58" s="1020"/>
      <c r="DX58" s="1020"/>
      <c r="DY58" s="1020"/>
      <c r="DZ58" s="1021"/>
      <c r="EA58" s="212"/>
    </row>
    <row r="59" spans="1:131" ht="26.25" customHeight="1" x14ac:dyDescent="0.2">
      <c r="A59" s="220">
        <v>32</v>
      </c>
      <c r="B59" s="1057"/>
      <c r="C59" s="1058"/>
      <c r="D59" s="1058"/>
      <c r="E59" s="1058"/>
      <c r="F59" s="1058"/>
      <c r="G59" s="1058"/>
      <c r="H59" s="1058"/>
      <c r="I59" s="1058"/>
      <c r="J59" s="1058"/>
      <c r="K59" s="1058"/>
      <c r="L59" s="1058"/>
      <c r="M59" s="1058"/>
      <c r="N59" s="1058"/>
      <c r="O59" s="1058"/>
      <c r="P59" s="1059"/>
      <c r="Q59" s="1060"/>
      <c r="R59" s="1052"/>
      <c r="S59" s="1052"/>
      <c r="T59" s="1052"/>
      <c r="U59" s="1052"/>
      <c r="V59" s="1052"/>
      <c r="W59" s="1052"/>
      <c r="X59" s="1052"/>
      <c r="Y59" s="1052"/>
      <c r="Z59" s="1052"/>
      <c r="AA59" s="1052"/>
      <c r="AB59" s="1052"/>
      <c r="AC59" s="1052"/>
      <c r="AD59" s="1052"/>
      <c r="AE59" s="1061"/>
      <c r="AF59" s="1062"/>
      <c r="AG59" s="1063"/>
      <c r="AH59" s="1063"/>
      <c r="AI59" s="1063"/>
      <c r="AJ59" s="1064"/>
      <c r="AK59" s="1051"/>
      <c r="AL59" s="1052"/>
      <c r="AM59" s="1052"/>
      <c r="AN59" s="1052"/>
      <c r="AO59" s="1052"/>
      <c r="AP59" s="1052"/>
      <c r="AQ59" s="1052"/>
      <c r="AR59" s="1052"/>
      <c r="AS59" s="1052"/>
      <c r="AT59" s="1052"/>
      <c r="AU59" s="1052"/>
      <c r="AV59" s="1052"/>
      <c r="AW59" s="1052"/>
      <c r="AX59" s="1052"/>
      <c r="AY59" s="1052"/>
      <c r="AZ59" s="1053"/>
      <c r="BA59" s="1053"/>
      <c r="BB59" s="1053"/>
      <c r="BC59" s="1053"/>
      <c r="BD59" s="1053"/>
      <c r="BE59" s="999"/>
      <c r="BF59" s="999"/>
      <c r="BG59" s="999"/>
      <c r="BH59" s="999"/>
      <c r="BI59" s="1000"/>
      <c r="BJ59" s="214"/>
      <c r="BK59" s="214"/>
      <c r="BL59" s="214"/>
      <c r="BM59" s="214"/>
      <c r="BN59" s="214"/>
      <c r="BO59" s="223"/>
      <c r="BP59" s="223"/>
      <c r="BQ59" s="220">
        <v>53</v>
      </c>
      <c r="BR59" s="221"/>
      <c r="BS59" s="1019"/>
      <c r="BT59" s="1020"/>
      <c r="BU59" s="1020"/>
      <c r="BV59" s="1020"/>
      <c r="BW59" s="1020"/>
      <c r="BX59" s="1020"/>
      <c r="BY59" s="1020"/>
      <c r="BZ59" s="1020"/>
      <c r="CA59" s="1020"/>
      <c r="CB59" s="1020"/>
      <c r="CC59" s="1020"/>
      <c r="CD59" s="1020"/>
      <c r="CE59" s="1020"/>
      <c r="CF59" s="1020"/>
      <c r="CG59" s="1041"/>
      <c r="CH59" s="1016"/>
      <c r="CI59" s="1017"/>
      <c r="CJ59" s="1017"/>
      <c r="CK59" s="1017"/>
      <c r="CL59" s="1018"/>
      <c r="CM59" s="1016"/>
      <c r="CN59" s="1017"/>
      <c r="CO59" s="1017"/>
      <c r="CP59" s="1017"/>
      <c r="CQ59" s="1018"/>
      <c r="CR59" s="1016"/>
      <c r="CS59" s="1017"/>
      <c r="CT59" s="1017"/>
      <c r="CU59" s="1017"/>
      <c r="CV59" s="1018"/>
      <c r="CW59" s="1016"/>
      <c r="CX59" s="1017"/>
      <c r="CY59" s="1017"/>
      <c r="CZ59" s="1017"/>
      <c r="DA59" s="1018"/>
      <c r="DB59" s="1016"/>
      <c r="DC59" s="1017"/>
      <c r="DD59" s="1017"/>
      <c r="DE59" s="1017"/>
      <c r="DF59" s="1018"/>
      <c r="DG59" s="1016"/>
      <c r="DH59" s="1017"/>
      <c r="DI59" s="1017"/>
      <c r="DJ59" s="1017"/>
      <c r="DK59" s="1018"/>
      <c r="DL59" s="1016"/>
      <c r="DM59" s="1017"/>
      <c r="DN59" s="1017"/>
      <c r="DO59" s="1017"/>
      <c r="DP59" s="1018"/>
      <c r="DQ59" s="1016"/>
      <c r="DR59" s="1017"/>
      <c r="DS59" s="1017"/>
      <c r="DT59" s="1017"/>
      <c r="DU59" s="1018"/>
      <c r="DV59" s="1019"/>
      <c r="DW59" s="1020"/>
      <c r="DX59" s="1020"/>
      <c r="DY59" s="1020"/>
      <c r="DZ59" s="1021"/>
      <c r="EA59" s="212"/>
    </row>
    <row r="60" spans="1:131" ht="26.25" customHeight="1" x14ac:dyDescent="0.2">
      <c r="A60" s="220">
        <v>33</v>
      </c>
      <c r="B60" s="1057"/>
      <c r="C60" s="1058"/>
      <c r="D60" s="1058"/>
      <c r="E60" s="1058"/>
      <c r="F60" s="1058"/>
      <c r="G60" s="1058"/>
      <c r="H60" s="1058"/>
      <c r="I60" s="1058"/>
      <c r="J60" s="1058"/>
      <c r="K60" s="1058"/>
      <c r="L60" s="1058"/>
      <c r="M60" s="1058"/>
      <c r="N60" s="1058"/>
      <c r="O60" s="1058"/>
      <c r="P60" s="1059"/>
      <c r="Q60" s="1060"/>
      <c r="R60" s="1052"/>
      <c r="S60" s="1052"/>
      <c r="T60" s="1052"/>
      <c r="U60" s="1052"/>
      <c r="V60" s="1052"/>
      <c r="W60" s="1052"/>
      <c r="X60" s="1052"/>
      <c r="Y60" s="1052"/>
      <c r="Z60" s="1052"/>
      <c r="AA60" s="1052"/>
      <c r="AB60" s="1052"/>
      <c r="AC60" s="1052"/>
      <c r="AD60" s="1052"/>
      <c r="AE60" s="1061"/>
      <c r="AF60" s="1062"/>
      <c r="AG60" s="1063"/>
      <c r="AH60" s="1063"/>
      <c r="AI60" s="1063"/>
      <c r="AJ60" s="1064"/>
      <c r="AK60" s="1051"/>
      <c r="AL60" s="1052"/>
      <c r="AM60" s="1052"/>
      <c r="AN60" s="1052"/>
      <c r="AO60" s="1052"/>
      <c r="AP60" s="1052"/>
      <c r="AQ60" s="1052"/>
      <c r="AR60" s="1052"/>
      <c r="AS60" s="1052"/>
      <c r="AT60" s="1052"/>
      <c r="AU60" s="1052"/>
      <c r="AV60" s="1052"/>
      <c r="AW60" s="1052"/>
      <c r="AX60" s="1052"/>
      <c r="AY60" s="1052"/>
      <c r="AZ60" s="1053"/>
      <c r="BA60" s="1053"/>
      <c r="BB60" s="1053"/>
      <c r="BC60" s="1053"/>
      <c r="BD60" s="1053"/>
      <c r="BE60" s="999"/>
      <c r="BF60" s="999"/>
      <c r="BG60" s="999"/>
      <c r="BH60" s="999"/>
      <c r="BI60" s="1000"/>
      <c r="BJ60" s="214"/>
      <c r="BK60" s="214"/>
      <c r="BL60" s="214"/>
      <c r="BM60" s="214"/>
      <c r="BN60" s="214"/>
      <c r="BO60" s="223"/>
      <c r="BP60" s="223"/>
      <c r="BQ60" s="220">
        <v>54</v>
      </c>
      <c r="BR60" s="221"/>
      <c r="BS60" s="1019"/>
      <c r="BT60" s="1020"/>
      <c r="BU60" s="1020"/>
      <c r="BV60" s="1020"/>
      <c r="BW60" s="1020"/>
      <c r="BX60" s="1020"/>
      <c r="BY60" s="1020"/>
      <c r="BZ60" s="1020"/>
      <c r="CA60" s="1020"/>
      <c r="CB60" s="1020"/>
      <c r="CC60" s="1020"/>
      <c r="CD60" s="1020"/>
      <c r="CE60" s="1020"/>
      <c r="CF60" s="1020"/>
      <c r="CG60" s="1041"/>
      <c r="CH60" s="1016"/>
      <c r="CI60" s="1017"/>
      <c r="CJ60" s="1017"/>
      <c r="CK60" s="1017"/>
      <c r="CL60" s="1018"/>
      <c r="CM60" s="1016"/>
      <c r="CN60" s="1017"/>
      <c r="CO60" s="1017"/>
      <c r="CP60" s="1017"/>
      <c r="CQ60" s="1018"/>
      <c r="CR60" s="1016"/>
      <c r="CS60" s="1017"/>
      <c r="CT60" s="1017"/>
      <c r="CU60" s="1017"/>
      <c r="CV60" s="1018"/>
      <c r="CW60" s="1016"/>
      <c r="CX60" s="1017"/>
      <c r="CY60" s="1017"/>
      <c r="CZ60" s="1017"/>
      <c r="DA60" s="1018"/>
      <c r="DB60" s="1016"/>
      <c r="DC60" s="1017"/>
      <c r="DD60" s="1017"/>
      <c r="DE60" s="1017"/>
      <c r="DF60" s="1018"/>
      <c r="DG60" s="1016"/>
      <c r="DH60" s="1017"/>
      <c r="DI60" s="1017"/>
      <c r="DJ60" s="1017"/>
      <c r="DK60" s="1018"/>
      <c r="DL60" s="1016"/>
      <c r="DM60" s="1017"/>
      <c r="DN60" s="1017"/>
      <c r="DO60" s="1017"/>
      <c r="DP60" s="1018"/>
      <c r="DQ60" s="1016"/>
      <c r="DR60" s="1017"/>
      <c r="DS60" s="1017"/>
      <c r="DT60" s="1017"/>
      <c r="DU60" s="1018"/>
      <c r="DV60" s="1019"/>
      <c r="DW60" s="1020"/>
      <c r="DX60" s="1020"/>
      <c r="DY60" s="1020"/>
      <c r="DZ60" s="1021"/>
      <c r="EA60" s="212"/>
    </row>
    <row r="61" spans="1:131" ht="26.25" customHeight="1" thickBot="1" x14ac:dyDescent="0.25">
      <c r="A61" s="220">
        <v>34</v>
      </c>
      <c r="B61" s="1057"/>
      <c r="C61" s="1058"/>
      <c r="D61" s="1058"/>
      <c r="E61" s="1058"/>
      <c r="F61" s="1058"/>
      <c r="G61" s="1058"/>
      <c r="H61" s="1058"/>
      <c r="I61" s="1058"/>
      <c r="J61" s="1058"/>
      <c r="K61" s="1058"/>
      <c r="L61" s="1058"/>
      <c r="M61" s="1058"/>
      <c r="N61" s="1058"/>
      <c r="O61" s="1058"/>
      <c r="P61" s="1059"/>
      <c r="Q61" s="1060"/>
      <c r="R61" s="1052"/>
      <c r="S61" s="1052"/>
      <c r="T61" s="1052"/>
      <c r="U61" s="1052"/>
      <c r="V61" s="1052"/>
      <c r="W61" s="1052"/>
      <c r="X61" s="1052"/>
      <c r="Y61" s="1052"/>
      <c r="Z61" s="1052"/>
      <c r="AA61" s="1052"/>
      <c r="AB61" s="1052"/>
      <c r="AC61" s="1052"/>
      <c r="AD61" s="1052"/>
      <c r="AE61" s="1061"/>
      <c r="AF61" s="1062"/>
      <c r="AG61" s="1063"/>
      <c r="AH61" s="1063"/>
      <c r="AI61" s="1063"/>
      <c r="AJ61" s="1064"/>
      <c r="AK61" s="1051"/>
      <c r="AL61" s="1052"/>
      <c r="AM61" s="1052"/>
      <c r="AN61" s="1052"/>
      <c r="AO61" s="1052"/>
      <c r="AP61" s="1052"/>
      <c r="AQ61" s="1052"/>
      <c r="AR61" s="1052"/>
      <c r="AS61" s="1052"/>
      <c r="AT61" s="1052"/>
      <c r="AU61" s="1052"/>
      <c r="AV61" s="1052"/>
      <c r="AW61" s="1052"/>
      <c r="AX61" s="1052"/>
      <c r="AY61" s="1052"/>
      <c r="AZ61" s="1053"/>
      <c r="BA61" s="1053"/>
      <c r="BB61" s="1053"/>
      <c r="BC61" s="1053"/>
      <c r="BD61" s="1053"/>
      <c r="BE61" s="999"/>
      <c r="BF61" s="999"/>
      <c r="BG61" s="999"/>
      <c r="BH61" s="999"/>
      <c r="BI61" s="1000"/>
      <c r="BJ61" s="214"/>
      <c r="BK61" s="214"/>
      <c r="BL61" s="214"/>
      <c r="BM61" s="214"/>
      <c r="BN61" s="214"/>
      <c r="BO61" s="223"/>
      <c r="BP61" s="223"/>
      <c r="BQ61" s="220">
        <v>55</v>
      </c>
      <c r="BR61" s="221"/>
      <c r="BS61" s="1019"/>
      <c r="BT61" s="1020"/>
      <c r="BU61" s="1020"/>
      <c r="BV61" s="1020"/>
      <c r="BW61" s="1020"/>
      <c r="BX61" s="1020"/>
      <c r="BY61" s="1020"/>
      <c r="BZ61" s="1020"/>
      <c r="CA61" s="1020"/>
      <c r="CB61" s="1020"/>
      <c r="CC61" s="1020"/>
      <c r="CD61" s="1020"/>
      <c r="CE61" s="1020"/>
      <c r="CF61" s="1020"/>
      <c r="CG61" s="1041"/>
      <c r="CH61" s="1016"/>
      <c r="CI61" s="1017"/>
      <c r="CJ61" s="1017"/>
      <c r="CK61" s="1017"/>
      <c r="CL61" s="1018"/>
      <c r="CM61" s="1016"/>
      <c r="CN61" s="1017"/>
      <c r="CO61" s="1017"/>
      <c r="CP61" s="1017"/>
      <c r="CQ61" s="1018"/>
      <c r="CR61" s="1016"/>
      <c r="CS61" s="1017"/>
      <c r="CT61" s="1017"/>
      <c r="CU61" s="1017"/>
      <c r="CV61" s="1018"/>
      <c r="CW61" s="1016"/>
      <c r="CX61" s="1017"/>
      <c r="CY61" s="1017"/>
      <c r="CZ61" s="1017"/>
      <c r="DA61" s="1018"/>
      <c r="DB61" s="1016"/>
      <c r="DC61" s="1017"/>
      <c r="DD61" s="1017"/>
      <c r="DE61" s="1017"/>
      <c r="DF61" s="1018"/>
      <c r="DG61" s="1016"/>
      <c r="DH61" s="1017"/>
      <c r="DI61" s="1017"/>
      <c r="DJ61" s="1017"/>
      <c r="DK61" s="1018"/>
      <c r="DL61" s="1016"/>
      <c r="DM61" s="1017"/>
      <c r="DN61" s="1017"/>
      <c r="DO61" s="1017"/>
      <c r="DP61" s="1018"/>
      <c r="DQ61" s="1016"/>
      <c r="DR61" s="1017"/>
      <c r="DS61" s="1017"/>
      <c r="DT61" s="1017"/>
      <c r="DU61" s="1018"/>
      <c r="DV61" s="1019"/>
      <c r="DW61" s="1020"/>
      <c r="DX61" s="1020"/>
      <c r="DY61" s="1020"/>
      <c r="DZ61" s="1021"/>
      <c r="EA61" s="212"/>
    </row>
    <row r="62" spans="1:131" ht="26.25" customHeight="1" x14ac:dyDescent="0.2">
      <c r="A62" s="220">
        <v>35</v>
      </c>
      <c r="B62" s="1057"/>
      <c r="C62" s="1058"/>
      <c r="D62" s="1058"/>
      <c r="E62" s="1058"/>
      <c r="F62" s="1058"/>
      <c r="G62" s="1058"/>
      <c r="H62" s="1058"/>
      <c r="I62" s="1058"/>
      <c r="J62" s="1058"/>
      <c r="K62" s="1058"/>
      <c r="L62" s="1058"/>
      <c r="M62" s="1058"/>
      <c r="N62" s="1058"/>
      <c r="O62" s="1058"/>
      <c r="P62" s="1059"/>
      <c r="Q62" s="1060"/>
      <c r="R62" s="1052"/>
      <c r="S62" s="1052"/>
      <c r="T62" s="1052"/>
      <c r="U62" s="1052"/>
      <c r="V62" s="1052"/>
      <c r="W62" s="1052"/>
      <c r="X62" s="1052"/>
      <c r="Y62" s="1052"/>
      <c r="Z62" s="1052"/>
      <c r="AA62" s="1052"/>
      <c r="AB62" s="1052"/>
      <c r="AC62" s="1052"/>
      <c r="AD62" s="1052"/>
      <c r="AE62" s="1061"/>
      <c r="AF62" s="1062"/>
      <c r="AG62" s="1063"/>
      <c r="AH62" s="1063"/>
      <c r="AI62" s="1063"/>
      <c r="AJ62" s="1064"/>
      <c r="AK62" s="1051"/>
      <c r="AL62" s="1052"/>
      <c r="AM62" s="1052"/>
      <c r="AN62" s="1052"/>
      <c r="AO62" s="1052"/>
      <c r="AP62" s="1052"/>
      <c r="AQ62" s="1052"/>
      <c r="AR62" s="1052"/>
      <c r="AS62" s="1052"/>
      <c r="AT62" s="1052"/>
      <c r="AU62" s="1052"/>
      <c r="AV62" s="1052"/>
      <c r="AW62" s="1052"/>
      <c r="AX62" s="1052"/>
      <c r="AY62" s="1052"/>
      <c r="AZ62" s="1053"/>
      <c r="BA62" s="1053"/>
      <c r="BB62" s="1053"/>
      <c r="BC62" s="1053"/>
      <c r="BD62" s="1053"/>
      <c r="BE62" s="999"/>
      <c r="BF62" s="999"/>
      <c r="BG62" s="999"/>
      <c r="BH62" s="999"/>
      <c r="BI62" s="1000"/>
      <c r="BJ62" s="1054" t="s">
        <v>398</v>
      </c>
      <c r="BK62" s="1055"/>
      <c r="BL62" s="1055"/>
      <c r="BM62" s="1055"/>
      <c r="BN62" s="1056"/>
      <c r="BO62" s="223"/>
      <c r="BP62" s="223"/>
      <c r="BQ62" s="220">
        <v>56</v>
      </c>
      <c r="BR62" s="221"/>
      <c r="BS62" s="1019"/>
      <c r="BT62" s="1020"/>
      <c r="BU62" s="1020"/>
      <c r="BV62" s="1020"/>
      <c r="BW62" s="1020"/>
      <c r="BX62" s="1020"/>
      <c r="BY62" s="1020"/>
      <c r="BZ62" s="1020"/>
      <c r="CA62" s="1020"/>
      <c r="CB62" s="1020"/>
      <c r="CC62" s="1020"/>
      <c r="CD62" s="1020"/>
      <c r="CE62" s="1020"/>
      <c r="CF62" s="1020"/>
      <c r="CG62" s="1041"/>
      <c r="CH62" s="1016"/>
      <c r="CI62" s="1017"/>
      <c r="CJ62" s="1017"/>
      <c r="CK62" s="1017"/>
      <c r="CL62" s="1018"/>
      <c r="CM62" s="1016"/>
      <c r="CN62" s="1017"/>
      <c r="CO62" s="1017"/>
      <c r="CP62" s="1017"/>
      <c r="CQ62" s="1018"/>
      <c r="CR62" s="1016"/>
      <c r="CS62" s="1017"/>
      <c r="CT62" s="1017"/>
      <c r="CU62" s="1017"/>
      <c r="CV62" s="1018"/>
      <c r="CW62" s="1016"/>
      <c r="CX62" s="1017"/>
      <c r="CY62" s="1017"/>
      <c r="CZ62" s="1017"/>
      <c r="DA62" s="1018"/>
      <c r="DB62" s="1016"/>
      <c r="DC62" s="1017"/>
      <c r="DD62" s="1017"/>
      <c r="DE62" s="1017"/>
      <c r="DF62" s="1018"/>
      <c r="DG62" s="1016"/>
      <c r="DH62" s="1017"/>
      <c r="DI62" s="1017"/>
      <c r="DJ62" s="1017"/>
      <c r="DK62" s="1018"/>
      <c r="DL62" s="1016"/>
      <c r="DM62" s="1017"/>
      <c r="DN62" s="1017"/>
      <c r="DO62" s="1017"/>
      <c r="DP62" s="1018"/>
      <c r="DQ62" s="1016"/>
      <c r="DR62" s="1017"/>
      <c r="DS62" s="1017"/>
      <c r="DT62" s="1017"/>
      <c r="DU62" s="1018"/>
      <c r="DV62" s="1019"/>
      <c r="DW62" s="1020"/>
      <c r="DX62" s="1020"/>
      <c r="DY62" s="1020"/>
      <c r="DZ62" s="1021"/>
      <c r="EA62" s="212"/>
    </row>
    <row r="63" spans="1:131" ht="26.25" customHeight="1" thickBot="1" x14ac:dyDescent="0.25">
      <c r="A63" s="222" t="s">
        <v>378</v>
      </c>
      <c r="B63" s="964" t="s">
        <v>399</v>
      </c>
      <c r="C63" s="965"/>
      <c r="D63" s="965"/>
      <c r="E63" s="965"/>
      <c r="F63" s="965"/>
      <c r="G63" s="965"/>
      <c r="H63" s="965"/>
      <c r="I63" s="965"/>
      <c r="J63" s="965"/>
      <c r="K63" s="965"/>
      <c r="L63" s="965"/>
      <c r="M63" s="965"/>
      <c r="N63" s="965"/>
      <c r="O63" s="965"/>
      <c r="P63" s="975"/>
      <c r="Q63" s="989"/>
      <c r="R63" s="990"/>
      <c r="S63" s="990"/>
      <c r="T63" s="990"/>
      <c r="U63" s="990"/>
      <c r="V63" s="990"/>
      <c r="W63" s="990"/>
      <c r="X63" s="990"/>
      <c r="Y63" s="990"/>
      <c r="Z63" s="990"/>
      <c r="AA63" s="990"/>
      <c r="AB63" s="990"/>
      <c r="AC63" s="990"/>
      <c r="AD63" s="990"/>
      <c r="AE63" s="1047"/>
      <c r="AF63" s="1048">
        <v>25515</v>
      </c>
      <c r="AG63" s="986"/>
      <c r="AH63" s="986"/>
      <c r="AI63" s="986"/>
      <c r="AJ63" s="1049"/>
      <c r="AK63" s="1050"/>
      <c r="AL63" s="990"/>
      <c r="AM63" s="990"/>
      <c r="AN63" s="990"/>
      <c r="AO63" s="990"/>
      <c r="AP63" s="986">
        <v>22931</v>
      </c>
      <c r="AQ63" s="986"/>
      <c r="AR63" s="986"/>
      <c r="AS63" s="986"/>
      <c r="AT63" s="986"/>
      <c r="AU63" s="986">
        <v>17573</v>
      </c>
      <c r="AV63" s="986"/>
      <c r="AW63" s="986"/>
      <c r="AX63" s="986"/>
      <c r="AY63" s="986"/>
      <c r="AZ63" s="1044"/>
      <c r="BA63" s="1044"/>
      <c r="BB63" s="1044"/>
      <c r="BC63" s="1044"/>
      <c r="BD63" s="1044"/>
      <c r="BE63" s="987"/>
      <c r="BF63" s="987"/>
      <c r="BG63" s="987"/>
      <c r="BH63" s="987"/>
      <c r="BI63" s="988"/>
      <c r="BJ63" s="1045" t="s">
        <v>122</v>
      </c>
      <c r="BK63" s="980"/>
      <c r="BL63" s="980"/>
      <c r="BM63" s="980"/>
      <c r="BN63" s="1046"/>
      <c r="BO63" s="223"/>
      <c r="BP63" s="223"/>
      <c r="BQ63" s="220">
        <v>57</v>
      </c>
      <c r="BR63" s="221"/>
      <c r="BS63" s="1019"/>
      <c r="BT63" s="1020"/>
      <c r="BU63" s="1020"/>
      <c r="BV63" s="1020"/>
      <c r="BW63" s="1020"/>
      <c r="BX63" s="1020"/>
      <c r="BY63" s="1020"/>
      <c r="BZ63" s="1020"/>
      <c r="CA63" s="1020"/>
      <c r="CB63" s="1020"/>
      <c r="CC63" s="1020"/>
      <c r="CD63" s="1020"/>
      <c r="CE63" s="1020"/>
      <c r="CF63" s="1020"/>
      <c r="CG63" s="1041"/>
      <c r="CH63" s="1016"/>
      <c r="CI63" s="1017"/>
      <c r="CJ63" s="1017"/>
      <c r="CK63" s="1017"/>
      <c r="CL63" s="1018"/>
      <c r="CM63" s="1016"/>
      <c r="CN63" s="1017"/>
      <c r="CO63" s="1017"/>
      <c r="CP63" s="1017"/>
      <c r="CQ63" s="1018"/>
      <c r="CR63" s="1016"/>
      <c r="CS63" s="1017"/>
      <c r="CT63" s="1017"/>
      <c r="CU63" s="1017"/>
      <c r="CV63" s="1018"/>
      <c r="CW63" s="1016"/>
      <c r="CX63" s="1017"/>
      <c r="CY63" s="1017"/>
      <c r="CZ63" s="1017"/>
      <c r="DA63" s="1018"/>
      <c r="DB63" s="1016"/>
      <c r="DC63" s="1017"/>
      <c r="DD63" s="1017"/>
      <c r="DE63" s="1017"/>
      <c r="DF63" s="1018"/>
      <c r="DG63" s="1016"/>
      <c r="DH63" s="1017"/>
      <c r="DI63" s="1017"/>
      <c r="DJ63" s="1017"/>
      <c r="DK63" s="1018"/>
      <c r="DL63" s="1016"/>
      <c r="DM63" s="1017"/>
      <c r="DN63" s="1017"/>
      <c r="DO63" s="1017"/>
      <c r="DP63" s="1018"/>
      <c r="DQ63" s="1016"/>
      <c r="DR63" s="1017"/>
      <c r="DS63" s="1017"/>
      <c r="DT63" s="1017"/>
      <c r="DU63" s="1018"/>
      <c r="DV63" s="1019"/>
      <c r="DW63" s="1020"/>
      <c r="DX63" s="1020"/>
      <c r="DY63" s="1020"/>
      <c r="DZ63" s="1021"/>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19"/>
      <c r="BT64" s="1020"/>
      <c r="BU64" s="1020"/>
      <c r="BV64" s="1020"/>
      <c r="BW64" s="1020"/>
      <c r="BX64" s="1020"/>
      <c r="BY64" s="1020"/>
      <c r="BZ64" s="1020"/>
      <c r="CA64" s="1020"/>
      <c r="CB64" s="1020"/>
      <c r="CC64" s="1020"/>
      <c r="CD64" s="1020"/>
      <c r="CE64" s="1020"/>
      <c r="CF64" s="1020"/>
      <c r="CG64" s="1041"/>
      <c r="CH64" s="1016"/>
      <c r="CI64" s="1017"/>
      <c r="CJ64" s="1017"/>
      <c r="CK64" s="1017"/>
      <c r="CL64" s="1018"/>
      <c r="CM64" s="1016"/>
      <c r="CN64" s="1017"/>
      <c r="CO64" s="1017"/>
      <c r="CP64" s="1017"/>
      <c r="CQ64" s="1018"/>
      <c r="CR64" s="1016"/>
      <c r="CS64" s="1017"/>
      <c r="CT64" s="1017"/>
      <c r="CU64" s="1017"/>
      <c r="CV64" s="1018"/>
      <c r="CW64" s="1016"/>
      <c r="CX64" s="1017"/>
      <c r="CY64" s="1017"/>
      <c r="CZ64" s="1017"/>
      <c r="DA64" s="1018"/>
      <c r="DB64" s="1016"/>
      <c r="DC64" s="1017"/>
      <c r="DD64" s="1017"/>
      <c r="DE64" s="1017"/>
      <c r="DF64" s="1018"/>
      <c r="DG64" s="1016"/>
      <c r="DH64" s="1017"/>
      <c r="DI64" s="1017"/>
      <c r="DJ64" s="1017"/>
      <c r="DK64" s="1018"/>
      <c r="DL64" s="1016"/>
      <c r="DM64" s="1017"/>
      <c r="DN64" s="1017"/>
      <c r="DO64" s="1017"/>
      <c r="DP64" s="1018"/>
      <c r="DQ64" s="1016"/>
      <c r="DR64" s="1017"/>
      <c r="DS64" s="1017"/>
      <c r="DT64" s="1017"/>
      <c r="DU64" s="1018"/>
      <c r="DV64" s="1019"/>
      <c r="DW64" s="1020"/>
      <c r="DX64" s="1020"/>
      <c r="DY64" s="1020"/>
      <c r="DZ64" s="1021"/>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19"/>
      <c r="BT65" s="1020"/>
      <c r="BU65" s="1020"/>
      <c r="BV65" s="1020"/>
      <c r="BW65" s="1020"/>
      <c r="BX65" s="1020"/>
      <c r="BY65" s="1020"/>
      <c r="BZ65" s="1020"/>
      <c r="CA65" s="1020"/>
      <c r="CB65" s="1020"/>
      <c r="CC65" s="1020"/>
      <c r="CD65" s="1020"/>
      <c r="CE65" s="1020"/>
      <c r="CF65" s="1020"/>
      <c r="CG65" s="1041"/>
      <c r="CH65" s="1016"/>
      <c r="CI65" s="1017"/>
      <c r="CJ65" s="1017"/>
      <c r="CK65" s="1017"/>
      <c r="CL65" s="1018"/>
      <c r="CM65" s="1016"/>
      <c r="CN65" s="1017"/>
      <c r="CO65" s="1017"/>
      <c r="CP65" s="1017"/>
      <c r="CQ65" s="1018"/>
      <c r="CR65" s="1016"/>
      <c r="CS65" s="1017"/>
      <c r="CT65" s="1017"/>
      <c r="CU65" s="1017"/>
      <c r="CV65" s="1018"/>
      <c r="CW65" s="1016"/>
      <c r="CX65" s="1017"/>
      <c r="CY65" s="1017"/>
      <c r="CZ65" s="1017"/>
      <c r="DA65" s="1018"/>
      <c r="DB65" s="1016"/>
      <c r="DC65" s="1017"/>
      <c r="DD65" s="1017"/>
      <c r="DE65" s="1017"/>
      <c r="DF65" s="1018"/>
      <c r="DG65" s="1016"/>
      <c r="DH65" s="1017"/>
      <c r="DI65" s="1017"/>
      <c r="DJ65" s="1017"/>
      <c r="DK65" s="1018"/>
      <c r="DL65" s="1016"/>
      <c r="DM65" s="1017"/>
      <c r="DN65" s="1017"/>
      <c r="DO65" s="1017"/>
      <c r="DP65" s="1018"/>
      <c r="DQ65" s="1016"/>
      <c r="DR65" s="1017"/>
      <c r="DS65" s="1017"/>
      <c r="DT65" s="1017"/>
      <c r="DU65" s="1018"/>
      <c r="DV65" s="1019"/>
      <c r="DW65" s="1020"/>
      <c r="DX65" s="1020"/>
      <c r="DY65" s="1020"/>
      <c r="DZ65" s="1021"/>
      <c r="EA65" s="212"/>
    </row>
    <row r="66" spans="1:131" ht="26.25" customHeight="1" x14ac:dyDescent="0.2">
      <c r="A66" s="1022" t="s">
        <v>401</v>
      </c>
      <c r="B66" s="1023"/>
      <c r="C66" s="1023"/>
      <c r="D66" s="1023"/>
      <c r="E66" s="1023"/>
      <c r="F66" s="1023"/>
      <c r="G66" s="1023"/>
      <c r="H66" s="1023"/>
      <c r="I66" s="1023"/>
      <c r="J66" s="1023"/>
      <c r="K66" s="1023"/>
      <c r="L66" s="1023"/>
      <c r="M66" s="1023"/>
      <c r="N66" s="1023"/>
      <c r="O66" s="1023"/>
      <c r="P66" s="1024"/>
      <c r="Q66" s="1028" t="s">
        <v>382</v>
      </c>
      <c r="R66" s="1029"/>
      <c r="S66" s="1029"/>
      <c r="T66" s="1029"/>
      <c r="U66" s="1030"/>
      <c r="V66" s="1028" t="s">
        <v>383</v>
      </c>
      <c r="W66" s="1029"/>
      <c r="X66" s="1029"/>
      <c r="Y66" s="1029"/>
      <c r="Z66" s="1030"/>
      <c r="AA66" s="1028" t="s">
        <v>384</v>
      </c>
      <c r="AB66" s="1029"/>
      <c r="AC66" s="1029"/>
      <c r="AD66" s="1029"/>
      <c r="AE66" s="1030"/>
      <c r="AF66" s="1034" t="s">
        <v>385</v>
      </c>
      <c r="AG66" s="1035"/>
      <c r="AH66" s="1035"/>
      <c r="AI66" s="1035"/>
      <c r="AJ66" s="1036"/>
      <c r="AK66" s="1028" t="s">
        <v>386</v>
      </c>
      <c r="AL66" s="1023"/>
      <c r="AM66" s="1023"/>
      <c r="AN66" s="1023"/>
      <c r="AO66" s="1024"/>
      <c r="AP66" s="1028" t="s">
        <v>387</v>
      </c>
      <c r="AQ66" s="1029"/>
      <c r="AR66" s="1029"/>
      <c r="AS66" s="1029"/>
      <c r="AT66" s="1030"/>
      <c r="AU66" s="1028" t="s">
        <v>402</v>
      </c>
      <c r="AV66" s="1029"/>
      <c r="AW66" s="1029"/>
      <c r="AX66" s="1029"/>
      <c r="AY66" s="1030"/>
      <c r="AZ66" s="1028" t="s">
        <v>365</v>
      </c>
      <c r="BA66" s="1029"/>
      <c r="BB66" s="1029"/>
      <c r="BC66" s="1029"/>
      <c r="BD66" s="1042"/>
      <c r="BE66" s="223"/>
      <c r="BF66" s="223"/>
      <c r="BG66" s="223"/>
      <c r="BH66" s="223"/>
      <c r="BI66" s="223"/>
      <c r="BJ66" s="223"/>
      <c r="BK66" s="223"/>
      <c r="BL66" s="223"/>
      <c r="BM66" s="223"/>
      <c r="BN66" s="223"/>
      <c r="BO66" s="223"/>
      <c r="BP66" s="223"/>
      <c r="BQ66" s="220">
        <v>60</v>
      </c>
      <c r="BR66" s="225"/>
      <c r="BS66" s="972"/>
      <c r="BT66" s="973"/>
      <c r="BU66" s="973"/>
      <c r="BV66" s="973"/>
      <c r="BW66" s="973"/>
      <c r="BX66" s="973"/>
      <c r="BY66" s="973"/>
      <c r="BZ66" s="973"/>
      <c r="CA66" s="973"/>
      <c r="CB66" s="973"/>
      <c r="CC66" s="973"/>
      <c r="CD66" s="973"/>
      <c r="CE66" s="973"/>
      <c r="CF66" s="973"/>
      <c r="CG66" s="982"/>
      <c r="CH66" s="983"/>
      <c r="CI66" s="984"/>
      <c r="CJ66" s="984"/>
      <c r="CK66" s="984"/>
      <c r="CL66" s="985"/>
      <c r="CM66" s="983"/>
      <c r="CN66" s="984"/>
      <c r="CO66" s="984"/>
      <c r="CP66" s="984"/>
      <c r="CQ66" s="985"/>
      <c r="CR66" s="983"/>
      <c r="CS66" s="984"/>
      <c r="CT66" s="984"/>
      <c r="CU66" s="984"/>
      <c r="CV66" s="985"/>
      <c r="CW66" s="983"/>
      <c r="CX66" s="984"/>
      <c r="CY66" s="984"/>
      <c r="CZ66" s="984"/>
      <c r="DA66" s="985"/>
      <c r="DB66" s="983"/>
      <c r="DC66" s="984"/>
      <c r="DD66" s="984"/>
      <c r="DE66" s="984"/>
      <c r="DF66" s="985"/>
      <c r="DG66" s="983"/>
      <c r="DH66" s="984"/>
      <c r="DI66" s="984"/>
      <c r="DJ66" s="984"/>
      <c r="DK66" s="985"/>
      <c r="DL66" s="983"/>
      <c r="DM66" s="984"/>
      <c r="DN66" s="984"/>
      <c r="DO66" s="984"/>
      <c r="DP66" s="985"/>
      <c r="DQ66" s="983"/>
      <c r="DR66" s="984"/>
      <c r="DS66" s="984"/>
      <c r="DT66" s="984"/>
      <c r="DU66" s="985"/>
      <c r="DV66" s="972"/>
      <c r="DW66" s="973"/>
      <c r="DX66" s="973"/>
      <c r="DY66" s="973"/>
      <c r="DZ66" s="974"/>
      <c r="EA66" s="212"/>
    </row>
    <row r="67" spans="1:131" ht="26.25" customHeight="1" thickBot="1" x14ac:dyDescent="0.25">
      <c r="A67" s="1025"/>
      <c r="B67" s="1026"/>
      <c r="C67" s="1026"/>
      <c r="D67" s="1026"/>
      <c r="E67" s="1026"/>
      <c r="F67" s="1026"/>
      <c r="G67" s="1026"/>
      <c r="H67" s="1026"/>
      <c r="I67" s="1026"/>
      <c r="J67" s="1026"/>
      <c r="K67" s="1026"/>
      <c r="L67" s="1026"/>
      <c r="M67" s="1026"/>
      <c r="N67" s="1026"/>
      <c r="O67" s="1026"/>
      <c r="P67" s="1027"/>
      <c r="Q67" s="1031"/>
      <c r="R67" s="1032"/>
      <c r="S67" s="1032"/>
      <c r="T67" s="1032"/>
      <c r="U67" s="1033"/>
      <c r="V67" s="1031"/>
      <c r="W67" s="1032"/>
      <c r="X67" s="1032"/>
      <c r="Y67" s="1032"/>
      <c r="Z67" s="1033"/>
      <c r="AA67" s="1031"/>
      <c r="AB67" s="1032"/>
      <c r="AC67" s="1032"/>
      <c r="AD67" s="1032"/>
      <c r="AE67" s="1033"/>
      <c r="AF67" s="1037"/>
      <c r="AG67" s="1038"/>
      <c r="AH67" s="1038"/>
      <c r="AI67" s="1038"/>
      <c r="AJ67" s="1039"/>
      <c r="AK67" s="1040"/>
      <c r="AL67" s="1026"/>
      <c r="AM67" s="1026"/>
      <c r="AN67" s="1026"/>
      <c r="AO67" s="1027"/>
      <c r="AP67" s="1031"/>
      <c r="AQ67" s="1032"/>
      <c r="AR67" s="1032"/>
      <c r="AS67" s="1032"/>
      <c r="AT67" s="1033"/>
      <c r="AU67" s="1031"/>
      <c r="AV67" s="1032"/>
      <c r="AW67" s="1032"/>
      <c r="AX67" s="1032"/>
      <c r="AY67" s="1033"/>
      <c r="AZ67" s="1031"/>
      <c r="BA67" s="1032"/>
      <c r="BB67" s="1032"/>
      <c r="BC67" s="1032"/>
      <c r="BD67" s="1043"/>
      <c r="BE67" s="223"/>
      <c r="BF67" s="223"/>
      <c r="BG67" s="223"/>
      <c r="BH67" s="223"/>
      <c r="BI67" s="223"/>
      <c r="BJ67" s="223"/>
      <c r="BK67" s="223"/>
      <c r="BL67" s="223"/>
      <c r="BM67" s="223"/>
      <c r="BN67" s="223"/>
      <c r="BO67" s="223"/>
      <c r="BP67" s="223"/>
      <c r="BQ67" s="220">
        <v>61</v>
      </c>
      <c r="BR67" s="225"/>
      <c r="BS67" s="972"/>
      <c r="BT67" s="973"/>
      <c r="BU67" s="973"/>
      <c r="BV67" s="973"/>
      <c r="BW67" s="973"/>
      <c r="BX67" s="973"/>
      <c r="BY67" s="973"/>
      <c r="BZ67" s="973"/>
      <c r="CA67" s="973"/>
      <c r="CB67" s="973"/>
      <c r="CC67" s="973"/>
      <c r="CD67" s="973"/>
      <c r="CE67" s="973"/>
      <c r="CF67" s="973"/>
      <c r="CG67" s="982"/>
      <c r="CH67" s="983"/>
      <c r="CI67" s="984"/>
      <c r="CJ67" s="984"/>
      <c r="CK67" s="984"/>
      <c r="CL67" s="985"/>
      <c r="CM67" s="983"/>
      <c r="CN67" s="984"/>
      <c r="CO67" s="984"/>
      <c r="CP67" s="984"/>
      <c r="CQ67" s="985"/>
      <c r="CR67" s="983"/>
      <c r="CS67" s="984"/>
      <c r="CT67" s="984"/>
      <c r="CU67" s="984"/>
      <c r="CV67" s="985"/>
      <c r="CW67" s="983"/>
      <c r="CX67" s="984"/>
      <c r="CY67" s="984"/>
      <c r="CZ67" s="984"/>
      <c r="DA67" s="985"/>
      <c r="DB67" s="983"/>
      <c r="DC67" s="984"/>
      <c r="DD67" s="984"/>
      <c r="DE67" s="984"/>
      <c r="DF67" s="985"/>
      <c r="DG67" s="983"/>
      <c r="DH67" s="984"/>
      <c r="DI67" s="984"/>
      <c r="DJ67" s="984"/>
      <c r="DK67" s="985"/>
      <c r="DL67" s="983"/>
      <c r="DM67" s="984"/>
      <c r="DN67" s="984"/>
      <c r="DO67" s="984"/>
      <c r="DP67" s="985"/>
      <c r="DQ67" s="983"/>
      <c r="DR67" s="984"/>
      <c r="DS67" s="984"/>
      <c r="DT67" s="984"/>
      <c r="DU67" s="985"/>
      <c r="DV67" s="972"/>
      <c r="DW67" s="973"/>
      <c r="DX67" s="973"/>
      <c r="DY67" s="973"/>
      <c r="DZ67" s="974"/>
      <c r="EA67" s="212"/>
    </row>
    <row r="68" spans="1:131" ht="26.25" customHeight="1" thickTop="1" x14ac:dyDescent="0.2">
      <c r="A68" s="218">
        <v>1</v>
      </c>
      <c r="B68" s="1012" t="s">
        <v>552</v>
      </c>
      <c r="C68" s="1013"/>
      <c r="D68" s="1013"/>
      <c r="E68" s="1013"/>
      <c r="F68" s="1013"/>
      <c r="G68" s="1013"/>
      <c r="H68" s="1013"/>
      <c r="I68" s="1013"/>
      <c r="J68" s="1013"/>
      <c r="K68" s="1013"/>
      <c r="L68" s="1013"/>
      <c r="M68" s="1013"/>
      <c r="N68" s="1013"/>
      <c r="O68" s="1013"/>
      <c r="P68" s="1014"/>
      <c r="Q68" s="1015">
        <v>196</v>
      </c>
      <c r="R68" s="1009"/>
      <c r="S68" s="1009"/>
      <c r="T68" s="1009"/>
      <c r="U68" s="1009"/>
      <c r="V68" s="1009">
        <v>184</v>
      </c>
      <c r="W68" s="1009"/>
      <c r="X68" s="1009"/>
      <c r="Y68" s="1009"/>
      <c r="Z68" s="1009"/>
      <c r="AA68" s="1009">
        <v>12</v>
      </c>
      <c r="AB68" s="1009"/>
      <c r="AC68" s="1009"/>
      <c r="AD68" s="1009"/>
      <c r="AE68" s="1009"/>
      <c r="AF68" s="1009">
        <v>12</v>
      </c>
      <c r="AG68" s="1009"/>
      <c r="AH68" s="1009"/>
      <c r="AI68" s="1009"/>
      <c r="AJ68" s="1009"/>
      <c r="AK68" s="1009" t="s">
        <v>551</v>
      </c>
      <c r="AL68" s="1009"/>
      <c r="AM68" s="1009"/>
      <c r="AN68" s="1009"/>
      <c r="AO68" s="1009"/>
      <c r="AP68" s="1009" t="s">
        <v>551</v>
      </c>
      <c r="AQ68" s="1009"/>
      <c r="AR68" s="1009"/>
      <c r="AS68" s="1009"/>
      <c r="AT68" s="1009"/>
      <c r="AU68" s="1009" t="s">
        <v>551</v>
      </c>
      <c r="AV68" s="1009"/>
      <c r="AW68" s="1009"/>
      <c r="AX68" s="1009"/>
      <c r="AY68" s="1009"/>
      <c r="AZ68" s="1010"/>
      <c r="BA68" s="1010"/>
      <c r="BB68" s="1010"/>
      <c r="BC68" s="1010"/>
      <c r="BD68" s="1011"/>
      <c r="BE68" s="223"/>
      <c r="BF68" s="223"/>
      <c r="BG68" s="223"/>
      <c r="BH68" s="223"/>
      <c r="BI68" s="223"/>
      <c r="BJ68" s="223"/>
      <c r="BK68" s="223"/>
      <c r="BL68" s="223"/>
      <c r="BM68" s="223"/>
      <c r="BN68" s="223"/>
      <c r="BO68" s="223"/>
      <c r="BP68" s="223"/>
      <c r="BQ68" s="220">
        <v>62</v>
      </c>
      <c r="BR68" s="225"/>
      <c r="BS68" s="972"/>
      <c r="BT68" s="973"/>
      <c r="BU68" s="973"/>
      <c r="BV68" s="973"/>
      <c r="BW68" s="973"/>
      <c r="BX68" s="973"/>
      <c r="BY68" s="973"/>
      <c r="BZ68" s="973"/>
      <c r="CA68" s="973"/>
      <c r="CB68" s="973"/>
      <c r="CC68" s="973"/>
      <c r="CD68" s="973"/>
      <c r="CE68" s="973"/>
      <c r="CF68" s="973"/>
      <c r="CG68" s="982"/>
      <c r="CH68" s="983"/>
      <c r="CI68" s="984"/>
      <c r="CJ68" s="984"/>
      <c r="CK68" s="984"/>
      <c r="CL68" s="985"/>
      <c r="CM68" s="983"/>
      <c r="CN68" s="984"/>
      <c r="CO68" s="984"/>
      <c r="CP68" s="984"/>
      <c r="CQ68" s="985"/>
      <c r="CR68" s="983"/>
      <c r="CS68" s="984"/>
      <c r="CT68" s="984"/>
      <c r="CU68" s="984"/>
      <c r="CV68" s="985"/>
      <c r="CW68" s="983"/>
      <c r="CX68" s="984"/>
      <c r="CY68" s="984"/>
      <c r="CZ68" s="984"/>
      <c r="DA68" s="985"/>
      <c r="DB68" s="983"/>
      <c r="DC68" s="984"/>
      <c r="DD68" s="984"/>
      <c r="DE68" s="984"/>
      <c r="DF68" s="985"/>
      <c r="DG68" s="983"/>
      <c r="DH68" s="984"/>
      <c r="DI68" s="984"/>
      <c r="DJ68" s="984"/>
      <c r="DK68" s="985"/>
      <c r="DL68" s="983"/>
      <c r="DM68" s="984"/>
      <c r="DN68" s="984"/>
      <c r="DO68" s="984"/>
      <c r="DP68" s="985"/>
      <c r="DQ68" s="983"/>
      <c r="DR68" s="984"/>
      <c r="DS68" s="984"/>
      <c r="DT68" s="984"/>
      <c r="DU68" s="985"/>
      <c r="DV68" s="972"/>
      <c r="DW68" s="973"/>
      <c r="DX68" s="973"/>
      <c r="DY68" s="973"/>
      <c r="DZ68" s="974"/>
      <c r="EA68" s="212"/>
    </row>
    <row r="69" spans="1:131" ht="26.25" customHeight="1" x14ac:dyDescent="0.2">
      <c r="A69" s="220">
        <v>2</v>
      </c>
      <c r="B69" s="1001" t="s">
        <v>553</v>
      </c>
      <c r="C69" s="1002"/>
      <c r="D69" s="1002"/>
      <c r="E69" s="1002"/>
      <c r="F69" s="1002"/>
      <c r="G69" s="1002"/>
      <c r="H69" s="1002"/>
      <c r="I69" s="1002"/>
      <c r="J69" s="1002"/>
      <c r="K69" s="1002"/>
      <c r="L69" s="1002"/>
      <c r="M69" s="1002"/>
      <c r="N69" s="1002"/>
      <c r="O69" s="1002"/>
      <c r="P69" s="1003"/>
      <c r="Q69" s="1004">
        <v>420</v>
      </c>
      <c r="R69" s="998"/>
      <c r="S69" s="998"/>
      <c r="T69" s="998"/>
      <c r="U69" s="998"/>
      <c r="V69" s="998">
        <v>405</v>
      </c>
      <c r="W69" s="998"/>
      <c r="X69" s="998"/>
      <c r="Y69" s="998"/>
      <c r="Z69" s="998"/>
      <c r="AA69" s="998">
        <v>15</v>
      </c>
      <c r="AB69" s="998"/>
      <c r="AC69" s="998"/>
      <c r="AD69" s="998"/>
      <c r="AE69" s="998"/>
      <c r="AF69" s="998">
        <v>15</v>
      </c>
      <c r="AG69" s="998"/>
      <c r="AH69" s="998"/>
      <c r="AI69" s="998"/>
      <c r="AJ69" s="998"/>
      <c r="AK69" s="998" t="s">
        <v>551</v>
      </c>
      <c r="AL69" s="998"/>
      <c r="AM69" s="998"/>
      <c r="AN69" s="998"/>
      <c r="AO69" s="998"/>
      <c r="AP69" s="998">
        <v>1073</v>
      </c>
      <c r="AQ69" s="998"/>
      <c r="AR69" s="998"/>
      <c r="AS69" s="998"/>
      <c r="AT69" s="998"/>
      <c r="AU69" s="998">
        <v>472</v>
      </c>
      <c r="AV69" s="998"/>
      <c r="AW69" s="998"/>
      <c r="AX69" s="998"/>
      <c r="AY69" s="998"/>
      <c r="AZ69" s="999"/>
      <c r="BA69" s="999"/>
      <c r="BB69" s="999"/>
      <c r="BC69" s="999"/>
      <c r="BD69" s="1000"/>
      <c r="BE69" s="223"/>
      <c r="BF69" s="223"/>
      <c r="BG69" s="223"/>
      <c r="BH69" s="223"/>
      <c r="BI69" s="223"/>
      <c r="BJ69" s="223"/>
      <c r="BK69" s="223"/>
      <c r="BL69" s="223"/>
      <c r="BM69" s="223"/>
      <c r="BN69" s="223"/>
      <c r="BO69" s="223"/>
      <c r="BP69" s="223"/>
      <c r="BQ69" s="220">
        <v>63</v>
      </c>
      <c r="BR69" s="225"/>
      <c r="BS69" s="972"/>
      <c r="BT69" s="973"/>
      <c r="BU69" s="973"/>
      <c r="BV69" s="973"/>
      <c r="BW69" s="973"/>
      <c r="BX69" s="973"/>
      <c r="BY69" s="973"/>
      <c r="BZ69" s="973"/>
      <c r="CA69" s="973"/>
      <c r="CB69" s="973"/>
      <c r="CC69" s="973"/>
      <c r="CD69" s="973"/>
      <c r="CE69" s="973"/>
      <c r="CF69" s="973"/>
      <c r="CG69" s="982"/>
      <c r="CH69" s="983"/>
      <c r="CI69" s="984"/>
      <c r="CJ69" s="984"/>
      <c r="CK69" s="984"/>
      <c r="CL69" s="985"/>
      <c r="CM69" s="983"/>
      <c r="CN69" s="984"/>
      <c r="CO69" s="984"/>
      <c r="CP69" s="984"/>
      <c r="CQ69" s="985"/>
      <c r="CR69" s="983"/>
      <c r="CS69" s="984"/>
      <c r="CT69" s="984"/>
      <c r="CU69" s="984"/>
      <c r="CV69" s="985"/>
      <c r="CW69" s="983"/>
      <c r="CX69" s="984"/>
      <c r="CY69" s="984"/>
      <c r="CZ69" s="984"/>
      <c r="DA69" s="985"/>
      <c r="DB69" s="983"/>
      <c r="DC69" s="984"/>
      <c r="DD69" s="984"/>
      <c r="DE69" s="984"/>
      <c r="DF69" s="985"/>
      <c r="DG69" s="983"/>
      <c r="DH69" s="984"/>
      <c r="DI69" s="984"/>
      <c r="DJ69" s="984"/>
      <c r="DK69" s="985"/>
      <c r="DL69" s="983"/>
      <c r="DM69" s="984"/>
      <c r="DN69" s="984"/>
      <c r="DO69" s="984"/>
      <c r="DP69" s="985"/>
      <c r="DQ69" s="983"/>
      <c r="DR69" s="984"/>
      <c r="DS69" s="984"/>
      <c r="DT69" s="984"/>
      <c r="DU69" s="985"/>
      <c r="DV69" s="972"/>
      <c r="DW69" s="973"/>
      <c r="DX69" s="973"/>
      <c r="DY69" s="973"/>
      <c r="DZ69" s="974"/>
      <c r="EA69" s="212"/>
    </row>
    <row r="70" spans="1:131" ht="26.25" customHeight="1" x14ac:dyDescent="0.2">
      <c r="A70" s="220">
        <v>3</v>
      </c>
      <c r="B70" s="1001" t="s">
        <v>554</v>
      </c>
      <c r="C70" s="1002"/>
      <c r="D70" s="1002"/>
      <c r="E70" s="1002"/>
      <c r="F70" s="1002"/>
      <c r="G70" s="1002"/>
      <c r="H70" s="1002"/>
      <c r="I70" s="1002"/>
      <c r="J70" s="1002"/>
      <c r="K70" s="1002"/>
      <c r="L70" s="1002"/>
      <c r="M70" s="1002"/>
      <c r="N70" s="1002"/>
      <c r="O70" s="1002"/>
      <c r="P70" s="1003"/>
      <c r="Q70" s="1004">
        <v>2653</v>
      </c>
      <c r="R70" s="998"/>
      <c r="S70" s="998"/>
      <c r="T70" s="998"/>
      <c r="U70" s="998"/>
      <c r="V70" s="998">
        <v>2392</v>
      </c>
      <c r="W70" s="998"/>
      <c r="X70" s="998"/>
      <c r="Y70" s="998"/>
      <c r="Z70" s="998"/>
      <c r="AA70" s="998">
        <v>261</v>
      </c>
      <c r="AB70" s="998"/>
      <c r="AC70" s="998"/>
      <c r="AD70" s="998"/>
      <c r="AE70" s="998"/>
      <c r="AF70" s="998">
        <v>261</v>
      </c>
      <c r="AG70" s="998"/>
      <c r="AH70" s="998"/>
      <c r="AI70" s="998"/>
      <c r="AJ70" s="998"/>
      <c r="AK70" s="998" t="s">
        <v>551</v>
      </c>
      <c r="AL70" s="998"/>
      <c r="AM70" s="998"/>
      <c r="AN70" s="998"/>
      <c r="AO70" s="998"/>
      <c r="AP70" s="998" t="s">
        <v>551</v>
      </c>
      <c r="AQ70" s="998"/>
      <c r="AR70" s="998"/>
      <c r="AS70" s="998"/>
      <c r="AT70" s="998"/>
      <c r="AU70" s="998" t="s">
        <v>551</v>
      </c>
      <c r="AV70" s="998"/>
      <c r="AW70" s="998"/>
      <c r="AX70" s="998"/>
      <c r="AY70" s="998"/>
      <c r="AZ70" s="999"/>
      <c r="BA70" s="999"/>
      <c r="BB70" s="999"/>
      <c r="BC70" s="999"/>
      <c r="BD70" s="1000"/>
      <c r="BE70" s="223"/>
      <c r="BF70" s="223"/>
      <c r="BG70" s="223"/>
      <c r="BH70" s="223"/>
      <c r="BI70" s="223"/>
      <c r="BJ70" s="223"/>
      <c r="BK70" s="223"/>
      <c r="BL70" s="223"/>
      <c r="BM70" s="223"/>
      <c r="BN70" s="223"/>
      <c r="BO70" s="223"/>
      <c r="BP70" s="223"/>
      <c r="BQ70" s="220">
        <v>64</v>
      </c>
      <c r="BR70" s="225"/>
      <c r="BS70" s="972"/>
      <c r="BT70" s="973"/>
      <c r="BU70" s="973"/>
      <c r="BV70" s="973"/>
      <c r="BW70" s="973"/>
      <c r="BX70" s="973"/>
      <c r="BY70" s="973"/>
      <c r="BZ70" s="973"/>
      <c r="CA70" s="973"/>
      <c r="CB70" s="973"/>
      <c r="CC70" s="973"/>
      <c r="CD70" s="973"/>
      <c r="CE70" s="973"/>
      <c r="CF70" s="973"/>
      <c r="CG70" s="982"/>
      <c r="CH70" s="983"/>
      <c r="CI70" s="984"/>
      <c r="CJ70" s="984"/>
      <c r="CK70" s="984"/>
      <c r="CL70" s="985"/>
      <c r="CM70" s="983"/>
      <c r="CN70" s="984"/>
      <c r="CO70" s="984"/>
      <c r="CP70" s="984"/>
      <c r="CQ70" s="985"/>
      <c r="CR70" s="983"/>
      <c r="CS70" s="984"/>
      <c r="CT70" s="984"/>
      <c r="CU70" s="984"/>
      <c r="CV70" s="985"/>
      <c r="CW70" s="983"/>
      <c r="CX70" s="984"/>
      <c r="CY70" s="984"/>
      <c r="CZ70" s="984"/>
      <c r="DA70" s="985"/>
      <c r="DB70" s="983"/>
      <c r="DC70" s="984"/>
      <c r="DD70" s="984"/>
      <c r="DE70" s="984"/>
      <c r="DF70" s="985"/>
      <c r="DG70" s="983"/>
      <c r="DH70" s="984"/>
      <c r="DI70" s="984"/>
      <c r="DJ70" s="984"/>
      <c r="DK70" s="985"/>
      <c r="DL70" s="983"/>
      <c r="DM70" s="984"/>
      <c r="DN70" s="984"/>
      <c r="DO70" s="984"/>
      <c r="DP70" s="985"/>
      <c r="DQ70" s="983"/>
      <c r="DR70" s="984"/>
      <c r="DS70" s="984"/>
      <c r="DT70" s="984"/>
      <c r="DU70" s="985"/>
      <c r="DV70" s="972"/>
      <c r="DW70" s="973"/>
      <c r="DX70" s="973"/>
      <c r="DY70" s="973"/>
      <c r="DZ70" s="974"/>
      <c r="EA70" s="212"/>
    </row>
    <row r="71" spans="1:131" ht="26.25" customHeight="1" x14ac:dyDescent="0.2">
      <c r="A71" s="220">
        <v>4</v>
      </c>
      <c r="B71" s="1001" t="s">
        <v>555</v>
      </c>
      <c r="C71" s="1002"/>
      <c r="D71" s="1002"/>
      <c r="E71" s="1002"/>
      <c r="F71" s="1002"/>
      <c r="G71" s="1002"/>
      <c r="H71" s="1002"/>
      <c r="I71" s="1002"/>
      <c r="J71" s="1002"/>
      <c r="K71" s="1002"/>
      <c r="L71" s="1002"/>
      <c r="M71" s="1002"/>
      <c r="N71" s="1002"/>
      <c r="O71" s="1002"/>
      <c r="P71" s="1003"/>
      <c r="Q71" s="1004">
        <v>1047955</v>
      </c>
      <c r="R71" s="998"/>
      <c r="S71" s="998"/>
      <c r="T71" s="998"/>
      <c r="U71" s="998"/>
      <c r="V71" s="998">
        <v>1016638</v>
      </c>
      <c r="W71" s="998"/>
      <c r="X71" s="998"/>
      <c r="Y71" s="998"/>
      <c r="Z71" s="998"/>
      <c r="AA71" s="998">
        <v>31318</v>
      </c>
      <c r="AB71" s="998"/>
      <c r="AC71" s="998"/>
      <c r="AD71" s="998"/>
      <c r="AE71" s="998"/>
      <c r="AF71" s="998">
        <v>31318</v>
      </c>
      <c r="AG71" s="998"/>
      <c r="AH71" s="998"/>
      <c r="AI71" s="998"/>
      <c r="AJ71" s="998"/>
      <c r="AK71" s="998">
        <v>1</v>
      </c>
      <c r="AL71" s="998"/>
      <c r="AM71" s="998"/>
      <c r="AN71" s="998"/>
      <c r="AO71" s="998"/>
      <c r="AP71" s="998" t="s">
        <v>551</v>
      </c>
      <c r="AQ71" s="998"/>
      <c r="AR71" s="998"/>
      <c r="AS71" s="998"/>
      <c r="AT71" s="998"/>
      <c r="AU71" s="998" t="s">
        <v>551</v>
      </c>
      <c r="AV71" s="998"/>
      <c r="AW71" s="998"/>
      <c r="AX71" s="998"/>
      <c r="AY71" s="998"/>
      <c r="AZ71" s="999"/>
      <c r="BA71" s="999"/>
      <c r="BB71" s="999"/>
      <c r="BC71" s="999"/>
      <c r="BD71" s="1000"/>
      <c r="BE71" s="223"/>
      <c r="BF71" s="223"/>
      <c r="BG71" s="223"/>
      <c r="BH71" s="223"/>
      <c r="BI71" s="223"/>
      <c r="BJ71" s="223"/>
      <c r="BK71" s="223"/>
      <c r="BL71" s="223"/>
      <c r="BM71" s="223"/>
      <c r="BN71" s="223"/>
      <c r="BO71" s="223"/>
      <c r="BP71" s="223"/>
      <c r="BQ71" s="220">
        <v>65</v>
      </c>
      <c r="BR71" s="225"/>
      <c r="BS71" s="972"/>
      <c r="BT71" s="973"/>
      <c r="BU71" s="973"/>
      <c r="BV71" s="973"/>
      <c r="BW71" s="973"/>
      <c r="BX71" s="973"/>
      <c r="BY71" s="973"/>
      <c r="BZ71" s="973"/>
      <c r="CA71" s="973"/>
      <c r="CB71" s="973"/>
      <c r="CC71" s="973"/>
      <c r="CD71" s="973"/>
      <c r="CE71" s="973"/>
      <c r="CF71" s="973"/>
      <c r="CG71" s="982"/>
      <c r="CH71" s="983"/>
      <c r="CI71" s="984"/>
      <c r="CJ71" s="984"/>
      <c r="CK71" s="984"/>
      <c r="CL71" s="985"/>
      <c r="CM71" s="983"/>
      <c r="CN71" s="984"/>
      <c r="CO71" s="984"/>
      <c r="CP71" s="984"/>
      <c r="CQ71" s="985"/>
      <c r="CR71" s="983"/>
      <c r="CS71" s="984"/>
      <c r="CT71" s="984"/>
      <c r="CU71" s="984"/>
      <c r="CV71" s="985"/>
      <c r="CW71" s="983"/>
      <c r="CX71" s="984"/>
      <c r="CY71" s="984"/>
      <c r="CZ71" s="984"/>
      <c r="DA71" s="985"/>
      <c r="DB71" s="983"/>
      <c r="DC71" s="984"/>
      <c r="DD71" s="984"/>
      <c r="DE71" s="984"/>
      <c r="DF71" s="985"/>
      <c r="DG71" s="983"/>
      <c r="DH71" s="984"/>
      <c r="DI71" s="984"/>
      <c r="DJ71" s="984"/>
      <c r="DK71" s="985"/>
      <c r="DL71" s="983"/>
      <c r="DM71" s="984"/>
      <c r="DN71" s="984"/>
      <c r="DO71" s="984"/>
      <c r="DP71" s="985"/>
      <c r="DQ71" s="983"/>
      <c r="DR71" s="984"/>
      <c r="DS71" s="984"/>
      <c r="DT71" s="984"/>
      <c r="DU71" s="985"/>
      <c r="DV71" s="972"/>
      <c r="DW71" s="973"/>
      <c r="DX71" s="973"/>
      <c r="DY71" s="973"/>
      <c r="DZ71" s="974"/>
      <c r="EA71" s="212"/>
    </row>
    <row r="72" spans="1:131" ht="26.25" customHeight="1" x14ac:dyDescent="0.2">
      <c r="A72" s="220">
        <v>5</v>
      </c>
      <c r="B72" s="1001" t="s">
        <v>556</v>
      </c>
      <c r="C72" s="1002"/>
      <c r="D72" s="1002"/>
      <c r="E72" s="1002"/>
      <c r="F72" s="1002"/>
      <c r="G72" s="1002"/>
      <c r="H72" s="1002"/>
      <c r="I72" s="1002"/>
      <c r="J72" s="1002"/>
      <c r="K72" s="1002"/>
      <c r="L72" s="1002"/>
      <c r="M72" s="1002"/>
      <c r="N72" s="1002"/>
      <c r="O72" s="1002"/>
      <c r="P72" s="1003"/>
      <c r="Q72" s="1004">
        <v>2093</v>
      </c>
      <c r="R72" s="998"/>
      <c r="S72" s="998"/>
      <c r="T72" s="998"/>
      <c r="U72" s="998"/>
      <c r="V72" s="998">
        <v>1994</v>
      </c>
      <c r="W72" s="998"/>
      <c r="X72" s="998"/>
      <c r="Y72" s="998"/>
      <c r="Z72" s="998"/>
      <c r="AA72" s="998">
        <v>99</v>
      </c>
      <c r="AB72" s="998"/>
      <c r="AC72" s="998"/>
      <c r="AD72" s="998"/>
      <c r="AE72" s="998"/>
      <c r="AF72" s="998">
        <v>99</v>
      </c>
      <c r="AG72" s="998"/>
      <c r="AH72" s="998"/>
      <c r="AI72" s="998"/>
      <c r="AJ72" s="998"/>
      <c r="AK72" s="998" t="s">
        <v>551</v>
      </c>
      <c r="AL72" s="998"/>
      <c r="AM72" s="998"/>
      <c r="AN72" s="998"/>
      <c r="AO72" s="998"/>
      <c r="AP72" s="998">
        <v>10839</v>
      </c>
      <c r="AQ72" s="998"/>
      <c r="AR72" s="998"/>
      <c r="AS72" s="998"/>
      <c r="AT72" s="998"/>
      <c r="AU72" s="998">
        <v>2168</v>
      </c>
      <c r="AV72" s="998"/>
      <c r="AW72" s="998"/>
      <c r="AX72" s="998"/>
      <c r="AY72" s="998"/>
      <c r="AZ72" s="999"/>
      <c r="BA72" s="999"/>
      <c r="BB72" s="999"/>
      <c r="BC72" s="999"/>
      <c r="BD72" s="1000"/>
      <c r="BE72" s="223"/>
      <c r="BF72" s="223"/>
      <c r="BG72" s="223"/>
      <c r="BH72" s="223"/>
      <c r="BI72" s="223"/>
      <c r="BJ72" s="223"/>
      <c r="BK72" s="223"/>
      <c r="BL72" s="223"/>
      <c r="BM72" s="223"/>
      <c r="BN72" s="223"/>
      <c r="BO72" s="223"/>
      <c r="BP72" s="223"/>
      <c r="BQ72" s="220">
        <v>66</v>
      </c>
      <c r="BR72" s="225"/>
      <c r="BS72" s="972"/>
      <c r="BT72" s="973"/>
      <c r="BU72" s="973"/>
      <c r="BV72" s="973"/>
      <c r="BW72" s="973"/>
      <c r="BX72" s="973"/>
      <c r="BY72" s="973"/>
      <c r="BZ72" s="973"/>
      <c r="CA72" s="973"/>
      <c r="CB72" s="973"/>
      <c r="CC72" s="973"/>
      <c r="CD72" s="973"/>
      <c r="CE72" s="973"/>
      <c r="CF72" s="973"/>
      <c r="CG72" s="982"/>
      <c r="CH72" s="983"/>
      <c r="CI72" s="984"/>
      <c r="CJ72" s="984"/>
      <c r="CK72" s="984"/>
      <c r="CL72" s="985"/>
      <c r="CM72" s="983"/>
      <c r="CN72" s="984"/>
      <c r="CO72" s="984"/>
      <c r="CP72" s="984"/>
      <c r="CQ72" s="985"/>
      <c r="CR72" s="983"/>
      <c r="CS72" s="984"/>
      <c r="CT72" s="984"/>
      <c r="CU72" s="984"/>
      <c r="CV72" s="985"/>
      <c r="CW72" s="983"/>
      <c r="CX72" s="984"/>
      <c r="CY72" s="984"/>
      <c r="CZ72" s="984"/>
      <c r="DA72" s="985"/>
      <c r="DB72" s="983"/>
      <c r="DC72" s="984"/>
      <c r="DD72" s="984"/>
      <c r="DE72" s="984"/>
      <c r="DF72" s="985"/>
      <c r="DG72" s="983"/>
      <c r="DH72" s="984"/>
      <c r="DI72" s="984"/>
      <c r="DJ72" s="984"/>
      <c r="DK72" s="985"/>
      <c r="DL72" s="983"/>
      <c r="DM72" s="984"/>
      <c r="DN72" s="984"/>
      <c r="DO72" s="984"/>
      <c r="DP72" s="985"/>
      <c r="DQ72" s="983"/>
      <c r="DR72" s="984"/>
      <c r="DS72" s="984"/>
      <c r="DT72" s="984"/>
      <c r="DU72" s="985"/>
      <c r="DV72" s="972"/>
      <c r="DW72" s="973"/>
      <c r="DX72" s="973"/>
      <c r="DY72" s="973"/>
      <c r="DZ72" s="974"/>
      <c r="EA72" s="212"/>
    </row>
    <row r="73" spans="1:131" ht="26.25" customHeight="1" x14ac:dyDescent="0.2">
      <c r="A73" s="220">
        <v>6</v>
      </c>
      <c r="B73" s="1001"/>
      <c r="C73" s="1002"/>
      <c r="D73" s="1002"/>
      <c r="E73" s="1002"/>
      <c r="F73" s="1002"/>
      <c r="G73" s="1002"/>
      <c r="H73" s="1002"/>
      <c r="I73" s="1002"/>
      <c r="J73" s="1002"/>
      <c r="K73" s="1002"/>
      <c r="L73" s="1002"/>
      <c r="M73" s="1002"/>
      <c r="N73" s="1002"/>
      <c r="O73" s="1002"/>
      <c r="P73" s="1003"/>
      <c r="Q73" s="1004"/>
      <c r="R73" s="998"/>
      <c r="S73" s="998"/>
      <c r="T73" s="998"/>
      <c r="U73" s="998"/>
      <c r="V73" s="998"/>
      <c r="W73" s="998"/>
      <c r="X73" s="998"/>
      <c r="Y73" s="998"/>
      <c r="Z73" s="998"/>
      <c r="AA73" s="998"/>
      <c r="AB73" s="998"/>
      <c r="AC73" s="998"/>
      <c r="AD73" s="998"/>
      <c r="AE73" s="998"/>
      <c r="AF73" s="998"/>
      <c r="AG73" s="998"/>
      <c r="AH73" s="998"/>
      <c r="AI73" s="998"/>
      <c r="AJ73" s="998"/>
      <c r="AK73" s="998"/>
      <c r="AL73" s="998"/>
      <c r="AM73" s="998"/>
      <c r="AN73" s="998"/>
      <c r="AO73" s="998"/>
      <c r="AP73" s="998"/>
      <c r="AQ73" s="998"/>
      <c r="AR73" s="998"/>
      <c r="AS73" s="998"/>
      <c r="AT73" s="998"/>
      <c r="AU73" s="998"/>
      <c r="AV73" s="998"/>
      <c r="AW73" s="998"/>
      <c r="AX73" s="998"/>
      <c r="AY73" s="998"/>
      <c r="AZ73" s="999"/>
      <c r="BA73" s="999"/>
      <c r="BB73" s="999"/>
      <c r="BC73" s="999"/>
      <c r="BD73" s="1000"/>
      <c r="BE73" s="223"/>
      <c r="BF73" s="223"/>
      <c r="BG73" s="223"/>
      <c r="BH73" s="223"/>
      <c r="BI73" s="223"/>
      <c r="BJ73" s="223"/>
      <c r="BK73" s="223"/>
      <c r="BL73" s="223"/>
      <c r="BM73" s="223"/>
      <c r="BN73" s="223"/>
      <c r="BO73" s="223"/>
      <c r="BP73" s="223"/>
      <c r="BQ73" s="220">
        <v>67</v>
      </c>
      <c r="BR73" s="225"/>
      <c r="BS73" s="972"/>
      <c r="BT73" s="973"/>
      <c r="BU73" s="973"/>
      <c r="BV73" s="973"/>
      <c r="BW73" s="973"/>
      <c r="BX73" s="973"/>
      <c r="BY73" s="973"/>
      <c r="BZ73" s="973"/>
      <c r="CA73" s="973"/>
      <c r="CB73" s="973"/>
      <c r="CC73" s="973"/>
      <c r="CD73" s="973"/>
      <c r="CE73" s="973"/>
      <c r="CF73" s="973"/>
      <c r="CG73" s="982"/>
      <c r="CH73" s="983"/>
      <c r="CI73" s="984"/>
      <c r="CJ73" s="984"/>
      <c r="CK73" s="984"/>
      <c r="CL73" s="985"/>
      <c r="CM73" s="983"/>
      <c r="CN73" s="984"/>
      <c r="CO73" s="984"/>
      <c r="CP73" s="984"/>
      <c r="CQ73" s="985"/>
      <c r="CR73" s="983"/>
      <c r="CS73" s="984"/>
      <c r="CT73" s="984"/>
      <c r="CU73" s="984"/>
      <c r="CV73" s="985"/>
      <c r="CW73" s="983"/>
      <c r="CX73" s="984"/>
      <c r="CY73" s="984"/>
      <c r="CZ73" s="984"/>
      <c r="DA73" s="985"/>
      <c r="DB73" s="983"/>
      <c r="DC73" s="984"/>
      <c r="DD73" s="984"/>
      <c r="DE73" s="984"/>
      <c r="DF73" s="985"/>
      <c r="DG73" s="983"/>
      <c r="DH73" s="984"/>
      <c r="DI73" s="984"/>
      <c r="DJ73" s="984"/>
      <c r="DK73" s="985"/>
      <c r="DL73" s="983"/>
      <c r="DM73" s="984"/>
      <c r="DN73" s="984"/>
      <c r="DO73" s="984"/>
      <c r="DP73" s="985"/>
      <c r="DQ73" s="983"/>
      <c r="DR73" s="984"/>
      <c r="DS73" s="984"/>
      <c r="DT73" s="984"/>
      <c r="DU73" s="985"/>
      <c r="DV73" s="972"/>
      <c r="DW73" s="973"/>
      <c r="DX73" s="973"/>
      <c r="DY73" s="973"/>
      <c r="DZ73" s="974"/>
      <c r="EA73" s="212"/>
    </row>
    <row r="74" spans="1:131" ht="26.25" customHeight="1" x14ac:dyDescent="0.2">
      <c r="A74" s="220">
        <v>7</v>
      </c>
      <c r="B74" s="1001"/>
      <c r="C74" s="1002"/>
      <c r="D74" s="1002"/>
      <c r="E74" s="1002"/>
      <c r="F74" s="1002"/>
      <c r="G74" s="1002"/>
      <c r="H74" s="1002"/>
      <c r="I74" s="1002"/>
      <c r="J74" s="1002"/>
      <c r="K74" s="1002"/>
      <c r="L74" s="1002"/>
      <c r="M74" s="1002"/>
      <c r="N74" s="1002"/>
      <c r="O74" s="1002"/>
      <c r="P74" s="1003"/>
      <c r="Q74" s="1004"/>
      <c r="R74" s="998"/>
      <c r="S74" s="998"/>
      <c r="T74" s="998"/>
      <c r="U74" s="998"/>
      <c r="V74" s="998"/>
      <c r="W74" s="998"/>
      <c r="X74" s="998"/>
      <c r="Y74" s="998"/>
      <c r="Z74" s="998"/>
      <c r="AA74" s="998"/>
      <c r="AB74" s="998"/>
      <c r="AC74" s="998"/>
      <c r="AD74" s="998"/>
      <c r="AE74" s="998"/>
      <c r="AF74" s="998"/>
      <c r="AG74" s="998"/>
      <c r="AH74" s="998"/>
      <c r="AI74" s="998"/>
      <c r="AJ74" s="998"/>
      <c r="AK74" s="998"/>
      <c r="AL74" s="998"/>
      <c r="AM74" s="998"/>
      <c r="AN74" s="998"/>
      <c r="AO74" s="998"/>
      <c r="AP74" s="998"/>
      <c r="AQ74" s="998"/>
      <c r="AR74" s="998"/>
      <c r="AS74" s="998"/>
      <c r="AT74" s="998"/>
      <c r="AU74" s="998"/>
      <c r="AV74" s="998"/>
      <c r="AW74" s="998"/>
      <c r="AX74" s="998"/>
      <c r="AY74" s="998"/>
      <c r="AZ74" s="999"/>
      <c r="BA74" s="999"/>
      <c r="BB74" s="999"/>
      <c r="BC74" s="999"/>
      <c r="BD74" s="1000"/>
      <c r="BE74" s="223"/>
      <c r="BF74" s="223"/>
      <c r="BG74" s="223"/>
      <c r="BH74" s="223"/>
      <c r="BI74" s="223"/>
      <c r="BJ74" s="223"/>
      <c r="BK74" s="223"/>
      <c r="BL74" s="223"/>
      <c r="BM74" s="223"/>
      <c r="BN74" s="223"/>
      <c r="BO74" s="223"/>
      <c r="BP74" s="223"/>
      <c r="BQ74" s="220">
        <v>68</v>
      </c>
      <c r="BR74" s="225"/>
      <c r="BS74" s="972"/>
      <c r="BT74" s="973"/>
      <c r="BU74" s="973"/>
      <c r="BV74" s="973"/>
      <c r="BW74" s="973"/>
      <c r="BX74" s="973"/>
      <c r="BY74" s="973"/>
      <c r="BZ74" s="973"/>
      <c r="CA74" s="973"/>
      <c r="CB74" s="973"/>
      <c r="CC74" s="973"/>
      <c r="CD74" s="973"/>
      <c r="CE74" s="973"/>
      <c r="CF74" s="973"/>
      <c r="CG74" s="982"/>
      <c r="CH74" s="983"/>
      <c r="CI74" s="984"/>
      <c r="CJ74" s="984"/>
      <c r="CK74" s="984"/>
      <c r="CL74" s="985"/>
      <c r="CM74" s="983"/>
      <c r="CN74" s="984"/>
      <c r="CO74" s="984"/>
      <c r="CP74" s="984"/>
      <c r="CQ74" s="985"/>
      <c r="CR74" s="983"/>
      <c r="CS74" s="984"/>
      <c r="CT74" s="984"/>
      <c r="CU74" s="984"/>
      <c r="CV74" s="985"/>
      <c r="CW74" s="983"/>
      <c r="CX74" s="984"/>
      <c r="CY74" s="984"/>
      <c r="CZ74" s="984"/>
      <c r="DA74" s="985"/>
      <c r="DB74" s="983"/>
      <c r="DC74" s="984"/>
      <c r="DD74" s="984"/>
      <c r="DE74" s="984"/>
      <c r="DF74" s="985"/>
      <c r="DG74" s="983"/>
      <c r="DH74" s="984"/>
      <c r="DI74" s="984"/>
      <c r="DJ74" s="984"/>
      <c r="DK74" s="985"/>
      <c r="DL74" s="983"/>
      <c r="DM74" s="984"/>
      <c r="DN74" s="984"/>
      <c r="DO74" s="984"/>
      <c r="DP74" s="985"/>
      <c r="DQ74" s="983"/>
      <c r="DR74" s="984"/>
      <c r="DS74" s="984"/>
      <c r="DT74" s="984"/>
      <c r="DU74" s="985"/>
      <c r="DV74" s="972"/>
      <c r="DW74" s="973"/>
      <c r="DX74" s="973"/>
      <c r="DY74" s="973"/>
      <c r="DZ74" s="974"/>
      <c r="EA74" s="212"/>
    </row>
    <row r="75" spans="1:131" ht="26.25" customHeight="1" x14ac:dyDescent="0.2">
      <c r="A75" s="220">
        <v>8</v>
      </c>
      <c r="B75" s="1001"/>
      <c r="C75" s="1002"/>
      <c r="D75" s="1002"/>
      <c r="E75" s="1002"/>
      <c r="F75" s="1002"/>
      <c r="G75" s="1002"/>
      <c r="H75" s="1002"/>
      <c r="I75" s="1002"/>
      <c r="J75" s="1002"/>
      <c r="K75" s="1002"/>
      <c r="L75" s="1002"/>
      <c r="M75" s="1002"/>
      <c r="N75" s="1002"/>
      <c r="O75" s="1002"/>
      <c r="P75" s="1003"/>
      <c r="Q75" s="1005"/>
      <c r="R75" s="1006"/>
      <c r="S75" s="1006"/>
      <c r="T75" s="1006"/>
      <c r="U75" s="1007"/>
      <c r="V75" s="1008"/>
      <c r="W75" s="1006"/>
      <c r="X75" s="1006"/>
      <c r="Y75" s="1006"/>
      <c r="Z75" s="1007"/>
      <c r="AA75" s="1008"/>
      <c r="AB75" s="1006"/>
      <c r="AC75" s="1006"/>
      <c r="AD75" s="1006"/>
      <c r="AE75" s="1007"/>
      <c r="AF75" s="1008"/>
      <c r="AG75" s="1006"/>
      <c r="AH75" s="1006"/>
      <c r="AI75" s="1006"/>
      <c r="AJ75" s="1007"/>
      <c r="AK75" s="1008"/>
      <c r="AL75" s="1006"/>
      <c r="AM75" s="1006"/>
      <c r="AN75" s="1006"/>
      <c r="AO75" s="1007"/>
      <c r="AP75" s="1008"/>
      <c r="AQ75" s="1006"/>
      <c r="AR75" s="1006"/>
      <c r="AS75" s="1006"/>
      <c r="AT75" s="1007"/>
      <c r="AU75" s="1008"/>
      <c r="AV75" s="1006"/>
      <c r="AW75" s="1006"/>
      <c r="AX75" s="1006"/>
      <c r="AY75" s="1007"/>
      <c r="AZ75" s="999"/>
      <c r="BA75" s="999"/>
      <c r="BB75" s="999"/>
      <c r="BC75" s="999"/>
      <c r="BD75" s="1000"/>
      <c r="BE75" s="223"/>
      <c r="BF75" s="223"/>
      <c r="BG75" s="223"/>
      <c r="BH75" s="223"/>
      <c r="BI75" s="223"/>
      <c r="BJ75" s="223"/>
      <c r="BK75" s="223"/>
      <c r="BL75" s="223"/>
      <c r="BM75" s="223"/>
      <c r="BN75" s="223"/>
      <c r="BO75" s="223"/>
      <c r="BP75" s="223"/>
      <c r="BQ75" s="220">
        <v>69</v>
      </c>
      <c r="BR75" s="225"/>
      <c r="BS75" s="972"/>
      <c r="BT75" s="973"/>
      <c r="BU75" s="973"/>
      <c r="BV75" s="973"/>
      <c r="BW75" s="973"/>
      <c r="BX75" s="973"/>
      <c r="BY75" s="973"/>
      <c r="BZ75" s="973"/>
      <c r="CA75" s="973"/>
      <c r="CB75" s="973"/>
      <c r="CC75" s="973"/>
      <c r="CD75" s="973"/>
      <c r="CE75" s="973"/>
      <c r="CF75" s="973"/>
      <c r="CG75" s="982"/>
      <c r="CH75" s="983"/>
      <c r="CI75" s="984"/>
      <c r="CJ75" s="984"/>
      <c r="CK75" s="984"/>
      <c r="CL75" s="985"/>
      <c r="CM75" s="983"/>
      <c r="CN75" s="984"/>
      <c r="CO75" s="984"/>
      <c r="CP75" s="984"/>
      <c r="CQ75" s="985"/>
      <c r="CR75" s="983"/>
      <c r="CS75" s="984"/>
      <c r="CT75" s="984"/>
      <c r="CU75" s="984"/>
      <c r="CV75" s="985"/>
      <c r="CW75" s="983"/>
      <c r="CX75" s="984"/>
      <c r="CY75" s="984"/>
      <c r="CZ75" s="984"/>
      <c r="DA75" s="985"/>
      <c r="DB75" s="983"/>
      <c r="DC75" s="984"/>
      <c r="DD75" s="984"/>
      <c r="DE75" s="984"/>
      <c r="DF75" s="985"/>
      <c r="DG75" s="983"/>
      <c r="DH75" s="984"/>
      <c r="DI75" s="984"/>
      <c r="DJ75" s="984"/>
      <c r="DK75" s="985"/>
      <c r="DL75" s="983"/>
      <c r="DM75" s="984"/>
      <c r="DN75" s="984"/>
      <c r="DO75" s="984"/>
      <c r="DP75" s="985"/>
      <c r="DQ75" s="983"/>
      <c r="DR75" s="984"/>
      <c r="DS75" s="984"/>
      <c r="DT75" s="984"/>
      <c r="DU75" s="985"/>
      <c r="DV75" s="972"/>
      <c r="DW75" s="973"/>
      <c r="DX75" s="973"/>
      <c r="DY75" s="973"/>
      <c r="DZ75" s="974"/>
      <c r="EA75" s="212"/>
    </row>
    <row r="76" spans="1:131" ht="26.25" customHeight="1" x14ac:dyDescent="0.2">
      <c r="A76" s="220">
        <v>9</v>
      </c>
      <c r="B76" s="1001"/>
      <c r="C76" s="1002"/>
      <c r="D76" s="1002"/>
      <c r="E76" s="1002"/>
      <c r="F76" s="1002"/>
      <c r="G76" s="1002"/>
      <c r="H76" s="1002"/>
      <c r="I76" s="1002"/>
      <c r="J76" s="1002"/>
      <c r="K76" s="1002"/>
      <c r="L76" s="1002"/>
      <c r="M76" s="1002"/>
      <c r="N76" s="1002"/>
      <c r="O76" s="1002"/>
      <c r="P76" s="1003"/>
      <c r="Q76" s="1005"/>
      <c r="R76" s="1006"/>
      <c r="S76" s="1006"/>
      <c r="T76" s="1006"/>
      <c r="U76" s="1007"/>
      <c r="V76" s="1008"/>
      <c r="W76" s="1006"/>
      <c r="X76" s="1006"/>
      <c r="Y76" s="1006"/>
      <c r="Z76" s="1007"/>
      <c r="AA76" s="1008"/>
      <c r="AB76" s="1006"/>
      <c r="AC76" s="1006"/>
      <c r="AD76" s="1006"/>
      <c r="AE76" s="1007"/>
      <c r="AF76" s="1008"/>
      <c r="AG76" s="1006"/>
      <c r="AH76" s="1006"/>
      <c r="AI76" s="1006"/>
      <c r="AJ76" s="1007"/>
      <c r="AK76" s="1008"/>
      <c r="AL76" s="1006"/>
      <c r="AM76" s="1006"/>
      <c r="AN76" s="1006"/>
      <c r="AO76" s="1007"/>
      <c r="AP76" s="1008"/>
      <c r="AQ76" s="1006"/>
      <c r="AR76" s="1006"/>
      <c r="AS76" s="1006"/>
      <c r="AT76" s="1007"/>
      <c r="AU76" s="1008"/>
      <c r="AV76" s="1006"/>
      <c r="AW76" s="1006"/>
      <c r="AX76" s="1006"/>
      <c r="AY76" s="1007"/>
      <c r="AZ76" s="999"/>
      <c r="BA76" s="999"/>
      <c r="BB76" s="999"/>
      <c r="BC76" s="999"/>
      <c r="BD76" s="1000"/>
      <c r="BE76" s="223"/>
      <c r="BF76" s="223"/>
      <c r="BG76" s="223"/>
      <c r="BH76" s="223"/>
      <c r="BI76" s="223"/>
      <c r="BJ76" s="223"/>
      <c r="BK76" s="223"/>
      <c r="BL76" s="223"/>
      <c r="BM76" s="223"/>
      <c r="BN76" s="223"/>
      <c r="BO76" s="223"/>
      <c r="BP76" s="223"/>
      <c r="BQ76" s="220">
        <v>70</v>
      </c>
      <c r="BR76" s="225"/>
      <c r="BS76" s="972"/>
      <c r="BT76" s="973"/>
      <c r="BU76" s="973"/>
      <c r="BV76" s="973"/>
      <c r="BW76" s="973"/>
      <c r="BX76" s="973"/>
      <c r="BY76" s="973"/>
      <c r="BZ76" s="973"/>
      <c r="CA76" s="973"/>
      <c r="CB76" s="973"/>
      <c r="CC76" s="973"/>
      <c r="CD76" s="973"/>
      <c r="CE76" s="973"/>
      <c r="CF76" s="973"/>
      <c r="CG76" s="982"/>
      <c r="CH76" s="983"/>
      <c r="CI76" s="984"/>
      <c r="CJ76" s="984"/>
      <c r="CK76" s="984"/>
      <c r="CL76" s="985"/>
      <c r="CM76" s="983"/>
      <c r="CN76" s="984"/>
      <c r="CO76" s="984"/>
      <c r="CP76" s="984"/>
      <c r="CQ76" s="985"/>
      <c r="CR76" s="983"/>
      <c r="CS76" s="984"/>
      <c r="CT76" s="984"/>
      <c r="CU76" s="984"/>
      <c r="CV76" s="985"/>
      <c r="CW76" s="983"/>
      <c r="CX76" s="984"/>
      <c r="CY76" s="984"/>
      <c r="CZ76" s="984"/>
      <c r="DA76" s="985"/>
      <c r="DB76" s="983"/>
      <c r="DC76" s="984"/>
      <c r="DD76" s="984"/>
      <c r="DE76" s="984"/>
      <c r="DF76" s="985"/>
      <c r="DG76" s="983"/>
      <c r="DH76" s="984"/>
      <c r="DI76" s="984"/>
      <c r="DJ76" s="984"/>
      <c r="DK76" s="985"/>
      <c r="DL76" s="983"/>
      <c r="DM76" s="984"/>
      <c r="DN76" s="984"/>
      <c r="DO76" s="984"/>
      <c r="DP76" s="985"/>
      <c r="DQ76" s="983"/>
      <c r="DR76" s="984"/>
      <c r="DS76" s="984"/>
      <c r="DT76" s="984"/>
      <c r="DU76" s="985"/>
      <c r="DV76" s="972"/>
      <c r="DW76" s="973"/>
      <c r="DX76" s="973"/>
      <c r="DY76" s="973"/>
      <c r="DZ76" s="974"/>
      <c r="EA76" s="212"/>
    </row>
    <row r="77" spans="1:131" ht="26.25" customHeight="1" x14ac:dyDescent="0.2">
      <c r="A77" s="220">
        <v>10</v>
      </c>
      <c r="B77" s="1001"/>
      <c r="C77" s="1002"/>
      <c r="D77" s="1002"/>
      <c r="E77" s="1002"/>
      <c r="F77" s="1002"/>
      <c r="G77" s="1002"/>
      <c r="H77" s="1002"/>
      <c r="I77" s="1002"/>
      <c r="J77" s="1002"/>
      <c r="K77" s="1002"/>
      <c r="L77" s="1002"/>
      <c r="M77" s="1002"/>
      <c r="N77" s="1002"/>
      <c r="O77" s="1002"/>
      <c r="P77" s="1003"/>
      <c r="Q77" s="1005"/>
      <c r="R77" s="1006"/>
      <c r="S77" s="1006"/>
      <c r="T77" s="1006"/>
      <c r="U77" s="1007"/>
      <c r="V77" s="1008"/>
      <c r="W77" s="1006"/>
      <c r="X77" s="1006"/>
      <c r="Y77" s="1006"/>
      <c r="Z77" s="1007"/>
      <c r="AA77" s="1008"/>
      <c r="AB77" s="1006"/>
      <c r="AC77" s="1006"/>
      <c r="AD77" s="1006"/>
      <c r="AE77" s="1007"/>
      <c r="AF77" s="1008"/>
      <c r="AG77" s="1006"/>
      <c r="AH77" s="1006"/>
      <c r="AI77" s="1006"/>
      <c r="AJ77" s="1007"/>
      <c r="AK77" s="1008"/>
      <c r="AL77" s="1006"/>
      <c r="AM77" s="1006"/>
      <c r="AN77" s="1006"/>
      <c r="AO77" s="1007"/>
      <c r="AP77" s="1008"/>
      <c r="AQ77" s="1006"/>
      <c r="AR77" s="1006"/>
      <c r="AS77" s="1006"/>
      <c r="AT77" s="1007"/>
      <c r="AU77" s="1008"/>
      <c r="AV77" s="1006"/>
      <c r="AW77" s="1006"/>
      <c r="AX77" s="1006"/>
      <c r="AY77" s="1007"/>
      <c r="AZ77" s="999"/>
      <c r="BA77" s="999"/>
      <c r="BB77" s="999"/>
      <c r="BC77" s="999"/>
      <c r="BD77" s="1000"/>
      <c r="BE77" s="223"/>
      <c r="BF77" s="223"/>
      <c r="BG77" s="223"/>
      <c r="BH77" s="223"/>
      <c r="BI77" s="223"/>
      <c r="BJ77" s="223"/>
      <c r="BK77" s="223"/>
      <c r="BL77" s="223"/>
      <c r="BM77" s="223"/>
      <c r="BN77" s="223"/>
      <c r="BO77" s="223"/>
      <c r="BP77" s="223"/>
      <c r="BQ77" s="220">
        <v>71</v>
      </c>
      <c r="BR77" s="225"/>
      <c r="BS77" s="972"/>
      <c r="BT77" s="973"/>
      <c r="BU77" s="973"/>
      <c r="BV77" s="973"/>
      <c r="BW77" s="973"/>
      <c r="BX77" s="973"/>
      <c r="BY77" s="973"/>
      <c r="BZ77" s="973"/>
      <c r="CA77" s="973"/>
      <c r="CB77" s="973"/>
      <c r="CC77" s="973"/>
      <c r="CD77" s="973"/>
      <c r="CE77" s="973"/>
      <c r="CF77" s="973"/>
      <c r="CG77" s="982"/>
      <c r="CH77" s="983"/>
      <c r="CI77" s="984"/>
      <c r="CJ77" s="984"/>
      <c r="CK77" s="984"/>
      <c r="CL77" s="985"/>
      <c r="CM77" s="983"/>
      <c r="CN77" s="984"/>
      <c r="CO77" s="984"/>
      <c r="CP77" s="984"/>
      <c r="CQ77" s="985"/>
      <c r="CR77" s="983"/>
      <c r="CS77" s="984"/>
      <c r="CT77" s="984"/>
      <c r="CU77" s="984"/>
      <c r="CV77" s="985"/>
      <c r="CW77" s="983"/>
      <c r="CX77" s="984"/>
      <c r="CY77" s="984"/>
      <c r="CZ77" s="984"/>
      <c r="DA77" s="985"/>
      <c r="DB77" s="983"/>
      <c r="DC77" s="984"/>
      <c r="DD77" s="984"/>
      <c r="DE77" s="984"/>
      <c r="DF77" s="985"/>
      <c r="DG77" s="983"/>
      <c r="DH77" s="984"/>
      <c r="DI77" s="984"/>
      <c r="DJ77" s="984"/>
      <c r="DK77" s="985"/>
      <c r="DL77" s="983"/>
      <c r="DM77" s="984"/>
      <c r="DN77" s="984"/>
      <c r="DO77" s="984"/>
      <c r="DP77" s="985"/>
      <c r="DQ77" s="983"/>
      <c r="DR77" s="984"/>
      <c r="DS77" s="984"/>
      <c r="DT77" s="984"/>
      <c r="DU77" s="985"/>
      <c r="DV77" s="972"/>
      <c r="DW77" s="973"/>
      <c r="DX77" s="973"/>
      <c r="DY77" s="973"/>
      <c r="DZ77" s="974"/>
      <c r="EA77" s="212"/>
    </row>
    <row r="78" spans="1:131" ht="26.25" customHeight="1" x14ac:dyDescent="0.2">
      <c r="A78" s="220">
        <v>11</v>
      </c>
      <c r="B78" s="1001"/>
      <c r="C78" s="1002"/>
      <c r="D78" s="1002"/>
      <c r="E78" s="1002"/>
      <c r="F78" s="1002"/>
      <c r="G78" s="1002"/>
      <c r="H78" s="1002"/>
      <c r="I78" s="1002"/>
      <c r="J78" s="1002"/>
      <c r="K78" s="1002"/>
      <c r="L78" s="1002"/>
      <c r="M78" s="1002"/>
      <c r="N78" s="1002"/>
      <c r="O78" s="1002"/>
      <c r="P78" s="1003"/>
      <c r="Q78" s="1004"/>
      <c r="R78" s="998"/>
      <c r="S78" s="998"/>
      <c r="T78" s="998"/>
      <c r="U78" s="998"/>
      <c r="V78" s="998"/>
      <c r="W78" s="998"/>
      <c r="X78" s="998"/>
      <c r="Y78" s="998"/>
      <c r="Z78" s="998"/>
      <c r="AA78" s="998"/>
      <c r="AB78" s="998"/>
      <c r="AC78" s="998"/>
      <c r="AD78" s="998"/>
      <c r="AE78" s="998"/>
      <c r="AF78" s="998"/>
      <c r="AG78" s="998"/>
      <c r="AH78" s="998"/>
      <c r="AI78" s="998"/>
      <c r="AJ78" s="998"/>
      <c r="AK78" s="998"/>
      <c r="AL78" s="998"/>
      <c r="AM78" s="998"/>
      <c r="AN78" s="998"/>
      <c r="AO78" s="998"/>
      <c r="AP78" s="998"/>
      <c r="AQ78" s="998"/>
      <c r="AR78" s="998"/>
      <c r="AS78" s="998"/>
      <c r="AT78" s="998"/>
      <c r="AU78" s="998"/>
      <c r="AV78" s="998"/>
      <c r="AW78" s="998"/>
      <c r="AX78" s="998"/>
      <c r="AY78" s="998"/>
      <c r="AZ78" s="999"/>
      <c r="BA78" s="999"/>
      <c r="BB78" s="999"/>
      <c r="BC78" s="999"/>
      <c r="BD78" s="1000"/>
      <c r="BE78" s="223"/>
      <c r="BF78" s="223"/>
      <c r="BG78" s="223"/>
      <c r="BH78" s="223"/>
      <c r="BI78" s="223"/>
      <c r="BJ78" s="212"/>
      <c r="BK78" s="212"/>
      <c r="BL78" s="212"/>
      <c r="BM78" s="212"/>
      <c r="BN78" s="212"/>
      <c r="BO78" s="223"/>
      <c r="BP78" s="223"/>
      <c r="BQ78" s="220">
        <v>72</v>
      </c>
      <c r="BR78" s="225"/>
      <c r="BS78" s="972"/>
      <c r="BT78" s="973"/>
      <c r="BU78" s="973"/>
      <c r="BV78" s="973"/>
      <c r="BW78" s="973"/>
      <c r="BX78" s="973"/>
      <c r="BY78" s="973"/>
      <c r="BZ78" s="973"/>
      <c r="CA78" s="973"/>
      <c r="CB78" s="973"/>
      <c r="CC78" s="973"/>
      <c r="CD78" s="973"/>
      <c r="CE78" s="973"/>
      <c r="CF78" s="973"/>
      <c r="CG78" s="982"/>
      <c r="CH78" s="983"/>
      <c r="CI78" s="984"/>
      <c r="CJ78" s="984"/>
      <c r="CK78" s="984"/>
      <c r="CL78" s="985"/>
      <c r="CM78" s="983"/>
      <c r="CN78" s="984"/>
      <c r="CO78" s="984"/>
      <c r="CP78" s="984"/>
      <c r="CQ78" s="985"/>
      <c r="CR78" s="983"/>
      <c r="CS78" s="984"/>
      <c r="CT78" s="984"/>
      <c r="CU78" s="984"/>
      <c r="CV78" s="985"/>
      <c r="CW78" s="983"/>
      <c r="CX78" s="984"/>
      <c r="CY78" s="984"/>
      <c r="CZ78" s="984"/>
      <c r="DA78" s="985"/>
      <c r="DB78" s="983"/>
      <c r="DC78" s="984"/>
      <c r="DD78" s="984"/>
      <c r="DE78" s="984"/>
      <c r="DF78" s="985"/>
      <c r="DG78" s="983"/>
      <c r="DH78" s="984"/>
      <c r="DI78" s="984"/>
      <c r="DJ78" s="984"/>
      <c r="DK78" s="985"/>
      <c r="DL78" s="983"/>
      <c r="DM78" s="984"/>
      <c r="DN78" s="984"/>
      <c r="DO78" s="984"/>
      <c r="DP78" s="985"/>
      <c r="DQ78" s="983"/>
      <c r="DR78" s="984"/>
      <c r="DS78" s="984"/>
      <c r="DT78" s="984"/>
      <c r="DU78" s="985"/>
      <c r="DV78" s="972"/>
      <c r="DW78" s="973"/>
      <c r="DX78" s="973"/>
      <c r="DY78" s="973"/>
      <c r="DZ78" s="974"/>
      <c r="EA78" s="212"/>
    </row>
    <row r="79" spans="1:131" ht="26.25" customHeight="1" x14ac:dyDescent="0.2">
      <c r="A79" s="220">
        <v>12</v>
      </c>
      <c r="B79" s="1001"/>
      <c r="C79" s="1002"/>
      <c r="D79" s="1002"/>
      <c r="E79" s="1002"/>
      <c r="F79" s="1002"/>
      <c r="G79" s="1002"/>
      <c r="H79" s="1002"/>
      <c r="I79" s="1002"/>
      <c r="J79" s="1002"/>
      <c r="K79" s="1002"/>
      <c r="L79" s="1002"/>
      <c r="M79" s="1002"/>
      <c r="N79" s="1002"/>
      <c r="O79" s="1002"/>
      <c r="P79" s="1003"/>
      <c r="Q79" s="1004"/>
      <c r="R79" s="998"/>
      <c r="S79" s="998"/>
      <c r="T79" s="998"/>
      <c r="U79" s="998"/>
      <c r="V79" s="998"/>
      <c r="W79" s="998"/>
      <c r="X79" s="998"/>
      <c r="Y79" s="998"/>
      <c r="Z79" s="998"/>
      <c r="AA79" s="998"/>
      <c r="AB79" s="998"/>
      <c r="AC79" s="998"/>
      <c r="AD79" s="998"/>
      <c r="AE79" s="998"/>
      <c r="AF79" s="998"/>
      <c r="AG79" s="998"/>
      <c r="AH79" s="998"/>
      <c r="AI79" s="998"/>
      <c r="AJ79" s="998"/>
      <c r="AK79" s="998"/>
      <c r="AL79" s="998"/>
      <c r="AM79" s="998"/>
      <c r="AN79" s="998"/>
      <c r="AO79" s="998"/>
      <c r="AP79" s="998"/>
      <c r="AQ79" s="998"/>
      <c r="AR79" s="998"/>
      <c r="AS79" s="998"/>
      <c r="AT79" s="998"/>
      <c r="AU79" s="998"/>
      <c r="AV79" s="998"/>
      <c r="AW79" s="998"/>
      <c r="AX79" s="998"/>
      <c r="AY79" s="998"/>
      <c r="AZ79" s="999"/>
      <c r="BA79" s="999"/>
      <c r="BB79" s="999"/>
      <c r="BC79" s="999"/>
      <c r="BD79" s="1000"/>
      <c r="BE79" s="223"/>
      <c r="BF79" s="223"/>
      <c r="BG79" s="223"/>
      <c r="BH79" s="223"/>
      <c r="BI79" s="223"/>
      <c r="BJ79" s="212"/>
      <c r="BK79" s="212"/>
      <c r="BL79" s="212"/>
      <c r="BM79" s="212"/>
      <c r="BN79" s="212"/>
      <c r="BO79" s="223"/>
      <c r="BP79" s="223"/>
      <c r="BQ79" s="220">
        <v>73</v>
      </c>
      <c r="BR79" s="225"/>
      <c r="BS79" s="972"/>
      <c r="BT79" s="973"/>
      <c r="BU79" s="973"/>
      <c r="BV79" s="973"/>
      <c r="BW79" s="973"/>
      <c r="BX79" s="973"/>
      <c r="BY79" s="973"/>
      <c r="BZ79" s="973"/>
      <c r="CA79" s="973"/>
      <c r="CB79" s="973"/>
      <c r="CC79" s="973"/>
      <c r="CD79" s="973"/>
      <c r="CE79" s="973"/>
      <c r="CF79" s="973"/>
      <c r="CG79" s="982"/>
      <c r="CH79" s="983"/>
      <c r="CI79" s="984"/>
      <c r="CJ79" s="984"/>
      <c r="CK79" s="984"/>
      <c r="CL79" s="985"/>
      <c r="CM79" s="983"/>
      <c r="CN79" s="984"/>
      <c r="CO79" s="984"/>
      <c r="CP79" s="984"/>
      <c r="CQ79" s="985"/>
      <c r="CR79" s="983"/>
      <c r="CS79" s="984"/>
      <c r="CT79" s="984"/>
      <c r="CU79" s="984"/>
      <c r="CV79" s="985"/>
      <c r="CW79" s="983"/>
      <c r="CX79" s="984"/>
      <c r="CY79" s="984"/>
      <c r="CZ79" s="984"/>
      <c r="DA79" s="985"/>
      <c r="DB79" s="983"/>
      <c r="DC79" s="984"/>
      <c r="DD79" s="984"/>
      <c r="DE79" s="984"/>
      <c r="DF79" s="985"/>
      <c r="DG79" s="983"/>
      <c r="DH79" s="984"/>
      <c r="DI79" s="984"/>
      <c r="DJ79" s="984"/>
      <c r="DK79" s="985"/>
      <c r="DL79" s="983"/>
      <c r="DM79" s="984"/>
      <c r="DN79" s="984"/>
      <c r="DO79" s="984"/>
      <c r="DP79" s="985"/>
      <c r="DQ79" s="983"/>
      <c r="DR79" s="984"/>
      <c r="DS79" s="984"/>
      <c r="DT79" s="984"/>
      <c r="DU79" s="985"/>
      <c r="DV79" s="972"/>
      <c r="DW79" s="973"/>
      <c r="DX79" s="973"/>
      <c r="DY79" s="973"/>
      <c r="DZ79" s="974"/>
      <c r="EA79" s="212"/>
    </row>
    <row r="80" spans="1:131" ht="26.25" customHeight="1" x14ac:dyDescent="0.2">
      <c r="A80" s="220">
        <v>13</v>
      </c>
      <c r="B80" s="1001"/>
      <c r="C80" s="1002"/>
      <c r="D80" s="1002"/>
      <c r="E80" s="1002"/>
      <c r="F80" s="1002"/>
      <c r="G80" s="1002"/>
      <c r="H80" s="1002"/>
      <c r="I80" s="1002"/>
      <c r="J80" s="1002"/>
      <c r="K80" s="1002"/>
      <c r="L80" s="1002"/>
      <c r="M80" s="1002"/>
      <c r="N80" s="1002"/>
      <c r="O80" s="1002"/>
      <c r="P80" s="1003"/>
      <c r="Q80" s="1004"/>
      <c r="R80" s="998"/>
      <c r="S80" s="998"/>
      <c r="T80" s="998"/>
      <c r="U80" s="998"/>
      <c r="V80" s="998"/>
      <c r="W80" s="998"/>
      <c r="X80" s="998"/>
      <c r="Y80" s="998"/>
      <c r="Z80" s="998"/>
      <c r="AA80" s="998"/>
      <c r="AB80" s="998"/>
      <c r="AC80" s="998"/>
      <c r="AD80" s="998"/>
      <c r="AE80" s="998"/>
      <c r="AF80" s="998"/>
      <c r="AG80" s="998"/>
      <c r="AH80" s="998"/>
      <c r="AI80" s="998"/>
      <c r="AJ80" s="998"/>
      <c r="AK80" s="998"/>
      <c r="AL80" s="998"/>
      <c r="AM80" s="998"/>
      <c r="AN80" s="998"/>
      <c r="AO80" s="998"/>
      <c r="AP80" s="998"/>
      <c r="AQ80" s="998"/>
      <c r="AR80" s="998"/>
      <c r="AS80" s="998"/>
      <c r="AT80" s="998"/>
      <c r="AU80" s="998"/>
      <c r="AV80" s="998"/>
      <c r="AW80" s="998"/>
      <c r="AX80" s="998"/>
      <c r="AY80" s="998"/>
      <c r="AZ80" s="999"/>
      <c r="BA80" s="999"/>
      <c r="BB80" s="999"/>
      <c r="BC80" s="999"/>
      <c r="BD80" s="1000"/>
      <c r="BE80" s="223"/>
      <c r="BF80" s="223"/>
      <c r="BG80" s="223"/>
      <c r="BH80" s="223"/>
      <c r="BI80" s="223"/>
      <c r="BJ80" s="223"/>
      <c r="BK80" s="223"/>
      <c r="BL80" s="223"/>
      <c r="BM80" s="223"/>
      <c r="BN80" s="223"/>
      <c r="BO80" s="223"/>
      <c r="BP80" s="223"/>
      <c r="BQ80" s="220">
        <v>74</v>
      </c>
      <c r="BR80" s="225"/>
      <c r="BS80" s="972"/>
      <c r="BT80" s="973"/>
      <c r="BU80" s="973"/>
      <c r="BV80" s="973"/>
      <c r="BW80" s="973"/>
      <c r="BX80" s="973"/>
      <c r="BY80" s="973"/>
      <c r="BZ80" s="973"/>
      <c r="CA80" s="973"/>
      <c r="CB80" s="973"/>
      <c r="CC80" s="973"/>
      <c r="CD80" s="973"/>
      <c r="CE80" s="973"/>
      <c r="CF80" s="973"/>
      <c r="CG80" s="982"/>
      <c r="CH80" s="983"/>
      <c r="CI80" s="984"/>
      <c r="CJ80" s="984"/>
      <c r="CK80" s="984"/>
      <c r="CL80" s="985"/>
      <c r="CM80" s="983"/>
      <c r="CN80" s="984"/>
      <c r="CO80" s="984"/>
      <c r="CP80" s="984"/>
      <c r="CQ80" s="985"/>
      <c r="CR80" s="983"/>
      <c r="CS80" s="984"/>
      <c r="CT80" s="984"/>
      <c r="CU80" s="984"/>
      <c r="CV80" s="985"/>
      <c r="CW80" s="983"/>
      <c r="CX80" s="984"/>
      <c r="CY80" s="984"/>
      <c r="CZ80" s="984"/>
      <c r="DA80" s="985"/>
      <c r="DB80" s="983"/>
      <c r="DC80" s="984"/>
      <c r="DD80" s="984"/>
      <c r="DE80" s="984"/>
      <c r="DF80" s="985"/>
      <c r="DG80" s="983"/>
      <c r="DH80" s="984"/>
      <c r="DI80" s="984"/>
      <c r="DJ80" s="984"/>
      <c r="DK80" s="985"/>
      <c r="DL80" s="983"/>
      <c r="DM80" s="984"/>
      <c r="DN80" s="984"/>
      <c r="DO80" s="984"/>
      <c r="DP80" s="985"/>
      <c r="DQ80" s="983"/>
      <c r="DR80" s="984"/>
      <c r="DS80" s="984"/>
      <c r="DT80" s="984"/>
      <c r="DU80" s="985"/>
      <c r="DV80" s="972"/>
      <c r="DW80" s="973"/>
      <c r="DX80" s="973"/>
      <c r="DY80" s="973"/>
      <c r="DZ80" s="974"/>
      <c r="EA80" s="212"/>
    </row>
    <row r="81" spans="1:131" ht="26.25" customHeight="1" x14ac:dyDescent="0.2">
      <c r="A81" s="220">
        <v>14</v>
      </c>
      <c r="B81" s="1001"/>
      <c r="C81" s="1002"/>
      <c r="D81" s="1002"/>
      <c r="E81" s="1002"/>
      <c r="F81" s="1002"/>
      <c r="G81" s="1002"/>
      <c r="H81" s="1002"/>
      <c r="I81" s="1002"/>
      <c r="J81" s="1002"/>
      <c r="K81" s="1002"/>
      <c r="L81" s="1002"/>
      <c r="M81" s="1002"/>
      <c r="N81" s="1002"/>
      <c r="O81" s="1002"/>
      <c r="P81" s="1003"/>
      <c r="Q81" s="1004"/>
      <c r="R81" s="998"/>
      <c r="S81" s="998"/>
      <c r="T81" s="998"/>
      <c r="U81" s="998"/>
      <c r="V81" s="998"/>
      <c r="W81" s="998"/>
      <c r="X81" s="998"/>
      <c r="Y81" s="998"/>
      <c r="Z81" s="998"/>
      <c r="AA81" s="998"/>
      <c r="AB81" s="998"/>
      <c r="AC81" s="998"/>
      <c r="AD81" s="998"/>
      <c r="AE81" s="998"/>
      <c r="AF81" s="998"/>
      <c r="AG81" s="998"/>
      <c r="AH81" s="998"/>
      <c r="AI81" s="998"/>
      <c r="AJ81" s="998"/>
      <c r="AK81" s="998"/>
      <c r="AL81" s="998"/>
      <c r="AM81" s="998"/>
      <c r="AN81" s="998"/>
      <c r="AO81" s="998"/>
      <c r="AP81" s="998"/>
      <c r="AQ81" s="998"/>
      <c r="AR81" s="998"/>
      <c r="AS81" s="998"/>
      <c r="AT81" s="998"/>
      <c r="AU81" s="998"/>
      <c r="AV81" s="998"/>
      <c r="AW81" s="998"/>
      <c r="AX81" s="998"/>
      <c r="AY81" s="998"/>
      <c r="AZ81" s="999"/>
      <c r="BA81" s="999"/>
      <c r="BB81" s="999"/>
      <c r="BC81" s="999"/>
      <c r="BD81" s="1000"/>
      <c r="BE81" s="223"/>
      <c r="BF81" s="223"/>
      <c r="BG81" s="223"/>
      <c r="BH81" s="223"/>
      <c r="BI81" s="223"/>
      <c r="BJ81" s="223"/>
      <c r="BK81" s="223"/>
      <c r="BL81" s="223"/>
      <c r="BM81" s="223"/>
      <c r="BN81" s="223"/>
      <c r="BO81" s="223"/>
      <c r="BP81" s="223"/>
      <c r="BQ81" s="220">
        <v>75</v>
      </c>
      <c r="BR81" s="225"/>
      <c r="BS81" s="972"/>
      <c r="BT81" s="973"/>
      <c r="BU81" s="973"/>
      <c r="BV81" s="973"/>
      <c r="BW81" s="973"/>
      <c r="BX81" s="973"/>
      <c r="BY81" s="973"/>
      <c r="BZ81" s="973"/>
      <c r="CA81" s="973"/>
      <c r="CB81" s="973"/>
      <c r="CC81" s="973"/>
      <c r="CD81" s="973"/>
      <c r="CE81" s="973"/>
      <c r="CF81" s="973"/>
      <c r="CG81" s="982"/>
      <c r="CH81" s="983"/>
      <c r="CI81" s="984"/>
      <c r="CJ81" s="984"/>
      <c r="CK81" s="984"/>
      <c r="CL81" s="985"/>
      <c r="CM81" s="983"/>
      <c r="CN81" s="984"/>
      <c r="CO81" s="984"/>
      <c r="CP81" s="984"/>
      <c r="CQ81" s="985"/>
      <c r="CR81" s="983"/>
      <c r="CS81" s="984"/>
      <c r="CT81" s="984"/>
      <c r="CU81" s="984"/>
      <c r="CV81" s="985"/>
      <c r="CW81" s="983"/>
      <c r="CX81" s="984"/>
      <c r="CY81" s="984"/>
      <c r="CZ81" s="984"/>
      <c r="DA81" s="985"/>
      <c r="DB81" s="983"/>
      <c r="DC81" s="984"/>
      <c r="DD81" s="984"/>
      <c r="DE81" s="984"/>
      <c r="DF81" s="985"/>
      <c r="DG81" s="983"/>
      <c r="DH81" s="984"/>
      <c r="DI81" s="984"/>
      <c r="DJ81" s="984"/>
      <c r="DK81" s="985"/>
      <c r="DL81" s="983"/>
      <c r="DM81" s="984"/>
      <c r="DN81" s="984"/>
      <c r="DO81" s="984"/>
      <c r="DP81" s="985"/>
      <c r="DQ81" s="983"/>
      <c r="DR81" s="984"/>
      <c r="DS81" s="984"/>
      <c r="DT81" s="984"/>
      <c r="DU81" s="985"/>
      <c r="DV81" s="972"/>
      <c r="DW81" s="973"/>
      <c r="DX81" s="973"/>
      <c r="DY81" s="973"/>
      <c r="DZ81" s="974"/>
      <c r="EA81" s="212"/>
    </row>
    <row r="82" spans="1:131" ht="26.25" customHeight="1" x14ac:dyDescent="0.2">
      <c r="A82" s="220">
        <v>15</v>
      </c>
      <c r="B82" s="1001"/>
      <c r="C82" s="1002"/>
      <c r="D82" s="1002"/>
      <c r="E82" s="1002"/>
      <c r="F82" s="1002"/>
      <c r="G82" s="1002"/>
      <c r="H82" s="1002"/>
      <c r="I82" s="1002"/>
      <c r="J82" s="1002"/>
      <c r="K82" s="1002"/>
      <c r="L82" s="1002"/>
      <c r="M82" s="1002"/>
      <c r="N82" s="1002"/>
      <c r="O82" s="1002"/>
      <c r="P82" s="1003"/>
      <c r="Q82" s="1004"/>
      <c r="R82" s="998"/>
      <c r="S82" s="998"/>
      <c r="T82" s="998"/>
      <c r="U82" s="998"/>
      <c r="V82" s="998"/>
      <c r="W82" s="998"/>
      <c r="X82" s="998"/>
      <c r="Y82" s="998"/>
      <c r="Z82" s="998"/>
      <c r="AA82" s="998"/>
      <c r="AB82" s="998"/>
      <c r="AC82" s="998"/>
      <c r="AD82" s="998"/>
      <c r="AE82" s="998"/>
      <c r="AF82" s="998"/>
      <c r="AG82" s="998"/>
      <c r="AH82" s="998"/>
      <c r="AI82" s="998"/>
      <c r="AJ82" s="998"/>
      <c r="AK82" s="998"/>
      <c r="AL82" s="998"/>
      <c r="AM82" s="998"/>
      <c r="AN82" s="998"/>
      <c r="AO82" s="998"/>
      <c r="AP82" s="998"/>
      <c r="AQ82" s="998"/>
      <c r="AR82" s="998"/>
      <c r="AS82" s="998"/>
      <c r="AT82" s="998"/>
      <c r="AU82" s="998"/>
      <c r="AV82" s="998"/>
      <c r="AW82" s="998"/>
      <c r="AX82" s="998"/>
      <c r="AY82" s="998"/>
      <c r="AZ82" s="999"/>
      <c r="BA82" s="999"/>
      <c r="BB82" s="999"/>
      <c r="BC82" s="999"/>
      <c r="BD82" s="1000"/>
      <c r="BE82" s="223"/>
      <c r="BF82" s="223"/>
      <c r="BG82" s="223"/>
      <c r="BH82" s="223"/>
      <c r="BI82" s="223"/>
      <c r="BJ82" s="223"/>
      <c r="BK82" s="223"/>
      <c r="BL82" s="223"/>
      <c r="BM82" s="223"/>
      <c r="BN82" s="223"/>
      <c r="BO82" s="223"/>
      <c r="BP82" s="223"/>
      <c r="BQ82" s="220">
        <v>76</v>
      </c>
      <c r="BR82" s="225"/>
      <c r="BS82" s="972"/>
      <c r="BT82" s="973"/>
      <c r="BU82" s="973"/>
      <c r="BV82" s="973"/>
      <c r="BW82" s="973"/>
      <c r="BX82" s="973"/>
      <c r="BY82" s="973"/>
      <c r="BZ82" s="973"/>
      <c r="CA82" s="973"/>
      <c r="CB82" s="973"/>
      <c r="CC82" s="973"/>
      <c r="CD82" s="973"/>
      <c r="CE82" s="973"/>
      <c r="CF82" s="973"/>
      <c r="CG82" s="982"/>
      <c r="CH82" s="983"/>
      <c r="CI82" s="984"/>
      <c r="CJ82" s="984"/>
      <c r="CK82" s="984"/>
      <c r="CL82" s="985"/>
      <c r="CM82" s="983"/>
      <c r="CN82" s="984"/>
      <c r="CO82" s="984"/>
      <c r="CP82" s="984"/>
      <c r="CQ82" s="985"/>
      <c r="CR82" s="983"/>
      <c r="CS82" s="984"/>
      <c r="CT82" s="984"/>
      <c r="CU82" s="984"/>
      <c r="CV82" s="985"/>
      <c r="CW82" s="983"/>
      <c r="CX82" s="984"/>
      <c r="CY82" s="984"/>
      <c r="CZ82" s="984"/>
      <c r="DA82" s="985"/>
      <c r="DB82" s="983"/>
      <c r="DC82" s="984"/>
      <c r="DD82" s="984"/>
      <c r="DE82" s="984"/>
      <c r="DF82" s="985"/>
      <c r="DG82" s="983"/>
      <c r="DH82" s="984"/>
      <c r="DI82" s="984"/>
      <c r="DJ82" s="984"/>
      <c r="DK82" s="985"/>
      <c r="DL82" s="983"/>
      <c r="DM82" s="984"/>
      <c r="DN82" s="984"/>
      <c r="DO82" s="984"/>
      <c r="DP82" s="985"/>
      <c r="DQ82" s="983"/>
      <c r="DR82" s="984"/>
      <c r="DS82" s="984"/>
      <c r="DT82" s="984"/>
      <c r="DU82" s="985"/>
      <c r="DV82" s="972"/>
      <c r="DW82" s="973"/>
      <c r="DX82" s="973"/>
      <c r="DY82" s="973"/>
      <c r="DZ82" s="974"/>
      <c r="EA82" s="212"/>
    </row>
    <row r="83" spans="1:131" ht="26.25" customHeight="1" x14ac:dyDescent="0.2">
      <c r="A83" s="220">
        <v>16</v>
      </c>
      <c r="B83" s="1001"/>
      <c r="C83" s="1002"/>
      <c r="D83" s="1002"/>
      <c r="E83" s="1002"/>
      <c r="F83" s="1002"/>
      <c r="G83" s="1002"/>
      <c r="H83" s="1002"/>
      <c r="I83" s="1002"/>
      <c r="J83" s="1002"/>
      <c r="K83" s="1002"/>
      <c r="L83" s="1002"/>
      <c r="M83" s="1002"/>
      <c r="N83" s="1002"/>
      <c r="O83" s="1002"/>
      <c r="P83" s="1003"/>
      <c r="Q83" s="1004"/>
      <c r="R83" s="998"/>
      <c r="S83" s="998"/>
      <c r="T83" s="998"/>
      <c r="U83" s="998"/>
      <c r="V83" s="998"/>
      <c r="W83" s="998"/>
      <c r="X83" s="998"/>
      <c r="Y83" s="998"/>
      <c r="Z83" s="998"/>
      <c r="AA83" s="998"/>
      <c r="AB83" s="998"/>
      <c r="AC83" s="998"/>
      <c r="AD83" s="998"/>
      <c r="AE83" s="998"/>
      <c r="AF83" s="998"/>
      <c r="AG83" s="998"/>
      <c r="AH83" s="998"/>
      <c r="AI83" s="998"/>
      <c r="AJ83" s="998"/>
      <c r="AK83" s="998"/>
      <c r="AL83" s="998"/>
      <c r="AM83" s="998"/>
      <c r="AN83" s="998"/>
      <c r="AO83" s="998"/>
      <c r="AP83" s="998"/>
      <c r="AQ83" s="998"/>
      <c r="AR83" s="998"/>
      <c r="AS83" s="998"/>
      <c r="AT83" s="998"/>
      <c r="AU83" s="998"/>
      <c r="AV83" s="998"/>
      <c r="AW83" s="998"/>
      <c r="AX83" s="998"/>
      <c r="AY83" s="998"/>
      <c r="AZ83" s="999"/>
      <c r="BA83" s="999"/>
      <c r="BB83" s="999"/>
      <c r="BC83" s="999"/>
      <c r="BD83" s="1000"/>
      <c r="BE83" s="223"/>
      <c r="BF83" s="223"/>
      <c r="BG83" s="223"/>
      <c r="BH83" s="223"/>
      <c r="BI83" s="223"/>
      <c r="BJ83" s="223"/>
      <c r="BK83" s="223"/>
      <c r="BL83" s="223"/>
      <c r="BM83" s="223"/>
      <c r="BN83" s="223"/>
      <c r="BO83" s="223"/>
      <c r="BP83" s="223"/>
      <c r="BQ83" s="220">
        <v>77</v>
      </c>
      <c r="BR83" s="225"/>
      <c r="BS83" s="972"/>
      <c r="BT83" s="973"/>
      <c r="BU83" s="973"/>
      <c r="BV83" s="973"/>
      <c r="BW83" s="973"/>
      <c r="BX83" s="973"/>
      <c r="BY83" s="973"/>
      <c r="BZ83" s="973"/>
      <c r="CA83" s="973"/>
      <c r="CB83" s="973"/>
      <c r="CC83" s="973"/>
      <c r="CD83" s="973"/>
      <c r="CE83" s="973"/>
      <c r="CF83" s="973"/>
      <c r="CG83" s="982"/>
      <c r="CH83" s="983"/>
      <c r="CI83" s="984"/>
      <c r="CJ83" s="984"/>
      <c r="CK83" s="984"/>
      <c r="CL83" s="985"/>
      <c r="CM83" s="983"/>
      <c r="CN83" s="984"/>
      <c r="CO83" s="984"/>
      <c r="CP83" s="984"/>
      <c r="CQ83" s="985"/>
      <c r="CR83" s="983"/>
      <c r="CS83" s="984"/>
      <c r="CT83" s="984"/>
      <c r="CU83" s="984"/>
      <c r="CV83" s="985"/>
      <c r="CW83" s="983"/>
      <c r="CX83" s="984"/>
      <c r="CY83" s="984"/>
      <c r="CZ83" s="984"/>
      <c r="DA83" s="985"/>
      <c r="DB83" s="983"/>
      <c r="DC83" s="984"/>
      <c r="DD83" s="984"/>
      <c r="DE83" s="984"/>
      <c r="DF83" s="985"/>
      <c r="DG83" s="983"/>
      <c r="DH83" s="984"/>
      <c r="DI83" s="984"/>
      <c r="DJ83" s="984"/>
      <c r="DK83" s="985"/>
      <c r="DL83" s="983"/>
      <c r="DM83" s="984"/>
      <c r="DN83" s="984"/>
      <c r="DO83" s="984"/>
      <c r="DP83" s="985"/>
      <c r="DQ83" s="983"/>
      <c r="DR83" s="984"/>
      <c r="DS83" s="984"/>
      <c r="DT83" s="984"/>
      <c r="DU83" s="985"/>
      <c r="DV83" s="972"/>
      <c r="DW83" s="973"/>
      <c r="DX83" s="973"/>
      <c r="DY83" s="973"/>
      <c r="DZ83" s="974"/>
      <c r="EA83" s="212"/>
    </row>
    <row r="84" spans="1:131" ht="26.25" customHeight="1" x14ac:dyDescent="0.2">
      <c r="A84" s="220">
        <v>17</v>
      </c>
      <c r="B84" s="1001"/>
      <c r="C84" s="1002"/>
      <c r="D84" s="1002"/>
      <c r="E84" s="1002"/>
      <c r="F84" s="1002"/>
      <c r="G84" s="1002"/>
      <c r="H84" s="1002"/>
      <c r="I84" s="1002"/>
      <c r="J84" s="1002"/>
      <c r="K84" s="1002"/>
      <c r="L84" s="1002"/>
      <c r="M84" s="1002"/>
      <c r="N84" s="1002"/>
      <c r="O84" s="1002"/>
      <c r="P84" s="1003"/>
      <c r="Q84" s="1004"/>
      <c r="R84" s="998"/>
      <c r="S84" s="998"/>
      <c r="T84" s="998"/>
      <c r="U84" s="998"/>
      <c r="V84" s="998"/>
      <c r="W84" s="998"/>
      <c r="X84" s="998"/>
      <c r="Y84" s="998"/>
      <c r="Z84" s="998"/>
      <c r="AA84" s="998"/>
      <c r="AB84" s="998"/>
      <c r="AC84" s="998"/>
      <c r="AD84" s="998"/>
      <c r="AE84" s="998"/>
      <c r="AF84" s="998"/>
      <c r="AG84" s="998"/>
      <c r="AH84" s="998"/>
      <c r="AI84" s="998"/>
      <c r="AJ84" s="998"/>
      <c r="AK84" s="998"/>
      <c r="AL84" s="998"/>
      <c r="AM84" s="998"/>
      <c r="AN84" s="998"/>
      <c r="AO84" s="998"/>
      <c r="AP84" s="998"/>
      <c r="AQ84" s="998"/>
      <c r="AR84" s="998"/>
      <c r="AS84" s="998"/>
      <c r="AT84" s="998"/>
      <c r="AU84" s="998"/>
      <c r="AV84" s="998"/>
      <c r="AW84" s="998"/>
      <c r="AX84" s="998"/>
      <c r="AY84" s="998"/>
      <c r="AZ84" s="999"/>
      <c r="BA84" s="999"/>
      <c r="BB84" s="999"/>
      <c r="BC84" s="999"/>
      <c r="BD84" s="1000"/>
      <c r="BE84" s="223"/>
      <c r="BF84" s="223"/>
      <c r="BG84" s="223"/>
      <c r="BH84" s="223"/>
      <c r="BI84" s="223"/>
      <c r="BJ84" s="223"/>
      <c r="BK84" s="223"/>
      <c r="BL84" s="223"/>
      <c r="BM84" s="223"/>
      <c r="BN84" s="223"/>
      <c r="BO84" s="223"/>
      <c r="BP84" s="223"/>
      <c r="BQ84" s="220">
        <v>78</v>
      </c>
      <c r="BR84" s="225"/>
      <c r="BS84" s="972"/>
      <c r="BT84" s="973"/>
      <c r="BU84" s="973"/>
      <c r="BV84" s="973"/>
      <c r="BW84" s="973"/>
      <c r="BX84" s="973"/>
      <c r="BY84" s="973"/>
      <c r="BZ84" s="973"/>
      <c r="CA84" s="973"/>
      <c r="CB84" s="973"/>
      <c r="CC84" s="973"/>
      <c r="CD84" s="973"/>
      <c r="CE84" s="973"/>
      <c r="CF84" s="973"/>
      <c r="CG84" s="982"/>
      <c r="CH84" s="983"/>
      <c r="CI84" s="984"/>
      <c r="CJ84" s="984"/>
      <c r="CK84" s="984"/>
      <c r="CL84" s="985"/>
      <c r="CM84" s="983"/>
      <c r="CN84" s="984"/>
      <c r="CO84" s="984"/>
      <c r="CP84" s="984"/>
      <c r="CQ84" s="985"/>
      <c r="CR84" s="983"/>
      <c r="CS84" s="984"/>
      <c r="CT84" s="984"/>
      <c r="CU84" s="984"/>
      <c r="CV84" s="985"/>
      <c r="CW84" s="983"/>
      <c r="CX84" s="984"/>
      <c r="CY84" s="984"/>
      <c r="CZ84" s="984"/>
      <c r="DA84" s="985"/>
      <c r="DB84" s="983"/>
      <c r="DC84" s="984"/>
      <c r="DD84" s="984"/>
      <c r="DE84" s="984"/>
      <c r="DF84" s="985"/>
      <c r="DG84" s="983"/>
      <c r="DH84" s="984"/>
      <c r="DI84" s="984"/>
      <c r="DJ84" s="984"/>
      <c r="DK84" s="985"/>
      <c r="DL84" s="983"/>
      <c r="DM84" s="984"/>
      <c r="DN84" s="984"/>
      <c r="DO84" s="984"/>
      <c r="DP84" s="985"/>
      <c r="DQ84" s="983"/>
      <c r="DR84" s="984"/>
      <c r="DS84" s="984"/>
      <c r="DT84" s="984"/>
      <c r="DU84" s="985"/>
      <c r="DV84" s="972"/>
      <c r="DW84" s="973"/>
      <c r="DX84" s="973"/>
      <c r="DY84" s="973"/>
      <c r="DZ84" s="974"/>
      <c r="EA84" s="212"/>
    </row>
    <row r="85" spans="1:131" ht="26.25" customHeight="1" x14ac:dyDescent="0.2">
      <c r="A85" s="220">
        <v>18</v>
      </c>
      <c r="B85" s="1001"/>
      <c r="C85" s="1002"/>
      <c r="D85" s="1002"/>
      <c r="E85" s="1002"/>
      <c r="F85" s="1002"/>
      <c r="G85" s="1002"/>
      <c r="H85" s="1002"/>
      <c r="I85" s="1002"/>
      <c r="J85" s="1002"/>
      <c r="K85" s="1002"/>
      <c r="L85" s="1002"/>
      <c r="M85" s="1002"/>
      <c r="N85" s="1002"/>
      <c r="O85" s="1002"/>
      <c r="P85" s="1003"/>
      <c r="Q85" s="1004"/>
      <c r="R85" s="998"/>
      <c r="S85" s="998"/>
      <c r="T85" s="998"/>
      <c r="U85" s="998"/>
      <c r="V85" s="998"/>
      <c r="W85" s="998"/>
      <c r="X85" s="998"/>
      <c r="Y85" s="998"/>
      <c r="Z85" s="998"/>
      <c r="AA85" s="998"/>
      <c r="AB85" s="998"/>
      <c r="AC85" s="998"/>
      <c r="AD85" s="998"/>
      <c r="AE85" s="998"/>
      <c r="AF85" s="998"/>
      <c r="AG85" s="998"/>
      <c r="AH85" s="998"/>
      <c r="AI85" s="998"/>
      <c r="AJ85" s="998"/>
      <c r="AK85" s="998"/>
      <c r="AL85" s="998"/>
      <c r="AM85" s="998"/>
      <c r="AN85" s="998"/>
      <c r="AO85" s="998"/>
      <c r="AP85" s="998"/>
      <c r="AQ85" s="998"/>
      <c r="AR85" s="998"/>
      <c r="AS85" s="998"/>
      <c r="AT85" s="998"/>
      <c r="AU85" s="998"/>
      <c r="AV85" s="998"/>
      <c r="AW85" s="998"/>
      <c r="AX85" s="998"/>
      <c r="AY85" s="998"/>
      <c r="AZ85" s="999"/>
      <c r="BA85" s="999"/>
      <c r="BB85" s="999"/>
      <c r="BC85" s="999"/>
      <c r="BD85" s="1000"/>
      <c r="BE85" s="223"/>
      <c r="BF85" s="223"/>
      <c r="BG85" s="223"/>
      <c r="BH85" s="223"/>
      <c r="BI85" s="223"/>
      <c r="BJ85" s="223"/>
      <c r="BK85" s="223"/>
      <c r="BL85" s="223"/>
      <c r="BM85" s="223"/>
      <c r="BN85" s="223"/>
      <c r="BO85" s="223"/>
      <c r="BP85" s="223"/>
      <c r="BQ85" s="220">
        <v>79</v>
      </c>
      <c r="BR85" s="225"/>
      <c r="BS85" s="972"/>
      <c r="BT85" s="973"/>
      <c r="BU85" s="973"/>
      <c r="BV85" s="973"/>
      <c r="BW85" s="973"/>
      <c r="BX85" s="973"/>
      <c r="BY85" s="973"/>
      <c r="BZ85" s="973"/>
      <c r="CA85" s="973"/>
      <c r="CB85" s="973"/>
      <c r="CC85" s="973"/>
      <c r="CD85" s="973"/>
      <c r="CE85" s="973"/>
      <c r="CF85" s="973"/>
      <c r="CG85" s="982"/>
      <c r="CH85" s="983"/>
      <c r="CI85" s="984"/>
      <c r="CJ85" s="984"/>
      <c r="CK85" s="984"/>
      <c r="CL85" s="985"/>
      <c r="CM85" s="983"/>
      <c r="CN85" s="984"/>
      <c r="CO85" s="984"/>
      <c r="CP85" s="984"/>
      <c r="CQ85" s="985"/>
      <c r="CR85" s="983"/>
      <c r="CS85" s="984"/>
      <c r="CT85" s="984"/>
      <c r="CU85" s="984"/>
      <c r="CV85" s="985"/>
      <c r="CW85" s="983"/>
      <c r="CX85" s="984"/>
      <c r="CY85" s="984"/>
      <c r="CZ85" s="984"/>
      <c r="DA85" s="985"/>
      <c r="DB85" s="983"/>
      <c r="DC85" s="984"/>
      <c r="DD85" s="984"/>
      <c r="DE85" s="984"/>
      <c r="DF85" s="985"/>
      <c r="DG85" s="983"/>
      <c r="DH85" s="984"/>
      <c r="DI85" s="984"/>
      <c r="DJ85" s="984"/>
      <c r="DK85" s="985"/>
      <c r="DL85" s="983"/>
      <c r="DM85" s="984"/>
      <c r="DN85" s="984"/>
      <c r="DO85" s="984"/>
      <c r="DP85" s="985"/>
      <c r="DQ85" s="983"/>
      <c r="DR85" s="984"/>
      <c r="DS85" s="984"/>
      <c r="DT85" s="984"/>
      <c r="DU85" s="985"/>
      <c r="DV85" s="972"/>
      <c r="DW85" s="973"/>
      <c r="DX85" s="973"/>
      <c r="DY85" s="973"/>
      <c r="DZ85" s="974"/>
      <c r="EA85" s="212"/>
    </row>
    <row r="86" spans="1:131" ht="26.25" customHeight="1" x14ac:dyDescent="0.2">
      <c r="A86" s="220">
        <v>19</v>
      </c>
      <c r="B86" s="1001"/>
      <c r="C86" s="1002"/>
      <c r="D86" s="1002"/>
      <c r="E86" s="1002"/>
      <c r="F86" s="1002"/>
      <c r="G86" s="1002"/>
      <c r="H86" s="1002"/>
      <c r="I86" s="1002"/>
      <c r="J86" s="1002"/>
      <c r="K86" s="1002"/>
      <c r="L86" s="1002"/>
      <c r="M86" s="1002"/>
      <c r="N86" s="1002"/>
      <c r="O86" s="1002"/>
      <c r="P86" s="1003"/>
      <c r="Q86" s="1004"/>
      <c r="R86" s="998"/>
      <c r="S86" s="998"/>
      <c r="T86" s="998"/>
      <c r="U86" s="998"/>
      <c r="V86" s="998"/>
      <c r="W86" s="998"/>
      <c r="X86" s="998"/>
      <c r="Y86" s="998"/>
      <c r="Z86" s="998"/>
      <c r="AA86" s="998"/>
      <c r="AB86" s="998"/>
      <c r="AC86" s="998"/>
      <c r="AD86" s="998"/>
      <c r="AE86" s="998"/>
      <c r="AF86" s="998"/>
      <c r="AG86" s="998"/>
      <c r="AH86" s="998"/>
      <c r="AI86" s="998"/>
      <c r="AJ86" s="998"/>
      <c r="AK86" s="998"/>
      <c r="AL86" s="998"/>
      <c r="AM86" s="998"/>
      <c r="AN86" s="998"/>
      <c r="AO86" s="998"/>
      <c r="AP86" s="998"/>
      <c r="AQ86" s="998"/>
      <c r="AR86" s="998"/>
      <c r="AS86" s="998"/>
      <c r="AT86" s="998"/>
      <c r="AU86" s="998"/>
      <c r="AV86" s="998"/>
      <c r="AW86" s="998"/>
      <c r="AX86" s="998"/>
      <c r="AY86" s="998"/>
      <c r="AZ86" s="999"/>
      <c r="BA86" s="999"/>
      <c r="BB86" s="999"/>
      <c r="BC86" s="999"/>
      <c r="BD86" s="1000"/>
      <c r="BE86" s="223"/>
      <c r="BF86" s="223"/>
      <c r="BG86" s="223"/>
      <c r="BH86" s="223"/>
      <c r="BI86" s="223"/>
      <c r="BJ86" s="223"/>
      <c r="BK86" s="223"/>
      <c r="BL86" s="223"/>
      <c r="BM86" s="223"/>
      <c r="BN86" s="223"/>
      <c r="BO86" s="223"/>
      <c r="BP86" s="223"/>
      <c r="BQ86" s="220">
        <v>80</v>
      </c>
      <c r="BR86" s="225"/>
      <c r="BS86" s="972"/>
      <c r="BT86" s="973"/>
      <c r="BU86" s="973"/>
      <c r="BV86" s="973"/>
      <c r="BW86" s="973"/>
      <c r="BX86" s="973"/>
      <c r="BY86" s="973"/>
      <c r="BZ86" s="973"/>
      <c r="CA86" s="973"/>
      <c r="CB86" s="973"/>
      <c r="CC86" s="973"/>
      <c r="CD86" s="973"/>
      <c r="CE86" s="973"/>
      <c r="CF86" s="973"/>
      <c r="CG86" s="982"/>
      <c r="CH86" s="983"/>
      <c r="CI86" s="984"/>
      <c r="CJ86" s="984"/>
      <c r="CK86" s="984"/>
      <c r="CL86" s="985"/>
      <c r="CM86" s="983"/>
      <c r="CN86" s="984"/>
      <c r="CO86" s="984"/>
      <c r="CP86" s="984"/>
      <c r="CQ86" s="985"/>
      <c r="CR86" s="983"/>
      <c r="CS86" s="984"/>
      <c r="CT86" s="984"/>
      <c r="CU86" s="984"/>
      <c r="CV86" s="985"/>
      <c r="CW86" s="983"/>
      <c r="CX86" s="984"/>
      <c r="CY86" s="984"/>
      <c r="CZ86" s="984"/>
      <c r="DA86" s="985"/>
      <c r="DB86" s="983"/>
      <c r="DC86" s="984"/>
      <c r="DD86" s="984"/>
      <c r="DE86" s="984"/>
      <c r="DF86" s="985"/>
      <c r="DG86" s="983"/>
      <c r="DH86" s="984"/>
      <c r="DI86" s="984"/>
      <c r="DJ86" s="984"/>
      <c r="DK86" s="985"/>
      <c r="DL86" s="983"/>
      <c r="DM86" s="984"/>
      <c r="DN86" s="984"/>
      <c r="DO86" s="984"/>
      <c r="DP86" s="985"/>
      <c r="DQ86" s="983"/>
      <c r="DR86" s="984"/>
      <c r="DS86" s="984"/>
      <c r="DT86" s="984"/>
      <c r="DU86" s="985"/>
      <c r="DV86" s="972"/>
      <c r="DW86" s="973"/>
      <c r="DX86" s="973"/>
      <c r="DY86" s="973"/>
      <c r="DZ86" s="974"/>
      <c r="EA86" s="212"/>
    </row>
    <row r="87" spans="1:131" ht="26.25" customHeight="1" x14ac:dyDescent="0.2">
      <c r="A87" s="226">
        <v>20</v>
      </c>
      <c r="B87" s="991"/>
      <c r="C87" s="992"/>
      <c r="D87" s="992"/>
      <c r="E87" s="992"/>
      <c r="F87" s="992"/>
      <c r="G87" s="992"/>
      <c r="H87" s="992"/>
      <c r="I87" s="992"/>
      <c r="J87" s="992"/>
      <c r="K87" s="992"/>
      <c r="L87" s="992"/>
      <c r="M87" s="992"/>
      <c r="N87" s="992"/>
      <c r="O87" s="992"/>
      <c r="P87" s="993"/>
      <c r="Q87" s="994"/>
      <c r="R87" s="995"/>
      <c r="S87" s="995"/>
      <c r="T87" s="995"/>
      <c r="U87" s="995"/>
      <c r="V87" s="995"/>
      <c r="W87" s="995"/>
      <c r="X87" s="995"/>
      <c r="Y87" s="995"/>
      <c r="Z87" s="995"/>
      <c r="AA87" s="995"/>
      <c r="AB87" s="995"/>
      <c r="AC87" s="995"/>
      <c r="AD87" s="995"/>
      <c r="AE87" s="995"/>
      <c r="AF87" s="995"/>
      <c r="AG87" s="995"/>
      <c r="AH87" s="995"/>
      <c r="AI87" s="995"/>
      <c r="AJ87" s="995"/>
      <c r="AK87" s="995"/>
      <c r="AL87" s="995"/>
      <c r="AM87" s="995"/>
      <c r="AN87" s="995"/>
      <c r="AO87" s="995"/>
      <c r="AP87" s="995"/>
      <c r="AQ87" s="995"/>
      <c r="AR87" s="995"/>
      <c r="AS87" s="995"/>
      <c r="AT87" s="995"/>
      <c r="AU87" s="995"/>
      <c r="AV87" s="995"/>
      <c r="AW87" s="995"/>
      <c r="AX87" s="995"/>
      <c r="AY87" s="995"/>
      <c r="AZ87" s="996"/>
      <c r="BA87" s="996"/>
      <c r="BB87" s="996"/>
      <c r="BC87" s="996"/>
      <c r="BD87" s="997"/>
      <c r="BE87" s="223"/>
      <c r="BF87" s="223"/>
      <c r="BG87" s="223"/>
      <c r="BH87" s="223"/>
      <c r="BI87" s="223"/>
      <c r="BJ87" s="223"/>
      <c r="BK87" s="223"/>
      <c r="BL87" s="223"/>
      <c r="BM87" s="223"/>
      <c r="BN87" s="223"/>
      <c r="BO87" s="223"/>
      <c r="BP87" s="223"/>
      <c r="BQ87" s="220">
        <v>81</v>
      </c>
      <c r="BR87" s="225"/>
      <c r="BS87" s="972"/>
      <c r="BT87" s="973"/>
      <c r="BU87" s="973"/>
      <c r="BV87" s="973"/>
      <c r="BW87" s="973"/>
      <c r="BX87" s="973"/>
      <c r="BY87" s="973"/>
      <c r="BZ87" s="973"/>
      <c r="CA87" s="973"/>
      <c r="CB87" s="973"/>
      <c r="CC87" s="973"/>
      <c r="CD87" s="973"/>
      <c r="CE87" s="973"/>
      <c r="CF87" s="973"/>
      <c r="CG87" s="982"/>
      <c r="CH87" s="983"/>
      <c r="CI87" s="984"/>
      <c r="CJ87" s="984"/>
      <c r="CK87" s="984"/>
      <c r="CL87" s="985"/>
      <c r="CM87" s="983"/>
      <c r="CN87" s="984"/>
      <c r="CO87" s="984"/>
      <c r="CP87" s="984"/>
      <c r="CQ87" s="985"/>
      <c r="CR87" s="983"/>
      <c r="CS87" s="984"/>
      <c r="CT87" s="984"/>
      <c r="CU87" s="984"/>
      <c r="CV87" s="985"/>
      <c r="CW87" s="983"/>
      <c r="CX87" s="984"/>
      <c r="CY87" s="984"/>
      <c r="CZ87" s="984"/>
      <c r="DA87" s="985"/>
      <c r="DB87" s="983"/>
      <c r="DC87" s="984"/>
      <c r="DD87" s="984"/>
      <c r="DE87" s="984"/>
      <c r="DF87" s="985"/>
      <c r="DG87" s="983"/>
      <c r="DH87" s="984"/>
      <c r="DI87" s="984"/>
      <c r="DJ87" s="984"/>
      <c r="DK87" s="985"/>
      <c r="DL87" s="983"/>
      <c r="DM87" s="984"/>
      <c r="DN87" s="984"/>
      <c r="DO87" s="984"/>
      <c r="DP87" s="985"/>
      <c r="DQ87" s="983"/>
      <c r="DR87" s="984"/>
      <c r="DS87" s="984"/>
      <c r="DT87" s="984"/>
      <c r="DU87" s="985"/>
      <c r="DV87" s="972"/>
      <c r="DW87" s="973"/>
      <c r="DX87" s="973"/>
      <c r="DY87" s="973"/>
      <c r="DZ87" s="974"/>
      <c r="EA87" s="212"/>
    </row>
    <row r="88" spans="1:131" ht="26.25" customHeight="1" thickBot="1" x14ac:dyDescent="0.25">
      <c r="A88" s="222" t="s">
        <v>378</v>
      </c>
      <c r="B88" s="964" t="s">
        <v>403</v>
      </c>
      <c r="C88" s="965"/>
      <c r="D88" s="965"/>
      <c r="E88" s="965"/>
      <c r="F88" s="965"/>
      <c r="G88" s="965"/>
      <c r="H88" s="965"/>
      <c r="I88" s="965"/>
      <c r="J88" s="965"/>
      <c r="K88" s="965"/>
      <c r="L88" s="965"/>
      <c r="M88" s="965"/>
      <c r="N88" s="965"/>
      <c r="O88" s="965"/>
      <c r="P88" s="975"/>
      <c r="Q88" s="989"/>
      <c r="R88" s="990"/>
      <c r="S88" s="990"/>
      <c r="T88" s="990"/>
      <c r="U88" s="990"/>
      <c r="V88" s="990"/>
      <c r="W88" s="990"/>
      <c r="X88" s="990"/>
      <c r="Y88" s="990"/>
      <c r="Z88" s="990"/>
      <c r="AA88" s="990"/>
      <c r="AB88" s="990"/>
      <c r="AC88" s="990"/>
      <c r="AD88" s="990"/>
      <c r="AE88" s="990"/>
      <c r="AF88" s="986">
        <v>31705</v>
      </c>
      <c r="AG88" s="986"/>
      <c r="AH88" s="986"/>
      <c r="AI88" s="986"/>
      <c r="AJ88" s="986"/>
      <c r="AK88" s="990"/>
      <c r="AL88" s="990"/>
      <c r="AM88" s="990"/>
      <c r="AN88" s="990"/>
      <c r="AO88" s="990"/>
      <c r="AP88" s="986">
        <v>11912</v>
      </c>
      <c r="AQ88" s="986"/>
      <c r="AR88" s="986"/>
      <c r="AS88" s="986"/>
      <c r="AT88" s="986"/>
      <c r="AU88" s="986">
        <v>2640</v>
      </c>
      <c r="AV88" s="986"/>
      <c r="AW88" s="986"/>
      <c r="AX88" s="986"/>
      <c r="AY88" s="986"/>
      <c r="AZ88" s="987"/>
      <c r="BA88" s="987"/>
      <c r="BB88" s="987"/>
      <c r="BC88" s="987"/>
      <c r="BD88" s="988"/>
      <c r="BE88" s="223"/>
      <c r="BF88" s="223"/>
      <c r="BG88" s="223"/>
      <c r="BH88" s="223"/>
      <c r="BI88" s="223"/>
      <c r="BJ88" s="223"/>
      <c r="BK88" s="223"/>
      <c r="BL88" s="223"/>
      <c r="BM88" s="223"/>
      <c r="BN88" s="223"/>
      <c r="BO88" s="223"/>
      <c r="BP88" s="223"/>
      <c r="BQ88" s="220">
        <v>82</v>
      </c>
      <c r="BR88" s="225"/>
      <c r="BS88" s="972"/>
      <c r="BT88" s="973"/>
      <c r="BU88" s="973"/>
      <c r="BV88" s="973"/>
      <c r="BW88" s="973"/>
      <c r="BX88" s="973"/>
      <c r="BY88" s="973"/>
      <c r="BZ88" s="973"/>
      <c r="CA88" s="973"/>
      <c r="CB88" s="973"/>
      <c r="CC88" s="973"/>
      <c r="CD88" s="973"/>
      <c r="CE88" s="973"/>
      <c r="CF88" s="973"/>
      <c r="CG88" s="982"/>
      <c r="CH88" s="983"/>
      <c r="CI88" s="984"/>
      <c r="CJ88" s="984"/>
      <c r="CK88" s="984"/>
      <c r="CL88" s="985"/>
      <c r="CM88" s="983"/>
      <c r="CN88" s="984"/>
      <c r="CO88" s="984"/>
      <c r="CP88" s="984"/>
      <c r="CQ88" s="985"/>
      <c r="CR88" s="983"/>
      <c r="CS88" s="984"/>
      <c r="CT88" s="984"/>
      <c r="CU88" s="984"/>
      <c r="CV88" s="985"/>
      <c r="CW88" s="983"/>
      <c r="CX88" s="984"/>
      <c r="CY88" s="984"/>
      <c r="CZ88" s="984"/>
      <c r="DA88" s="985"/>
      <c r="DB88" s="983"/>
      <c r="DC88" s="984"/>
      <c r="DD88" s="984"/>
      <c r="DE88" s="984"/>
      <c r="DF88" s="985"/>
      <c r="DG88" s="983"/>
      <c r="DH88" s="984"/>
      <c r="DI88" s="984"/>
      <c r="DJ88" s="984"/>
      <c r="DK88" s="985"/>
      <c r="DL88" s="983"/>
      <c r="DM88" s="984"/>
      <c r="DN88" s="984"/>
      <c r="DO88" s="984"/>
      <c r="DP88" s="985"/>
      <c r="DQ88" s="983"/>
      <c r="DR88" s="984"/>
      <c r="DS88" s="984"/>
      <c r="DT88" s="984"/>
      <c r="DU88" s="985"/>
      <c r="DV88" s="972"/>
      <c r="DW88" s="973"/>
      <c r="DX88" s="973"/>
      <c r="DY88" s="973"/>
      <c r="DZ88" s="9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72"/>
      <c r="BT89" s="973"/>
      <c r="BU89" s="973"/>
      <c r="BV89" s="973"/>
      <c r="BW89" s="973"/>
      <c r="BX89" s="973"/>
      <c r="BY89" s="973"/>
      <c r="BZ89" s="973"/>
      <c r="CA89" s="973"/>
      <c r="CB89" s="973"/>
      <c r="CC89" s="973"/>
      <c r="CD89" s="973"/>
      <c r="CE89" s="973"/>
      <c r="CF89" s="973"/>
      <c r="CG89" s="982"/>
      <c r="CH89" s="983"/>
      <c r="CI89" s="984"/>
      <c r="CJ89" s="984"/>
      <c r="CK89" s="984"/>
      <c r="CL89" s="985"/>
      <c r="CM89" s="983"/>
      <c r="CN89" s="984"/>
      <c r="CO89" s="984"/>
      <c r="CP89" s="984"/>
      <c r="CQ89" s="985"/>
      <c r="CR89" s="983"/>
      <c r="CS89" s="984"/>
      <c r="CT89" s="984"/>
      <c r="CU89" s="984"/>
      <c r="CV89" s="985"/>
      <c r="CW89" s="983"/>
      <c r="CX89" s="984"/>
      <c r="CY89" s="984"/>
      <c r="CZ89" s="984"/>
      <c r="DA89" s="985"/>
      <c r="DB89" s="983"/>
      <c r="DC89" s="984"/>
      <c r="DD89" s="984"/>
      <c r="DE89" s="984"/>
      <c r="DF89" s="985"/>
      <c r="DG89" s="983"/>
      <c r="DH89" s="984"/>
      <c r="DI89" s="984"/>
      <c r="DJ89" s="984"/>
      <c r="DK89" s="985"/>
      <c r="DL89" s="983"/>
      <c r="DM89" s="984"/>
      <c r="DN89" s="984"/>
      <c r="DO89" s="984"/>
      <c r="DP89" s="985"/>
      <c r="DQ89" s="983"/>
      <c r="DR89" s="984"/>
      <c r="DS89" s="984"/>
      <c r="DT89" s="984"/>
      <c r="DU89" s="985"/>
      <c r="DV89" s="972"/>
      <c r="DW89" s="973"/>
      <c r="DX89" s="973"/>
      <c r="DY89" s="973"/>
      <c r="DZ89" s="9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72"/>
      <c r="BT90" s="973"/>
      <c r="BU90" s="973"/>
      <c r="BV90" s="973"/>
      <c r="BW90" s="973"/>
      <c r="BX90" s="973"/>
      <c r="BY90" s="973"/>
      <c r="BZ90" s="973"/>
      <c r="CA90" s="973"/>
      <c r="CB90" s="973"/>
      <c r="CC90" s="973"/>
      <c r="CD90" s="973"/>
      <c r="CE90" s="973"/>
      <c r="CF90" s="973"/>
      <c r="CG90" s="982"/>
      <c r="CH90" s="983"/>
      <c r="CI90" s="984"/>
      <c r="CJ90" s="984"/>
      <c r="CK90" s="984"/>
      <c r="CL90" s="985"/>
      <c r="CM90" s="983"/>
      <c r="CN90" s="984"/>
      <c r="CO90" s="984"/>
      <c r="CP90" s="984"/>
      <c r="CQ90" s="985"/>
      <c r="CR90" s="983"/>
      <c r="CS90" s="984"/>
      <c r="CT90" s="984"/>
      <c r="CU90" s="984"/>
      <c r="CV90" s="985"/>
      <c r="CW90" s="983"/>
      <c r="CX90" s="984"/>
      <c r="CY90" s="984"/>
      <c r="CZ90" s="984"/>
      <c r="DA90" s="985"/>
      <c r="DB90" s="983"/>
      <c r="DC90" s="984"/>
      <c r="DD90" s="984"/>
      <c r="DE90" s="984"/>
      <c r="DF90" s="985"/>
      <c r="DG90" s="983"/>
      <c r="DH90" s="984"/>
      <c r="DI90" s="984"/>
      <c r="DJ90" s="984"/>
      <c r="DK90" s="985"/>
      <c r="DL90" s="983"/>
      <c r="DM90" s="984"/>
      <c r="DN90" s="984"/>
      <c r="DO90" s="984"/>
      <c r="DP90" s="985"/>
      <c r="DQ90" s="983"/>
      <c r="DR90" s="984"/>
      <c r="DS90" s="984"/>
      <c r="DT90" s="984"/>
      <c r="DU90" s="985"/>
      <c r="DV90" s="972"/>
      <c r="DW90" s="973"/>
      <c r="DX90" s="973"/>
      <c r="DY90" s="973"/>
      <c r="DZ90" s="9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72"/>
      <c r="BT91" s="973"/>
      <c r="BU91" s="973"/>
      <c r="BV91" s="973"/>
      <c r="BW91" s="973"/>
      <c r="BX91" s="973"/>
      <c r="BY91" s="973"/>
      <c r="BZ91" s="973"/>
      <c r="CA91" s="973"/>
      <c r="CB91" s="973"/>
      <c r="CC91" s="973"/>
      <c r="CD91" s="973"/>
      <c r="CE91" s="973"/>
      <c r="CF91" s="973"/>
      <c r="CG91" s="982"/>
      <c r="CH91" s="983"/>
      <c r="CI91" s="984"/>
      <c r="CJ91" s="984"/>
      <c r="CK91" s="984"/>
      <c r="CL91" s="985"/>
      <c r="CM91" s="983"/>
      <c r="CN91" s="984"/>
      <c r="CO91" s="984"/>
      <c r="CP91" s="984"/>
      <c r="CQ91" s="985"/>
      <c r="CR91" s="983"/>
      <c r="CS91" s="984"/>
      <c r="CT91" s="984"/>
      <c r="CU91" s="984"/>
      <c r="CV91" s="985"/>
      <c r="CW91" s="983"/>
      <c r="CX91" s="984"/>
      <c r="CY91" s="984"/>
      <c r="CZ91" s="984"/>
      <c r="DA91" s="985"/>
      <c r="DB91" s="983"/>
      <c r="DC91" s="984"/>
      <c r="DD91" s="984"/>
      <c r="DE91" s="984"/>
      <c r="DF91" s="985"/>
      <c r="DG91" s="983"/>
      <c r="DH91" s="984"/>
      <c r="DI91" s="984"/>
      <c r="DJ91" s="984"/>
      <c r="DK91" s="985"/>
      <c r="DL91" s="983"/>
      <c r="DM91" s="984"/>
      <c r="DN91" s="984"/>
      <c r="DO91" s="984"/>
      <c r="DP91" s="985"/>
      <c r="DQ91" s="983"/>
      <c r="DR91" s="984"/>
      <c r="DS91" s="984"/>
      <c r="DT91" s="984"/>
      <c r="DU91" s="985"/>
      <c r="DV91" s="972"/>
      <c r="DW91" s="973"/>
      <c r="DX91" s="973"/>
      <c r="DY91" s="973"/>
      <c r="DZ91" s="9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72"/>
      <c r="BT92" s="973"/>
      <c r="BU92" s="973"/>
      <c r="BV92" s="973"/>
      <c r="BW92" s="973"/>
      <c r="BX92" s="973"/>
      <c r="BY92" s="973"/>
      <c r="BZ92" s="973"/>
      <c r="CA92" s="973"/>
      <c r="CB92" s="973"/>
      <c r="CC92" s="973"/>
      <c r="CD92" s="973"/>
      <c r="CE92" s="973"/>
      <c r="CF92" s="973"/>
      <c r="CG92" s="982"/>
      <c r="CH92" s="983"/>
      <c r="CI92" s="984"/>
      <c r="CJ92" s="984"/>
      <c r="CK92" s="984"/>
      <c r="CL92" s="985"/>
      <c r="CM92" s="983"/>
      <c r="CN92" s="984"/>
      <c r="CO92" s="984"/>
      <c r="CP92" s="984"/>
      <c r="CQ92" s="985"/>
      <c r="CR92" s="983"/>
      <c r="CS92" s="984"/>
      <c r="CT92" s="984"/>
      <c r="CU92" s="984"/>
      <c r="CV92" s="985"/>
      <c r="CW92" s="983"/>
      <c r="CX92" s="984"/>
      <c r="CY92" s="984"/>
      <c r="CZ92" s="984"/>
      <c r="DA92" s="985"/>
      <c r="DB92" s="983"/>
      <c r="DC92" s="984"/>
      <c r="DD92" s="984"/>
      <c r="DE92" s="984"/>
      <c r="DF92" s="985"/>
      <c r="DG92" s="983"/>
      <c r="DH92" s="984"/>
      <c r="DI92" s="984"/>
      <c r="DJ92" s="984"/>
      <c r="DK92" s="985"/>
      <c r="DL92" s="983"/>
      <c r="DM92" s="984"/>
      <c r="DN92" s="984"/>
      <c r="DO92" s="984"/>
      <c r="DP92" s="985"/>
      <c r="DQ92" s="983"/>
      <c r="DR92" s="984"/>
      <c r="DS92" s="984"/>
      <c r="DT92" s="984"/>
      <c r="DU92" s="985"/>
      <c r="DV92" s="972"/>
      <c r="DW92" s="973"/>
      <c r="DX92" s="973"/>
      <c r="DY92" s="973"/>
      <c r="DZ92" s="9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72"/>
      <c r="BT93" s="973"/>
      <c r="BU93" s="973"/>
      <c r="BV93" s="973"/>
      <c r="BW93" s="973"/>
      <c r="BX93" s="973"/>
      <c r="BY93" s="973"/>
      <c r="BZ93" s="973"/>
      <c r="CA93" s="973"/>
      <c r="CB93" s="973"/>
      <c r="CC93" s="973"/>
      <c r="CD93" s="973"/>
      <c r="CE93" s="973"/>
      <c r="CF93" s="973"/>
      <c r="CG93" s="982"/>
      <c r="CH93" s="983"/>
      <c r="CI93" s="984"/>
      <c r="CJ93" s="984"/>
      <c r="CK93" s="984"/>
      <c r="CL93" s="985"/>
      <c r="CM93" s="983"/>
      <c r="CN93" s="984"/>
      <c r="CO93" s="984"/>
      <c r="CP93" s="984"/>
      <c r="CQ93" s="985"/>
      <c r="CR93" s="983"/>
      <c r="CS93" s="984"/>
      <c r="CT93" s="984"/>
      <c r="CU93" s="984"/>
      <c r="CV93" s="985"/>
      <c r="CW93" s="983"/>
      <c r="CX93" s="984"/>
      <c r="CY93" s="984"/>
      <c r="CZ93" s="984"/>
      <c r="DA93" s="985"/>
      <c r="DB93" s="983"/>
      <c r="DC93" s="984"/>
      <c r="DD93" s="984"/>
      <c r="DE93" s="984"/>
      <c r="DF93" s="985"/>
      <c r="DG93" s="983"/>
      <c r="DH93" s="984"/>
      <c r="DI93" s="984"/>
      <c r="DJ93" s="984"/>
      <c r="DK93" s="985"/>
      <c r="DL93" s="983"/>
      <c r="DM93" s="984"/>
      <c r="DN93" s="984"/>
      <c r="DO93" s="984"/>
      <c r="DP93" s="985"/>
      <c r="DQ93" s="983"/>
      <c r="DR93" s="984"/>
      <c r="DS93" s="984"/>
      <c r="DT93" s="984"/>
      <c r="DU93" s="985"/>
      <c r="DV93" s="972"/>
      <c r="DW93" s="973"/>
      <c r="DX93" s="973"/>
      <c r="DY93" s="973"/>
      <c r="DZ93" s="9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72"/>
      <c r="BT94" s="973"/>
      <c r="BU94" s="973"/>
      <c r="BV94" s="973"/>
      <c r="BW94" s="973"/>
      <c r="BX94" s="973"/>
      <c r="BY94" s="973"/>
      <c r="BZ94" s="973"/>
      <c r="CA94" s="973"/>
      <c r="CB94" s="973"/>
      <c r="CC94" s="973"/>
      <c r="CD94" s="973"/>
      <c r="CE94" s="973"/>
      <c r="CF94" s="973"/>
      <c r="CG94" s="982"/>
      <c r="CH94" s="983"/>
      <c r="CI94" s="984"/>
      <c r="CJ94" s="984"/>
      <c r="CK94" s="984"/>
      <c r="CL94" s="985"/>
      <c r="CM94" s="983"/>
      <c r="CN94" s="984"/>
      <c r="CO94" s="984"/>
      <c r="CP94" s="984"/>
      <c r="CQ94" s="985"/>
      <c r="CR94" s="983"/>
      <c r="CS94" s="984"/>
      <c r="CT94" s="984"/>
      <c r="CU94" s="984"/>
      <c r="CV94" s="985"/>
      <c r="CW94" s="983"/>
      <c r="CX94" s="984"/>
      <c r="CY94" s="984"/>
      <c r="CZ94" s="984"/>
      <c r="DA94" s="985"/>
      <c r="DB94" s="983"/>
      <c r="DC94" s="984"/>
      <c r="DD94" s="984"/>
      <c r="DE94" s="984"/>
      <c r="DF94" s="985"/>
      <c r="DG94" s="983"/>
      <c r="DH94" s="984"/>
      <c r="DI94" s="984"/>
      <c r="DJ94" s="984"/>
      <c r="DK94" s="985"/>
      <c r="DL94" s="983"/>
      <c r="DM94" s="984"/>
      <c r="DN94" s="984"/>
      <c r="DO94" s="984"/>
      <c r="DP94" s="985"/>
      <c r="DQ94" s="983"/>
      <c r="DR94" s="984"/>
      <c r="DS94" s="984"/>
      <c r="DT94" s="984"/>
      <c r="DU94" s="985"/>
      <c r="DV94" s="972"/>
      <c r="DW94" s="973"/>
      <c r="DX94" s="973"/>
      <c r="DY94" s="973"/>
      <c r="DZ94" s="9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72"/>
      <c r="BT95" s="973"/>
      <c r="BU95" s="973"/>
      <c r="BV95" s="973"/>
      <c r="BW95" s="973"/>
      <c r="BX95" s="973"/>
      <c r="BY95" s="973"/>
      <c r="BZ95" s="973"/>
      <c r="CA95" s="973"/>
      <c r="CB95" s="973"/>
      <c r="CC95" s="973"/>
      <c r="CD95" s="973"/>
      <c r="CE95" s="973"/>
      <c r="CF95" s="973"/>
      <c r="CG95" s="982"/>
      <c r="CH95" s="983"/>
      <c r="CI95" s="984"/>
      <c r="CJ95" s="984"/>
      <c r="CK95" s="984"/>
      <c r="CL95" s="985"/>
      <c r="CM95" s="983"/>
      <c r="CN95" s="984"/>
      <c r="CO95" s="984"/>
      <c r="CP95" s="984"/>
      <c r="CQ95" s="985"/>
      <c r="CR95" s="983"/>
      <c r="CS95" s="984"/>
      <c r="CT95" s="984"/>
      <c r="CU95" s="984"/>
      <c r="CV95" s="985"/>
      <c r="CW95" s="983"/>
      <c r="CX95" s="984"/>
      <c r="CY95" s="984"/>
      <c r="CZ95" s="984"/>
      <c r="DA95" s="985"/>
      <c r="DB95" s="983"/>
      <c r="DC95" s="984"/>
      <c r="DD95" s="984"/>
      <c r="DE95" s="984"/>
      <c r="DF95" s="985"/>
      <c r="DG95" s="983"/>
      <c r="DH95" s="984"/>
      <c r="DI95" s="984"/>
      <c r="DJ95" s="984"/>
      <c r="DK95" s="985"/>
      <c r="DL95" s="983"/>
      <c r="DM95" s="984"/>
      <c r="DN95" s="984"/>
      <c r="DO95" s="984"/>
      <c r="DP95" s="985"/>
      <c r="DQ95" s="983"/>
      <c r="DR95" s="984"/>
      <c r="DS95" s="984"/>
      <c r="DT95" s="984"/>
      <c r="DU95" s="985"/>
      <c r="DV95" s="972"/>
      <c r="DW95" s="973"/>
      <c r="DX95" s="973"/>
      <c r="DY95" s="973"/>
      <c r="DZ95" s="9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72"/>
      <c r="BT96" s="973"/>
      <c r="BU96" s="973"/>
      <c r="BV96" s="973"/>
      <c r="BW96" s="973"/>
      <c r="BX96" s="973"/>
      <c r="BY96" s="973"/>
      <c r="BZ96" s="973"/>
      <c r="CA96" s="973"/>
      <c r="CB96" s="973"/>
      <c r="CC96" s="973"/>
      <c r="CD96" s="973"/>
      <c r="CE96" s="973"/>
      <c r="CF96" s="973"/>
      <c r="CG96" s="982"/>
      <c r="CH96" s="983"/>
      <c r="CI96" s="984"/>
      <c r="CJ96" s="984"/>
      <c r="CK96" s="984"/>
      <c r="CL96" s="985"/>
      <c r="CM96" s="983"/>
      <c r="CN96" s="984"/>
      <c r="CO96" s="984"/>
      <c r="CP96" s="984"/>
      <c r="CQ96" s="985"/>
      <c r="CR96" s="983"/>
      <c r="CS96" s="984"/>
      <c r="CT96" s="984"/>
      <c r="CU96" s="984"/>
      <c r="CV96" s="985"/>
      <c r="CW96" s="983"/>
      <c r="CX96" s="984"/>
      <c r="CY96" s="984"/>
      <c r="CZ96" s="984"/>
      <c r="DA96" s="985"/>
      <c r="DB96" s="983"/>
      <c r="DC96" s="984"/>
      <c r="DD96" s="984"/>
      <c r="DE96" s="984"/>
      <c r="DF96" s="985"/>
      <c r="DG96" s="983"/>
      <c r="DH96" s="984"/>
      <c r="DI96" s="984"/>
      <c r="DJ96" s="984"/>
      <c r="DK96" s="985"/>
      <c r="DL96" s="983"/>
      <c r="DM96" s="984"/>
      <c r="DN96" s="984"/>
      <c r="DO96" s="984"/>
      <c r="DP96" s="985"/>
      <c r="DQ96" s="983"/>
      <c r="DR96" s="984"/>
      <c r="DS96" s="984"/>
      <c r="DT96" s="984"/>
      <c r="DU96" s="985"/>
      <c r="DV96" s="972"/>
      <c r="DW96" s="973"/>
      <c r="DX96" s="973"/>
      <c r="DY96" s="973"/>
      <c r="DZ96" s="9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72"/>
      <c r="BT97" s="973"/>
      <c r="BU97" s="973"/>
      <c r="BV97" s="973"/>
      <c r="BW97" s="973"/>
      <c r="BX97" s="973"/>
      <c r="BY97" s="973"/>
      <c r="BZ97" s="973"/>
      <c r="CA97" s="973"/>
      <c r="CB97" s="973"/>
      <c r="CC97" s="973"/>
      <c r="CD97" s="973"/>
      <c r="CE97" s="973"/>
      <c r="CF97" s="973"/>
      <c r="CG97" s="982"/>
      <c r="CH97" s="983"/>
      <c r="CI97" s="984"/>
      <c r="CJ97" s="984"/>
      <c r="CK97" s="984"/>
      <c r="CL97" s="985"/>
      <c r="CM97" s="983"/>
      <c r="CN97" s="984"/>
      <c r="CO97" s="984"/>
      <c r="CP97" s="984"/>
      <c r="CQ97" s="985"/>
      <c r="CR97" s="983"/>
      <c r="CS97" s="984"/>
      <c r="CT97" s="984"/>
      <c r="CU97" s="984"/>
      <c r="CV97" s="985"/>
      <c r="CW97" s="983"/>
      <c r="CX97" s="984"/>
      <c r="CY97" s="984"/>
      <c r="CZ97" s="984"/>
      <c r="DA97" s="985"/>
      <c r="DB97" s="983"/>
      <c r="DC97" s="984"/>
      <c r="DD97" s="984"/>
      <c r="DE97" s="984"/>
      <c r="DF97" s="985"/>
      <c r="DG97" s="983"/>
      <c r="DH97" s="984"/>
      <c r="DI97" s="984"/>
      <c r="DJ97" s="984"/>
      <c r="DK97" s="985"/>
      <c r="DL97" s="983"/>
      <c r="DM97" s="984"/>
      <c r="DN97" s="984"/>
      <c r="DO97" s="984"/>
      <c r="DP97" s="985"/>
      <c r="DQ97" s="983"/>
      <c r="DR97" s="984"/>
      <c r="DS97" s="984"/>
      <c r="DT97" s="984"/>
      <c r="DU97" s="985"/>
      <c r="DV97" s="972"/>
      <c r="DW97" s="973"/>
      <c r="DX97" s="973"/>
      <c r="DY97" s="973"/>
      <c r="DZ97" s="9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72"/>
      <c r="BT98" s="973"/>
      <c r="BU98" s="973"/>
      <c r="BV98" s="973"/>
      <c r="BW98" s="973"/>
      <c r="BX98" s="973"/>
      <c r="BY98" s="973"/>
      <c r="BZ98" s="973"/>
      <c r="CA98" s="973"/>
      <c r="CB98" s="973"/>
      <c r="CC98" s="973"/>
      <c r="CD98" s="973"/>
      <c r="CE98" s="973"/>
      <c r="CF98" s="973"/>
      <c r="CG98" s="982"/>
      <c r="CH98" s="983"/>
      <c r="CI98" s="984"/>
      <c r="CJ98" s="984"/>
      <c r="CK98" s="984"/>
      <c r="CL98" s="985"/>
      <c r="CM98" s="983"/>
      <c r="CN98" s="984"/>
      <c r="CO98" s="984"/>
      <c r="CP98" s="984"/>
      <c r="CQ98" s="985"/>
      <c r="CR98" s="983"/>
      <c r="CS98" s="984"/>
      <c r="CT98" s="984"/>
      <c r="CU98" s="984"/>
      <c r="CV98" s="985"/>
      <c r="CW98" s="983"/>
      <c r="CX98" s="984"/>
      <c r="CY98" s="984"/>
      <c r="CZ98" s="984"/>
      <c r="DA98" s="985"/>
      <c r="DB98" s="983"/>
      <c r="DC98" s="984"/>
      <c r="DD98" s="984"/>
      <c r="DE98" s="984"/>
      <c r="DF98" s="985"/>
      <c r="DG98" s="983"/>
      <c r="DH98" s="984"/>
      <c r="DI98" s="984"/>
      <c r="DJ98" s="984"/>
      <c r="DK98" s="985"/>
      <c r="DL98" s="983"/>
      <c r="DM98" s="984"/>
      <c r="DN98" s="984"/>
      <c r="DO98" s="984"/>
      <c r="DP98" s="985"/>
      <c r="DQ98" s="983"/>
      <c r="DR98" s="984"/>
      <c r="DS98" s="984"/>
      <c r="DT98" s="984"/>
      <c r="DU98" s="985"/>
      <c r="DV98" s="972"/>
      <c r="DW98" s="973"/>
      <c r="DX98" s="973"/>
      <c r="DY98" s="973"/>
      <c r="DZ98" s="9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72"/>
      <c r="BT99" s="973"/>
      <c r="BU99" s="973"/>
      <c r="BV99" s="973"/>
      <c r="BW99" s="973"/>
      <c r="BX99" s="973"/>
      <c r="BY99" s="973"/>
      <c r="BZ99" s="973"/>
      <c r="CA99" s="973"/>
      <c r="CB99" s="973"/>
      <c r="CC99" s="973"/>
      <c r="CD99" s="973"/>
      <c r="CE99" s="973"/>
      <c r="CF99" s="973"/>
      <c r="CG99" s="982"/>
      <c r="CH99" s="983"/>
      <c r="CI99" s="984"/>
      <c r="CJ99" s="984"/>
      <c r="CK99" s="984"/>
      <c r="CL99" s="985"/>
      <c r="CM99" s="983"/>
      <c r="CN99" s="984"/>
      <c r="CO99" s="984"/>
      <c r="CP99" s="984"/>
      <c r="CQ99" s="985"/>
      <c r="CR99" s="983"/>
      <c r="CS99" s="984"/>
      <c r="CT99" s="984"/>
      <c r="CU99" s="984"/>
      <c r="CV99" s="985"/>
      <c r="CW99" s="983"/>
      <c r="CX99" s="984"/>
      <c r="CY99" s="984"/>
      <c r="CZ99" s="984"/>
      <c r="DA99" s="985"/>
      <c r="DB99" s="983"/>
      <c r="DC99" s="984"/>
      <c r="DD99" s="984"/>
      <c r="DE99" s="984"/>
      <c r="DF99" s="985"/>
      <c r="DG99" s="983"/>
      <c r="DH99" s="984"/>
      <c r="DI99" s="984"/>
      <c r="DJ99" s="984"/>
      <c r="DK99" s="985"/>
      <c r="DL99" s="983"/>
      <c r="DM99" s="984"/>
      <c r="DN99" s="984"/>
      <c r="DO99" s="984"/>
      <c r="DP99" s="985"/>
      <c r="DQ99" s="983"/>
      <c r="DR99" s="984"/>
      <c r="DS99" s="984"/>
      <c r="DT99" s="984"/>
      <c r="DU99" s="985"/>
      <c r="DV99" s="972"/>
      <c r="DW99" s="973"/>
      <c r="DX99" s="973"/>
      <c r="DY99" s="973"/>
      <c r="DZ99" s="9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72"/>
      <c r="BT100" s="973"/>
      <c r="BU100" s="973"/>
      <c r="BV100" s="973"/>
      <c r="BW100" s="973"/>
      <c r="BX100" s="973"/>
      <c r="BY100" s="973"/>
      <c r="BZ100" s="973"/>
      <c r="CA100" s="973"/>
      <c r="CB100" s="973"/>
      <c r="CC100" s="973"/>
      <c r="CD100" s="973"/>
      <c r="CE100" s="973"/>
      <c r="CF100" s="973"/>
      <c r="CG100" s="982"/>
      <c r="CH100" s="983"/>
      <c r="CI100" s="984"/>
      <c r="CJ100" s="984"/>
      <c r="CK100" s="984"/>
      <c r="CL100" s="985"/>
      <c r="CM100" s="983"/>
      <c r="CN100" s="984"/>
      <c r="CO100" s="984"/>
      <c r="CP100" s="984"/>
      <c r="CQ100" s="985"/>
      <c r="CR100" s="983"/>
      <c r="CS100" s="984"/>
      <c r="CT100" s="984"/>
      <c r="CU100" s="984"/>
      <c r="CV100" s="985"/>
      <c r="CW100" s="983"/>
      <c r="CX100" s="984"/>
      <c r="CY100" s="984"/>
      <c r="CZ100" s="984"/>
      <c r="DA100" s="985"/>
      <c r="DB100" s="983"/>
      <c r="DC100" s="984"/>
      <c r="DD100" s="984"/>
      <c r="DE100" s="984"/>
      <c r="DF100" s="985"/>
      <c r="DG100" s="983"/>
      <c r="DH100" s="984"/>
      <c r="DI100" s="984"/>
      <c r="DJ100" s="984"/>
      <c r="DK100" s="985"/>
      <c r="DL100" s="983"/>
      <c r="DM100" s="984"/>
      <c r="DN100" s="984"/>
      <c r="DO100" s="984"/>
      <c r="DP100" s="985"/>
      <c r="DQ100" s="983"/>
      <c r="DR100" s="984"/>
      <c r="DS100" s="984"/>
      <c r="DT100" s="984"/>
      <c r="DU100" s="985"/>
      <c r="DV100" s="972"/>
      <c r="DW100" s="973"/>
      <c r="DX100" s="973"/>
      <c r="DY100" s="973"/>
      <c r="DZ100" s="9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72"/>
      <c r="BT101" s="973"/>
      <c r="BU101" s="973"/>
      <c r="BV101" s="973"/>
      <c r="BW101" s="973"/>
      <c r="BX101" s="973"/>
      <c r="BY101" s="973"/>
      <c r="BZ101" s="973"/>
      <c r="CA101" s="973"/>
      <c r="CB101" s="973"/>
      <c r="CC101" s="973"/>
      <c r="CD101" s="973"/>
      <c r="CE101" s="973"/>
      <c r="CF101" s="973"/>
      <c r="CG101" s="982"/>
      <c r="CH101" s="983"/>
      <c r="CI101" s="984"/>
      <c r="CJ101" s="984"/>
      <c r="CK101" s="984"/>
      <c r="CL101" s="985"/>
      <c r="CM101" s="983"/>
      <c r="CN101" s="984"/>
      <c r="CO101" s="984"/>
      <c r="CP101" s="984"/>
      <c r="CQ101" s="985"/>
      <c r="CR101" s="983"/>
      <c r="CS101" s="984"/>
      <c r="CT101" s="984"/>
      <c r="CU101" s="984"/>
      <c r="CV101" s="985"/>
      <c r="CW101" s="983"/>
      <c r="CX101" s="984"/>
      <c r="CY101" s="984"/>
      <c r="CZ101" s="984"/>
      <c r="DA101" s="985"/>
      <c r="DB101" s="983"/>
      <c r="DC101" s="984"/>
      <c r="DD101" s="984"/>
      <c r="DE101" s="984"/>
      <c r="DF101" s="985"/>
      <c r="DG101" s="983"/>
      <c r="DH101" s="984"/>
      <c r="DI101" s="984"/>
      <c r="DJ101" s="984"/>
      <c r="DK101" s="985"/>
      <c r="DL101" s="983"/>
      <c r="DM101" s="984"/>
      <c r="DN101" s="984"/>
      <c r="DO101" s="984"/>
      <c r="DP101" s="985"/>
      <c r="DQ101" s="983"/>
      <c r="DR101" s="984"/>
      <c r="DS101" s="984"/>
      <c r="DT101" s="984"/>
      <c r="DU101" s="985"/>
      <c r="DV101" s="972"/>
      <c r="DW101" s="973"/>
      <c r="DX101" s="973"/>
      <c r="DY101" s="973"/>
      <c r="DZ101" s="9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964" t="s">
        <v>404</v>
      </c>
      <c r="BS102" s="965"/>
      <c r="BT102" s="965"/>
      <c r="BU102" s="965"/>
      <c r="BV102" s="965"/>
      <c r="BW102" s="965"/>
      <c r="BX102" s="965"/>
      <c r="BY102" s="965"/>
      <c r="BZ102" s="965"/>
      <c r="CA102" s="965"/>
      <c r="CB102" s="965"/>
      <c r="CC102" s="965"/>
      <c r="CD102" s="965"/>
      <c r="CE102" s="965"/>
      <c r="CF102" s="965"/>
      <c r="CG102" s="975"/>
      <c r="CH102" s="976"/>
      <c r="CI102" s="977"/>
      <c r="CJ102" s="977"/>
      <c r="CK102" s="977"/>
      <c r="CL102" s="978"/>
      <c r="CM102" s="976"/>
      <c r="CN102" s="977"/>
      <c r="CO102" s="977"/>
      <c r="CP102" s="977"/>
      <c r="CQ102" s="978"/>
      <c r="CR102" s="979"/>
      <c r="CS102" s="980"/>
      <c r="CT102" s="980"/>
      <c r="CU102" s="980"/>
      <c r="CV102" s="981"/>
      <c r="CW102" s="979"/>
      <c r="CX102" s="980"/>
      <c r="CY102" s="980"/>
      <c r="CZ102" s="980"/>
      <c r="DA102" s="981"/>
      <c r="DB102" s="979"/>
      <c r="DC102" s="980"/>
      <c r="DD102" s="980"/>
      <c r="DE102" s="980"/>
      <c r="DF102" s="981"/>
      <c r="DG102" s="979"/>
      <c r="DH102" s="980"/>
      <c r="DI102" s="980"/>
      <c r="DJ102" s="980"/>
      <c r="DK102" s="981"/>
      <c r="DL102" s="979"/>
      <c r="DM102" s="980"/>
      <c r="DN102" s="980"/>
      <c r="DO102" s="980"/>
      <c r="DP102" s="981"/>
      <c r="DQ102" s="979"/>
      <c r="DR102" s="980"/>
      <c r="DS102" s="980"/>
      <c r="DT102" s="980"/>
      <c r="DU102" s="981"/>
      <c r="DV102" s="964"/>
      <c r="DW102" s="965"/>
      <c r="DX102" s="965"/>
      <c r="DY102" s="965"/>
      <c r="DZ102" s="966"/>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67" t="s">
        <v>405</v>
      </c>
      <c r="BR103" s="967"/>
      <c r="BS103" s="967"/>
      <c r="BT103" s="967"/>
      <c r="BU103" s="967"/>
      <c r="BV103" s="967"/>
      <c r="BW103" s="967"/>
      <c r="BX103" s="967"/>
      <c r="BY103" s="967"/>
      <c r="BZ103" s="967"/>
      <c r="CA103" s="967"/>
      <c r="CB103" s="967"/>
      <c r="CC103" s="967"/>
      <c r="CD103" s="967"/>
      <c r="CE103" s="967"/>
      <c r="CF103" s="967"/>
      <c r="CG103" s="967"/>
      <c r="CH103" s="967"/>
      <c r="CI103" s="967"/>
      <c r="CJ103" s="967"/>
      <c r="CK103" s="967"/>
      <c r="CL103" s="967"/>
      <c r="CM103" s="967"/>
      <c r="CN103" s="967"/>
      <c r="CO103" s="967"/>
      <c r="CP103" s="967"/>
      <c r="CQ103" s="967"/>
      <c r="CR103" s="967"/>
      <c r="CS103" s="967"/>
      <c r="CT103" s="967"/>
      <c r="CU103" s="967"/>
      <c r="CV103" s="967"/>
      <c r="CW103" s="967"/>
      <c r="CX103" s="967"/>
      <c r="CY103" s="967"/>
      <c r="CZ103" s="967"/>
      <c r="DA103" s="967"/>
      <c r="DB103" s="967"/>
      <c r="DC103" s="967"/>
      <c r="DD103" s="967"/>
      <c r="DE103" s="967"/>
      <c r="DF103" s="967"/>
      <c r="DG103" s="967"/>
      <c r="DH103" s="967"/>
      <c r="DI103" s="967"/>
      <c r="DJ103" s="967"/>
      <c r="DK103" s="967"/>
      <c r="DL103" s="967"/>
      <c r="DM103" s="967"/>
      <c r="DN103" s="967"/>
      <c r="DO103" s="967"/>
      <c r="DP103" s="967"/>
      <c r="DQ103" s="967"/>
      <c r="DR103" s="967"/>
      <c r="DS103" s="967"/>
      <c r="DT103" s="967"/>
      <c r="DU103" s="967"/>
      <c r="DV103" s="967"/>
      <c r="DW103" s="967"/>
      <c r="DX103" s="967"/>
      <c r="DY103" s="967"/>
      <c r="DZ103" s="967"/>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68" t="s">
        <v>406</v>
      </c>
      <c r="BR104" s="968"/>
      <c r="BS104" s="968"/>
      <c r="BT104" s="968"/>
      <c r="BU104" s="968"/>
      <c r="BV104" s="968"/>
      <c r="BW104" s="968"/>
      <c r="BX104" s="968"/>
      <c r="BY104" s="968"/>
      <c r="BZ104" s="968"/>
      <c r="CA104" s="968"/>
      <c r="CB104" s="968"/>
      <c r="CC104" s="968"/>
      <c r="CD104" s="968"/>
      <c r="CE104" s="968"/>
      <c r="CF104" s="968"/>
      <c r="CG104" s="968"/>
      <c r="CH104" s="968"/>
      <c r="CI104" s="968"/>
      <c r="CJ104" s="968"/>
      <c r="CK104" s="968"/>
      <c r="CL104" s="968"/>
      <c r="CM104" s="968"/>
      <c r="CN104" s="968"/>
      <c r="CO104" s="968"/>
      <c r="CP104" s="968"/>
      <c r="CQ104" s="968"/>
      <c r="CR104" s="968"/>
      <c r="CS104" s="968"/>
      <c r="CT104" s="968"/>
      <c r="CU104" s="968"/>
      <c r="CV104" s="968"/>
      <c r="CW104" s="968"/>
      <c r="CX104" s="968"/>
      <c r="CY104" s="968"/>
      <c r="CZ104" s="968"/>
      <c r="DA104" s="968"/>
      <c r="DB104" s="968"/>
      <c r="DC104" s="968"/>
      <c r="DD104" s="968"/>
      <c r="DE104" s="968"/>
      <c r="DF104" s="968"/>
      <c r="DG104" s="968"/>
      <c r="DH104" s="968"/>
      <c r="DI104" s="968"/>
      <c r="DJ104" s="968"/>
      <c r="DK104" s="968"/>
      <c r="DL104" s="968"/>
      <c r="DM104" s="968"/>
      <c r="DN104" s="968"/>
      <c r="DO104" s="968"/>
      <c r="DP104" s="968"/>
      <c r="DQ104" s="968"/>
      <c r="DR104" s="968"/>
      <c r="DS104" s="968"/>
      <c r="DT104" s="968"/>
      <c r="DU104" s="968"/>
      <c r="DV104" s="968"/>
      <c r="DW104" s="968"/>
      <c r="DX104" s="968"/>
      <c r="DY104" s="968"/>
      <c r="DZ104" s="968"/>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69" t="s">
        <v>409</v>
      </c>
      <c r="B108" s="970"/>
      <c r="C108" s="970"/>
      <c r="D108" s="970"/>
      <c r="E108" s="970"/>
      <c r="F108" s="970"/>
      <c r="G108" s="970"/>
      <c r="H108" s="970"/>
      <c r="I108" s="970"/>
      <c r="J108" s="970"/>
      <c r="K108" s="970"/>
      <c r="L108" s="970"/>
      <c r="M108" s="970"/>
      <c r="N108" s="970"/>
      <c r="O108" s="970"/>
      <c r="P108" s="970"/>
      <c r="Q108" s="970"/>
      <c r="R108" s="970"/>
      <c r="S108" s="970"/>
      <c r="T108" s="970"/>
      <c r="U108" s="970"/>
      <c r="V108" s="970"/>
      <c r="W108" s="970"/>
      <c r="X108" s="970"/>
      <c r="Y108" s="970"/>
      <c r="Z108" s="970"/>
      <c r="AA108" s="970"/>
      <c r="AB108" s="970"/>
      <c r="AC108" s="970"/>
      <c r="AD108" s="970"/>
      <c r="AE108" s="970"/>
      <c r="AF108" s="970"/>
      <c r="AG108" s="970"/>
      <c r="AH108" s="970"/>
      <c r="AI108" s="970"/>
      <c r="AJ108" s="970"/>
      <c r="AK108" s="970"/>
      <c r="AL108" s="970"/>
      <c r="AM108" s="970"/>
      <c r="AN108" s="970"/>
      <c r="AO108" s="970"/>
      <c r="AP108" s="970"/>
      <c r="AQ108" s="970"/>
      <c r="AR108" s="970"/>
      <c r="AS108" s="970"/>
      <c r="AT108" s="971"/>
      <c r="AU108" s="969" t="s">
        <v>410</v>
      </c>
      <c r="AV108" s="970"/>
      <c r="AW108" s="970"/>
      <c r="AX108" s="970"/>
      <c r="AY108" s="970"/>
      <c r="AZ108" s="970"/>
      <c r="BA108" s="970"/>
      <c r="BB108" s="970"/>
      <c r="BC108" s="970"/>
      <c r="BD108" s="970"/>
      <c r="BE108" s="970"/>
      <c r="BF108" s="970"/>
      <c r="BG108" s="970"/>
      <c r="BH108" s="970"/>
      <c r="BI108" s="970"/>
      <c r="BJ108" s="970"/>
      <c r="BK108" s="970"/>
      <c r="BL108" s="970"/>
      <c r="BM108" s="970"/>
      <c r="BN108" s="970"/>
      <c r="BO108" s="970"/>
      <c r="BP108" s="970"/>
      <c r="BQ108" s="970"/>
      <c r="BR108" s="970"/>
      <c r="BS108" s="970"/>
      <c r="BT108" s="970"/>
      <c r="BU108" s="970"/>
      <c r="BV108" s="970"/>
      <c r="BW108" s="970"/>
      <c r="BX108" s="970"/>
      <c r="BY108" s="970"/>
      <c r="BZ108" s="970"/>
      <c r="CA108" s="970"/>
      <c r="CB108" s="970"/>
      <c r="CC108" s="970"/>
      <c r="CD108" s="970"/>
      <c r="CE108" s="970"/>
      <c r="CF108" s="970"/>
      <c r="CG108" s="970"/>
      <c r="CH108" s="970"/>
      <c r="CI108" s="970"/>
      <c r="CJ108" s="970"/>
      <c r="CK108" s="970"/>
      <c r="CL108" s="970"/>
      <c r="CM108" s="970"/>
      <c r="CN108" s="970"/>
      <c r="CO108" s="970"/>
      <c r="CP108" s="970"/>
      <c r="CQ108" s="970"/>
      <c r="CR108" s="970"/>
      <c r="CS108" s="970"/>
      <c r="CT108" s="970"/>
      <c r="CU108" s="970"/>
      <c r="CV108" s="970"/>
      <c r="CW108" s="970"/>
      <c r="CX108" s="970"/>
      <c r="CY108" s="970"/>
      <c r="CZ108" s="970"/>
      <c r="DA108" s="970"/>
      <c r="DB108" s="970"/>
      <c r="DC108" s="970"/>
      <c r="DD108" s="970"/>
      <c r="DE108" s="970"/>
      <c r="DF108" s="970"/>
      <c r="DG108" s="970"/>
      <c r="DH108" s="970"/>
      <c r="DI108" s="970"/>
      <c r="DJ108" s="970"/>
      <c r="DK108" s="970"/>
      <c r="DL108" s="970"/>
      <c r="DM108" s="970"/>
      <c r="DN108" s="970"/>
      <c r="DO108" s="970"/>
      <c r="DP108" s="970"/>
      <c r="DQ108" s="970"/>
      <c r="DR108" s="970"/>
      <c r="DS108" s="970"/>
      <c r="DT108" s="970"/>
      <c r="DU108" s="970"/>
      <c r="DV108" s="970"/>
      <c r="DW108" s="970"/>
      <c r="DX108" s="970"/>
      <c r="DY108" s="970"/>
      <c r="DZ108" s="971"/>
    </row>
    <row r="109" spans="1:131" s="212" customFormat="1" ht="26.25" customHeight="1" x14ac:dyDescent="0.2">
      <c r="A109" s="922" t="s">
        <v>411</v>
      </c>
      <c r="B109" s="923"/>
      <c r="C109" s="923"/>
      <c r="D109" s="923"/>
      <c r="E109" s="923"/>
      <c r="F109" s="923"/>
      <c r="G109" s="923"/>
      <c r="H109" s="923"/>
      <c r="I109" s="923"/>
      <c r="J109" s="923"/>
      <c r="K109" s="923"/>
      <c r="L109" s="923"/>
      <c r="M109" s="923"/>
      <c r="N109" s="923"/>
      <c r="O109" s="923"/>
      <c r="P109" s="923"/>
      <c r="Q109" s="923"/>
      <c r="R109" s="923"/>
      <c r="S109" s="923"/>
      <c r="T109" s="923"/>
      <c r="U109" s="923"/>
      <c r="V109" s="923"/>
      <c r="W109" s="923"/>
      <c r="X109" s="923"/>
      <c r="Y109" s="923"/>
      <c r="Z109" s="924"/>
      <c r="AA109" s="925" t="s">
        <v>412</v>
      </c>
      <c r="AB109" s="923"/>
      <c r="AC109" s="923"/>
      <c r="AD109" s="923"/>
      <c r="AE109" s="924"/>
      <c r="AF109" s="925" t="s">
        <v>413</v>
      </c>
      <c r="AG109" s="923"/>
      <c r="AH109" s="923"/>
      <c r="AI109" s="923"/>
      <c r="AJ109" s="924"/>
      <c r="AK109" s="925" t="s">
        <v>295</v>
      </c>
      <c r="AL109" s="923"/>
      <c r="AM109" s="923"/>
      <c r="AN109" s="923"/>
      <c r="AO109" s="924"/>
      <c r="AP109" s="925" t="s">
        <v>414</v>
      </c>
      <c r="AQ109" s="923"/>
      <c r="AR109" s="923"/>
      <c r="AS109" s="923"/>
      <c r="AT109" s="956"/>
      <c r="AU109" s="922" t="s">
        <v>411</v>
      </c>
      <c r="AV109" s="923"/>
      <c r="AW109" s="923"/>
      <c r="AX109" s="923"/>
      <c r="AY109" s="923"/>
      <c r="AZ109" s="923"/>
      <c r="BA109" s="923"/>
      <c r="BB109" s="923"/>
      <c r="BC109" s="923"/>
      <c r="BD109" s="923"/>
      <c r="BE109" s="923"/>
      <c r="BF109" s="923"/>
      <c r="BG109" s="923"/>
      <c r="BH109" s="923"/>
      <c r="BI109" s="923"/>
      <c r="BJ109" s="923"/>
      <c r="BK109" s="923"/>
      <c r="BL109" s="923"/>
      <c r="BM109" s="923"/>
      <c r="BN109" s="923"/>
      <c r="BO109" s="923"/>
      <c r="BP109" s="924"/>
      <c r="BQ109" s="925" t="s">
        <v>412</v>
      </c>
      <c r="BR109" s="923"/>
      <c r="BS109" s="923"/>
      <c r="BT109" s="923"/>
      <c r="BU109" s="924"/>
      <c r="BV109" s="925" t="s">
        <v>413</v>
      </c>
      <c r="BW109" s="923"/>
      <c r="BX109" s="923"/>
      <c r="BY109" s="923"/>
      <c r="BZ109" s="924"/>
      <c r="CA109" s="925" t="s">
        <v>295</v>
      </c>
      <c r="CB109" s="923"/>
      <c r="CC109" s="923"/>
      <c r="CD109" s="923"/>
      <c r="CE109" s="924"/>
      <c r="CF109" s="963" t="s">
        <v>414</v>
      </c>
      <c r="CG109" s="963"/>
      <c r="CH109" s="963"/>
      <c r="CI109" s="963"/>
      <c r="CJ109" s="963"/>
      <c r="CK109" s="925" t="s">
        <v>415</v>
      </c>
      <c r="CL109" s="923"/>
      <c r="CM109" s="923"/>
      <c r="CN109" s="923"/>
      <c r="CO109" s="923"/>
      <c r="CP109" s="923"/>
      <c r="CQ109" s="923"/>
      <c r="CR109" s="923"/>
      <c r="CS109" s="923"/>
      <c r="CT109" s="923"/>
      <c r="CU109" s="923"/>
      <c r="CV109" s="923"/>
      <c r="CW109" s="923"/>
      <c r="CX109" s="923"/>
      <c r="CY109" s="923"/>
      <c r="CZ109" s="923"/>
      <c r="DA109" s="923"/>
      <c r="DB109" s="923"/>
      <c r="DC109" s="923"/>
      <c r="DD109" s="923"/>
      <c r="DE109" s="923"/>
      <c r="DF109" s="924"/>
      <c r="DG109" s="925" t="s">
        <v>412</v>
      </c>
      <c r="DH109" s="923"/>
      <c r="DI109" s="923"/>
      <c r="DJ109" s="923"/>
      <c r="DK109" s="924"/>
      <c r="DL109" s="925" t="s">
        <v>413</v>
      </c>
      <c r="DM109" s="923"/>
      <c r="DN109" s="923"/>
      <c r="DO109" s="923"/>
      <c r="DP109" s="924"/>
      <c r="DQ109" s="925" t="s">
        <v>295</v>
      </c>
      <c r="DR109" s="923"/>
      <c r="DS109" s="923"/>
      <c r="DT109" s="923"/>
      <c r="DU109" s="924"/>
      <c r="DV109" s="925" t="s">
        <v>414</v>
      </c>
      <c r="DW109" s="923"/>
      <c r="DX109" s="923"/>
      <c r="DY109" s="923"/>
      <c r="DZ109" s="956"/>
    </row>
    <row r="110" spans="1:131" s="212" customFormat="1" ht="26.25" customHeight="1" x14ac:dyDescent="0.2">
      <c r="A110" s="834" t="s">
        <v>416</v>
      </c>
      <c r="B110" s="835"/>
      <c r="C110" s="835"/>
      <c r="D110" s="835"/>
      <c r="E110" s="835"/>
      <c r="F110" s="835"/>
      <c r="G110" s="835"/>
      <c r="H110" s="835"/>
      <c r="I110" s="835"/>
      <c r="J110" s="835"/>
      <c r="K110" s="835"/>
      <c r="L110" s="835"/>
      <c r="M110" s="835"/>
      <c r="N110" s="835"/>
      <c r="O110" s="835"/>
      <c r="P110" s="835"/>
      <c r="Q110" s="835"/>
      <c r="R110" s="835"/>
      <c r="S110" s="835"/>
      <c r="T110" s="835"/>
      <c r="U110" s="835"/>
      <c r="V110" s="835"/>
      <c r="W110" s="835"/>
      <c r="X110" s="835"/>
      <c r="Y110" s="835"/>
      <c r="Z110" s="836"/>
      <c r="AA110" s="915">
        <v>2029244</v>
      </c>
      <c r="AB110" s="916"/>
      <c r="AC110" s="916"/>
      <c r="AD110" s="916"/>
      <c r="AE110" s="917"/>
      <c r="AF110" s="918">
        <v>1918980</v>
      </c>
      <c r="AG110" s="916"/>
      <c r="AH110" s="916"/>
      <c r="AI110" s="916"/>
      <c r="AJ110" s="917"/>
      <c r="AK110" s="918">
        <v>1978183</v>
      </c>
      <c r="AL110" s="916"/>
      <c r="AM110" s="916"/>
      <c r="AN110" s="916"/>
      <c r="AO110" s="917"/>
      <c r="AP110" s="919">
        <v>14.7</v>
      </c>
      <c r="AQ110" s="920"/>
      <c r="AR110" s="920"/>
      <c r="AS110" s="920"/>
      <c r="AT110" s="921"/>
      <c r="AU110" s="957" t="s">
        <v>69</v>
      </c>
      <c r="AV110" s="958"/>
      <c r="AW110" s="958"/>
      <c r="AX110" s="958"/>
      <c r="AY110" s="958"/>
      <c r="AZ110" s="887" t="s">
        <v>417</v>
      </c>
      <c r="BA110" s="835"/>
      <c r="BB110" s="835"/>
      <c r="BC110" s="835"/>
      <c r="BD110" s="835"/>
      <c r="BE110" s="835"/>
      <c r="BF110" s="835"/>
      <c r="BG110" s="835"/>
      <c r="BH110" s="835"/>
      <c r="BI110" s="835"/>
      <c r="BJ110" s="835"/>
      <c r="BK110" s="835"/>
      <c r="BL110" s="835"/>
      <c r="BM110" s="835"/>
      <c r="BN110" s="835"/>
      <c r="BO110" s="835"/>
      <c r="BP110" s="836"/>
      <c r="BQ110" s="888">
        <v>26571515</v>
      </c>
      <c r="BR110" s="869"/>
      <c r="BS110" s="869"/>
      <c r="BT110" s="869"/>
      <c r="BU110" s="869"/>
      <c r="BV110" s="869">
        <v>26974218</v>
      </c>
      <c r="BW110" s="869"/>
      <c r="BX110" s="869"/>
      <c r="BY110" s="869"/>
      <c r="BZ110" s="869"/>
      <c r="CA110" s="869">
        <v>29323227</v>
      </c>
      <c r="CB110" s="869"/>
      <c r="CC110" s="869"/>
      <c r="CD110" s="869"/>
      <c r="CE110" s="869"/>
      <c r="CF110" s="893">
        <v>217.6</v>
      </c>
      <c r="CG110" s="894"/>
      <c r="CH110" s="894"/>
      <c r="CI110" s="894"/>
      <c r="CJ110" s="894"/>
      <c r="CK110" s="953" t="s">
        <v>418</v>
      </c>
      <c r="CL110" s="846"/>
      <c r="CM110" s="887" t="s">
        <v>419</v>
      </c>
      <c r="CN110" s="835"/>
      <c r="CO110" s="835"/>
      <c r="CP110" s="835"/>
      <c r="CQ110" s="835"/>
      <c r="CR110" s="835"/>
      <c r="CS110" s="835"/>
      <c r="CT110" s="835"/>
      <c r="CU110" s="835"/>
      <c r="CV110" s="835"/>
      <c r="CW110" s="835"/>
      <c r="CX110" s="835"/>
      <c r="CY110" s="835"/>
      <c r="CZ110" s="835"/>
      <c r="DA110" s="835"/>
      <c r="DB110" s="835"/>
      <c r="DC110" s="835"/>
      <c r="DD110" s="835"/>
      <c r="DE110" s="835"/>
      <c r="DF110" s="836"/>
      <c r="DG110" s="888" t="s">
        <v>122</v>
      </c>
      <c r="DH110" s="869"/>
      <c r="DI110" s="869"/>
      <c r="DJ110" s="869"/>
      <c r="DK110" s="869"/>
      <c r="DL110" s="869" t="s">
        <v>122</v>
      </c>
      <c r="DM110" s="869"/>
      <c r="DN110" s="869"/>
      <c r="DO110" s="869"/>
      <c r="DP110" s="869"/>
      <c r="DQ110" s="869" t="s">
        <v>122</v>
      </c>
      <c r="DR110" s="869"/>
      <c r="DS110" s="869"/>
      <c r="DT110" s="869"/>
      <c r="DU110" s="869"/>
      <c r="DV110" s="870" t="s">
        <v>122</v>
      </c>
      <c r="DW110" s="870"/>
      <c r="DX110" s="870"/>
      <c r="DY110" s="870"/>
      <c r="DZ110" s="871"/>
    </row>
    <row r="111" spans="1:131" s="212" customFormat="1" ht="26.25" customHeight="1" x14ac:dyDescent="0.2">
      <c r="A111" s="801" t="s">
        <v>420</v>
      </c>
      <c r="B111" s="802"/>
      <c r="C111" s="802"/>
      <c r="D111" s="802"/>
      <c r="E111" s="802"/>
      <c r="F111" s="802"/>
      <c r="G111" s="802"/>
      <c r="H111" s="802"/>
      <c r="I111" s="802"/>
      <c r="J111" s="802"/>
      <c r="K111" s="802"/>
      <c r="L111" s="802"/>
      <c r="M111" s="802"/>
      <c r="N111" s="802"/>
      <c r="O111" s="802"/>
      <c r="P111" s="802"/>
      <c r="Q111" s="802"/>
      <c r="R111" s="802"/>
      <c r="S111" s="802"/>
      <c r="T111" s="802"/>
      <c r="U111" s="802"/>
      <c r="V111" s="802"/>
      <c r="W111" s="802"/>
      <c r="X111" s="802"/>
      <c r="Y111" s="802"/>
      <c r="Z111" s="952"/>
      <c r="AA111" s="945" t="s">
        <v>122</v>
      </c>
      <c r="AB111" s="946"/>
      <c r="AC111" s="946"/>
      <c r="AD111" s="946"/>
      <c r="AE111" s="947"/>
      <c r="AF111" s="948" t="s">
        <v>122</v>
      </c>
      <c r="AG111" s="946"/>
      <c r="AH111" s="946"/>
      <c r="AI111" s="946"/>
      <c r="AJ111" s="947"/>
      <c r="AK111" s="948" t="s">
        <v>122</v>
      </c>
      <c r="AL111" s="946"/>
      <c r="AM111" s="946"/>
      <c r="AN111" s="946"/>
      <c r="AO111" s="947"/>
      <c r="AP111" s="949" t="s">
        <v>122</v>
      </c>
      <c r="AQ111" s="950"/>
      <c r="AR111" s="950"/>
      <c r="AS111" s="950"/>
      <c r="AT111" s="951"/>
      <c r="AU111" s="959"/>
      <c r="AV111" s="960"/>
      <c r="AW111" s="960"/>
      <c r="AX111" s="960"/>
      <c r="AY111" s="960"/>
      <c r="AZ111" s="842" t="s">
        <v>421</v>
      </c>
      <c r="BA111" s="779"/>
      <c r="BB111" s="779"/>
      <c r="BC111" s="779"/>
      <c r="BD111" s="779"/>
      <c r="BE111" s="779"/>
      <c r="BF111" s="779"/>
      <c r="BG111" s="779"/>
      <c r="BH111" s="779"/>
      <c r="BI111" s="779"/>
      <c r="BJ111" s="779"/>
      <c r="BK111" s="779"/>
      <c r="BL111" s="779"/>
      <c r="BM111" s="779"/>
      <c r="BN111" s="779"/>
      <c r="BO111" s="779"/>
      <c r="BP111" s="780"/>
      <c r="BQ111" s="843">
        <v>3537580</v>
      </c>
      <c r="BR111" s="844"/>
      <c r="BS111" s="844"/>
      <c r="BT111" s="844"/>
      <c r="BU111" s="844"/>
      <c r="BV111" s="844">
        <v>2132930</v>
      </c>
      <c r="BW111" s="844"/>
      <c r="BX111" s="844"/>
      <c r="BY111" s="844"/>
      <c r="BZ111" s="844"/>
      <c r="CA111" s="844">
        <v>1950753</v>
      </c>
      <c r="CB111" s="844"/>
      <c r="CC111" s="844"/>
      <c r="CD111" s="844"/>
      <c r="CE111" s="844"/>
      <c r="CF111" s="902">
        <v>14.5</v>
      </c>
      <c r="CG111" s="903"/>
      <c r="CH111" s="903"/>
      <c r="CI111" s="903"/>
      <c r="CJ111" s="903"/>
      <c r="CK111" s="954"/>
      <c r="CL111" s="848"/>
      <c r="CM111" s="842" t="s">
        <v>422</v>
      </c>
      <c r="CN111" s="779"/>
      <c r="CO111" s="779"/>
      <c r="CP111" s="779"/>
      <c r="CQ111" s="779"/>
      <c r="CR111" s="779"/>
      <c r="CS111" s="779"/>
      <c r="CT111" s="779"/>
      <c r="CU111" s="779"/>
      <c r="CV111" s="779"/>
      <c r="CW111" s="779"/>
      <c r="CX111" s="779"/>
      <c r="CY111" s="779"/>
      <c r="CZ111" s="779"/>
      <c r="DA111" s="779"/>
      <c r="DB111" s="779"/>
      <c r="DC111" s="779"/>
      <c r="DD111" s="779"/>
      <c r="DE111" s="779"/>
      <c r="DF111" s="780"/>
      <c r="DG111" s="843" t="s">
        <v>122</v>
      </c>
      <c r="DH111" s="844"/>
      <c r="DI111" s="844"/>
      <c r="DJ111" s="844"/>
      <c r="DK111" s="844"/>
      <c r="DL111" s="844" t="s">
        <v>122</v>
      </c>
      <c r="DM111" s="844"/>
      <c r="DN111" s="844"/>
      <c r="DO111" s="844"/>
      <c r="DP111" s="844"/>
      <c r="DQ111" s="844" t="s">
        <v>122</v>
      </c>
      <c r="DR111" s="844"/>
      <c r="DS111" s="844"/>
      <c r="DT111" s="844"/>
      <c r="DU111" s="844"/>
      <c r="DV111" s="821" t="s">
        <v>122</v>
      </c>
      <c r="DW111" s="821"/>
      <c r="DX111" s="821"/>
      <c r="DY111" s="821"/>
      <c r="DZ111" s="822"/>
    </row>
    <row r="112" spans="1:131" s="212" customFormat="1" ht="26.25" customHeight="1" x14ac:dyDescent="0.2">
      <c r="A112" s="939" t="s">
        <v>423</v>
      </c>
      <c r="B112" s="940"/>
      <c r="C112" s="779" t="s">
        <v>424</v>
      </c>
      <c r="D112" s="779"/>
      <c r="E112" s="779"/>
      <c r="F112" s="779"/>
      <c r="G112" s="779"/>
      <c r="H112" s="779"/>
      <c r="I112" s="779"/>
      <c r="J112" s="779"/>
      <c r="K112" s="779"/>
      <c r="L112" s="779"/>
      <c r="M112" s="779"/>
      <c r="N112" s="779"/>
      <c r="O112" s="779"/>
      <c r="P112" s="779"/>
      <c r="Q112" s="779"/>
      <c r="R112" s="779"/>
      <c r="S112" s="779"/>
      <c r="T112" s="779"/>
      <c r="U112" s="779"/>
      <c r="V112" s="779"/>
      <c r="W112" s="779"/>
      <c r="X112" s="779"/>
      <c r="Y112" s="779"/>
      <c r="Z112" s="780"/>
      <c r="AA112" s="806" t="s">
        <v>122</v>
      </c>
      <c r="AB112" s="807"/>
      <c r="AC112" s="807"/>
      <c r="AD112" s="807"/>
      <c r="AE112" s="808"/>
      <c r="AF112" s="809" t="s">
        <v>122</v>
      </c>
      <c r="AG112" s="807"/>
      <c r="AH112" s="807"/>
      <c r="AI112" s="807"/>
      <c r="AJ112" s="808"/>
      <c r="AK112" s="809" t="s">
        <v>122</v>
      </c>
      <c r="AL112" s="807"/>
      <c r="AM112" s="807"/>
      <c r="AN112" s="807"/>
      <c r="AO112" s="808"/>
      <c r="AP112" s="851" t="s">
        <v>122</v>
      </c>
      <c r="AQ112" s="852"/>
      <c r="AR112" s="852"/>
      <c r="AS112" s="852"/>
      <c r="AT112" s="853"/>
      <c r="AU112" s="959"/>
      <c r="AV112" s="960"/>
      <c r="AW112" s="960"/>
      <c r="AX112" s="960"/>
      <c r="AY112" s="960"/>
      <c r="AZ112" s="842" t="s">
        <v>425</v>
      </c>
      <c r="BA112" s="779"/>
      <c r="BB112" s="779"/>
      <c r="BC112" s="779"/>
      <c r="BD112" s="779"/>
      <c r="BE112" s="779"/>
      <c r="BF112" s="779"/>
      <c r="BG112" s="779"/>
      <c r="BH112" s="779"/>
      <c r="BI112" s="779"/>
      <c r="BJ112" s="779"/>
      <c r="BK112" s="779"/>
      <c r="BL112" s="779"/>
      <c r="BM112" s="779"/>
      <c r="BN112" s="779"/>
      <c r="BO112" s="779"/>
      <c r="BP112" s="780"/>
      <c r="BQ112" s="843">
        <v>18029131</v>
      </c>
      <c r="BR112" s="844"/>
      <c r="BS112" s="844"/>
      <c r="BT112" s="844"/>
      <c r="BU112" s="844"/>
      <c r="BV112" s="844">
        <v>18623680</v>
      </c>
      <c r="BW112" s="844"/>
      <c r="BX112" s="844"/>
      <c r="BY112" s="844"/>
      <c r="BZ112" s="844"/>
      <c r="CA112" s="844">
        <v>17572996</v>
      </c>
      <c r="CB112" s="844"/>
      <c r="CC112" s="844"/>
      <c r="CD112" s="844"/>
      <c r="CE112" s="844"/>
      <c r="CF112" s="902">
        <v>130.4</v>
      </c>
      <c r="CG112" s="903"/>
      <c r="CH112" s="903"/>
      <c r="CI112" s="903"/>
      <c r="CJ112" s="903"/>
      <c r="CK112" s="954"/>
      <c r="CL112" s="848"/>
      <c r="CM112" s="842" t="s">
        <v>426</v>
      </c>
      <c r="CN112" s="779"/>
      <c r="CO112" s="779"/>
      <c r="CP112" s="779"/>
      <c r="CQ112" s="779"/>
      <c r="CR112" s="779"/>
      <c r="CS112" s="779"/>
      <c r="CT112" s="779"/>
      <c r="CU112" s="779"/>
      <c r="CV112" s="779"/>
      <c r="CW112" s="779"/>
      <c r="CX112" s="779"/>
      <c r="CY112" s="779"/>
      <c r="CZ112" s="779"/>
      <c r="DA112" s="779"/>
      <c r="DB112" s="779"/>
      <c r="DC112" s="779"/>
      <c r="DD112" s="779"/>
      <c r="DE112" s="779"/>
      <c r="DF112" s="780"/>
      <c r="DG112" s="843" t="s">
        <v>122</v>
      </c>
      <c r="DH112" s="844"/>
      <c r="DI112" s="844"/>
      <c r="DJ112" s="844"/>
      <c r="DK112" s="844"/>
      <c r="DL112" s="844" t="s">
        <v>122</v>
      </c>
      <c r="DM112" s="844"/>
      <c r="DN112" s="844"/>
      <c r="DO112" s="844"/>
      <c r="DP112" s="844"/>
      <c r="DQ112" s="844" t="s">
        <v>122</v>
      </c>
      <c r="DR112" s="844"/>
      <c r="DS112" s="844"/>
      <c r="DT112" s="844"/>
      <c r="DU112" s="844"/>
      <c r="DV112" s="821" t="s">
        <v>122</v>
      </c>
      <c r="DW112" s="821"/>
      <c r="DX112" s="821"/>
      <c r="DY112" s="821"/>
      <c r="DZ112" s="822"/>
    </row>
    <row r="113" spans="1:130" s="212" customFormat="1" ht="26.25" customHeight="1" x14ac:dyDescent="0.2">
      <c r="A113" s="941"/>
      <c r="B113" s="942"/>
      <c r="C113" s="779" t="s">
        <v>427</v>
      </c>
      <c r="D113" s="779"/>
      <c r="E113" s="779"/>
      <c r="F113" s="779"/>
      <c r="G113" s="779"/>
      <c r="H113" s="779"/>
      <c r="I113" s="779"/>
      <c r="J113" s="779"/>
      <c r="K113" s="779"/>
      <c r="L113" s="779"/>
      <c r="M113" s="779"/>
      <c r="N113" s="779"/>
      <c r="O113" s="779"/>
      <c r="P113" s="779"/>
      <c r="Q113" s="779"/>
      <c r="R113" s="779"/>
      <c r="S113" s="779"/>
      <c r="T113" s="779"/>
      <c r="U113" s="779"/>
      <c r="V113" s="779"/>
      <c r="W113" s="779"/>
      <c r="X113" s="779"/>
      <c r="Y113" s="779"/>
      <c r="Z113" s="780"/>
      <c r="AA113" s="945">
        <v>1274541</v>
      </c>
      <c r="AB113" s="946"/>
      <c r="AC113" s="946"/>
      <c r="AD113" s="946"/>
      <c r="AE113" s="947"/>
      <c r="AF113" s="948">
        <v>1241735</v>
      </c>
      <c r="AG113" s="946"/>
      <c r="AH113" s="946"/>
      <c r="AI113" s="946"/>
      <c r="AJ113" s="947"/>
      <c r="AK113" s="948">
        <v>1415925</v>
      </c>
      <c r="AL113" s="946"/>
      <c r="AM113" s="946"/>
      <c r="AN113" s="946"/>
      <c r="AO113" s="947"/>
      <c r="AP113" s="949">
        <v>10.5</v>
      </c>
      <c r="AQ113" s="950"/>
      <c r="AR113" s="950"/>
      <c r="AS113" s="950"/>
      <c r="AT113" s="951"/>
      <c r="AU113" s="959"/>
      <c r="AV113" s="960"/>
      <c r="AW113" s="960"/>
      <c r="AX113" s="960"/>
      <c r="AY113" s="960"/>
      <c r="AZ113" s="842" t="s">
        <v>428</v>
      </c>
      <c r="BA113" s="779"/>
      <c r="BB113" s="779"/>
      <c r="BC113" s="779"/>
      <c r="BD113" s="779"/>
      <c r="BE113" s="779"/>
      <c r="BF113" s="779"/>
      <c r="BG113" s="779"/>
      <c r="BH113" s="779"/>
      <c r="BI113" s="779"/>
      <c r="BJ113" s="779"/>
      <c r="BK113" s="779"/>
      <c r="BL113" s="779"/>
      <c r="BM113" s="779"/>
      <c r="BN113" s="779"/>
      <c r="BO113" s="779"/>
      <c r="BP113" s="780"/>
      <c r="BQ113" s="843">
        <v>3056051</v>
      </c>
      <c r="BR113" s="844"/>
      <c r="BS113" s="844"/>
      <c r="BT113" s="844"/>
      <c r="BU113" s="844"/>
      <c r="BV113" s="844">
        <v>2836633</v>
      </c>
      <c r="BW113" s="844"/>
      <c r="BX113" s="844"/>
      <c r="BY113" s="844"/>
      <c r="BZ113" s="844"/>
      <c r="CA113" s="844">
        <v>2639817</v>
      </c>
      <c r="CB113" s="844"/>
      <c r="CC113" s="844"/>
      <c r="CD113" s="844"/>
      <c r="CE113" s="844"/>
      <c r="CF113" s="902">
        <v>19.600000000000001</v>
      </c>
      <c r="CG113" s="903"/>
      <c r="CH113" s="903"/>
      <c r="CI113" s="903"/>
      <c r="CJ113" s="903"/>
      <c r="CK113" s="954"/>
      <c r="CL113" s="848"/>
      <c r="CM113" s="842" t="s">
        <v>429</v>
      </c>
      <c r="CN113" s="779"/>
      <c r="CO113" s="779"/>
      <c r="CP113" s="779"/>
      <c r="CQ113" s="779"/>
      <c r="CR113" s="779"/>
      <c r="CS113" s="779"/>
      <c r="CT113" s="779"/>
      <c r="CU113" s="779"/>
      <c r="CV113" s="779"/>
      <c r="CW113" s="779"/>
      <c r="CX113" s="779"/>
      <c r="CY113" s="779"/>
      <c r="CZ113" s="779"/>
      <c r="DA113" s="779"/>
      <c r="DB113" s="779"/>
      <c r="DC113" s="779"/>
      <c r="DD113" s="779"/>
      <c r="DE113" s="779"/>
      <c r="DF113" s="780"/>
      <c r="DG113" s="806" t="s">
        <v>122</v>
      </c>
      <c r="DH113" s="807"/>
      <c r="DI113" s="807"/>
      <c r="DJ113" s="807"/>
      <c r="DK113" s="808"/>
      <c r="DL113" s="809" t="s">
        <v>122</v>
      </c>
      <c r="DM113" s="807"/>
      <c r="DN113" s="807"/>
      <c r="DO113" s="807"/>
      <c r="DP113" s="808"/>
      <c r="DQ113" s="809" t="s">
        <v>122</v>
      </c>
      <c r="DR113" s="807"/>
      <c r="DS113" s="807"/>
      <c r="DT113" s="807"/>
      <c r="DU113" s="808"/>
      <c r="DV113" s="851" t="s">
        <v>122</v>
      </c>
      <c r="DW113" s="852"/>
      <c r="DX113" s="852"/>
      <c r="DY113" s="852"/>
      <c r="DZ113" s="853"/>
    </row>
    <row r="114" spans="1:130" s="212" customFormat="1" ht="26.25" customHeight="1" x14ac:dyDescent="0.2">
      <c r="A114" s="941"/>
      <c r="B114" s="942"/>
      <c r="C114" s="779" t="s">
        <v>430</v>
      </c>
      <c r="D114" s="779"/>
      <c r="E114" s="779"/>
      <c r="F114" s="779"/>
      <c r="G114" s="779"/>
      <c r="H114" s="779"/>
      <c r="I114" s="779"/>
      <c r="J114" s="779"/>
      <c r="K114" s="779"/>
      <c r="L114" s="779"/>
      <c r="M114" s="779"/>
      <c r="N114" s="779"/>
      <c r="O114" s="779"/>
      <c r="P114" s="779"/>
      <c r="Q114" s="779"/>
      <c r="R114" s="779"/>
      <c r="S114" s="779"/>
      <c r="T114" s="779"/>
      <c r="U114" s="779"/>
      <c r="V114" s="779"/>
      <c r="W114" s="779"/>
      <c r="X114" s="779"/>
      <c r="Y114" s="779"/>
      <c r="Z114" s="780"/>
      <c r="AA114" s="806">
        <v>8322</v>
      </c>
      <c r="AB114" s="807"/>
      <c r="AC114" s="807"/>
      <c r="AD114" s="807"/>
      <c r="AE114" s="808"/>
      <c r="AF114" s="809">
        <v>181622</v>
      </c>
      <c r="AG114" s="807"/>
      <c r="AH114" s="807"/>
      <c r="AI114" s="807"/>
      <c r="AJ114" s="808"/>
      <c r="AK114" s="809">
        <v>175531</v>
      </c>
      <c r="AL114" s="807"/>
      <c r="AM114" s="807"/>
      <c r="AN114" s="807"/>
      <c r="AO114" s="808"/>
      <c r="AP114" s="851">
        <v>1.3</v>
      </c>
      <c r="AQ114" s="852"/>
      <c r="AR114" s="852"/>
      <c r="AS114" s="852"/>
      <c r="AT114" s="853"/>
      <c r="AU114" s="959"/>
      <c r="AV114" s="960"/>
      <c r="AW114" s="960"/>
      <c r="AX114" s="960"/>
      <c r="AY114" s="960"/>
      <c r="AZ114" s="842" t="s">
        <v>431</v>
      </c>
      <c r="BA114" s="779"/>
      <c r="BB114" s="779"/>
      <c r="BC114" s="779"/>
      <c r="BD114" s="779"/>
      <c r="BE114" s="779"/>
      <c r="BF114" s="779"/>
      <c r="BG114" s="779"/>
      <c r="BH114" s="779"/>
      <c r="BI114" s="779"/>
      <c r="BJ114" s="779"/>
      <c r="BK114" s="779"/>
      <c r="BL114" s="779"/>
      <c r="BM114" s="779"/>
      <c r="BN114" s="779"/>
      <c r="BO114" s="779"/>
      <c r="BP114" s="780"/>
      <c r="BQ114" s="843">
        <v>2596614</v>
      </c>
      <c r="BR114" s="844"/>
      <c r="BS114" s="844"/>
      <c r="BT114" s="844"/>
      <c r="BU114" s="844"/>
      <c r="BV114" s="844">
        <v>2771616</v>
      </c>
      <c r="BW114" s="844"/>
      <c r="BX114" s="844"/>
      <c r="BY114" s="844"/>
      <c r="BZ114" s="844"/>
      <c r="CA114" s="844">
        <v>2930600</v>
      </c>
      <c r="CB114" s="844"/>
      <c r="CC114" s="844"/>
      <c r="CD114" s="844"/>
      <c r="CE114" s="844"/>
      <c r="CF114" s="902">
        <v>21.7</v>
      </c>
      <c r="CG114" s="903"/>
      <c r="CH114" s="903"/>
      <c r="CI114" s="903"/>
      <c r="CJ114" s="903"/>
      <c r="CK114" s="954"/>
      <c r="CL114" s="848"/>
      <c r="CM114" s="842" t="s">
        <v>432</v>
      </c>
      <c r="CN114" s="779"/>
      <c r="CO114" s="779"/>
      <c r="CP114" s="779"/>
      <c r="CQ114" s="779"/>
      <c r="CR114" s="779"/>
      <c r="CS114" s="779"/>
      <c r="CT114" s="779"/>
      <c r="CU114" s="779"/>
      <c r="CV114" s="779"/>
      <c r="CW114" s="779"/>
      <c r="CX114" s="779"/>
      <c r="CY114" s="779"/>
      <c r="CZ114" s="779"/>
      <c r="DA114" s="779"/>
      <c r="DB114" s="779"/>
      <c r="DC114" s="779"/>
      <c r="DD114" s="779"/>
      <c r="DE114" s="779"/>
      <c r="DF114" s="780"/>
      <c r="DG114" s="806" t="s">
        <v>122</v>
      </c>
      <c r="DH114" s="807"/>
      <c r="DI114" s="807"/>
      <c r="DJ114" s="807"/>
      <c r="DK114" s="808"/>
      <c r="DL114" s="809" t="s">
        <v>122</v>
      </c>
      <c r="DM114" s="807"/>
      <c r="DN114" s="807"/>
      <c r="DO114" s="807"/>
      <c r="DP114" s="808"/>
      <c r="DQ114" s="809" t="s">
        <v>122</v>
      </c>
      <c r="DR114" s="807"/>
      <c r="DS114" s="807"/>
      <c r="DT114" s="807"/>
      <c r="DU114" s="808"/>
      <c r="DV114" s="851" t="s">
        <v>122</v>
      </c>
      <c r="DW114" s="852"/>
      <c r="DX114" s="852"/>
      <c r="DY114" s="852"/>
      <c r="DZ114" s="853"/>
    </row>
    <row r="115" spans="1:130" s="212" customFormat="1" ht="26.25" customHeight="1" x14ac:dyDescent="0.2">
      <c r="A115" s="941"/>
      <c r="B115" s="942"/>
      <c r="C115" s="779" t="s">
        <v>433</v>
      </c>
      <c r="D115" s="779"/>
      <c r="E115" s="779"/>
      <c r="F115" s="779"/>
      <c r="G115" s="779"/>
      <c r="H115" s="779"/>
      <c r="I115" s="779"/>
      <c r="J115" s="779"/>
      <c r="K115" s="779"/>
      <c r="L115" s="779"/>
      <c r="M115" s="779"/>
      <c r="N115" s="779"/>
      <c r="O115" s="779"/>
      <c r="P115" s="779"/>
      <c r="Q115" s="779"/>
      <c r="R115" s="779"/>
      <c r="S115" s="779"/>
      <c r="T115" s="779"/>
      <c r="U115" s="779"/>
      <c r="V115" s="779"/>
      <c r="W115" s="779"/>
      <c r="X115" s="779"/>
      <c r="Y115" s="779"/>
      <c r="Z115" s="780"/>
      <c r="AA115" s="945">
        <v>538461</v>
      </c>
      <c r="AB115" s="946"/>
      <c r="AC115" s="946"/>
      <c r="AD115" s="946"/>
      <c r="AE115" s="947"/>
      <c r="AF115" s="948">
        <v>544127</v>
      </c>
      <c r="AG115" s="946"/>
      <c r="AH115" s="946"/>
      <c r="AI115" s="946"/>
      <c r="AJ115" s="947"/>
      <c r="AK115" s="948">
        <v>403241</v>
      </c>
      <c r="AL115" s="946"/>
      <c r="AM115" s="946"/>
      <c r="AN115" s="946"/>
      <c r="AO115" s="947"/>
      <c r="AP115" s="949">
        <v>3</v>
      </c>
      <c r="AQ115" s="950"/>
      <c r="AR115" s="950"/>
      <c r="AS115" s="950"/>
      <c r="AT115" s="951"/>
      <c r="AU115" s="959"/>
      <c r="AV115" s="960"/>
      <c r="AW115" s="960"/>
      <c r="AX115" s="960"/>
      <c r="AY115" s="960"/>
      <c r="AZ115" s="842" t="s">
        <v>434</v>
      </c>
      <c r="BA115" s="779"/>
      <c r="BB115" s="779"/>
      <c r="BC115" s="779"/>
      <c r="BD115" s="779"/>
      <c r="BE115" s="779"/>
      <c r="BF115" s="779"/>
      <c r="BG115" s="779"/>
      <c r="BH115" s="779"/>
      <c r="BI115" s="779"/>
      <c r="BJ115" s="779"/>
      <c r="BK115" s="779"/>
      <c r="BL115" s="779"/>
      <c r="BM115" s="779"/>
      <c r="BN115" s="779"/>
      <c r="BO115" s="779"/>
      <c r="BP115" s="780"/>
      <c r="BQ115" s="843">
        <v>38200</v>
      </c>
      <c r="BR115" s="844"/>
      <c r="BS115" s="844"/>
      <c r="BT115" s="844"/>
      <c r="BU115" s="844"/>
      <c r="BV115" s="844" t="s">
        <v>122</v>
      </c>
      <c r="BW115" s="844"/>
      <c r="BX115" s="844"/>
      <c r="BY115" s="844"/>
      <c r="BZ115" s="844"/>
      <c r="CA115" s="844" t="s">
        <v>122</v>
      </c>
      <c r="CB115" s="844"/>
      <c r="CC115" s="844"/>
      <c r="CD115" s="844"/>
      <c r="CE115" s="844"/>
      <c r="CF115" s="902" t="s">
        <v>122</v>
      </c>
      <c r="CG115" s="903"/>
      <c r="CH115" s="903"/>
      <c r="CI115" s="903"/>
      <c r="CJ115" s="903"/>
      <c r="CK115" s="954"/>
      <c r="CL115" s="848"/>
      <c r="CM115" s="842" t="s">
        <v>435</v>
      </c>
      <c r="CN115" s="779"/>
      <c r="CO115" s="779"/>
      <c r="CP115" s="779"/>
      <c r="CQ115" s="779"/>
      <c r="CR115" s="779"/>
      <c r="CS115" s="779"/>
      <c r="CT115" s="779"/>
      <c r="CU115" s="779"/>
      <c r="CV115" s="779"/>
      <c r="CW115" s="779"/>
      <c r="CX115" s="779"/>
      <c r="CY115" s="779"/>
      <c r="CZ115" s="779"/>
      <c r="DA115" s="779"/>
      <c r="DB115" s="779"/>
      <c r="DC115" s="779"/>
      <c r="DD115" s="779"/>
      <c r="DE115" s="779"/>
      <c r="DF115" s="780"/>
      <c r="DG115" s="806" t="s">
        <v>122</v>
      </c>
      <c r="DH115" s="807"/>
      <c r="DI115" s="807"/>
      <c r="DJ115" s="807"/>
      <c r="DK115" s="808"/>
      <c r="DL115" s="809" t="s">
        <v>122</v>
      </c>
      <c r="DM115" s="807"/>
      <c r="DN115" s="807"/>
      <c r="DO115" s="807"/>
      <c r="DP115" s="808"/>
      <c r="DQ115" s="809" t="s">
        <v>122</v>
      </c>
      <c r="DR115" s="807"/>
      <c r="DS115" s="807"/>
      <c r="DT115" s="807"/>
      <c r="DU115" s="808"/>
      <c r="DV115" s="851" t="s">
        <v>122</v>
      </c>
      <c r="DW115" s="852"/>
      <c r="DX115" s="852"/>
      <c r="DY115" s="852"/>
      <c r="DZ115" s="853"/>
    </row>
    <row r="116" spans="1:130" s="212" customFormat="1" ht="26.25" customHeight="1" x14ac:dyDescent="0.2">
      <c r="A116" s="943"/>
      <c r="B116" s="944"/>
      <c r="C116" s="866" t="s">
        <v>436</v>
      </c>
      <c r="D116" s="866"/>
      <c r="E116" s="866"/>
      <c r="F116" s="866"/>
      <c r="G116" s="866"/>
      <c r="H116" s="866"/>
      <c r="I116" s="866"/>
      <c r="J116" s="866"/>
      <c r="K116" s="866"/>
      <c r="L116" s="866"/>
      <c r="M116" s="866"/>
      <c r="N116" s="866"/>
      <c r="O116" s="866"/>
      <c r="P116" s="866"/>
      <c r="Q116" s="866"/>
      <c r="R116" s="866"/>
      <c r="S116" s="866"/>
      <c r="T116" s="866"/>
      <c r="U116" s="866"/>
      <c r="V116" s="866"/>
      <c r="W116" s="866"/>
      <c r="X116" s="866"/>
      <c r="Y116" s="866"/>
      <c r="Z116" s="867"/>
      <c r="AA116" s="806" t="s">
        <v>122</v>
      </c>
      <c r="AB116" s="807"/>
      <c r="AC116" s="807"/>
      <c r="AD116" s="807"/>
      <c r="AE116" s="808"/>
      <c r="AF116" s="809" t="s">
        <v>122</v>
      </c>
      <c r="AG116" s="807"/>
      <c r="AH116" s="807"/>
      <c r="AI116" s="807"/>
      <c r="AJ116" s="808"/>
      <c r="AK116" s="809" t="s">
        <v>122</v>
      </c>
      <c r="AL116" s="807"/>
      <c r="AM116" s="807"/>
      <c r="AN116" s="807"/>
      <c r="AO116" s="808"/>
      <c r="AP116" s="851" t="s">
        <v>122</v>
      </c>
      <c r="AQ116" s="852"/>
      <c r="AR116" s="852"/>
      <c r="AS116" s="852"/>
      <c r="AT116" s="853"/>
      <c r="AU116" s="959"/>
      <c r="AV116" s="960"/>
      <c r="AW116" s="960"/>
      <c r="AX116" s="960"/>
      <c r="AY116" s="960"/>
      <c r="AZ116" s="936" t="s">
        <v>437</v>
      </c>
      <c r="BA116" s="937"/>
      <c r="BB116" s="937"/>
      <c r="BC116" s="937"/>
      <c r="BD116" s="937"/>
      <c r="BE116" s="937"/>
      <c r="BF116" s="937"/>
      <c r="BG116" s="937"/>
      <c r="BH116" s="937"/>
      <c r="BI116" s="937"/>
      <c r="BJ116" s="937"/>
      <c r="BK116" s="937"/>
      <c r="BL116" s="937"/>
      <c r="BM116" s="937"/>
      <c r="BN116" s="937"/>
      <c r="BO116" s="937"/>
      <c r="BP116" s="938"/>
      <c r="BQ116" s="843" t="s">
        <v>122</v>
      </c>
      <c r="BR116" s="844"/>
      <c r="BS116" s="844"/>
      <c r="BT116" s="844"/>
      <c r="BU116" s="844"/>
      <c r="BV116" s="844" t="s">
        <v>122</v>
      </c>
      <c r="BW116" s="844"/>
      <c r="BX116" s="844"/>
      <c r="BY116" s="844"/>
      <c r="BZ116" s="844"/>
      <c r="CA116" s="844" t="s">
        <v>122</v>
      </c>
      <c r="CB116" s="844"/>
      <c r="CC116" s="844"/>
      <c r="CD116" s="844"/>
      <c r="CE116" s="844"/>
      <c r="CF116" s="902" t="s">
        <v>122</v>
      </c>
      <c r="CG116" s="903"/>
      <c r="CH116" s="903"/>
      <c r="CI116" s="903"/>
      <c r="CJ116" s="903"/>
      <c r="CK116" s="954"/>
      <c r="CL116" s="848"/>
      <c r="CM116" s="842" t="s">
        <v>438</v>
      </c>
      <c r="CN116" s="779"/>
      <c r="CO116" s="779"/>
      <c r="CP116" s="779"/>
      <c r="CQ116" s="779"/>
      <c r="CR116" s="779"/>
      <c r="CS116" s="779"/>
      <c r="CT116" s="779"/>
      <c r="CU116" s="779"/>
      <c r="CV116" s="779"/>
      <c r="CW116" s="779"/>
      <c r="CX116" s="779"/>
      <c r="CY116" s="779"/>
      <c r="CZ116" s="779"/>
      <c r="DA116" s="779"/>
      <c r="DB116" s="779"/>
      <c r="DC116" s="779"/>
      <c r="DD116" s="779"/>
      <c r="DE116" s="779"/>
      <c r="DF116" s="780"/>
      <c r="DG116" s="806" t="s">
        <v>122</v>
      </c>
      <c r="DH116" s="807"/>
      <c r="DI116" s="807"/>
      <c r="DJ116" s="807"/>
      <c r="DK116" s="808"/>
      <c r="DL116" s="809" t="s">
        <v>122</v>
      </c>
      <c r="DM116" s="807"/>
      <c r="DN116" s="807"/>
      <c r="DO116" s="807"/>
      <c r="DP116" s="808"/>
      <c r="DQ116" s="809" t="s">
        <v>122</v>
      </c>
      <c r="DR116" s="807"/>
      <c r="DS116" s="807"/>
      <c r="DT116" s="807"/>
      <c r="DU116" s="808"/>
      <c r="DV116" s="851" t="s">
        <v>122</v>
      </c>
      <c r="DW116" s="852"/>
      <c r="DX116" s="852"/>
      <c r="DY116" s="852"/>
      <c r="DZ116" s="853"/>
    </row>
    <row r="117" spans="1:130" s="212" customFormat="1" ht="26.25" customHeight="1" x14ac:dyDescent="0.2">
      <c r="A117" s="922" t="s">
        <v>178</v>
      </c>
      <c r="B117" s="923"/>
      <c r="C117" s="923"/>
      <c r="D117" s="923"/>
      <c r="E117" s="923"/>
      <c r="F117" s="923"/>
      <c r="G117" s="923"/>
      <c r="H117" s="923"/>
      <c r="I117" s="923"/>
      <c r="J117" s="923"/>
      <c r="K117" s="923"/>
      <c r="L117" s="923"/>
      <c r="M117" s="923"/>
      <c r="N117" s="923"/>
      <c r="O117" s="923"/>
      <c r="P117" s="923"/>
      <c r="Q117" s="923"/>
      <c r="R117" s="923"/>
      <c r="S117" s="923"/>
      <c r="T117" s="923"/>
      <c r="U117" s="923"/>
      <c r="V117" s="923"/>
      <c r="W117" s="923"/>
      <c r="X117" s="923"/>
      <c r="Y117" s="904" t="s">
        <v>439</v>
      </c>
      <c r="Z117" s="924"/>
      <c r="AA117" s="929">
        <v>3850568</v>
      </c>
      <c r="AB117" s="930"/>
      <c r="AC117" s="930"/>
      <c r="AD117" s="930"/>
      <c r="AE117" s="931"/>
      <c r="AF117" s="932">
        <v>3886464</v>
      </c>
      <c r="AG117" s="930"/>
      <c r="AH117" s="930"/>
      <c r="AI117" s="930"/>
      <c r="AJ117" s="931"/>
      <c r="AK117" s="932">
        <v>3972880</v>
      </c>
      <c r="AL117" s="930"/>
      <c r="AM117" s="930"/>
      <c r="AN117" s="930"/>
      <c r="AO117" s="931"/>
      <c r="AP117" s="933"/>
      <c r="AQ117" s="934"/>
      <c r="AR117" s="934"/>
      <c r="AS117" s="934"/>
      <c r="AT117" s="935"/>
      <c r="AU117" s="959"/>
      <c r="AV117" s="960"/>
      <c r="AW117" s="960"/>
      <c r="AX117" s="960"/>
      <c r="AY117" s="960"/>
      <c r="AZ117" s="890" t="s">
        <v>440</v>
      </c>
      <c r="BA117" s="891"/>
      <c r="BB117" s="891"/>
      <c r="BC117" s="891"/>
      <c r="BD117" s="891"/>
      <c r="BE117" s="891"/>
      <c r="BF117" s="891"/>
      <c r="BG117" s="891"/>
      <c r="BH117" s="891"/>
      <c r="BI117" s="891"/>
      <c r="BJ117" s="891"/>
      <c r="BK117" s="891"/>
      <c r="BL117" s="891"/>
      <c r="BM117" s="891"/>
      <c r="BN117" s="891"/>
      <c r="BO117" s="891"/>
      <c r="BP117" s="892"/>
      <c r="BQ117" s="843" t="s">
        <v>122</v>
      </c>
      <c r="BR117" s="844"/>
      <c r="BS117" s="844"/>
      <c r="BT117" s="844"/>
      <c r="BU117" s="844"/>
      <c r="BV117" s="844" t="s">
        <v>122</v>
      </c>
      <c r="BW117" s="844"/>
      <c r="BX117" s="844"/>
      <c r="BY117" s="844"/>
      <c r="BZ117" s="844"/>
      <c r="CA117" s="844" t="s">
        <v>122</v>
      </c>
      <c r="CB117" s="844"/>
      <c r="CC117" s="844"/>
      <c r="CD117" s="844"/>
      <c r="CE117" s="844"/>
      <c r="CF117" s="902" t="s">
        <v>122</v>
      </c>
      <c r="CG117" s="903"/>
      <c r="CH117" s="903"/>
      <c r="CI117" s="903"/>
      <c r="CJ117" s="903"/>
      <c r="CK117" s="954"/>
      <c r="CL117" s="848"/>
      <c r="CM117" s="842" t="s">
        <v>441</v>
      </c>
      <c r="CN117" s="779"/>
      <c r="CO117" s="779"/>
      <c r="CP117" s="779"/>
      <c r="CQ117" s="779"/>
      <c r="CR117" s="779"/>
      <c r="CS117" s="779"/>
      <c r="CT117" s="779"/>
      <c r="CU117" s="779"/>
      <c r="CV117" s="779"/>
      <c r="CW117" s="779"/>
      <c r="CX117" s="779"/>
      <c r="CY117" s="779"/>
      <c r="CZ117" s="779"/>
      <c r="DA117" s="779"/>
      <c r="DB117" s="779"/>
      <c r="DC117" s="779"/>
      <c r="DD117" s="779"/>
      <c r="DE117" s="779"/>
      <c r="DF117" s="780"/>
      <c r="DG117" s="806" t="s">
        <v>122</v>
      </c>
      <c r="DH117" s="807"/>
      <c r="DI117" s="807"/>
      <c r="DJ117" s="807"/>
      <c r="DK117" s="808"/>
      <c r="DL117" s="809" t="s">
        <v>122</v>
      </c>
      <c r="DM117" s="807"/>
      <c r="DN117" s="807"/>
      <c r="DO117" s="807"/>
      <c r="DP117" s="808"/>
      <c r="DQ117" s="809" t="s">
        <v>122</v>
      </c>
      <c r="DR117" s="807"/>
      <c r="DS117" s="807"/>
      <c r="DT117" s="807"/>
      <c r="DU117" s="808"/>
      <c r="DV117" s="851" t="s">
        <v>122</v>
      </c>
      <c r="DW117" s="852"/>
      <c r="DX117" s="852"/>
      <c r="DY117" s="852"/>
      <c r="DZ117" s="853"/>
    </row>
    <row r="118" spans="1:130" s="212" customFormat="1" ht="26.25" customHeight="1" x14ac:dyDescent="0.2">
      <c r="A118" s="922" t="s">
        <v>415</v>
      </c>
      <c r="B118" s="923"/>
      <c r="C118" s="923"/>
      <c r="D118" s="923"/>
      <c r="E118" s="923"/>
      <c r="F118" s="923"/>
      <c r="G118" s="923"/>
      <c r="H118" s="923"/>
      <c r="I118" s="923"/>
      <c r="J118" s="923"/>
      <c r="K118" s="923"/>
      <c r="L118" s="923"/>
      <c r="M118" s="923"/>
      <c r="N118" s="923"/>
      <c r="O118" s="923"/>
      <c r="P118" s="923"/>
      <c r="Q118" s="923"/>
      <c r="R118" s="923"/>
      <c r="S118" s="923"/>
      <c r="T118" s="923"/>
      <c r="U118" s="923"/>
      <c r="V118" s="923"/>
      <c r="W118" s="923"/>
      <c r="X118" s="923"/>
      <c r="Y118" s="923"/>
      <c r="Z118" s="924"/>
      <c r="AA118" s="925" t="s">
        <v>412</v>
      </c>
      <c r="AB118" s="923"/>
      <c r="AC118" s="923"/>
      <c r="AD118" s="923"/>
      <c r="AE118" s="924"/>
      <c r="AF118" s="925" t="s">
        <v>413</v>
      </c>
      <c r="AG118" s="923"/>
      <c r="AH118" s="923"/>
      <c r="AI118" s="923"/>
      <c r="AJ118" s="924"/>
      <c r="AK118" s="925" t="s">
        <v>295</v>
      </c>
      <c r="AL118" s="923"/>
      <c r="AM118" s="923"/>
      <c r="AN118" s="923"/>
      <c r="AO118" s="924"/>
      <c r="AP118" s="926" t="s">
        <v>414</v>
      </c>
      <c r="AQ118" s="927"/>
      <c r="AR118" s="927"/>
      <c r="AS118" s="927"/>
      <c r="AT118" s="928"/>
      <c r="AU118" s="959"/>
      <c r="AV118" s="960"/>
      <c r="AW118" s="960"/>
      <c r="AX118" s="960"/>
      <c r="AY118" s="960"/>
      <c r="AZ118" s="865" t="s">
        <v>442</v>
      </c>
      <c r="BA118" s="866"/>
      <c r="BB118" s="866"/>
      <c r="BC118" s="866"/>
      <c r="BD118" s="866"/>
      <c r="BE118" s="866"/>
      <c r="BF118" s="866"/>
      <c r="BG118" s="866"/>
      <c r="BH118" s="866"/>
      <c r="BI118" s="866"/>
      <c r="BJ118" s="866"/>
      <c r="BK118" s="866"/>
      <c r="BL118" s="866"/>
      <c r="BM118" s="866"/>
      <c r="BN118" s="866"/>
      <c r="BO118" s="866"/>
      <c r="BP118" s="867"/>
      <c r="BQ118" s="906" t="s">
        <v>122</v>
      </c>
      <c r="BR118" s="872"/>
      <c r="BS118" s="872"/>
      <c r="BT118" s="872"/>
      <c r="BU118" s="872"/>
      <c r="BV118" s="872" t="s">
        <v>122</v>
      </c>
      <c r="BW118" s="872"/>
      <c r="BX118" s="872"/>
      <c r="BY118" s="872"/>
      <c r="BZ118" s="872"/>
      <c r="CA118" s="872" t="s">
        <v>122</v>
      </c>
      <c r="CB118" s="872"/>
      <c r="CC118" s="872"/>
      <c r="CD118" s="872"/>
      <c r="CE118" s="872"/>
      <c r="CF118" s="902" t="s">
        <v>122</v>
      </c>
      <c r="CG118" s="903"/>
      <c r="CH118" s="903"/>
      <c r="CI118" s="903"/>
      <c r="CJ118" s="903"/>
      <c r="CK118" s="954"/>
      <c r="CL118" s="848"/>
      <c r="CM118" s="842" t="s">
        <v>443</v>
      </c>
      <c r="CN118" s="779"/>
      <c r="CO118" s="779"/>
      <c r="CP118" s="779"/>
      <c r="CQ118" s="779"/>
      <c r="CR118" s="779"/>
      <c r="CS118" s="779"/>
      <c r="CT118" s="779"/>
      <c r="CU118" s="779"/>
      <c r="CV118" s="779"/>
      <c r="CW118" s="779"/>
      <c r="CX118" s="779"/>
      <c r="CY118" s="779"/>
      <c r="CZ118" s="779"/>
      <c r="DA118" s="779"/>
      <c r="DB118" s="779"/>
      <c r="DC118" s="779"/>
      <c r="DD118" s="779"/>
      <c r="DE118" s="779"/>
      <c r="DF118" s="780"/>
      <c r="DG118" s="806" t="s">
        <v>122</v>
      </c>
      <c r="DH118" s="807"/>
      <c r="DI118" s="807"/>
      <c r="DJ118" s="807"/>
      <c r="DK118" s="808"/>
      <c r="DL118" s="809" t="s">
        <v>122</v>
      </c>
      <c r="DM118" s="807"/>
      <c r="DN118" s="807"/>
      <c r="DO118" s="807"/>
      <c r="DP118" s="808"/>
      <c r="DQ118" s="809" t="s">
        <v>122</v>
      </c>
      <c r="DR118" s="807"/>
      <c r="DS118" s="807"/>
      <c r="DT118" s="807"/>
      <c r="DU118" s="808"/>
      <c r="DV118" s="851" t="s">
        <v>122</v>
      </c>
      <c r="DW118" s="852"/>
      <c r="DX118" s="852"/>
      <c r="DY118" s="852"/>
      <c r="DZ118" s="853"/>
    </row>
    <row r="119" spans="1:130" s="212" customFormat="1" ht="26.25" customHeight="1" x14ac:dyDescent="0.2">
      <c r="A119" s="845" t="s">
        <v>418</v>
      </c>
      <c r="B119" s="846"/>
      <c r="C119" s="887" t="s">
        <v>419</v>
      </c>
      <c r="D119" s="835"/>
      <c r="E119" s="835"/>
      <c r="F119" s="835"/>
      <c r="G119" s="835"/>
      <c r="H119" s="835"/>
      <c r="I119" s="835"/>
      <c r="J119" s="835"/>
      <c r="K119" s="835"/>
      <c r="L119" s="835"/>
      <c r="M119" s="835"/>
      <c r="N119" s="835"/>
      <c r="O119" s="835"/>
      <c r="P119" s="835"/>
      <c r="Q119" s="835"/>
      <c r="R119" s="835"/>
      <c r="S119" s="835"/>
      <c r="T119" s="835"/>
      <c r="U119" s="835"/>
      <c r="V119" s="835"/>
      <c r="W119" s="835"/>
      <c r="X119" s="835"/>
      <c r="Y119" s="835"/>
      <c r="Z119" s="836"/>
      <c r="AA119" s="915" t="s">
        <v>122</v>
      </c>
      <c r="AB119" s="916"/>
      <c r="AC119" s="916"/>
      <c r="AD119" s="916"/>
      <c r="AE119" s="917"/>
      <c r="AF119" s="918" t="s">
        <v>122</v>
      </c>
      <c r="AG119" s="916"/>
      <c r="AH119" s="916"/>
      <c r="AI119" s="916"/>
      <c r="AJ119" s="917"/>
      <c r="AK119" s="918" t="s">
        <v>122</v>
      </c>
      <c r="AL119" s="916"/>
      <c r="AM119" s="916"/>
      <c r="AN119" s="916"/>
      <c r="AO119" s="917"/>
      <c r="AP119" s="919" t="s">
        <v>122</v>
      </c>
      <c r="AQ119" s="920"/>
      <c r="AR119" s="920"/>
      <c r="AS119" s="920"/>
      <c r="AT119" s="921"/>
      <c r="AU119" s="961"/>
      <c r="AV119" s="962"/>
      <c r="AW119" s="962"/>
      <c r="AX119" s="962"/>
      <c r="AY119" s="962"/>
      <c r="AZ119" s="233" t="s">
        <v>178</v>
      </c>
      <c r="BA119" s="233"/>
      <c r="BB119" s="233"/>
      <c r="BC119" s="233"/>
      <c r="BD119" s="233"/>
      <c r="BE119" s="233"/>
      <c r="BF119" s="233"/>
      <c r="BG119" s="233"/>
      <c r="BH119" s="233"/>
      <c r="BI119" s="233"/>
      <c r="BJ119" s="233"/>
      <c r="BK119" s="233"/>
      <c r="BL119" s="233"/>
      <c r="BM119" s="233"/>
      <c r="BN119" s="233"/>
      <c r="BO119" s="904" t="s">
        <v>444</v>
      </c>
      <c r="BP119" s="905"/>
      <c r="BQ119" s="906">
        <v>53829091</v>
      </c>
      <c r="BR119" s="872"/>
      <c r="BS119" s="872"/>
      <c r="BT119" s="872"/>
      <c r="BU119" s="872"/>
      <c r="BV119" s="872">
        <v>53339077</v>
      </c>
      <c r="BW119" s="872"/>
      <c r="BX119" s="872"/>
      <c r="BY119" s="872"/>
      <c r="BZ119" s="872"/>
      <c r="CA119" s="872">
        <v>54417393</v>
      </c>
      <c r="CB119" s="872"/>
      <c r="CC119" s="872"/>
      <c r="CD119" s="872"/>
      <c r="CE119" s="872"/>
      <c r="CF119" s="775"/>
      <c r="CG119" s="776"/>
      <c r="CH119" s="776"/>
      <c r="CI119" s="776"/>
      <c r="CJ119" s="861"/>
      <c r="CK119" s="955"/>
      <c r="CL119" s="850"/>
      <c r="CM119" s="865" t="s">
        <v>445</v>
      </c>
      <c r="CN119" s="866"/>
      <c r="CO119" s="866"/>
      <c r="CP119" s="866"/>
      <c r="CQ119" s="866"/>
      <c r="CR119" s="866"/>
      <c r="CS119" s="866"/>
      <c r="CT119" s="866"/>
      <c r="CU119" s="866"/>
      <c r="CV119" s="866"/>
      <c r="CW119" s="866"/>
      <c r="CX119" s="866"/>
      <c r="CY119" s="866"/>
      <c r="CZ119" s="866"/>
      <c r="DA119" s="866"/>
      <c r="DB119" s="866"/>
      <c r="DC119" s="866"/>
      <c r="DD119" s="866"/>
      <c r="DE119" s="866"/>
      <c r="DF119" s="867"/>
      <c r="DG119" s="790">
        <v>3537580</v>
      </c>
      <c r="DH119" s="791"/>
      <c r="DI119" s="791"/>
      <c r="DJ119" s="791"/>
      <c r="DK119" s="792"/>
      <c r="DL119" s="793">
        <v>2132930</v>
      </c>
      <c r="DM119" s="791"/>
      <c r="DN119" s="791"/>
      <c r="DO119" s="791"/>
      <c r="DP119" s="792"/>
      <c r="DQ119" s="793">
        <v>1950753</v>
      </c>
      <c r="DR119" s="791"/>
      <c r="DS119" s="791"/>
      <c r="DT119" s="791"/>
      <c r="DU119" s="792"/>
      <c r="DV119" s="875">
        <v>14.5</v>
      </c>
      <c r="DW119" s="876"/>
      <c r="DX119" s="876"/>
      <c r="DY119" s="876"/>
      <c r="DZ119" s="877"/>
    </row>
    <row r="120" spans="1:130" s="212" customFormat="1" ht="26.25" customHeight="1" x14ac:dyDescent="0.2">
      <c r="A120" s="847"/>
      <c r="B120" s="848"/>
      <c r="C120" s="842" t="s">
        <v>422</v>
      </c>
      <c r="D120" s="779"/>
      <c r="E120" s="779"/>
      <c r="F120" s="779"/>
      <c r="G120" s="779"/>
      <c r="H120" s="779"/>
      <c r="I120" s="779"/>
      <c r="J120" s="779"/>
      <c r="K120" s="779"/>
      <c r="L120" s="779"/>
      <c r="M120" s="779"/>
      <c r="N120" s="779"/>
      <c r="O120" s="779"/>
      <c r="P120" s="779"/>
      <c r="Q120" s="779"/>
      <c r="R120" s="779"/>
      <c r="S120" s="779"/>
      <c r="T120" s="779"/>
      <c r="U120" s="779"/>
      <c r="V120" s="779"/>
      <c r="W120" s="779"/>
      <c r="X120" s="779"/>
      <c r="Y120" s="779"/>
      <c r="Z120" s="780"/>
      <c r="AA120" s="806" t="s">
        <v>122</v>
      </c>
      <c r="AB120" s="807"/>
      <c r="AC120" s="807"/>
      <c r="AD120" s="807"/>
      <c r="AE120" s="808"/>
      <c r="AF120" s="809" t="s">
        <v>122</v>
      </c>
      <c r="AG120" s="807"/>
      <c r="AH120" s="807"/>
      <c r="AI120" s="807"/>
      <c r="AJ120" s="808"/>
      <c r="AK120" s="809" t="s">
        <v>122</v>
      </c>
      <c r="AL120" s="807"/>
      <c r="AM120" s="807"/>
      <c r="AN120" s="807"/>
      <c r="AO120" s="808"/>
      <c r="AP120" s="851" t="s">
        <v>122</v>
      </c>
      <c r="AQ120" s="852"/>
      <c r="AR120" s="852"/>
      <c r="AS120" s="852"/>
      <c r="AT120" s="853"/>
      <c r="AU120" s="907" t="s">
        <v>446</v>
      </c>
      <c r="AV120" s="908"/>
      <c r="AW120" s="908"/>
      <c r="AX120" s="908"/>
      <c r="AY120" s="909"/>
      <c r="AZ120" s="887" t="s">
        <v>447</v>
      </c>
      <c r="BA120" s="835"/>
      <c r="BB120" s="835"/>
      <c r="BC120" s="835"/>
      <c r="BD120" s="835"/>
      <c r="BE120" s="835"/>
      <c r="BF120" s="835"/>
      <c r="BG120" s="835"/>
      <c r="BH120" s="835"/>
      <c r="BI120" s="835"/>
      <c r="BJ120" s="835"/>
      <c r="BK120" s="835"/>
      <c r="BL120" s="835"/>
      <c r="BM120" s="835"/>
      <c r="BN120" s="835"/>
      <c r="BO120" s="835"/>
      <c r="BP120" s="836"/>
      <c r="BQ120" s="888">
        <v>8592037</v>
      </c>
      <c r="BR120" s="869"/>
      <c r="BS120" s="869"/>
      <c r="BT120" s="869"/>
      <c r="BU120" s="869"/>
      <c r="BV120" s="869">
        <v>7727916</v>
      </c>
      <c r="BW120" s="869"/>
      <c r="BX120" s="869"/>
      <c r="BY120" s="869"/>
      <c r="BZ120" s="869"/>
      <c r="CA120" s="869">
        <v>11815768</v>
      </c>
      <c r="CB120" s="869"/>
      <c r="CC120" s="869"/>
      <c r="CD120" s="869"/>
      <c r="CE120" s="869"/>
      <c r="CF120" s="893">
        <v>87.7</v>
      </c>
      <c r="CG120" s="894"/>
      <c r="CH120" s="894"/>
      <c r="CI120" s="894"/>
      <c r="CJ120" s="894"/>
      <c r="CK120" s="895" t="s">
        <v>448</v>
      </c>
      <c r="CL120" s="879"/>
      <c r="CM120" s="879"/>
      <c r="CN120" s="879"/>
      <c r="CO120" s="880"/>
      <c r="CP120" s="899" t="s">
        <v>393</v>
      </c>
      <c r="CQ120" s="900"/>
      <c r="CR120" s="900"/>
      <c r="CS120" s="900"/>
      <c r="CT120" s="900"/>
      <c r="CU120" s="900"/>
      <c r="CV120" s="900"/>
      <c r="CW120" s="900"/>
      <c r="CX120" s="900"/>
      <c r="CY120" s="900"/>
      <c r="CZ120" s="900"/>
      <c r="DA120" s="900"/>
      <c r="DB120" s="900"/>
      <c r="DC120" s="900"/>
      <c r="DD120" s="900"/>
      <c r="DE120" s="900"/>
      <c r="DF120" s="901"/>
      <c r="DG120" s="888">
        <v>13125789</v>
      </c>
      <c r="DH120" s="869"/>
      <c r="DI120" s="869"/>
      <c r="DJ120" s="869"/>
      <c r="DK120" s="869"/>
      <c r="DL120" s="869">
        <v>13918400</v>
      </c>
      <c r="DM120" s="869"/>
      <c r="DN120" s="869"/>
      <c r="DO120" s="869"/>
      <c r="DP120" s="869"/>
      <c r="DQ120" s="869">
        <v>13542786</v>
      </c>
      <c r="DR120" s="869"/>
      <c r="DS120" s="869"/>
      <c r="DT120" s="869"/>
      <c r="DU120" s="869"/>
      <c r="DV120" s="870">
        <v>100.5</v>
      </c>
      <c r="DW120" s="870"/>
      <c r="DX120" s="870"/>
      <c r="DY120" s="870"/>
      <c r="DZ120" s="871"/>
    </row>
    <row r="121" spans="1:130" s="212" customFormat="1" ht="26.25" customHeight="1" x14ac:dyDescent="0.2">
      <c r="A121" s="847"/>
      <c r="B121" s="848"/>
      <c r="C121" s="890" t="s">
        <v>449</v>
      </c>
      <c r="D121" s="891"/>
      <c r="E121" s="891"/>
      <c r="F121" s="891"/>
      <c r="G121" s="891"/>
      <c r="H121" s="891"/>
      <c r="I121" s="891"/>
      <c r="J121" s="891"/>
      <c r="K121" s="891"/>
      <c r="L121" s="891"/>
      <c r="M121" s="891"/>
      <c r="N121" s="891"/>
      <c r="O121" s="891"/>
      <c r="P121" s="891"/>
      <c r="Q121" s="891"/>
      <c r="R121" s="891"/>
      <c r="S121" s="891"/>
      <c r="T121" s="891"/>
      <c r="U121" s="891"/>
      <c r="V121" s="891"/>
      <c r="W121" s="891"/>
      <c r="X121" s="891"/>
      <c r="Y121" s="891"/>
      <c r="Z121" s="892"/>
      <c r="AA121" s="806" t="s">
        <v>122</v>
      </c>
      <c r="AB121" s="807"/>
      <c r="AC121" s="807"/>
      <c r="AD121" s="807"/>
      <c r="AE121" s="808"/>
      <c r="AF121" s="809" t="s">
        <v>122</v>
      </c>
      <c r="AG121" s="807"/>
      <c r="AH121" s="807"/>
      <c r="AI121" s="807"/>
      <c r="AJ121" s="808"/>
      <c r="AK121" s="809" t="s">
        <v>122</v>
      </c>
      <c r="AL121" s="807"/>
      <c r="AM121" s="807"/>
      <c r="AN121" s="807"/>
      <c r="AO121" s="808"/>
      <c r="AP121" s="851" t="s">
        <v>122</v>
      </c>
      <c r="AQ121" s="852"/>
      <c r="AR121" s="852"/>
      <c r="AS121" s="852"/>
      <c r="AT121" s="853"/>
      <c r="AU121" s="910"/>
      <c r="AV121" s="911"/>
      <c r="AW121" s="911"/>
      <c r="AX121" s="911"/>
      <c r="AY121" s="912"/>
      <c r="AZ121" s="842" t="s">
        <v>450</v>
      </c>
      <c r="BA121" s="779"/>
      <c r="BB121" s="779"/>
      <c r="BC121" s="779"/>
      <c r="BD121" s="779"/>
      <c r="BE121" s="779"/>
      <c r="BF121" s="779"/>
      <c r="BG121" s="779"/>
      <c r="BH121" s="779"/>
      <c r="BI121" s="779"/>
      <c r="BJ121" s="779"/>
      <c r="BK121" s="779"/>
      <c r="BL121" s="779"/>
      <c r="BM121" s="779"/>
      <c r="BN121" s="779"/>
      <c r="BO121" s="779"/>
      <c r="BP121" s="780"/>
      <c r="BQ121" s="843">
        <v>9269635</v>
      </c>
      <c r="BR121" s="844"/>
      <c r="BS121" s="844"/>
      <c r="BT121" s="844"/>
      <c r="BU121" s="844"/>
      <c r="BV121" s="844">
        <v>10569100</v>
      </c>
      <c r="BW121" s="844"/>
      <c r="BX121" s="844"/>
      <c r="BY121" s="844"/>
      <c r="BZ121" s="844"/>
      <c r="CA121" s="844">
        <v>9942297</v>
      </c>
      <c r="CB121" s="844"/>
      <c r="CC121" s="844"/>
      <c r="CD121" s="844"/>
      <c r="CE121" s="844"/>
      <c r="CF121" s="902">
        <v>73.8</v>
      </c>
      <c r="CG121" s="903"/>
      <c r="CH121" s="903"/>
      <c r="CI121" s="903"/>
      <c r="CJ121" s="903"/>
      <c r="CK121" s="896"/>
      <c r="CL121" s="882"/>
      <c r="CM121" s="882"/>
      <c r="CN121" s="882"/>
      <c r="CO121" s="883"/>
      <c r="CP121" s="862" t="s">
        <v>397</v>
      </c>
      <c r="CQ121" s="863"/>
      <c r="CR121" s="863"/>
      <c r="CS121" s="863"/>
      <c r="CT121" s="863"/>
      <c r="CU121" s="863"/>
      <c r="CV121" s="863"/>
      <c r="CW121" s="863"/>
      <c r="CX121" s="863"/>
      <c r="CY121" s="863"/>
      <c r="CZ121" s="863"/>
      <c r="DA121" s="863"/>
      <c r="DB121" s="863"/>
      <c r="DC121" s="863"/>
      <c r="DD121" s="863"/>
      <c r="DE121" s="863"/>
      <c r="DF121" s="864"/>
      <c r="DG121" s="843">
        <v>4896224</v>
      </c>
      <c r="DH121" s="844"/>
      <c r="DI121" s="844"/>
      <c r="DJ121" s="844"/>
      <c r="DK121" s="844"/>
      <c r="DL121" s="844">
        <v>4699605</v>
      </c>
      <c r="DM121" s="844"/>
      <c r="DN121" s="844"/>
      <c r="DO121" s="844"/>
      <c r="DP121" s="844"/>
      <c r="DQ121" s="844">
        <v>4025316</v>
      </c>
      <c r="DR121" s="844"/>
      <c r="DS121" s="844"/>
      <c r="DT121" s="844"/>
      <c r="DU121" s="844"/>
      <c r="DV121" s="821">
        <v>29.9</v>
      </c>
      <c r="DW121" s="821"/>
      <c r="DX121" s="821"/>
      <c r="DY121" s="821"/>
      <c r="DZ121" s="822"/>
    </row>
    <row r="122" spans="1:130" s="212" customFormat="1" ht="26.25" customHeight="1" x14ac:dyDescent="0.2">
      <c r="A122" s="847"/>
      <c r="B122" s="848"/>
      <c r="C122" s="842" t="s">
        <v>432</v>
      </c>
      <c r="D122" s="779"/>
      <c r="E122" s="779"/>
      <c r="F122" s="779"/>
      <c r="G122" s="779"/>
      <c r="H122" s="779"/>
      <c r="I122" s="779"/>
      <c r="J122" s="779"/>
      <c r="K122" s="779"/>
      <c r="L122" s="779"/>
      <c r="M122" s="779"/>
      <c r="N122" s="779"/>
      <c r="O122" s="779"/>
      <c r="P122" s="779"/>
      <c r="Q122" s="779"/>
      <c r="R122" s="779"/>
      <c r="S122" s="779"/>
      <c r="T122" s="779"/>
      <c r="U122" s="779"/>
      <c r="V122" s="779"/>
      <c r="W122" s="779"/>
      <c r="X122" s="779"/>
      <c r="Y122" s="779"/>
      <c r="Z122" s="780"/>
      <c r="AA122" s="806" t="s">
        <v>122</v>
      </c>
      <c r="AB122" s="807"/>
      <c r="AC122" s="807"/>
      <c r="AD122" s="807"/>
      <c r="AE122" s="808"/>
      <c r="AF122" s="809" t="s">
        <v>122</v>
      </c>
      <c r="AG122" s="807"/>
      <c r="AH122" s="807"/>
      <c r="AI122" s="807"/>
      <c r="AJ122" s="808"/>
      <c r="AK122" s="809" t="s">
        <v>122</v>
      </c>
      <c r="AL122" s="807"/>
      <c r="AM122" s="807"/>
      <c r="AN122" s="807"/>
      <c r="AO122" s="808"/>
      <c r="AP122" s="851" t="s">
        <v>122</v>
      </c>
      <c r="AQ122" s="852"/>
      <c r="AR122" s="852"/>
      <c r="AS122" s="852"/>
      <c r="AT122" s="853"/>
      <c r="AU122" s="910"/>
      <c r="AV122" s="911"/>
      <c r="AW122" s="911"/>
      <c r="AX122" s="911"/>
      <c r="AY122" s="912"/>
      <c r="AZ122" s="865" t="s">
        <v>451</v>
      </c>
      <c r="BA122" s="866"/>
      <c r="BB122" s="866"/>
      <c r="BC122" s="866"/>
      <c r="BD122" s="866"/>
      <c r="BE122" s="866"/>
      <c r="BF122" s="866"/>
      <c r="BG122" s="866"/>
      <c r="BH122" s="866"/>
      <c r="BI122" s="866"/>
      <c r="BJ122" s="866"/>
      <c r="BK122" s="866"/>
      <c r="BL122" s="866"/>
      <c r="BM122" s="866"/>
      <c r="BN122" s="866"/>
      <c r="BO122" s="866"/>
      <c r="BP122" s="867"/>
      <c r="BQ122" s="906">
        <v>22207079</v>
      </c>
      <c r="BR122" s="872"/>
      <c r="BS122" s="872"/>
      <c r="BT122" s="872"/>
      <c r="BU122" s="872"/>
      <c r="BV122" s="872">
        <v>21881108</v>
      </c>
      <c r="BW122" s="872"/>
      <c r="BX122" s="872"/>
      <c r="BY122" s="872"/>
      <c r="BZ122" s="872"/>
      <c r="CA122" s="872">
        <v>21845272</v>
      </c>
      <c r="CB122" s="872"/>
      <c r="CC122" s="872"/>
      <c r="CD122" s="872"/>
      <c r="CE122" s="872"/>
      <c r="CF122" s="873">
        <v>162.1</v>
      </c>
      <c r="CG122" s="874"/>
      <c r="CH122" s="874"/>
      <c r="CI122" s="874"/>
      <c r="CJ122" s="874"/>
      <c r="CK122" s="896"/>
      <c r="CL122" s="882"/>
      <c r="CM122" s="882"/>
      <c r="CN122" s="882"/>
      <c r="CO122" s="883"/>
      <c r="CP122" s="862" t="s">
        <v>395</v>
      </c>
      <c r="CQ122" s="863"/>
      <c r="CR122" s="863"/>
      <c r="CS122" s="863"/>
      <c r="CT122" s="863"/>
      <c r="CU122" s="863"/>
      <c r="CV122" s="863"/>
      <c r="CW122" s="863"/>
      <c r="CX122" s="863"/>
      <c r="CY122" s="863"/>
      <c r="CZ122" s="863"/>
      <c r="DA122" s="863"/>
      <c r="DB122" s="863"/>
      <c r="DC122" s="863"/>
      <c r="DD122" s="863"/>
      <c r="DE122" s="863"/>
      <c r="DF122" s="864"/>
      <c r="DG122" s="843">
        <v>7118</v>
      </c>
      <c r="DH122" s="844"/>
      <c r="DI122" s="844"/>
      <c r="DJ122" s="844"/>
      <c r="DK122" s="844"/>
      <c r="DL122" s="844">
        <v>5675</v>
      </c>
      <c r="DM122" s="844"/>
      <c r="DN122" s="844"/>
      <c r="DO122" s="844"/>
      <c r="DP122" s="844"/>
      <c r="DQ122" s="844">
        <v>4894</v>
      </c>
      <c r="DR122" s="844"/>
      <c r="DS122" s="844"/>
      <c r="DT122" s="844"/>
      <c r="DU122" s="844"/>
      <c r="DV122" s="821">
        <v>0</v>
      </c>
      <c r="DW122" s="821"/>
      <c r="DX122" s="821"/>
      <c r="DY122" s="821"/>
      <c r="DZ122" s="822"/>
    </row>
    <row r="123" spans="1:130" s="212" customFormat="1" ht="26.25" customHeight="1" x14ac:dyDescent="0.2">
      <c r="A123" s="847"/>
      <c r="B123" s="848"/>
      <c r="C123" s="842" t="s">
        <v>438</v>
      </c>
      <c r="D123" s="779"/>
      <c r="E123" s="779"/>
      <c r="F123" s="779"/>
      <c r="G123" s="779"/>
      <c r="H123" s="779"/>
      <c r="I123" s="779"/>
      <c r="J123" s="779"/>
      <c r="K123" s="779"/>
      <c r="L123" s="779"/>
      <c r="M123" s="779"/>
      <c r="N123" s="779"/>
      <c r="O123" s="779"/>
      <c r="P123" s="779"/>
      <c r="Q123" s="779"/>
      <c r="R123" s="779"/>
      <c r="S123" s="779"/>
      <c r="T123" s="779"/>
      <c r="U123" s="779"/>
      <c r="V123" s="779"/>
      <c r="W123" s="779"/>
      <c r="X123" s="779"/>
      <c r="Y123" s="779"/>
      <c r="Z123" s="780"/>
      <c r="AA123" s="806" t="s">
        <v>122</v>
      </c>
      <c r="AB123" s="807"/>
      <c r="AC123" s="807"/>
      <c r="AD123" s="807"/>
      <c r="AE123" s="808"/>
      <c r="AF123" s="809" t="s">
        <v>122</v>
      </c>
      <c r="AG123" s="807"/>
      <c r="AH123" s="807"/>
      <c r="AI123" s="807"/>
      <c r="AJ123" s="808"/>
      <c r="AK123" s="809" t="s">
        <v>122</v>
      </c>
      <c r="AL123" s="807"/>
      <c r="AM123" s="807"/>
      <c r="AN123" s="807"/>
      <c r="AO123" s="808"/>
      <c r="AP123" s="851" t="s">
        <v>122</v>
      </c>
      <c r="AQ123" s="852"/>
      <c r="AR123" s="852"/>
      <c r="AS123" s="852"/>
      <c r="AT123" s="853"/>
      <c r="AU123" s="913"/>
      <c r="AV123" s="914"/>
      <c r="AW123" s="914"/>
      <c r="AX123" s="914"/>
      <c r="AY123" s="914"/>
      <c r="AZ123" s="233" t="s">
        <v>178</v>
      </c>
      <c r="BA123" s="233"/>
      <c r="BB123" s="233"/>
      <c r="BC123" s="233"/>
      <c r="BD123" s="233"/>
      <c r="BE123" s="233"/>
      <c r="BF123" s="233"/>
      <c r="BG123" s="233"/>
      <c r="BH123" s="233"/>
      <c r="BI123" s="233"/>
      <c r="BJ123" s="233"/>
      <c r="BK123" s="233"/>
      <c r="BL123" s="233"/>
      <c r="BM123" s="233"/>
      <c r="BN123" s="233"/>
      <c r="BO123" s="904" t="s">
        <v>452</v>
      </c>
      <c r="BP123" s="905"/>
      <c r="BQ123" s="859">
        <v>40068751</v>
      </c>
      <c r="BR123" s="860"/>
      <c r="BS123" s="860"/>
      <c r="BT123" s="860"/>
      <c r="BU123" s="860"/>
      <c r="BV123" s="860">
        <v>40178124</v>
      </c>
      <c r="BW123" s="860"/>
      <c r="BX123" s="860"/>
      <c r="BY123" s="860"/>
      <c r="BZ123" s="860"/>
      <c r="CA123" s="860">
        <v>43603337</v>
      </c>
      <c r="CB123" s="860"/>
      <c r="CC123" s="860"/>
      <c r="CD123" s="860"/>
      <c r="CE123" s="860"/>
      <c r="CF123" s="775"/>
      <c r="CG123" s="776"/>
      <c r="CH123" s="776"/>
      <c r="CI123" s="776"/>
      <c r="CJ123" s="861"/>
      <c r="CK123" s="896"/>
      <c r="CL123" s="882"/>
      <c r="CM123" s="882"/>
      <c r="CN123" s="882"/>
      <c r="CO123" s="883"/>
      <c r="CP123" s="862" t="s">
        <v>396</v>
      </c>
      <c r="CQ123" s="863"/>
      <c r="CR123" s="863"/>
      <c r="CS123" s="863"/>
      <c r="CT123" s="863"/>
      <c r="CU123" s="863"/>
      <c r="CV123" s="863"/>
      <c r="CW123" s="863"/>
      <c r="CX123" s="863"/>
      <c r="CY123" s="863"/>
      <c r="CZ123" s="863"/>
      <c r="DA123" s="863"/>
      <c r="DB123" s="863"/>
      <c r="DC123" s="863"/>
      <c r="DD123" s="863"/>
      <c r="DE123" s="863"/>
      <c r="DF123" s="864"/>
      <c r="DG123" s="806" t="s">
        <v>122</v>
      </c>
      <c r="DH123" s="807"/>
      <c r="DI123" s="807"/>
      <c r="DJ123" s="807"/>
      <c r="DK123" s="808"/>
      <c r="DL123" s="809" t="s">
        <v>122</v>
      </c>
      <c r="DM123" s="807"/>
      <c r="DN123" s="807"/>
      <c r="DO123" s="807"/>
      <c r="DP123" s="808"/>
      <c r="DQ123" s="809" t="s">
        <v>122</v>
      </c>
      <c r="DR123" s="807"/>
      <c r="DS123" s="807"/>
      <c r="DT123" s="807"/>
      <c r="DU123" s="808"/>
      <c r="DV123" s="851" t="s">
        <v>122</v>
      </c>
      <c r="DW123" s="852"/>
      <c r="DX123" s="852"/>
      <c r="DY123" s="852"/>
      <c r="DZ123" s="853"/>
    </row>
    <row r="124" spans="1:130" s="212" customFormat="1" ht="26.25" customHeight="1" thickBot="1" x14ac:dyDescent="0.25">
      <c r="A124" s="847"/>
      <c r="B124" s="848"/>
      <c r="C124" s="842" t="s">
        <v>441</v>
      </c>
      <c r="D124" s="779"/>
      <c r="E124" s="779"/>
      <c r="F124" s="779"/>
      <c r="G124" s="779"/>
      <c r="H124" s="779"/>
      <c r="I124" s="779"/>
      <c r="J124" s="779"/>
      <c r="K124" s="779"/>
      <c r="L124" s="779"/>
      <c r="M124" s="779"/>
      <c r="N124" s="779"/>
      <c r="O124" s="779"/>
      <c r="P124" s="779"/>
      <c r="Q124" s="779"/>
      <c r="R124" s="779"/>
      <c r="S124" s="779"/>
      <c r="T124" s="779"/>
      <c r="U124" s="779"/>
      <c r="V124" s="779"/>
      <c r="W124" s="779"/>
      <c r="X124" s="779"/>
      <c r="Y124" s="779"/>
      <c r="Z124" s="780"/>
      <c r="AA124" s="806" t="s">
        <v>122</v>
      </c>
      <c r="AB124" s="807"/>
      <c r="AC124" s="807"/>
      <c r="AD124" s="807"/>
      <c r="AE124" s="808"/>
      <c r="AF124" s="809" t="s">
        <v>122</v>
      </c>
      <c r="AG124" s="807"/>
      <c r="AH124" s="807"/>
      <c r="AI124" s="807"/>
      <c r="AJ124" s="808"/>
      <c r="AK124" s="809" t="s">
        <v>122</v>
      </c>
      <c r="AL124" s="807"/>
      <c r="AM124" s="807"/>
      <c r="AN124" s="807"/>
      <c r="AO124" s="808"/>
      <c r="AP124" s="851" t="s">
        <v>122</v>
      </c>
      <c r="AQ124" s="852"/>
      <c r="AR124" s="852"/>
      <c r="AS124" s="852"/>
      <c r="AT124" s="853"/>
      <c r="AU124" s="854" t="s">
        <v>453</v>
      </c>
      <c r="AV124" s="855"/>
      <c r="AW124" s="855"/>
      <c r="AX124" s="855"/>
      <c r="AY124" s="855"/>
      <c r="AZ124" s="855"/>
      <c r="BA124" s="855"/>
      <c r="BB124" s="855"/>
      <c r="BC124" s="855"/>
      <c r="BD124" s="855"/>
      <c r="BE124" s="855"/>
      <c r="BF124" s="855"/>
      <c r="BG124" s="855"/>
      <c r="BH124" s="855"/>
      <c r="BI124" s="855"/>
      <c r="BJ124" s="855"/>
      <c r="BK124" s="855"/>
      <c r="BL124" s="855"/>
      <c r="BM124" s="855"/>
      <c r="BN124" s="855"/>
      <c r="BO124" s="855"/>
      <c r="BP124" s="856"/>
      <c r="BQ124" s="857">
        <v>107.3</v>
      </c>
      <c r="BR124" s="858"/>
      <c r="BS124" s="858"/>
      <c r="BT124" s="858"/>
      <c r="BU124" s="858"/>
      <c r="BV124" s="858">
        <v>101.2</v>
      </c>
      <c r="BW124" s="858"/>
      <c r="BX124" s="858"/>
      <c r="BY124" s="858"/>
      <c r="BZ124" s="858"/>
      <c r="CA124" s="858">
        <v>80.2</v>
      </c>
      <c r="CB124" s="858"/>
      <c r="CC124" s="858"/>
      <c r="CD124" s="858"/>
      <c r="CE124" s="858"/>
      <c r="CF124" s="753"/>
      <c r="CG124" s="754"/>
      <c r="CH124" s="754"/>
      <c r="CI124" s="754"/>
      <c r="CJ124" s="889"/>
      <c r="CK124" s="897"/>
      <c r="CL124" s="897"/>
      <c r="CM124" s="897"/>
      <c r="CN124" s="897"/>
      <c r="CO124" s="898"/>
      <c r="CP124" s="862" t="s">
        <v>454</v>
      </c>
      <c r="CQ124" s="863"/>
      <c r="CR124" s="863"/>
      <c r="CS124" s="863"/>
      <c r="CT124" s="863"/>
      <c r="CU124" s="863"/>
      <c r="CV124" s="863"/>
      <c r="CW124" s="863"/>
      <c r="CX124" s="863"/>
      <c r="CY124" s="863"/>
      <c r="CZ124" s="863"/>
      <c r="DA124" s="863"/>
      <c r="DB124" s="863"/>
      <c r="DC124" s="863"/>
      <c r="DD124" s="863"/>
      <c r="DE124" s="863"/>
      <c r="DF124" s="864"/>
      <c r="DG124" s="790" t="s">
        <v>122</v>
      </c>
      <c r="DH124" s="791"/>
      <c r="DI124" s="791"/>
      <c r="DJ124" s="791"/>
      <c r="DK124" s="792"/>
      <c r="DL124" s="793" t="s">
        <v>122</v>
      </c>
      <c r="DM124" s="791"/>
      <c r="DN124" s="791"/>
      <c r="DO124" s="791"/>
      <c r="DP124" s="792"/>
      <c r="DQ124" s="793" t="s">
        <v>122</v>
      </c>
      <c r="DR124" s="791"/>
      <c r="DS124" s="791"/>
      <c r="DT124" s="791"/>
      <c r="DU124" s="792"/>
      <c r="DV124" s="875" t="s">
        <v>122</v>
      </c>
      <c r="DW124" s="876"/>
      <c r="DX124" s="876"/>
      <c r="DY124" s="876"/>
      <c r="DZ124" s="877"/>
    </row>
    <row r="125" spans="1:130" s="212" customFormat="1" ht="26.25" customHeight="1" x14ac:dyDescent="0.2">
      <c r="A125" s="847"/>
      <c r="B125" s="848"/>
      <c r="C125" s="842" t="s">
        <v>443</v>
      </c>
      <c r="D125" s="779"/>
      <c r="E125" s="779"/>
      <c r="F125" s="779"/>
      <c r="G125" s="779"/>
      <c r="H125" s="779"/>
      <c r="I125" s="779"/>
      <c r="J125" s="779"/>
      <c r="K125" s="779"/>
      <c r="L125" s="779"/>
      <c r="M125" s="779"/>
      <c r="N125" s="779"/>
      <c r="O125" s="779"/>
      <c r="P125" s="779"/>
      <c r="Q125" s="779"/>
      <c r="R125" s="779"/>
      <c r="S125" s="779"/>
      <c r="T125" s="779"/>
      <c r="U125" s="779"/>
      <c r="V125" s="779"/>
      <c r="W125" s="779"/>
      <c r="X125" s="779"/>
      <c r="Y125" s="779"/>
      <c r="Z125" s="780"/>
      <c r="AA125" s="806" t="s">
        <v>122</v>
      </c>
      <c r="AB125" s="807"/>
      <c r="AC125" s="807"/>
      <c r="AD125" s="807"/>
      <c r="AE125" s="808"/>
      <c r="AF125" s="809" t="s">
        <v>122</v>
      </c>
      <c r="AG125" s="807"/>
      <c r="AH125" s="807"/>
      <c r="AI125" s="807"/>
      <c r="AJ125" s="808"/>
      <c r="AK125" s="809" t="s">
        <v>122</v>
      </c>
      <c r="AL125" s="807"/>
      <c r="AM125" s="807"/>
      <c r="AN125" s="807"/>
      <c r="AO125" s="808"/>
      <c r="AP125" s="851" t="s">
        <v>122</v>
      </c>
      <c r="AQ125" s="852"/>
      <c r="AR125" s="852"/>
      <c r="AS125" s="852"/>
      <c r="AT125" s="85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78" t="s">
        <v>455</v>
      </c>
      <c r="CL125" s="879"/>
      <c r="CM125" s="879"/>
      <c r="CN125" s="879"/>
      <c r="CO125" s="880"/>
      <c r="CP125" s="887" t="s">
        <v>456</v>
      </c>
      <c r="CQ125" s="835"/>
      <c r="CR125" s="835"/>
      <c r="CS125" s="835"/>
      <c r="CT125" s="835"/>
      <c r="CU125" s="835"/>
      <c r="CV125" s="835"/>
      <c r="CW125" s="835"/>
      <c r="CX125" s="835"/>
      <c r="CY125" s="835"/>
      <c r="CZ125" s="835"/>
      <c r="DA125" s="835"/>
      <c r="DB125" s="835"/>
      <c r="DC125" s="835"/>
      <c r="DD125" s="835"/>
      <c r="DE125" s="835"/>
      <c r="DF125" s="836"/>
      <c r="DG125" s="888" t="s">
        <v>122</v>
      </c>
      <c r="DH125" s="869"/>
      <c r="DI125" s="869"/>
      <c r="DJ125" s="869"/>
      <c r="DK125" s="869"/>
      <c r="DL125" s="869" t="s">
        <v>122</v>
      </c>
      <c r="DM125" s="869"/>
      <c r="DN125" s="869"/>
      <c r="DO125" s="869"/>
      <c r="DP125" s="869"/>
      <c r="DQ125" s="869" t="s">
        <v>122</v>
      </c>
      <c r="DR125" s="869"/>
      <c r="DS125" s="869"/>
      <c r="DT125" s="869"/>
      <c r="DU125" s="869"/>
      <c r="DV125" s="870" t="s">
        <v>122</v>
      </c>
      <c r="DW125" s="870"/>
      <c r="DX125" s="870"/>
      <c r="DY125" s="870"/>
      <c r="DZ125" s="871"/>
    </row>
    <row r="126" spans="1:130" s="212" customFormat="1" ht="26.25" customHeight="1" thickBot="1" x14ac:dyDescent="0.25">
      <c r="A126" s="847"/>
      <c r="B126" s="848"/>
      <c r="C126" s="842" t="s">
        <v>445</v>
      </c>
      <c r="D126" s="779"/>
      <c r="E126" s="779"/>
      <c r="F126" s="779"/>
      <c r="G126" s="779"/>
      <c r="H126" s="779"/>
      <c r="I126" s="779"/>
      <c r="J126" s="779"/>
      <c r="K126" s="779"/>
      <c r="L126" s="779"/>
      <c r="M126" s="779"/>
      <c r="N126" s="779"/>
      <c r="O126" s="779"/>
      <c r="P126" s="779"/>
      <c r="Q126" s="779"/>
      <c r="R126" s="779"/>
      <c r="S126" s="779"/>
      <c r="T126" s="779"/>
      <c r="U126" s="779"/>
      <c r="V126" s="779"/>
      <c r="W126" s="779"/>
      <c r="X126" s="779"/>
      <c r="Y126" s="779"/>
      <c r="Z126" s="780"/>
      <c r="AA126" s="806">
        <v>538461</v>
      </c>
      <c r="AB126" s="807"/>
      <c r="AC126" s="807"/>
      <c r="AD126" s="807"/>
      <c r="AE126" s="808"/>
      <c r="AF126" s="809">
        <v>544127</v>
      </c>
      <c r="AG126" s="807"/>
      <c r="AH126" s="807"/>
      <c r="AI126" s="807"/>
      <c r="AJ126" s="808"/>
      <c r="AK126" s="809">
        <v>403241</v>
      </c>
      <c r="AL126" s="807"/>
      <c r="AM126" s="807"/>
      <c r="AN126" s="807"/>
      <c r="AO126" s="808"/>
      <c r="AP126" s="851">
        <v>3</v>
      </c>
      <c r="AQ126" s="852"/>
      <c r="AR126" s="852"/>
      <c r="AS126" s="852"/>
      <c r="AT126" s="85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81"/>
      <c r="CL126" s="882"/>
      <c r="CM126" s="882"/>
      <c r="CN126" s="882"/>
      <c r="CO126" s="883"/>
      <c r="CP126" s="842" t="s">
        <v>457</v>
      </c>
      <c r="CQ126" s="779"/>
      <c r="CR126" s="779"/>
      <c r="CS126" s="779"/>
      <c r="CT126" s="779"/>
      <c r="CU126" s="779"/>
      <c r="CV126" s="779"/>
      <c r="CW126" s="779"/>
      <c r="CX126" s="779"/>
      <c r="CY126" s="779"/>
      <c r="CZ126" s="779"/>
      <c r="DA126" s="779"/>
      <c r="DB126" s="779"/>
      <c r="DC126" s="779"/>
      <c r="DD126" s="779"/>
      <c r="DE126" s="779"/>
      <c r="DF126" s="780"/>
      <c r="DG126" s="843" t="s">
        <v>122</v>
      </c>
      <c r="DH126" s="844"/>
      <c r="DI126" s="844"/>
      <c r="DJ126" s="844"/>
      <c r="DK126" s="844"/>
      <c r="DL126" s="844" t="s">
        <v>122</v>
      </c>
      <c r="DM126" s="844"/>
      <c r="DN126" s="844"/>
      <c r="DO126" s="844"/>
      <c r="DP126" s="844"/>
      <c r="DQ126" s="844" t="s">
        <v>122</v>
      </c>
      <c r="DR126" s="844"/>
      <c r="DS126" s="844"/>
      <c r="DT126" s="844"/>
      <c r="DU126" s="844"/>
      <c r="DV126" s="821" t="s">
        <v>122</v>
      </c>
      <c r="DW126" s="821"/>
      <c r="DX126" s="821"/>
      <c r="DY126" s="821"/>
      <c r="DZ126" s="822"/>
    </row>
    <row r="127" spans="1:130" s="212" customFormat="1" ht="26.25" customHeight="1" x14ac:dyDescent="0.2">
      <c r="A127" s="849"/>
      <c r="B127" s="850"/>
      <c r="C127" s="865" t="s">
        <v>458</v>
      </c>
      <c r="D127" s="866"/>
      <c r="E127" s="866"/>
      <c r="F127" s="866"/>
      <c r="G127" s="866"/>
      <c r="H127" s="866"/>
      <c r="I127" s="866"/>
      <c r="J127" s="866"/>
      <c r="K127" s="866"/>
      <c r="L127" s="866"/>
      <c r="M127" s="866"/>
      <c r="N127" s="866"/>
      <c r="O127" s="866"/>
      <c r="P127" s="866"/>
      <c r="Q127" s="866"/>
      <c r="R127" s="866"/>
      <c r="S127" s="866"/>
      <c r="T127" s="866"/>
      <c r="U127" s="866"/>
      <c r="V127" s="866"/>
      <c r="W127" s="866"/>
      <c r="X127" s="866"/>
      <c r="Y127" s="866"/>
      <c r="Z127" s="867"/>
      <c r="AA127" s="806" t="s">
        <v>122</v>
      </c>
      <c r="AB127" s="807"/>
      <c r="AC127" s="807"/>
      <c r="AD127" s="807"/>
      <c r="AE127" s="808"/>
      <c r="AF127" s="809" t="s">
        <v>122</v>
      </c>
      <c r="AG127" s="807"/>
      <c r="AH127" s="807"/>
      <c r="AI127" s="807"/>
      <c r="AJ127" s="808"/>
      <c r="AK127" s="809" t="s">
        <v>122</v>
      </c>
      <c r="AL127" s="807"/>
      <c r="AM127" s="807"/>
      <c r="AN127" s="807"/>
      <c r="AO127" s="808"/>
      <c r="AP127" s="851" t="s">
        <v>122</v>
      </c>
      <c r="AQ127" s="852"/>
      <c r="AR127" s="852"/>
      <c r="AS127" s="852"/>
      <c r="AT127" s="853"/>
      <c r="AU127" s="214"/>
      <c r="AV127" s="214"/>
      <c r="AW127" s="214"/>
      <c r="AX127" s="868" t="s">
        <v>459</v>
      </c>
      <c r="AY127" s="839"/>
      <c r="AZ127" s="839"/>
      <c r="BA127" s="839"/>
      <c r="BB127" s="839"/>
      <c r="BC127" s="839"/>
      <c r="BD127" s="839"/>
      <c r="BE127" s="840"/>
      <c r="BF127" s="838" t="s">
        <v>460</v>
      </c>
      <c r="BG127" s="839"/>
      <c r="BH127" s="839"/>
      <c r="BI127" s="839"/>
      <c r="BJ127" s="839"/>
      <c r="BK127" s="839"/>
      <c r="BL127" s="840"/>
      <c r="BM127" s="838" t="s">
        <v>461</v>
      </c>
      <c r="BN127" s="839"/>
      <c r="BO127" s="839"/>
      <c r="BP127" s="839"/>
      <c r="BQ127" s="839"/>
      <c r="BR127" s="839"/>
      <c r="BS127" s="840"/>
      <c r="BT127" s="838" t="s">
        <v>462</v>
      </c>
      <c r="BU127" s="839"/>
      <c r="BV127" s="839"/>
      <c r="BW127" s="839"/>
      <c r="BX127" s="839"/>
      <c r="BY127" s="839"/>
      <c r="BZ127" s="841"/>
      <c r="CA127" s="214"/>
      <c r="CB127" s="214"/>
      <c r="CC127" s="214"/>
      <c r="CD127" s="237"/>
      <c r="CE127" s="237"/>
      <c r="CF127" s="237"/>
      <c r="CG127" s="214"/>
      <c r="CH127" s="214"/>
      <c r="CI127" s="214"/>
      <c r="CJ127" s="236"/>
      <c r="CK127" s="881"/>
      <c r="CL127" s="882"/>
      <c r="CM127" s="882"/>
      <c r="CN127" s="882"/>
      <c r="CO127" s="883"/>
      <c r="CP127" s="842" t="s">
        <v>463</v>
      </c>
      <c r="CQ127" s="779"/>
      <c r="CR127" s="779"/>
      <c r="CS127" s="779"/>
      <c r="CT127" s="779"/>
      <c r="CU127" s="779"/>
      <c r="CV127" s="779"/>
      <c r="CW127" s="779"/>
      <c r="CX127" s="779"/>
      <c r="CY127" s="779"/>
      <c r="CZ127" s="779"/>
      <c r="DA127" s="779"/>
      <c r="DB127" s="779"/>
      <c r="DC127" s="779"/>
      <c r="DD127" s="779"/>
      <c r="DE127" s="779"/>
      <c r="DF127" s="780"/>
      <c r="DG127" s="843" t="s">
        <v>122</v>
      </c>
      <c r="DH127" s="844"/>
      <c r="DI127" s="844"/>
      <c r="DJ127" s="844"/>
      <c r="DK127" s="844"/>
      <c r="DL127" s="844" t="s">
        <v>122</v>
      </c>
      <c r="DM127" s="844"/>
      <c r="DN127" s="844"/>
      <c r="DO127" s="844"/>
      <c r="DP127" s="844"/>
      <c r="DQ127" s="844" t="s">
        <v>122</v>
      </c>
      <c r="DR127" s="844"/>
      <c r="DS127" s="844"/>
      <c r="DT127" s="844"/>
      <c r="DU127" s="844"/>
      <c r="DV127" s="821" t="s">
        <v>122</v>
      </c>
      <c r="DW127" s="821"/>
      <c r="DX127" s="821"/>
      <c r="DY127" s="821"/>
      <c r="DZ127" s="822"/>
    </row>
    <row r="128" spans="1:130" s="212" customFormat="1" ht="26.25" customHeight="1" thickBot="1" x14ac:dyDescent="0.25">
      <c r="A128" s="823" t="s">
        <v>464</v>
      </c>
      <c r="B128" s="824"/>
      <c r="C128" s="824"/>
      <c r="D128" s="824"/>
      <c r="E128" s="824"/>
      <c r="F128" s="824"/>
      <c r="G128" s="824"/>
      <c r="H128" s="824"/>
      <c r="I128" s="824"/>
      <c r="J128" s="824"/>
      <c r="K128" s="824"/>
      <c r="L128" s="824"/>
      <c r="M128" s="824"/>
      <c r="N128" s="824"/>
      <c r="O128" s="824"/>
      <c r="P128" s="824"/>
      <c r="Q128" s="824"/>
      <c r="R128" s="824"/>
      <c r="S128" s="824"/>
      <c r="T128" s="824"/>
      <c r="U128" s="824"/>
      <c r="V128" s="824"/>
      <c r="W128" s="825" t="s">
        <v>465</v>
      </c>
      <c r="X128" s="825"/>
      <c r="Y128" s="825"/>
      <c r="Z128" s="826"/>
      <c r="AA128" s="827">
        <v>845726</v>
      </c>
      <c r="AB128" s="828"/>
      <c r="AC128" s="828"/>
      <c r="AD128" s="828"/>
      <c r="AE128" s="829"/>
      <c r="AF128" s="830">
        <v>752150</v>
      </c>
      <c r="AG128" s="828"/>
      <c r="AH128" s="828"/>
      <c r="AI128" s="828"/>
      <c r="AJ128" s="829"/>
      <c r="AK128" s="830">
        <v>782999</v>
      </c>
      <c r="AL128" s="828"/>
      <c r="AM128" s="828"/>
      <c r="AN128" s="828"/>
      <c r="AO128" s="829"/>
      <c r="AP128" s="831"/>
      <c r="AQ128" s="832"/>
      <c r="AR128" s="832"/>
      <c r="AS128" s="832"/>
      <c r="AT128" s="833"/>
      <c r="AU128" s="214"/>
      <c r="AV128" s="214"/>
      <c r="AW128" s="214"/>
      <c r="AX128" s="834" t="s">
        <v>466</v>
      </c>
      <c r="AY128" s="835"/>
      <c r="AZ128" s="835"/>
      <c r="BA128" s="835"/>
      <c r="BB128" s="835"/>
      <c r="BC128" s="835"/>
      <c r="BD128" s="835"/>
      <c r="BE128" s="836"/>
      <c r="BF128" s="813" t="s">
        <v>122</v>
      </c>
      <c r="BG128" s="814"/>
      <c r="BH128" s="814"/>
      <c r="BI128" s="814"/>
      <c r="BJ128" s="814"/>
      <c r="BK128" s="814"/>
      <c r="BL128" s="837"/>
      <c r="BM128" s="813">
        <v>12.76</v>
      </c>
      <c r="BN128" s="814"/>
      <c r="BO128" s="814"/>
      <c r="BP128" s="814"/>
      <c r="BQ128" s="814"/>
      <c r="BR128" s="814"/>
      <c r="BS128" s="837"/>
      <c r="BT128" s="813">
        <v>20</v>
      </c>
      <c r="BU128" s="814"/>
      <c r="BV128" s="814"/>
      <c r="BW128" s="814"/>
      <c r="BX128" s="814"/>
      <c r="BY128" s="814"/>
      <c r="BZ128" s="815"/>
      <c r="CA128" s="237"/>
      <c r="CB128" s="237"/>
      <c r="CC128" s="237"/>
      <c r="CD128" s="237"/>
      <c r="CE128" s="237"/>
      <c r="CF128" s="237"/>
      <c r="CG128" s="214"/>
      <c r="CH128" s="214"/>
      <c r="CI128" s="214"/>
      <c r="CJ128" s="236"/>
      <c r="CK128" s="884"/>
      <c r="CL128" s="885"/>
      <c r="CM128" s="885"/>
      <c r="CN128" s="885"/>
      <c r="CO128" s="886"/>
      <c r="CP128" s="816" t="s">
        <v>467</v>
      </c>
      <c r="CQ128" s="757"/>
      <c r="CR128" s="757"/>
      <c r="CS128" s="757"/>
      <c r="CT128" s="757"/>
      <c r="CU128" s="757"/>
      <c r="CV128" s="757"/>
      <c r="CW128" s="757"/>
      <c r="CX128" s="757"/>
      <c r="CY128" s="757"/>
      <c r="CZ128" s="757"/>
      <c r="DA128" s="757"/>
      <c r="DB128" s="757"/>
      <c r="DC128" s="757"/>
      <c r="DD128" s="757"/>
      <c r="DE128" s="757"/>
      <c r="DF128" s="758"/>
      <c r="DG128" s="817">
        <v>38200</v>
      </c>
      <c r="DH128" s="818"/>
      <c r="DI128" s="818"/>
      <c r="DJ128" s="818"/>
      <c r="DK128" s="818"/>
      <c r="DL128" s="818" t="s">
        <v>122</v>
      </c>
      <c r="DM128" s="818"/>
      <c r="DN128" s="818"/>
      <c r="DO128" s="818"/>
      <c r="DP128" s="818"/>
      <c r="DQ128" s="818" t="s">
        <v>122</v>
      </c>
      <c r="DR128" s="818"/>
      <c r="DS128" s="818"/>
      <c r="DT128" s="818"/>
      <c r="DU128" s="818"/>
      <c r="DV128" s="819" t="s">
        <v>122</v>
      </c>
      <c r="DW128" s="819"/>
      <c r="DX128" s="819"/>
      <c r="DY128" s="819"/>
      <c r="DZ128" s="820"/>
    </row>
    <row r="129" spans="1:131" s="212" customFormat="1" ht="26.25" customHeight="1" x14ac:dyDescent="0.2">
      <c r="A129" s="801" t="s">
        <v>102</v>
      </c>
      <c r="B129" s="802"/>
      <c r="C129" s="802"/>
      <c r="D129" s="802"/>
      <c r="E129" s="802"/>
      <c r="F129" s="802"/>
      <c r="G129" s="802"/>
      <c r="H129" s="802"/>
      <c r="I129" s="802"/>
      <c r="J129" s="802"/>
      <c r="K129" s="802"/>
      <c r="L129" s="802"/>
      <c r="M129" s="802"/>
      <c r="N129" s="802"/>
      <c r="O129" s="802"/>
      <c r="P129" s="802"/>
      <c r="Q129" s="802"/>
      <c r="R129" s="802"/>
      <c r="S129" s="802"/>
      <c r="T129" s="802"/>
      <c r="U129" s="802"/>
      <c r="V129" s="802"/>
      <c r="W129" s="803" t="s">
        <v>468</v>
      </c>
      <c r="X129" s="804"/>
      <c r="Y129" s="804"/>
      <c r="Z129" s="805"/>
      <c r="AA129" s="806">
        <v>14273042</v>
      </c>
      <c r="AB129" s="807"/>
      <c r="AC129" s="807"/>
      <c r="AD129" s="807"/>
      <c r="AE129" s="808"/>
      <c r="AF129" s="809">
        <v>14443612</v>
      </c>
      <c r="AG129" s="807"/>
      <c r="AH129" s="807"/>
      <c r="AI129" s="807"/>
      <c r="AJ129" s="808"/>
      <c r="AK129" s="809">
        <v>15189058</v>
      </c>
      <c r="AL129" s="807"/>
      <c r="AM129" s="807"/>
      <c r="AN129" s="807"/>
      <c r="AO129" s="808"/>
      <c r="AP129" s="810"/>
      <c r="AQ129" s="811"/>
      <c r="AR129" s="811"/>
      <c r="AS129" s="811"/>
      <c r="AT129" s="812"/>
      <c r="AU129" s="215"/>
      <c r="AV129" s="215"/>
      <c r="AW129" s="215"/>
      <c r="AX129" s="778" t="s">
        <v>469</v>
      </c>
      <c r="AY129" s="779"/>
      <c r="AZ129" s="779"/>
      <c r="BA129" s="779"/>
      <c r="BB129" s="779"/>
      <c r="BC129" s="779"/>
      <c r="BD129" s="779"/>
      <c r="BE129" s="780"/>
      <c r="BF129" s="797" t="s">
        <v>122</v>
      </c>
      <c r="BG129" s="798"/>
      <c r="BH129" s="798"/>
      <c r="BI129" s="798"/>
      <c r="BJ129" s="798"/>
      <c r="BK129" s="798"/>
      <c r="BL129" s="799"/>
      <c r="BM129" s="797">
        <v>17.760000000000002</v>
      </c>
      <c r="BN129" s="798"/>
      <c r="BO129" s="798"/>
      <c r="BP129" s="798"/>
      <c r="BQ129" s="798"/>
      <c r="BR129" s="798"/>
      <c r="BS129" s="799"/>
      <c r="BT129" s="797">
        <v>30</v>
      </c>
      <c r="BU129" s="798"/>
      <c r="BV129" s="798"/>
      <c r="BW129" s="798"/>
      <c r="BX129" s="798"/>
      <c r="BY129" s="798"/>
      <c r="BZ129" s="80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801" t="s">
        <v>470</v>
      </c>
      <c r="B130" s="802"/>
      <c r="C130" s="802"/>
      <c r="D130" s="802"/>
      <c r="E130" s="802"/>
      <c r="F130" s="802"/>
      <c r="G130" s="802"/>
      <c r="H130" s="802"/>
      <c r="I130" s="802"/>
      <c r="J130" s="802"/>
      <c r="K130" s="802"/>
      <c r="L130" s="802"/>
      <c r="M130" s="802"/>
      <c r="N130" s="802"/>
      <c r="O130" s="802"/>
      <c r="P130" s="802"/>
      <c r="Q130" s="802"/>
      <c r="R130" s="802"/>
      <c r="S130" s="802"/>
      <c r="T130" s="802"/>
      <c r="U130" s="802"/>
      <c r="V130" s="802"/>
      <c r="W130" s="803" t="s">
        <v>471</v>
      </c>
      <c r="X130" s="804"/>
      <c r="Y130" s="804"/>
      <c r="Z130" s="805"/>
      <c r="AA130" s="806">
        <v>1450149</v>
      </c>
      <c r="AB130" s="807"/>
      <c r="AC130" s="807"/>
      <c r="AD130" s="807"/>
      <c r="AE130" s="808"/>
      <c r="AF130" s="809">
        <v>1448539</v>
      </c>
      <c r="AG130" s="807"/>
      <c r="AH130" s="807"/>
      <c r="AI130" s="807"/>
      <c r="AJ130" s="808"/>
      <c r="AK130" s="809">
        <v>1714876</v>
      </c>
      <c r="AL130" s="807"/>
      <c r="AM130" s="807"/>
      <c r="AN130" s="807"/>
      <c r="AO130" s="808"/>
      <c r="AP130" s="810"/>
      <c r="AQ130" s="811"/>
      <c r="AR130" s="811"/>
      <c r="AS130" s="811"/>
      <c r="AT130" s="812"/>
      <c r="AU130" s="215"/>
      <c r="AV130" s="215"/>
      <c r="AW130" s="215"/>
      <c r="AX130" s="778" t="s">
        <v>472</v>
      </c>
      <c r="AY130" s="779"/>
      <c r="AZ130" s="779"/>
      <c r="BA130" s="779"/>
      <c r="BB130" s="779"/>
      <c r="BC130" s="779"/>
      <c r="BD130" s="779"/>
      <c r="BE130" s="780"/>
      <c r="BF130" s="781">
        <v>12</v>
      </c>
      <c r="BG130" s="782"/>
      <c r="BH130" s="782"/>
      <c r="BI130" s="782"/>
      <c r="BJ130" s="782"/>
      <c r="BK130" s="782"/>
      <c r="BL130" s="783"/>
      <c r="BM130" s="781">
        <v>25</v>
      </c>
      <c r="BN130" s="782"/>
      <c r="BO130" s="782"/>
      <c r="BP130" s="782"/>
      <c r="BQ130" s="782"/>
      <c r="BR130" s="782"/>
      <c r="BS130" s="783"/>
      <c r="BT130" s="781">
        <v>35</v>
      </c>
      <c r="BU130" s="782"/>
      <c r="BV130" s="782"/>
      <c r="BW130" s="782"/>
      <c r="BX130" s="782"/>
      <c r="BY130" s="782"/>
      <c r="BZ130" s="78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85"/>
      <c r="B131" s="786"/>
      <c r="C131" s="786"/>
      <c r="D131" s="786"/>
      <c r="E131" s="786"/>
      <c r="F131" s="786"/>
      <c r="G131" s="786"/>
      <c r="H131" s="786"/>
      <c r="I131" s="786"/>
      <c r="J131" s="786"/>
      <c r="K131" s="786"/>
      <c r="L131" s="786"/>
      <c r="M131" s="786"/>
      <c r="N131" s="786"/>
      <c r="O131" s="786"/>
      <c r="P131" s="786"/>
      <c r="Q131" s="786"/>
      <c r="R131" s="786"/>
      <c r="S131" s="786"/>
      <c r="T131" s="786"/>
      <c r="U131" s="786"/>
      <c r="V131" s="786"/>
      <c r="W131" s="787" t="s">
        <v>473</v>
      </c>
      <c r="X131" s="788"/>
      <c r="Y131" s="788"/>
      <c r="Z131" s="789"/>
      <c r="AA131" s="790">
        <v>12822893</v>
      </c>
      <c r="AB131" s="791"/>
      <c r="AC131" s="791"/>
      <c r="AD131" s="791"/>
      <c r="AE131" s="792"/>
      <c r="AF131" s="793">
        <v>12995073</v>
      </c>
      <c r="AG131" s="791"/>
      <c r="AH131" s="791"/>
      <c r="AI131" s="791"/>
      <c r="AJ131" s="792"/>
      <c r="AK131" s="793">
        <v>13474182</v>
      </c>
      <c r="AL131" s="791"/>
      <c r="AM131" s="791"/>
      <c r="AN131" s="791"/>
      <c r="AO131" s="792"/>
      <c r="AP131" s="794"/>
      <c r="AQ131" s="795"/>
      <c r="AR131" s="795"/>
      <c r="AS131" s="795"/>
      <c r="AT131" s="796"/>
      <c r="AU131" s="215"/>
      <c r="AV131" s="215"/>
      <c r="AW131" s="215"/>
      <c r="AX131" s="756" t="s">
        <v>474</v>
      </c>
      <c r="AY131" s="757"/>
      <c r="AZ131" s="757"/>
      <c r="BA131" s="757"/>
      <c r="BB131" s="757"/>
      <c r="BC131" s="757"/>
      <c r="BD131" s="757"/>
      <c r="BE131" s="758"/>
      <c r="BF131" s="759">
        <v>80.2</v>
      </c>
      <c r="BG131" s="760"/>
      <c r="BH131" s="760"/>
      <c r="BI131" s="760"/>
      <c r="BJ131" s="760"/>
      <c r="BK131" s="760"/>
      <c r="BL131" s="761"/>
      <c r="BM131" s="759">
        <v>350</v>
      </c>
      <c r="BN131" s="760"/>
      <c r="BO131" s="760"/>
      <c r="BP131" s="760"/>
      <c r="BQ131" s="760"/>
      <c r="BR131" s="760"/>
      <c r="BS131" s="761"/>
      <c r="BT131" s="762"/>
      <c r="BU131" s="763"/>
      <c r="BV131" s="763"/>
      <c r="BW131" s="763"/>
      <c r="BX131" s="763"/>
      <c r="BY131" s="763"/>
      <c r="BZ131" s="76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65" t="s">
        <v>475</v>
      </c>
      <c r="B132" s="766"/>
      <c r="C132" s="766"/>
      <c r="D132" s="766"/>
      <c r="E132" s="766"/>
      <c r="F132" s="766"/>
      <c r="G132" s="766"/>
      <c r="H132" s="766"/>
      <c r="I132" s="766"/>
      <c r="J132" s="766"/>
      <c r="K132" s="766"/>
      <c r="L132" s="766"/>
      <c r="M132" s="766"/>
      <c r="N132" s="766"/>
      <c r="O132" s="766"/>
      <c r="P132" s="766"/>
      <c r="Q132" s="766"/>
      <c r="R132" s="766"/>
      <c r="S132" s="766"/>
      <c r="T132" s="766"/>
      <c r="U132" s="766"/>
      <c r="V132" s="769" t="s">
        <v>476</v>
      </c>
      <c r="W132" s="769"/>
      <c r="X132" s="769"/>
      <c r="Y132" s="769"/>
      <c r="Z132" s="770"/>
      <c r="AA132" s="771">
        <v>12.124354329999999</v>
      </c>
      <c r="AB132" s="772"/>
      <c r="AC132" s="772"/>
      <c r="AD132" s="772"/>
      <c r="AE132" s="773"/>
      <c r="AF132" s="774">
        <v>12.972417999999999</v>
      </c>
      <c r="AG132" s="772"/>
      <c r="AH132" s="772"/>
      <c r="AI132" s="772"/>
      <c r="AJ132" s="773"/>
      <c r="AK132" s="774">
        <v>10.946898300000001</v>
      </c>
      <c r="AL132" s="772"/>
      <c r="AM132" s="772"/>
      <c r="AN132" s="772"/>
      <c r="AO132" s="773"/>
      <c r="AP132" s="775"/>
      <c r="AQ132" s="776"/>
      <c r="AR132" s="776"/>
      <c r="AS132" s="776"/>
      <c r="AT132" s="77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67"/>
      <c r="B133" s="768"/>
      <c r="C133" s="768"/>
      <c r="D133" s="768"/>
      <c r="E133" s="768"/>
      <c r="F133" s="768"/>
      <c r="G133" s="768"/>
      <c r="H133" s="768"/>
      <c r="I133" s="768"/>
      <c r="J133" s="768"/>
      <c r="K133" s="768"/>
      <c r="L133" s="768"/>
      <c r="M133" s="768"/>
      <c r="N133" s="768"/>
      <c r="O133" s="768"/>
      <c r="P133" s="768"/>
      <c r="Q133" s="768"/>
      <c r="R133" s="768"/>
      <c r="S133" s="768"/>
      <c r="T133" s="768"/>
      <c r="U133" s="768"/>
      <c r="V133" s="748" t="s">
        <v>477</v>
      </c>
      <c r="W133" s="748"/>
      <c r="X133" s="748"/>
      <c r="Y133" s="748"/>
      <c r="Z133" s="749"/>
      <c r="AA133" s="750">
        <v>11.6</v>
      </c>
      <c r="AB133" s="751"/>
      <c r="AC133" s="751"/>
      <c r="AD133" s="751"/>
      <c r="AE133" s="752"/>
      <c r="AF133" s="750">
        <v>12</v>
      </c>
      <c r="AG133" s="751"/>
      <c r="AH133" s="751"/>
      <c r="AI133" s="751"/>
      <c r="AJ133" s="752"/>
      <c r="AK133" s="750">
        <v>12</v>
      </c>
      <c r="AL133" s="751"/>
      <c r="AM133" s="751"/>
      <c r="AN133" s="751"/>
      <c r="AO133" s="752"/>
      <c r="AP133" s="753"/>
      <c r="AQ133" s="754"/>
      <c r="AR133" s="754"/>
      <c r="AS133" s="754"/>
      <c r="AT133" s="75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VZwThZcf/4N7QelryzosvedlI3FK4LkigDHs4ehFutTlvyIXf8If+GXqINa7XUtigd0j2sLs+bQ+IGm+62FiUw==" saltValue="dEMxsNr4m0msRTB8d7ous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478</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wVIVTkfWQ/d/I1GbaDhlto8ZhJ8589Uk9LxIkEK93uLtY3e3uKlik5cQNeQvuJ0FtxS6PmnwhewOLYicvpmWgA==" saltValue="KTFY+RuRnJC5kpsLfUWPR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6XElcFzE27vKIGxJPluJYknt/aiQow3coCf/i/KYvGdRkv3JUAKdMJZ/xtkPIcswzYmwcTX9ugCbDZo/7VEk3w==" saltValue="qWF+8UKhdw7ig81w4i6tx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480</v>
      </c>
      <c r="AL6" s="248"/>
      <c r="AM6" s="248"/>
      <c r="AN6" s="248"/>
    </row>
    <row r="7" spans="1:46" ht="13.5" customHeight="1" x14ac:dyDescent="0.2">
      <c r="A7" s="247"/>
      <c r="AK7" s="250"/>
      <c r="AL7" s="251"/>
      <c r="AM7" s="251"/>
      <c r="AN7" s="252"/>
      <c r="AO7" s="1145" t="s">
        <v>481</v>
      </c>
      <c r="AP7" s="253"/>
      <c r="AQ7" s="254" t="s">
        <v>482</v>
      </c>
      <c r="AR7" s="255"/>
    </row>
    <row r="8" spans="1:46" ht="13.2" x14ac:dyDescent="0.2">
      <c r="A8" s="247"/>
      <c r="AK8" s="256"/>
      <c r="AL8" s="257"/>
      <c r="AM8" s="257"/>
      <c r="AN8" s="258"/>
      <c r="AO8" s="1146"/>
      <c r="AP8" s="259" t="s">
        <v>483</v>
      </c>
      <c r="AQ8" s="260" t="s">
        <v>484</v>
      </c>
      <c r="AR8" s="261" t="s">
        <v>485</v>
      </c>
    </row>
    <row r="9" spans="1:46" ht="13.2" x14ac:dyDescent="0.2">
      <c r="A9" s="247"/>
      <c r="AK9" s="1157" t="s">
        <v>486</v>
      </c>
      <c r="AL9" s="1158"/>
      <c r="AM9" s="1158"/>
      <c r="AN9" s="1159"/>
      <c r="AO9" s="262">
        <v>4475201</v>
      </c>
      <c r="AP9" s="262">
        <v>76288</v>
      </c>
      <c r="AQ9" s="263">
        <v>80646</v>
      </c>
      <c r="AR9" s="264">
        <v>-5.4</v>
      </c>
    </row>
    <row r="10" spans="1:46" ht="13.5" customHeight="1" x14ac:dyDescent="0.2">
      <c r="A10" s="247"/>
      <c r="AK10" s="1157" t="s">
        <v>487</v>
      </c>
      <c r="AL10" s="1158"/>
      <c r="AM10" s="1158"/>
      <c r="AN10" s="1159"/>
      <c r="AO10" s="265">
        <v>38458</v>
      </c>
      <c r="AP10" s="265">
        <v>656</v>
      </c>
      <c r="AQ10" s="266">
        <v>6637</v>
      </c>
      <c r="AR10" s="267">
        <v>-90.1</v>
      </c>
    </row>
    <row r="11" spans="1:46" ht="13.5" customHeight="1" x14ac:dyDescent="0.2">
      <c r="A11" s="247"/>
      <c r="AK11" s="1157" t="s">
        <v>488</v>
      </c>
      <c r="AL11" s="1158"/>
      <c r="AM11" s="1158"/>
      <c r="AN11" s="1159"/>
      <c r="AO11" s="265">
        <v>193083</v>
      </c>
      <c r="AP11" s="265">
        <v>3291</v>
      </c>
      <c r="AQ11" s="266">
        <v>1119</v>
      </c>
      <c r="AR11" s="267">
        <v>194.1</v>
      </c>
    </row>
    <row r="12" spans="1:46" ht="13.5" customHeight="1" x14ac:dyDescent="0.2">
      <c r="A12" s="247"/>
      <c r="AK12" s="1157" t="s">
        <v>489</v>
      </c>
      <c r="AL12" s="1158"/>
      <c r="AM12" s="1158"/>
      <c r="AN12" s="1159"/>
      <c r="AO12" s="265" t="s">
        <v>490</v>
      </c>
      <c r="AP12" s="265" t="s">
        <v>490</v>
      </c>
      <c r="AQ12" s="266">
        <v>8</v>
      </c>
      <c r="AR12" s="267" t="s">
        <v>490</v>
      </c>
    </row>
    <row r="13" spans="1:46" ht="13.5" customHeight="1" x14ac:dyDescent="0.2">
      <c r="A13" s="247"/>
      <c r="AK13" s="1157" t="s">
        <v>491</v>
      </c>
      <c r="AL13" s="1158"/>
      <c r="AM13" s="1158"/>
      <c r="AN13" s="1159"/>
      <c r="AO13" s="265">
        <v>172029</v>
      </c>
      <c r="AP13" s="265">
        <v>2933</v>
      </c>
      <c r="AQ13" s="266">
        <v>2502</v>
      </c>
      <c r="AR13" s="267">
        <v>17.2</v>
      </c>
    </row>
    <row r="14" spans="1:46" ht="13.5" customHeight="1" x14ac:dyDescent="0.2">
      <c r="A14" s="247"/>
      <c r="AK14" s="1157" t="s">
        <v>492</v>
      </c>
      <c r="AL14" s="1158"/>
      <c r="AM14" s="1158"/>
      <c r="AN14" s="1159"/>
      <c r="AO14" s="265">
        <v>67179</v>
      </c>
      <c r="AP14" s="265">
        <v>1145</v>
      </c>
      <c r="AQ14" s="266">
        <v>1863</v>
      </c>
      <c r="AR14" s="267">
        <v>-38.5</v>
      </c>
    </row>
    <row r="15" spans="1:46" ht="13.5" customHeight="1" x14ac:dyDescent="0.2">
      <c r="A15" s="247"/>
      <c r="AK15" s="1160" t="s">
        <v>493</v>
      </c>
      <c r="AL15" s="1161"/>
      <c r="AM15" s="1161"/>
      <c r="AN15" s="1162"/>
      <c r="AO15" s="265">
        <v>-131830</v>
      </c>
      <c r="AP15" s="265">
        <v>-2247</v>
      </c>
      <c r="AQ15" s="266">
        <v>-4800</v>
      </c>
      <c r="AR15" s="267">
        <v>-53.2</v>
      </c>
    </row>
    <row r="16" spans="1:46" ht="13.2" x14ac:dyDescent="0.2">
      <c r="A16" s="247"/>
      <c r="AK16" s="1160" t="s">
        <v>178</v>
      </c>
      <c r="AL16" s="1161"/>
      <c r="AM16" s="1161"/>
      <c r="AN16" s="1162"/>
      <c r="AO16" s="265">
        <v>4814120</v>
      </c>
      <c r="AP16" s="265">
        <v>82065</v>
      </c>
      <c r="AQ16" s="266">
        <v>87975</v>
      </c>
      <c r="AR16" s="267">
        <v>-6.7</v>
      </c>
    </row>
    <row r="17" spans="1:46" ht="13.2" x14ac:dyDescent="0.2">
      <c r="A17" s="247"/>
    </row>
    <row r="18" spans="1:46" ht="13.2" x14ac:dyDescent="0.2">
      <c r="A18" s="247"/>
      <c r="AQ18" s="268"/>
      <c r="AR18" s="268"/>
    </row>
    <row r="19" spans="1:46" ht="13.2" x14ac:dyDescent="0.2">
      <c r="A19" s="247"/>
      <c r="AK19" s="243" t="s">
        <v>494</v>
      </c>
    </row>
    <row r="20" spans="1:46" ht="13.2" x14ac:dyDescent="0.2">
      <c r="A20" s="247"/>
      <c r="AK20" s="269"/>
      <c r="AL20" s="270"/>
      <c r="AM20" s="270"/>
      <c r="AN20" s="271"/>
      <c r="AO20" s="272" t="s">
        <v>495</v>
      </c>
      <c r="AP20" s="273" t="s">
        <v>496</v>
      </c>
      <c r="AQ20" s="274" t="s">
        <v>497</v>
      </c>
      <c r="AR20" s="275"/>
    </row>
    <row r="21" spans="1:46" s="248" customFormat="1" ht="13.2" x14ac:dyDescent="0.2">
      <c r="A21" s="276"/>
      <c r="AK21" s="1163" t="s">
        <v>498</v>
      </c>
      <c r="AL21" s="1164"/>
      <c r="AM21" s="1164"/>
      <c r="AN21" s="1165"/>
      <c r="AO21" s="277">
        <v>8.1999999999999993</v>
      </c>
      <c r="AP21" s="278">
        <v>7.71</v>
      </c>
      <c r="AQ21" s="279">
        <v>0.49</v>
      </c>
      <c r="AS21" s="280"/>
      <c r="AT21" s="276"/>
    </row>
    <row r="22" spans="1:46" s="248" customFormat="1" ht="13.2" x14ac:dyDescent="0.2">
      <c r="A22" s="276"/>
      <c r="AK22" s="1163" t="s">
        <v>499</v>
      </c>
      <c r="AL22" s="1164"/>
      <c r="AM22" s="1164"/>
      <c r="AN22" s="1165"/>
      <c r="AO22" s="281">
        <v>95.4</v>
      </c>
      <c r="AP22" s="282">
        <v>98.3</v>
      </c>
      <c r="AQ22" s="283">
        <v>-2.9</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56" t="s">
        <v>500</v>
      </c>
      <c r="B26" s="1156"/>
      <c r="C26" s="1156"/>
      <c r="D26" s="1156"/>
      <c r="E26" s="1156"/>
      <c r="F26" s="1156"/>
      <c r="G26" s="1156"/>
      <c r="H26" s="1156"/>
      <c r="I26" s="1156"/>
      <c r="J26" s="1156"/>
      <c r="K26" s="1156"/>
      <c r="L26" s="1156"/>
      <c r="M26" s="1156"/>
      <c r="N26" s="1156"/>
      <c r="O26" s="1156"/>
      <c r="P26" s="1156"/>
      <c r="Q26" s="1156"/>
      <c r="R26" s="1156"/>
      <c r="S26" s="1156"/>
      <c r="T26" s="1156"/>
      <c r="U26" s="1156"/>
      <c r="V26" s="1156"/>
      <c r="W26" s="1156"/>
      <c r="X26" s="1156"/>
      <c r="Y26" s="1156"/>
      <c r="Z26" s="1156"/>
      <c r="AA26" s="1156"/>
      <c r="AB26" s="1156"/>
      <c r="AC26" s="1156"/>
      <c r="AD26" s="1156"/>
      <c r="AE26" s="1156"/>
      <c r="AF26" s="1156"/>
      <c r="AG26" s="1156"/>
      <c r="AH26" s="1156"/>
      <c r="AI26" s="1156"/>
      <c r="AJ26" s="1156"/>
      <c r="AK26" s="1156"/>
      <c r="AL26" s="1156"/>
      <c r="AM26" s="1156"/>
      <c r="AN26" s="1156"/>
      <c r="AO26" s="1156"/>
      <c r="AP26" s="1156"/>
      <c r="AQ26" s="1156"/>
      <c r="AR26" s="1156"/>
      <c r="AS26" s="1156"/>
    </row>
    <row r="27" spans="1:46" ht="13.2" x14ac:dyDescent="0.2">
      <c r="A27" s="288"/>
      <c r="AS27" s="243"/>
      <c r="AT27" s="243"/>
    </row>
    <row r="28" spans="1:46" ht="16.2"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502</v>
      </c>
      <c r="AL29" s="248"/>
      <c r="AM29" s="248"/>
      <c r="AN29" s="248"/>
      <c r="AS29" s="290"/>
    </row>
    <row r="30" spans="1:46" ht="13.5" customHeight="1" x14ac:dyDescent="0.2">
      <c r="A30" s="247"/>
      <c r="AK30" s="250"/>
      <c r="AL30" s="251"/>
      <c r="AM30" s="251"/>
      <c r="AN30" s="252"/>
      <c r="AO30" s="1145" t="s">
        <v>481</v>
      </c>
      <c r="AP30" s="253"/>
      <c r="AQ30" s="254" t="s">
        <v>482</v>
      </c>
      <c r="AR30" s="255"/>
    </row>
    <row r="31" spans="1:46" ht="13.2" x14ac:dyDescent="0.2">
      <c r="A31" s="247"/>
      <c r="AK31" s="256"/>
      <c r="AL31" s="257"/>
      <c r="AM31" s="257"/>
      <c r="AN31" s="258"/>
      <c r="AO31" s="1146"/>
      <c r="AP31" s="259" t="s">
        <v>483</v>
      </c>
      <c r="AQ31" s="260" t="s">
        <v>484</v>
      </c>
      <c r="AR31" s="261" t="s">
        <v>485</v>
      </c>
    </row>
    <row r="32" spans="1:46" ht="27" customHeight="1" x14ac:dyDescent="0.2">
      <c r="A32" s="247"/>
      <c r="AK32" s="1147" t="s">
        <v>503</v>
      </c>
      <c r="AL32" s="1148"/>
      <c r="AM32" s="1148"/>
      <c r="AN32" s="1149"/>
      <c r="AO32" s="291">
        <v>1978183</v>
      </c>
      <c r="AP32" s="291">
        <v>33722</v>
      </c>
      <c r="AQ32" s="292">
        <v>41451</v>
      </c>
      <c r="AR32" s="293">
        <v>-18.600000000000001</v>
      </c>
    </row>
    <row r="33" spans="1:46" ht="13.5" customHeight="1" x14ac:dyDescent="0.2">
      <c r="A33" s="247"/>
      <c r="AK33" s="1147" t="s">
        <v>504</v>
      </c>
      <c r="AL33" s="1148"/>
      <c r="AM33" s="1148"/>
      <c r="AN33" s="1149"/>
      <c r="AO33" s="291" t="s">
        <v>490</v>
      </c>
      <c r="AP33" s="291" t="s">
        <v>490</v>
      </c>
      <c r="AQ33" s="292" t="s">
        <v>490</v>
      </c>
      <c r="AR33" s="293" t="s">
        <v>490</v>
      </c>
    </row>
    <row r="34" spans="1:46" ht="27" customHeight="1" x14ac:dyDescent="0.2">
      <c r="A34" s="247"/>
      <c r="AK34" s="1147" t="s">
        <v>505</v>
      </c>
      <c r="AL34" s="1148"/>
      <c r="AM34" s="1148"/>
      <c r="AN34" s="1149"/>
      <c r="AO34" s="291" t="s">
        <v>490</v>
      </c>
      <c r="AP34" s="291" t="s">
        <v>490</v>
      </c>
      <c r="AQ34" s="292">
        <v>35</v>
      </c>
      <c r="AR34" s="293" t="s">
        <v>490</v>
      </c>
    </row>
    <row r="35" spans="1:46" ht="27" customHeight="1" x14ac:dyDescent="0.2">
      <c r="A35" s="247"/>
      <c r="AK35" s="1147" t="s">
        <v>506</v>
      </c>
      <c r="AL35" s="1148"/>
      <c r="AM35" s="1148"/>
      <c r="AN35" s="1149"/>
      <c r="AO35" s="291">
        <v>1415925</v>
      </c>
      <c r="AP35" s="291">
        <v>24137</v>
      </c>
      <c r="AQ35" s="292">
        <v>11775</v>
      </c>
      <c r="AR35" s="293">
        <v>105</v>
      </c>
    </row>
    <row r="36" spans="1:46" ht="27" customHeight="1" x14ac:dyDescent="0.2">
      <c r="A36" s="247"/>
      <c r="AK36" s="1147" t="s">
        <v>507</v>
      </c>
      <c r="AL36" s="1148"/>
      <c r="AM36" s="1148"/>
      <c r="AN36" s="1149"/>
      <c r="AO36" s="291">
        <v>175531</v>
      </c>
      <c r="AP36" s="291">
        <v>2992</v>
      </c>
      <c r="AQ36" s="292">
        <v>2188</v>
      </c>
      <c r="AR36" s="293">
        <v>36.700000000000003</v>
      </c>
    </row>
    <row r="37" spans="1:46" ht="13.5" customHeight="1" x14ac:dyDescent="0.2">
      <c r="A37" s="247"/>
      <c r="AK37" s="1147" t="s">
        <v>508</v>
      </c>
      <c r="AL37" s="1148"/>
      <c r="AM37" s="1148"/>
      <c r="AN37" s="1149"/>
      <c r="AO37" s="291">
        <v>403241</v>
      </c>
      <c r="AP37" s="291">
        <v>6874</v>
      </c>
      <c r="AQ37" s="292">
        <v>531</v>
      </c>
      <c r="AR37" s="293">
        <v>1194.5</v>
      </c>
    </row>
    <row r="38" spans="1:46" ht="27" customHeight="1" x14ac:dyDescent="0.2">
      <c r="A38" s="247"/>
      <c r="AK38" s="1150" t="s">
        <v>509</v>
      </c>
      <c r="AL38" s="1151"/>
      <c r="AM38" s="1151"/>
      <c r="AN38" s="1152"/>
      <c r="AO38" s="294" t="s">
        <v>490</v>
      </c>
      <c r="AP38" s="294" t="s">
        <v>490</v>
      </c>
      <c r="AQ38" s="295">
        <v>1</v>
      </c>
      <c r="AR38" s="283" t="s">
        <v>490</v>
      </c>
      <c r="AS38" s="290"/>
    </row>
    <row r="39" spans="1:46" ht="13.2" x14ac:dyDescent="0.2">
      <c r="A39" s="247"/>
      <c r="AK39" s="1150" t="s">
        <v>510</v>
      </c>
      <c r="AL39" s="1151"/>
      <c r="AM39" s="1151"/>
      <c r="AN39" s="1152"/>
      <c r="AO39" s="291">
        <v>-782999</v>
      </c>
      <c r="AP39" s="291">
        <v>-13348</v>
      </c>
      <c r="AQ39" s="292">
        <v>-5414</v>
      </c>
      <c r="AR39" s="293">
        <v>146.5</v>
      </c>
      <c r="AS39" s="290"/>
    </row>
    <row r="40" spans="1:46" ht="27" customHeight="1" x14ac:dyDescent="0.2">
      <c r="A40" s="247"/>
      <c r="AK40" s="1147" t="s">
        <v>511</v>
      </c>
      <c r="AL40" s="1148"/>
      <c r="AM40" s="1148"/>
      <c r="AN40" s="1149"/>
      <c r="AO40" s="291">
        <v>-1714876</v>
      </c>
      <c r="AP40" s="291">
        <v>-29233</v>
      </c>
      <c r="AQ40" s="292">
        <v>-35360</v>
      </c>
      <c r="AR40" s="293">
        <v>-17.3</v>
      </c>
      <c r="AS40" s="290"/>
    </row>
    <row r="41" spans="1:46" ht="13.2" x14ac:dyDescent="0.2">
      <c r="A41" s="247"/>
      <c r="AK41" s="1153" t="s">
        <v>288</v>
      </c>
      <c r="AL41" s="1154"/>
      <c r="AM41" s="1154"/>
      <c r="AN41" s="1155"/>
      <c r="AO41" s="291">
        <v>1475005</v>
      </c>
      <c r="AP41" s="291">
        <v>25144</v>
      </c>
      <c r="AQ41" s="292">
        <v>15207</v>
      </c>
      <c r="AR41" s="293">
        <v>65.3</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2" x14ac:dyDescent="0.2">
      <c r="A48" s="247"/>
      <c r="AK48" s="301" t="s">
        <v>513</v>
      </c>
      <c r="AL48" s="301"/>
      <c r="AM48" s="301"/>
      <c r="AN48" s="301"/>
      <c r="AO48" s="301"/>
      <c r="AP48" s="301"/>
      <c r="AQ48" s="302"/>
      <c r="AR48" s="301"/>
    </row>
    <row r="49" spans="1:44" ht="13.5" customHeight="1" x14ac:dyDescent="0.2">
      <c r="A49" s="247"/>
      <c r="AK49" s="303"/>
      <c r="AL49" s="304"/>
      <c r="AM49" s="1140" t="s">
        <v>481</v>
      </c>
      <c r="AN49" s="1142" t="s">
        <v>514</v>
      </c>
      <c r="AO49" s="1143"/>
      <c r="AP49" s="1143"/>
      <c r="AQ49" s="1143"/>
      <c r="AR49" s="1144"/>
    </row>
    <row r="50" spans="1:44" ht="13.2" x14ac:dyDescent="0.2">
      <c r="A50" s="247"/>
      <c r="AK50" s="305"/>
      <c r="AL50" s="306"/>
      <c r="AM50" s="1141"/>
      <c r="AN50" s="307" t="s">
        <v>515</v>
      </c>
      <c r="AO50" s="308" t="s">
        <v>516</v>
      </c>
      <c r="AP50" s="309" t="s">
        <v>517</v>
      </c>
      <c r="AQ50" s="310" t="s">
        <v>518</v>
      </c>
      <c r="AR50" s="311" t="s">
        <v>519</v>
      </c>
    </row>
    <row r="51" spans="1:44" ht="13.2" x14ac:dyDescent="0.2">
      <c r="A51" s="247"/>
      <c r="AK51" s="303" t="s">
        <v>520</v>
      </c>
      <c r="AL51" s="304"/>
      <c r="AM51" s="312">
        <v>9181440</v>
      </c>
      <c r="AN51" s="313">
        <v>155591</v>
      </c>
      <c r="AO51" s="314">
        <v>142.80000000000001</v>
      </c>
      <c r="AP51" s="315">
        <v>63812</v>
      </c>
      <c r="AQ51" s="316">
        <v>2.2999999999999998</v>
      </c>
      <c r="AR51" s="317">
        <v>140.5</v>
      </c>
    </row>
    <row r="52" spans="1:44" ht="13.2" x14ac:dyDescent="0.2">
      <c r="A52" s="247"/>
      <c r="AK52" s="318"/>
      <c r="AL52" s="319" t="s">
        <v>521</v>
      </c>
      <c r="AM52" s="320">
        <v>8202560</v>
      </c>
      <c r="AN52" s="321">
        <v>139003</v>
      </c>
      <c r="AO52" s="322">
        <v>247</v>
      </c>
      <c r="AP52" s="323">
        <v>33848</v>
      </c>
      <c r="AQ52" s="324">
        <v>-4.2</v>
      </c>
      <c r="AR52" s="325">
        <v>251.2</v>
      </c>
    </row>
    <row r="53" spans="1:44" ht="13.2" x14ac:dyDescent="0.2">
      <c r="A53" s="247"/>
      <c r="AK53" s="303" t="s">
        <v>522</v>
      </c>
      <c r="AL53" s="304"/>
      <c r="AM53" s="312">
        <v>3831701</v>
      </c>
      <c r="AN53" s="313">
        <v>65500</v>
      </c>
      <c r="AO53" s="314">
        <v>-57.9</v>
      </c>
      <c r="AP53" s="315">
        <v>54225</v>
      </c>
      <c r="AQ53" s="316">
        <v>-15</v>
      </c>
      <c r="AR53" s="317">
        <v>-42.9</v>
      </c>
    </row>
    <row r="54" spans="1:44" ht="13.2" x14ac:dyDescent="0.2">
      <c r="A54" s="247"/>
      <c r="AK54" s="318"/>
      <c r="AL54" s="319" t="s">
        <v>521</v>
      </c>
      <c r="AM54" s="320">
        <v>2488001</v>
      </c>
      <c r="AN54" s="321">
        <v>42531</v>
      </c>
      <c r="AO54" s="322">
        <v>-69.400000000000006</v>
      </c>
      <c r="AP54" s="323">
        <v>27337</v>
      </c>
      <c r="AQ54" s="324">
        <v>-19.2</v>
      </c>
      <c r="AR54" s="325">
        <v>-50.2</v>
      </c>
    </row>
    <row r="55" spans="1:44" ht="13.2" x14ac:dyDescent="0.2">
      <c r="A55" s="247"/>
      <c r="AK55" s="303" t="s">
        <v>523</v>
      </c>
      <c r="AL55" s="304"/>
      <c r="AM55" s="312">
        <v>3945728</v>
      </c>
      <c r="AN55" s="313">
        <v>67504</v>
      </c>
      <c r="AO55" s="314">
        <v>3.1</v>
      </c>
      <c r="AP55" s="315">
        <v>54016</v>
      </c>
      <c r="AQ55" s="316">
        <v>-0.4</v>
      </c>
      <c r="AR55" s="317">
        <v>3.5</v>
      </c>
    </row>
    <row r="56" spans="1:44" ht="13.2" x14ac:dyDescent="0.2">
      <c r="A56" s="247"/>
      <c r="AK56" s="318"/>
      <c r="AL56" s="319" t="s">
        <v>521</v>
      </c>
      <c r="AM56" s="320">
        <v>2678139</v>
      </c>
      <c r="AN56" s="321">
        <v>45818</v>
      </c>
      <c r="AO56" s="322">
        <v>7.7</v>
      </c>
      <c r="AP56" s="323">
        <v>28078</v>
      </c>
      <c r="AQ56" s="324">
        <v>2.7</v>
      </c>
      <c r="AR56" s="325">
        <v>5</v>
      </c>
    </row>
    <row r="57" spans="1:44" ht="13.2" x14ac:dyDescent="0.2">
      <c r="A57" s="247"/>
      <c r="AK57" s="303" t="s">
        <v>524</v>
      </c>
      <c r="AL57" s="304"/>
      <c r="AM57" s="312">
        <v>5117397</v>
      </c>
      <c r="AN57" s="313">
        <v>87296</v>
      </c>
      <c r="AO57" s="314">
        <v>29.3</v>
      </c>
      <c r="AP57" s="315">
        <v>52786</v>
      </c>
      <c r="AQ57" s="316">
        <v>-2.2999999999999998</v>
      </c>
      <c r="AR57" s="317">
        <v>31.6</v>
      </c>
    </row>
    <row r="58" spans="1:44" ht="13.2" x14ac:dyDescent="0.2">
      <c r="A58" s="247"/>
      <c r="AK58" s="318"/>
      <c r="AL58" s="319" t="s">
        <v>521</v>
      </c>
      <c r="AM58" s="320">
        <v>3698539</v>
      </c>
      <c r="AN58" s="321">
        <v>63092</v>
      </c>
      <c r="AO58" s="322">
        <v>37.700000000000003</v>
      </c>
      <c r="AP58" s="323">
        <v>28742</v>
      </c>
      <c r="AQ58" s="324">
        <v>2.4</v>
      </c>
      <c r="AR58" s="325">
        <v>35.299999999999997</v>
      </c>
    </row>
    <row r="59" spans="1:44" ht="13.2" x14ac:dyDescent="0.2">
      <c r="A59" s="247"/>
      <c r="AK59" s="303" t="s">
        <v>525</v>
      </c>
      <c r="AL59" s="304"/>
      <c r="AM59" s="312">
        <v>5343232</v>
      </c>
      <c r="AN59" s="313">
        <v>91085</v>
      </c>
      <c r="AO59" s="314">
        <v>4.3</v>
      </c>
      <c r="AP59" s="315">
        <v>58465</v>
      </c>
      <c r="AQ59" s="316">
        <v>10.8</v>
      </c>
      <c r="AR59" s="317">
        <v>-6.5</v>
      </c>
    </row>
    <row r="60" spans="1:44" ht="13.2" x14ac:dyDescent="0.2">
      <c r="A60" s="247"/>
      <c r="AK60" s="318"/>
      <c r="AL60" s="319" t="s">
        <v>521</v>
      </c>
      <c r="AM60" s="320">
        <v>3563669</v>
      </c>
      <c r="AN60" s="321">
        <v>60749</v>
      </c>
      <c r="AO60" s="322">
        <v>-3.7</v>
      </c>
      <c r="AP60" s="323">
        <v>34452</v>
      </c>
      <c r="AQ60" s="324">
        <v>19.899999999999999</v>
      </c>
      <c r="AR60" s="325">
        <v>-23.6</v>
      </c>
    </row>
    <row r="61" spans="1:44" ht="13.2" x14ac:dyDescent="0.2">
      <c r="A61" s="247"/>
      <c r="AK61" s="303" t="s">
        <v>526</v>
      </c>
      <c r="AL61" s="326"/>
      <c r="AM61" s="312">
        <v>5483900</v>
      </c>
      <c r="AN61" s="313">
        <v>93395</v>
      </c>
      <c r="AO61" s="314">
        <v>24.3</v>
      </c>
      <c r="AP61" s="315">
        <v>56661</v>
      </c>
      <c r="AQ61" s="327">
        <v>-0.9</v>
      </c>
      <c r="AR61" s="317">
        <v>25.2</v>
      </c>
    </row>
    <row r="62" spans="1:44" ht="13.2" x14ac:dyDescent="0.2">
      <c r="A62" s="247"/>
      <c r="AK62" s="318"/>
      <c r="AL62" s="319" t="s">
        <v>521</v>
      </c>
      <c r="AM62" s="320">
        <v>4126182</v>
      </c>
      <c r="AN62" s="321">
        <v>70239</v>
      </c>
      <c r="AO62" s="322">
        <v>43.9</v>
      </c>
      <c r="AP62" s="323">
        <v>30491</v>
      </c>
      <c r="AQ62" s="324">
        <v>0.3</v>
      </c>
      <c r="AR62" s="325">
        <v>43.6</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gP0vGAzTSlg60GkRHZVyQE3Cej7qIo9xUOB0hqW4OI5mMSf39670tbWNXKf3VXYuBGKsJow4XG8dhTuCBWmWlw==" saltValue="/gfck30XQ19X5YeZtZTqz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JVvwKP5+0Abh+rCWWArgu4+1v9G4Xusd93fdN9hXvOU9R8bGCXeqaiFSauQD2n+lXb6JgkYbGlWeXMrOH/kBUg==" saltValue="qRzyEuvZCFBf3fyM21EIm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OncZhYQ2q+evm49g4ivL3Dz0evBiq8fx5jsOq6TBnDyVPKkni8IbG4sVhgSorEevibDuviukB+F0yxtKotDS+g==" saltValue="5Jo0due4hh5mkihZ+GQpX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2">
      <c r="B47" s="10"/>
      <c r="C47" s="1166" t="s">
        <v>3</v>
      </c>
      <c r="D47" s="1166"/>
      <c r="E47" s="1167"/>
      <c r="F47" s="11">
        <v>15.66</v>
      </c>
      <c r="G47" s="12">
        <v>17.5</v>
      </c>
      <c r="H47" s="12">
        <v>18.57</v>
      </c>
      <c r="I47" s="12">
        <v>13.44</v>
      </c>
      <c r="J47" s="13">
        <v>16.73</v>
      </c>
    </row>
    <row r="48" spans="2:10" ht="57.75" customHeight="1" x14ac:dyDescent="0.2">
      <c r="B48" s="14"/>
      <c r="C48" s="1168" t="s">
        <v>4</v>
      </c>
      <c r="D48" s="1168"/>
      <c r="E48" s="1169"/>
      <c r="F48" s="15">
        <v>8.64</v>
      </c>
      <c r="G48" s="16">
        <v>10.82</v>
      </c>
      <c r="H48" s="16">
        <v>7.96</v>
      </c>
      <c r="I48" s="16">
        <v>6.56</v>
      </c>
      <c r="J48" s="17">
        <v>7.79</v>
      </c>
    </row>
    <row r="49" spans="2:10" ht="57.75" customHeight="1" thickBot="1" x14ac:dyDescent="0.25">
      <c r="B49" s="18"/>
      <c r="C49" s="1170" t="s">
        <v>5</v>
      </c>
      <c r="D49" s="1170"/>
      <c r="E49" s="1171"/>
      <c r="F49" s="19" t="s">
        <v>533</v>
      </c>
      <c r="G49" s="20">
        <v>4.37</v>
      </c>
      <c r="H49" s="20" t="s">
        <v>534</v>
      </c>
      <c r="I49" s="20" t="s">
        <v>535</v>
      </c>
      <c r="J49" s="21">
        <v>5.52</v>
      </c>
    </row>
    <row r="50" spans="2:10" ht="13.2" x14ac:dyDescent="0.2"/>
  </sheetData>
  <sheetProtection algorithmName="SHA-512" hashValue="ej6VFxRzRCX9ozMizUEBOWNG6i1LnP3a8+G2PPrJw6HX00LFqVXbYIheIbf45wwVlap4DERLQOtgM/nujPuq1Q==" saltValue="tFLYoeZxmmJGMq9XwpAX+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76" t="s">
        <v>536</v>
      </c>
      <c r="D34" s="1176"/>
      <c r="E34" s="1177"/>
      <c r="F34" s="32">
        <v>71.3</v>
      </c>
      <c r="G34" s="33">
        <v>87.58</v>
      </c>
      <c r="H34" s="33">
        <v>126.15</v>
      </c>
      <c r="I34" s="33">
        <v>152.6</v>
      </c>
      <c r="J34" s="34">
        <v>144.41</v>
      </c>
      <c r="K34" s="22"/>
      <c r="L34" s="22"/>
      <c r="M34" s="22"/>
      <c r="N34" s="22"/>
      <c r="O34" s="22"/>
      <c r="P34" s="22"/>
    </row>
    <row r="35" spans="1:16" ht="39" customHeight="1" x14ac:dyDescent="0.2">
      <c r="A35" s="22"/>
      <c r="B35" s="35"/>
      <c r="C35" s="1172" t="s">
        <v>537</v>
      </c>
      <c r="D35" s="1172"/>
      <c r="E35" s="1173"/>
      <c r="F35" s="36">
        <v>5.09</v>
      </c>
      <c r="G35" s="37">
        <v>10.84</v>
      </c>
      <c r="H35" s="37">
        <v>14.05</v>
      </c>
      <c r="I35" s="37">
        <v>12.91</v>
      </c>
      <c r="J35" s="38">
        <v>9.94</v>
      </c>
      <c r="K35" s="22"/>
      <c r="L35" s="22"/>
      <c r="M35" s="22"/>
      <c r="N35" s="22"/>
      <c r="O35" s="22"/>
      <c r="P35" s="22"/>
    </row>
    <row r="36" spans="1:16" ht="39" customHeight="1" x14ac:dyDescent="0.2">
      <c r="A36" s="22"/>
      <c r="B36" s="35"/>
      <c r="C36" s="1172" t="s">
        <v>538</v>
      </c>
      <c r="D36" s="1172"/>
      <c r="E36" s="1173"/>
      <c r="F36" s="36">
        <v>8.6199999999999992</v>
      </c>
      <c r="G36" s="37">
        <v>10.82</v>
      </c>
      <c r="H36" s="37">
        <v>7.95</v>
      </c>
      <c r="I36" s="37">
        <v>6.51</v>
      </c>
      <c r="J36" s="38">
        <v>7.77</v>
      </c>
      <c r="K36" s="22"/>
      <c r="L36" s="22"/>
      <c r="M36" s="22"/>
      <c r="N36" s="22"/>
      <c r="O36" s="22"/>
      <c r="P36" s="22"/>
    </row>
    <row r="37" spans="1:16" ht="39" customHeight="1" x14ac:dyDescent="0.2">
      <c r="A37" s="22"/>
      <c r="B37" s="35"/>
      <c r="C37" s="1172" t="s">
        <v>539</v>
      </c>
      <c r="D37" s="1172"/>
      <c r="E37" s="1173"/>
      <c r="F37" s="36">
        <v>1.56</v>
      </c>
      <c r="G37" s="37">
        <v>2.9</v>
      </c>
      <c r="H37" s="37">
        <v>4.5</v>
      </c>
      <c r="I37" s="37">
        <v>6.53</v>
      </c>
      <c r="J37" s="38">
        <v>6.17</v>
      </c>
      <c r="K37" s="22"/>
      <c r="L37" s="22"/>
      <c r="M37" s="22"/>
      <c r="N37" s="22"/>
      <c r="O37" s="22"/>
      <c r="P37" s="22"/>
    </row>
    <row r="38" spans="1:16" ht="39" customHeight="1" x14ac:dyDescent="0.2">
      <c r="A38" s="22"/>
      <c r="B38" s="35"/>
      <c r="C38" s="1172" t="s">
        <v>540</v>
      </c>
      <c r="D38" s="1172"/>
      <c r="E38" s="1173"/>
      <c r="F38" s="36">
        <v>8.1199999999999992</v>
      </c>
      <c r="G38" s="37">
        <v>7.94</v>
      </c>
      <c r="H38" s="37">
        <v>6.88</v>
      </c>
      <c r="I38" s="37">
        <v>5.59</v>
      </c>
      <c r="J38" s="38">
        <v>6.06</v>
      </c>
      <c r="K38" s="22"/>
      <c r="L38" s="22"/>
      <c r="M38" s="22"/>
      <c r="N38" s="22"/>
      <c r="O38" s="22"/>
      <c r="P38" s="22"/>
    </row>
    <row r="39" spans="1:16" ht="39" customHeight="1" x14ac:dyDescent="0.2">
      <c r="A39" s="22"/>
      <c r="B39" s="35"/>
      <c r="C39" s="1172" t="s">
        <v>541</v>
      </c>
      <c r="D39" s="1172"/>
      <c r="E39" s="1173"/>
      <c r="F39" s="36">
        <v>0.79</v>
      </c>
      <c r="G39" s="37">
        <v>0.9</v>
      </c>
      <c r="H39" s="37">
        <v>1.27</v>
      </c>
      <c r="I39" s="37">
        <v>0.89</v>
      </c>
      <c r="J39" s="38">
        <v>0.7</v>
      </c>
      <c r="K39" s="22"/>
      <c r="L39" s="22"/>
      <c r="M39" s="22"/>
      <c r="N39" s="22"/>
      <c r="O39" s="22"/>
      <c r="P39" s="22"/>
    </row>
    <row r="40" spans="1:16" ht="39" customHeight="1" x14ac:dyDescent="0.2">
      <c r="A40" s="22"/>
      <c r="B40" s="35"/>
      <c r="C40" s="1172" t="s">
        <v>542</v>
      </c>
      <c r="D40" s="1172"/>
      <c r="E40" s="1173"/>
      <c r="F40" s="36">
        <v>0.52</v>
      </c>
      <c r="G40" s="37">
        <v>0.75</v>
      </c>
      <c r="H40" s="37">
        <v>0.42</v>
      </c>
      <c r="I40" s="37">
        <v>0.11</v>
      </c>
      <c r="J40" s="38">
        <v>0.65</v>
      </c>
      <c r="K40" s="22"/>
      <c r="L40" s="22"/>
      <c r="M40" s="22"/>
      <c r="N40" s="22"/>
      <c r="O40" s="22"/>
      <c r="P40" s="22"/>
    </row>
    <row r="41" spans="1:16" ht="39" customHeight="1" x14ac:dyDescent="0.2">
      <c r="A41" s="22"/>
      <c r="B41" s="35"/>
      <c r="C41" s="1172" t="s">
        <v>543</v>
      </c>
      <c r="D41" s="1172"/>
      <c r="E41" s="1173"/>
      <c r="F41" s="36">
        <v>0.01</v>
      </c>
      <c r="G41" s="37">
        <v>0</v>
      </c>
      <c r="H41" s="37">
        <v>0.01</v>
      </c>
      <c r="I41" s="37">
        <v>0.03</v>
      </c>
      <c r="J41" s="38">
        <v>0.02</v>
      </c>
      <c r="K41" s="22"/>
      <c r="L41" s="22"/>
      <c r="M41" s="22"/>
      <c r="N41" s="22"/>
      <c r="O41" s="22"/>
      <c r="P41" s="22"/>
    </row>
    <row r="42" spans="1:16" ht="39" customHeight="1" x14ac:dyDescent="0.2">
      <c r="A42" s="22"/>
      <c r="B42" s="39"/>
      <c r="C42" s="1172" t="s">
        <v>544</v>
      </c>
      <c r="D42" s="1172"/>
      <c r="E42" s="1173"/>
      <c r="F42" s="36" t="s">
        <v>490</v>
      </c>
      <c r="G42" s="37" t="s">
        <v>490</v>
      </c>
      <c r="H42" s="37" t="s">
        <v>490</v>
      </c>
      <c r="I42" s="37" t="s">
        <v>490</v>
      </c>
      <c r="J42" s="38" t="s">
        <v>490</v>
      </c>
      <c r="K42" s="22"/>
      <c r="L42" s="22"/>
      <c r="M42" s="22"/>
      <c r="N42" s="22"/>
      <c r="O42" s="22"/>
      <c r="P42" s="22"/>
    </row>
    <row r="43" spans="1:16" ht="39" customHeight="1" thickBot="1" x14ac:dyDescent="0.25">
      <c r="A43" s="22"/>
      <c r="B43" s="40"/>
      <c r="C43" s="1174" t="s">
        <v>545</v>
      </c>
      <c r="D43" s="1174"/>
      <c r="E43" s="1175"/>
      <c r="F43" s="41">
        <v>0.01</v>
      </c>
      <c r="G43" s="42">
        <v>0.01</v>
      </c>
      <c r="H43" s="42">
        <v>0.01</v>
      </c>
      <c r="I43" s="42">
        <v>0.02</v>
      </c>
      <c r="J43" s="43">
        <v>0.02</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nt0pTVKJd2E3luR1SuueAxM8sl692ZuSMYdUQ/pbuprpkNHVsAPF5KAfadgjuO+pnenadVDBfyUcOx+pTVoMtg==" saltValue="AySNsyFd9mqpRrVcOroei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201" t="s">
        <v>9</v>
      </c>
      <c r="C45" s="1202"/>
      <c r="D45" s="56"/>
      <c r="E45" s="1207" t="s">
        <v>10</v>
      </c>
      <c r="F45" s="1207"/>
      <c r="G45" s="1207"/>
      <c r="H45" s="1207"/>
      <c r="I45" s="1207"/>
      <c r="J45" s="1208"/>
      <c r="K45" s="57">
        <v>2070</v>
      </c>
      <c r="L45" s="58">
        <v>3118</v>
      </c>
      <c r="M45" s="58">
        <v>2029</v>
      </c>
      <c r="N45" s="58">
        <v>1919</v>
      </c>
      <c r="O45" s="59">
        <v>1978</v>
      </c>
      <c r="P45" s="46"/>
      <c r="Q45" s="46"/>
      <c r="R45" s="46"/>
      <c r="S45" s="46"/>
      <c r="T45" s="46"/>
      <c r="U45" s="46"/>
    </row>
    <row r="46" spans="1:21" ht="30.75" customHeight="1" x14ac:dyDescent="0.2">
      <c r="A46" s="46"/>
      <c r="B46" s="1203"/>
      <c r="C46" s="1204"/>
      <c r="D46" s="60"/>
      <c r="E46" s="1180" t="s">
        <v>11</v>
      </c>
      <c r="F46" s="1180"/>
      <c r="G46" s="1180"/>
      <c r="H46" s="1180"/>
      <c r="I46" s="1180"/>
      <c r="J46" s="1181"/>
      <c r="K46" s="61" t="s">
        <v>490</v>
      </c>
      <c r="L46" s="62" t="s">
        <v>490</v>
      </c>
      <c r="M46" s="62" t="s">
        <v>490</v>
      </c>
      <c r="N46" s="62" t="s">
        <v>490</v>
      </c>
      <c r="O46" s="63" t="s">
        <v>490</v>
      </c>
      <c r="P46" s="46"/>
      <c r="Q46" s="46"/>
      <c r="R46" s="46"/>
      <c r="S46" s="46"/>
      <c r="T46" s="46"/>
      <c r="U46" s="46"/>
    </row>
    <row r="47" spans="1:21" ht="30.75" customHeight="1" x14ac:dyDescent="0.2">
      <c r="A47" s="46"/>
      <c r="B47" s="1203"/>
      <c r="C47" s="1204"/>
      <c r="D47" s="60"/>
      <c r="E47" s="1180" t="s">
        <v>12</v>
      </c>
      <c r="F47" s="1180"/>
      <c r="G47" s="1180"/>
      <c r="H47" s="1180"/>
      <c r="I47" s="1180"/>
      <c r="J47" s="1181"/>
      <c r="K47" s="61" t="s">
        <v>490</v>
      </c>
      <c r="L47" s="62" t="s">
        <v>490</v>
      </c>
      <c r="M47" s="62" t="s">
        <v>490</v>
      </c>
      <c r="N47" s="62" t="s">
        <v>490</v>
      </c>
      <c r="O47" s="63" t="s">
        <v>490</v>
      </c>
      <c r="P47" s="46"/>
      <c r="Q47" s="46"/>
      <c r="R47" s="46"/>
      <c r="S47" s="46"/>
      <c r="T47" s="46"/>
      <c r="U47" s="46"/>
    </row>
    <row r="48" spans="1:21" ht="30.75" customHeight="1" x14ac:dyDescent="0.2">
      <c r="A48" s="46"/>
      <c r="B48" s="1203"/>
      <c r="C48" s="1204"/>
      <c r="D48" s="60"/>
      <c r="E48" s="1180" t="s">
        <v>13</v>
      </c>
      <c r="F48" s="1180"/>
      <c r="G48" s="1180"/>
      <c r="H48" s="1180"/>
      <c r="I48" s="1180"/>
      <c r="J48" s="1181"/>
      <c r="K48" s="61">
        <v>1092</v>
      </c>
      <c r="L48" s="62">
        <v>1169</v>
      </c>
      <c r="M48" s="62">
        <v>1275</v>
      </c>
      <c r="N48" s="62">
        <v>1242</v>
      </c>
      <c r="O48" s="63">
        <v>1416</v>
      </c>
      <c r="P48" s="46"/>
      <c r="Q48" s="46"/>
      <c r="R48" s="46"/>
      <c r="S48" s="46"/>
      <c r="T48" s="46"/>
      <c r="U48" s="46"/>
    </row>
    <row r="49" spans="1:21" ht="30.75" customHeight="1" x14ac:dyDescent="0.2">
      <c r="A49" s="46"/>
      <c r="B49" s="1203"/>
      <c r="C49" s="1204"/>
      <c r="D49" s="60"/>
      <c r="E49" s="1180" t="s">
        <v>14</v>
      </c>
      <c r="F49" s="1180"/>
      <c r="G49" s="1180"/>
      <c r="H49" s="1180"/>
      <c r="I49" s="1180"/>
      <c r="J49" s="1181"/>
      <c r="K49" s="61">
        <v>15</v>
      </c>
      <c r="L49" s="62">
        <v>23</v>
      </c>
      <c r="M49" s="62">
        <v>8</v>
      </c>
      <c r="N49" s="62">
        <v>182</v>
      </c>
      <c r="O49" s="63">
        <v>176</v>
      </c>
      <c r="P49" s="46"/>
      <c r="Q49" s="46"/>
      <c r="R49" s="46"/>
      <c r="S49" s="46"/>
      <c r="T49" s="46"/>
      <c r="U49" s="46"/>
    </row>
    <row r="50" spans="1:21" ht="30.75" customHeight="1" x14ac:dyDescent="0.2">
      <c r="A50" s="46"/>
      <c r="B50" s="1203"/>
      <c r="C50" s="1204"/>
      <c r="D50" s="60"/>
      <c r="E50" s="1180" t="s">
        <v>15</v>
      </c>
      <c r="F50" s="1180"/>
      <c r="G50" s="1180"/>
      <c r="H50" s="1180"/>
      <c r="I50" s="1180"/>
      <c r="J50" s="1181"/>
      <c r="K50" s="61">
        <v>630</v>
      </c>
      <c r="L50" s="62">
        <v>629</v>
      </c>
      <c r="M50" s="62">
        <v>538</v>
      </c>
      <c r="N50" s="62">
        <v>544</v>
      </c>
      <c r="O50" s="63">
        <v>403</v>
      </c>
      <c r="P50" s="46"/>
      <c r="Q50" s="46"/>
      <c r="R50" s="46"/>
      <c r="S50" s="46"/>
      <c r="T50" s="46"/>
      <c r="U50" s="46"/>
    </row>
    <row r="51" spans="1:21" ht="30.75" customHeight="1" x14ac:dyDescent="0.2">
      <c r="A51" s="46"/>
      <c r="B51" s="1205"/>
      <c r="C51" s="1206"/>
      <c r="D51" s="64"/>
      <c r="E51" s="1180" t="s">
        <v>16</v>
      </c>
      <c r="F51" s="1180"/>
      <c r="G51" s="1180"/>
      <c r="H51" s="1180"/>
      <c r="I51" s="1180"/>
      <c r="J51" s="1181"/>
      <c r="K51" s="61" t="s">
        <v>490</v>
      </c>
      <c r="L51" s="62" t="s">
        <v>490</v>
      </c>
      <c r="M51" s="62" t="s">
        <v>490</v>
      </c>
      <c r="N51" s="62" t="s">
        <v>490</v>
      </c>
      <c r="O51" s="63" t="s">
        <v>490</v>
      </c>
      <c r="P51" s="46"/>
      <c r="Q51" s="46"/>
      <c r="R51" s="46"/>
      <c r="S51" s="46"/>
      <c r="T51" s="46"/>
      <c r="U51" s="46"/>
    </row>
    <row r="52" spans="1:21" ht="30.75" customHeight="1" x14ac:dyDescent="0.2">
      <c r="A52" s="46"/>
      <c r="B52" s="1178" t="s">
        <v>17</v>
      </c>
      <c r="C52" s="1179"/>
      <c r="D52" s="64"/>
      <c r="E52" s="1180" t="s">
        <v>18</v>
      </c>
      <c r="F52" s="1180"/>
      <c r="G52" s="1180"/>
      <c r="H52" s="1180"/>
      <c r="I52" s="1180"/>
      <c r="J52" s="1181"/>
      <c r="K52" s="61">
        <v>2299</v>
      </c>
      <c r="L52" s="62">
        <v>3513</v>
      </c>
      <c r="M52" s="62">
        <v>2296</v>
      </c>
      <c r="N52" s="62">
        <v>2201</v>
      </c>
      <c r="O52" s="63">
        <v>2498</v>
      </c>
      <c r="P52" s="46"/>
      <c r="Q52" s="46"/>
      <c r="R52" s="46"/>
      <c r="S52" s="46"/>
      <c r="T52" s="46"/>
      <c r="U52" s="46"/>
    </row>
    <row r="53" spans="1:21" ht="30.75" customHeight="1" thickBot="1" x14ac:dyDescent="0.25">
      <c r="A53" s="46"/>
      <c r="B53" s="1182" t="s">
        <v>19</v>
      </c>
      <c r="C53" s="1183"/>
      <c r="D53" s="65"/>
      <c r="E53" s="1184" t="s">
        <v>20</v>
      </c>
      <c r="F53" s="1184"/>
      <c r="G53" s="1184"/>
      <c r="H53" s="1184"/>
      <c r="I53" s="1184"/>
      <c r="J53" s="1185"/>
      <c r="K53" s="66">
        <v>1508</v>
      </c>
      <c r="L53" s="67">
        <v>1426</v>
      </c>
      <c r="M53" s="67">
        <v>1554</v>
      </c>
      <c r="N53" s="67">
        <v>1686</v>
      </c>
      <c r="O53" s="68">
        <v>1475</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2">
      <c r="B58" s="1186" t="s">
        <v>24</v>
      </c>
      <c r="C58" s="1187"/>
      <c r="D58" s="1192" t="s">
        <v>25</v>
      </c>
      <c r="E58" s="1193"/>
      <c r="F58" s="1193"/>
      <c r="G58" s="1193"/>
      <c r="H58" s="1193"/>
      <c r="I58" s="1193"/>
      <c r="J58" s="1194"/>
      <c r="K58" s="81" t="s">
        <v>557</v>
      </c>
      <c r="L58" s="82" t="s">
        <v>557</v>
      </c>
      <c r="M58" s="82" t="s">
        <v>557</v>
      </c>
      <c r="N58" s="82" t="s">
        <v>557</v>
      </c>
      <c r="O58" s="83" t="s">
        <v>557</v>
      </c>
    </row>
    <row r="59" spans="1:21" ht="31.5" customHeight="1" x14ac:dyDescent="0.2">
      <c r="B59" s="1188"/>
      <c r="C59" s="1189"/>
      <c r="D59" s="1195" t="s">
        <v>26</v>
      </c>
      <c r="E59" s="1196"/>
      <c r="F59" s="1196"/>
      <c r="G59" s="1196"/>
      <c r="H59" s="1196"/>
      <c r="I59" s="1196"/>
      <c r="J59" s="1197"/>
      <c r="K59" s="84" t="s">
        <v>557</v>
      </c>
      <c r="L59" s="85" t="s">
        <v>557</v>
      </c>
      <c r="M59" s="85" t="s">
        <v>557</v>
      </c>
      <c r="N59" s="85" t="s">
        <v>557</v>
      </c>
      <c r="O59" s="86" t="s">
        <v>557</v>
      </c>
    </row>
    <row r="60" spans="1:21" ht="31.5" customHeight="1" thickBot="1" x14ac:dyDescent="0.25">
      <c r="B60" s="1190"/>
      <c r="C60" s="1191"/>
      <c r="D60" s="1198" t="s">
        <v>27</v>
      </c>
      <c r="E60" s="1199"/>
      <c r="F60" s="1199"/>
      <c r="G60" s="1199"/>
      <c r="H60" s="1199"/>
      <c r="I60" s="1199"/>
      <c r="J60" s="1200"/>
      <c r="K60" s="87" t="s">
        <v>557</v>
      </c>
      <c r="L60" s="88" t="s">
        <v>557</v>
      </c>
      <c r="M60" s="88" t="s">
        <v>557</v>
      </c>
      <c r="N60" s="88" t="s">
        <v>557</v>
      </c>
      <c r="O60" s="89" t="s">
        <v>557</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6Equqsfi/rscTZA4Kpf/kXXm+TAdRAHlgOW0/T/Ok2Janjbwaf6kYWpTXxUefFrTO6mQe+WNVx0auyVagG1zDw==" saltValue="LdXfcetBd7nluGMJLcBav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528</v>
      </c>
      <c r="J40" s="101" t="s">
        <v>529</v>
      </c>
      <c r="K40" s="101" t="s">
        <v>530</v>
      </c>
      <c r="L40" s="101" t="s">
        <v>531</v>
      </c>
      <c r="M40" s="102" t="s">
        <v>532</v>
      </c>
    </row>
    <row r="41" spans="2:13" ht="27.75" customHeight="1" x14ac:dyDescent="0.2">
      <c r="B41" s="1221" t="s">
        <v>30</v>
      </c>
      <c r="C41" s="1222"/>
      <c r="D41" s="103"/>
      <c r="E41" s="1223" t="s">
        <v>31</v>
      </c>
      <c r="F41" s="1223"/>
      <c r="G41" s="1223"/>
      <c r="H41" s="1224"/>
      <c r="I41" s="330">
        <v>28023</v>
      </c>
      <c r="J41" s="331">
        <v>27098</v>
      </c>
      <c r="K41" s="331">
        <v>26572</v>
      </c>
      <c r="L41" s="331">
        <v>26974</v>
      </c>
      <c r="M41" s="332">
        <v>29323</v>
      </c>
    </row>
    <row r="42" spans="2:13" ht="27.75" customHeight="1" x14ac:dyDescent="0.2">
      <c r="B42" s="1211"/>
      <c r="C42" s="1212"/>
      <c r="D42" s="104"/>
      <c r="E42" s="1215" t="s">
        <v>32</v>
      </c>
      <c r="F42" s="1215"/>
      <c r="G42" s="1215"/>
      <c r="H42" s="1216"/>
      <c r="I42" s="333">
        <v>5339</v>
      </c>
      <c r="J42" s="334">
        <v>4898</v>
      </c>
      <c r="K42" s="334">
        <v>3538</v>
      </c>
      <c r="L42" s="334">
        <v>2133</v>
      </c>
      <c r="M42" s="335">
        <v>1951</v>
      </c>
    </row>
    <row r="43" spans="2:13" ht="27.75" customHeight="1" x14ac:dyDescent="0.2">
      <c r="B43" s="1211"/>
      <c r="C43" s="1212"/>
      <c r="D43" s="104"/>
      <c r="E43" s="1215" t="s">
        <v>33</v>
      </c>
      <c r="F43" s="1215"/>
      <c r="G43" s="1215"/>
      <c r="H43" s="1216"/>
      <c r="I43" s="333">
        <v>18530</v>
      </c>
      <c r="J43" s="334">
        <v>18365</v>
      </c>
      <c r="K43" s="334">
        <v>18029</v>
      </c>
      <c r="L43" s="334">
        <v>18624</v>
      </c>
      <c r="M43" s="335">
        <v>17573</v>
      </c>
    </row>
    <row r="44" spans="2:13" ht="27.75" customHeight="1" x14ac:dyDescent="0.2">
      <c r="B44" s="1211"/>
      <c r="C44" s="1212"/>
      <c r="D44" s="104"/>
      <c r="E44" s="1215" t="s">
        <v>34</v>
      </c>
      <c r="F44" s="1215"/>
      <c r="G44" s="1215"/>
      <c r="H44" s="1216"/>
      <c r="I44" s="333">
        <v>1081</v>
      </c>
      <c r="J44" s="334">
        <v>3280</v>
      </c>
      <c r="K44" s="334">
        <v>3056</v>
      </c>
      <c r="L44" s="334">
        <v>2837</v>
      </c>
      <c r="M44" s="335">
        <v>2640</v>
      </c>
    </row>
    <row r="45" spans="2:13" ht="27.75" customHeight="1" x14ac:dyDescent="0.2">
      <c r="B45" s="1211"/>
      <c r="C45" s="1212"/>
      <c r="D45" s="104"/>
      <c r="E45" s="1215" t="s">
        <v>35</v>
      </c>
      <c r="F45" s="1215"/>
      <c r="G45" s="1215"/>
      <c r="H45" s="1216"/>
      <c r="I45" s="333">
        <v>2472</v>
      </c>
      <c r="J45" s="334">
        <v>2428</v>
      </c>
      <c r="K45" s="334">
        <v>2597</v>
      </c>
      <c r="L45" s="334">
        <v>2772</v>
      </c>
      <c r="M45" s="335">
        <v>2931</v>
      </c>
    </row>
    <row r="46" spans="2:13" ht="27.75" customHeight="1" x14ac:dyDescent="0.2">
      <c r="B46" s="1211"/>
      <c r="C46" s="1212"/>
      <c r="D46" s="105"/>
      <c r="E46" s="1215" t="s">
        <v>36</v>
      </c>
      <c r="F46" s="1215"/>
      <c r="G46" s="1215"/>
      <c r="H46" s="1216"/>
      <c r="I46" s="333">
        <v>115</v>
      </c>
      <c r="J46" s="334">
        <v>76</v>
      </c>
      <c r="K46" s="334">
        <v>38</v>
      </c>
      <c r="L46" s="334" t="s">
        <v>490</v>
      </c>
      <c r="M46" s="335" t="s">
        <v>490</v>
      </c>
    </row>
    <row r="47" spans="2:13" ht="27.75" customHeight="1" x14ac:dyDescent="0.2">
      <c r="B47" s="1211"/>
      <c r="C47" s="1212"/>
      <c r="D47" s="106"/>
      <c r="E47" s="1225" t="s">
        <v>37</v>
      </c>
      <c r="F47" s="1226"/>
      <c r="G47" s="1226"/>
      <c r="H47" s="1227"/>
      <c r="I47" s="333" t="s">
        <v>490</v>
      </c>
      <c r="J47" s="334" t="s">
        <v>490</v>
      </c>
      <c r="K47" s="334" t="s">
        <v>490</v>
      </c>
      <c r="L47" s="334" t="s">
        <v>490</v>
      </c>
      <c r="M47" s="335" t="s">
        <v>490</v>
      </c>
    </row>
    <row r="48" spans="2:13" ht="27.75" customHeight="1" x14ac:dyDescent="0.2">
      <c r="B48" s="1211"/>
      <c r="C48" s="1212"/>
      <c r="D48" s="104"/>
      <c r="E48" s="1215" t="s">
        <v>38</v>
      </c>
      <c r="F48" s="1215"/>
      <c r="G48" s="1215"/>
      <c r="H48" s="1216"/>
      <c r="I48" s="333" t="s">
        <v>490</v>
      </c>
      <c r="J48" s="334" t="s">
        <v>490</v>
      </c>
      <c r="K48" s="334" t="s">
        <v>490</v>
      </c>
      <c r="L48" s="334" t="s">
        <v>490</v>
      </c>
      <c r="M48" s="335" t="s">
        <v>490</v>
      </c>
    </row>
    <row r="49" spans="2:13" ht="27.75" customHeight="1" x14ac:dyDescent="0.2">
      <c r="B49" s="1213"/>
      <c r="C49" s="1214"/>
      <c r="D49" s="104"/>
      <c r="E49" s="1215" t="s">
        <v>39</v>
      </c>
      <c r="F49" s="1215"/>
      <c r="G49" s="1215"/>
      <c r="H49" s="1216"/>
      <c r="I49" s="333" t="s">
        <v>490</v>
      </c>
      <c r="J49" s="334" t="s">
        <v>490</v>
      </c>
      <c r="K49" s="334" t="s">
        <v>490</v>
      </c>
      <c r="L49" s="334" t="s">
        <v>490</v>
      </c>
      <c r="M49" s="335" t="s">
        <v>490</v>
      </c>
    </row>
    <row r="50" spans="2:13" ht="27.75" customHeight="1" x14ac:dyDescent="0.2">
      <c r="B50" s="1209" t="s">
        <v>40</v>
      </c>
      <c r="C50" s="1210"/>
      <c r="D50" s="107"/>
      <c r="E50" s="1215" t="s">
        <v>41</v>
      </c>
      <c r="F50" s="1215"/>
      <c r="G50" s="1215"/>
      <c r="H50" s="1216"/>
      <c r="I50" s="333">
        <v>7402</v>
      </c>
      <c r="J50" s="334">
        <v>7723</v>
      </c>
      <c r="K50" s="334">
        <v>8592</v>
      </c>
      <c r="L50" s="334">
        <v>7728</v>
      </c>
      <c r="M50" s="335">
        <v>11816</v>
      </c>
    </row>
    <row r="51" spans="2:13" ht="27.75" customHeight="1" x14ac:dyDescent="0.2">
      <c r="B51" s="1211"/>
      <c r="C51" s="1212"/>
      <c r="D51" s="104"/>
      <c r="E51" s="1215" t="s">
        <v>42</v>
      </c>
      <c r="F51" s="1215"/>
      <c r="G51" s="1215"/>
      <c r="H51" s="1216"/>
      <c r="I51" s="333">
        <v>10554</v>
      </c>
      <c r="J51" s="334">
        <v>9768</v>
      </c>
      <c r="K51" s="334">
        <v>9270</v>
      </c>
      <c r="L51" s="334">
        <v>10569</v>
      </c>
      <c r="M51" s="335">
        <v>9942</v>
      </c>
    </row>
    <row r="52" spans="2:13" ht="27.75" customHeight="1" x14ac:dyDescent="0.2">
      <c r="B52" s="1213"/>
      <c r="C52" s="1214"/>
      <c r="D52" s="104"/>
      <c r="E52" s="1215" t="s">
        <v>43</v>
      </c>
      <c r="F52" s="1215"/>
      <c r="G52" s="1215"/>
      <c r="H52" s="1216"/>
      <c r="I52" s="333">
        <v>22183</v>
      </c>
      <c r="J52" s="334">
        <v>22787</v>
      </c>
      <c r="K52" s="334">
        <v>22207</v>
      </c>
      <c r="L52" s="334">
        <v>21881</v>
      </c>
      <c r="M52" s="335">
        <v>21845</v>
      </c>
    </row>
    <row r="53" spans="2:13" ht="27.75" customHeight="1" thickBot="1" x14ac:dyDescent="0.25">
      <c r="B53" s="1217" t="s">
        <v>19</v>
      </c>
      <c r="C53" s="1218"/>
      <c r="D53" s="108"/>
      <c r="E53" s="1219" t="s">
        <v>44</v>
      </c>
      <c r="F53" s="1219"/>
      <c r="G53" s="1219"/>
      <c r="H53" s="1220"/>
      <c r="I53" s="336">
        <v>15421</v>
      </c>
      <c r="J53" s="337">
        <v>15869</v>
      </c>
      <c r="K53" s="337">
        <v>13760</v>
      </c>
      <c r="L53" s="337">
        <v>13161</v>
      </c>
      <c r="M53" s="338">
        <v>10814</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xNwNJyJWos9DwR5Kpjoca/RT2Im3HgXDj7u6Ku09yROVgGT9MDashpQlPo+hi4qHetPewmG8g4jip9NtCaMpYg==" saltValue="nNkWIi+7lAWyMe3AXTmvs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530</v>
      </c>
      <c r="G54" s="117" t="s">
        <v>531</v>
      </c>
      <c r="H54" s="118" t="s">
        <v>532</v>
      </c>
    </row>
    <row r="55" spans="2:8" ht="52.5" customHeight="1" x14ac:dyDescent="0.2">
      <c r="B55" s="119"/>
      <c r="C55" s="385" t="s">
        <v>46</v>
      </c>
      <c r="D55" s="385"/>
      <c r="E55" s="386"/>
      <c r="F55" s="339">
        <v>2650</v>
      </c>
      <c r="G55" s="339">
        <v>1941</v>
      </c>
      <c r="H55" s="340">
        <v>2541</v>
      </c>
    </row>
    <row r="56" spans="2:8" ht="52.5" customHeight="1" x14ac:dyDescent="0.2">
      <c r="B56" s="120"/>
      <c r="C56" s="387" t="s">
        <v>47</v>
      </c>
      <c r="D56" s="387"/>
      <c r="E56" s="388"/>
      <c r="F56" s="341">
        <v>723</v>
      </c>
      <c r="G56" s="341">
        <v>768</v>
      </c>
      <c r="H56" s="342">
        <v>829</v>
      </c>
    </row>
    <row r="57" spans="2:8" ht="53.25" customHeight="1" x14ac:dyDescent="0.2">
      <c r="B57" s="120"/>
      <c r="C57" s="389" t="s">
        <v>48</v>
      </c>
      <c r="D57" s="389"/>
      <c r="E57" s="390"/>
      <c r="F57" s="343">
        <v>4058</v>
      </c>
      <c r="G57" s="343">
        <v>4003</v>
      </c>
      <c r="H57" s="344">
        <v>7583</v>
      </c>
    </row>
    <row r="58" spans="2:8" ht="45.75" customHeight="1" x14ac:dyDescent="0.2">
      <c r="B58" s="121"/>
      <c r="C58" s="377" t="s">
        <v>558</v>
      </c>
      <c r="D58" s="378"/>
      <c r="E58" s="379"/>
      <c r="F58" s="345">
        <v>1602</v>
      </c>
      <c r="G58" s="345">
        <v>1403</v>
      </c>
      <c r="H58" s="346">
        <v>5005</v>
      </c>
    </row>
    <row r="59" spans="2:8" ht="45.75" customHeight="1" x14ac:dyDescent="0.2">
      <c r="B59" s="121"/>
      <c r="C59" s="377" t="s">
        <v>559</v>
      </c>
      <c r="D59" s="378"/>
      <c r="E59" s="379"/>
      <c r="F59" s="345">
        <v>1490</v>
      </c>
      <c r="G59" s="345">
        <v>1464</v>
      </c>
      <c r="H59" s="346">
        <v>1420</v>
      </c>
    </row>
    <row r="60" spans="2:8" ht="45.75" customHeight="1" x14ac:dyDescent="0.2">
      <c r="B60" s="121"/>
      <c r="C60" s="377" t="s">
        <v>560</v>
      </c>
      <c r="D60" s="378"/>
      <c r="E60" s="379"/>
      <c r="F60" s="345">
        <v>293</v>
      </c>
      <c r="G60" s="345">
        <v>372</v>
      </c>
      <c r="H60" s="346">
        <v>444</v>
      </c>
    </row>
    <row r="61" spans="2:8" ht="45.75" customHeight="1" x14ac:dyDescent="0.2">
      <c r="B61" s="121"/>
      <c r="C61" s="377" t="s">
        <v>561</v>
      </c>
      <c r="D61" s="378"/>
      <c r="E61" s="379"/>
      <c r="F61" s="345">
        <v>253</v>
      </c>
      <c r="G61" s="345">
        <v>252</v>
      </c>
      <c r="H61" s="346">
        <v>240</v>
      </c>
    </row>
    <row r="62" spans="2:8" ht="45.75" customHeight="1" thickBot="1" x14ac:dyDescent="0.25">
      <c r="B62" s="122"/>
      <c r="C62" s="380" t="s">
        <v>562</v>
      </c>
      <c r="D62" s="381"/>
      <c r="E62" s="382"/>
      <c r="F62" s="347">
        <v>133</v>
      </c>
      <c r="G62" s="347">
        <v>222</v>
      </c>
      <c r="H62" s="348">
        <v>170</v>
      </c>
    </row>
    <row r="63" spans="2:8" ht="52.5" customHeight="1" thickBot="1" x14ac:dyDescent="0.25">
      <c r="B63" s="123"/>
      <c r="C63" s="383" t="s">
        <v>49</v>
      </c>
      <c r="D63" s="383"/>
      <c r="E63" s="384"/>
      <c r="F63" s="349">
        <v>7431</v>
      </c>
      <c r="G63" s="349">
        <v>6711</v>
      </c>
      <c r="H63" s="350">
        <v>10953</v>
      </c>
    </row>
    <row r="64" spans="2:8" ht="13.2" x14ac:dyDescent="0.2"/>
  </sheetData>
  <sheetProtection algorithmName="SHA-512" hashValue="xN6NfhLzl7aPJf2yHAcAE8ehWZodk0A9TNyAuKw7zFzyuaB9bT7oLJCmXrJIh9khVAMVsVpQ5PptlBy+NP4GdA==" saltValue="6d0PXLmCU5zILsb98Rt6U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22F20-D19F-4C13-9AAE-F90434038B1E}">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564</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565</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2"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2"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2"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2"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566</v>
      </c>
    </row>
    <row r="50" spans="1:109" ht="13.2"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528</v>
      </c>
      <c r="BQ50" s="1233"/>
      <c r="BR50" s="1233"/>
      <c r="BS50" s="1233"/>
      <c r="BT50" s="1233"/>
      <c r="BU50" s="1233"/>
      <c r="BV50" s="1233"/>
      <c r="BW50" s="1233"/>
      <c r="BX50" s="1233" t="s">
        <v>529</v>
      </c>
      <c r="BY50" s="1233"/>
      <c r="BZ50" s="1233"/>
      <c r="CA50" s="1233"/>
      <c r="CB50" s="1233"/>
      <c r="CC50" s="1233"/>
      <c r="CD50" s="1233"/>
      <c r="CE50" s="1233"/>
      <c r="CF50" s="1233" t="s">
        <v>530</v>
      </c>
      <c r="CG50" s="1233"/>
      <c r="CH50" s="1233"/>
      <c r="CI50" s="1233"/>
      <c r="CJ50" s="1233"/>
      <c r="CK50" s="1233"/>
      <c r="CL50" s="1233"/>
      <c r="CM50" s="1233"/>
      <c r="CN50" s="1233" t="s">
        <v>531</v>
      </c>
      <c r="CO50" s="1233"/>
      <c r="CP50" s="1233"/>
      <c r="CQ50" s="1233"/>
      <c r="CR50" s="1233"/>
      <c r="CS50" s="1233"/>
      <c r="CT50" s="1233"/>
      <c r="CU50" s="1233"/>
      <c r="CV50" s="1233" t="s">
        <v>532</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567</v>
      </c>
      <c r="AO51" s="1231"/>
      <c r="AP51" s="1231"/>
      <c r="AQ51" s="1231"/>
      <c r="AR51" s="1231"/>
      <c r="AS51" s="1231"/>
      <c r="AT51" s="1231"/>
      <c r="AU51" s="1231"/>
      <c r="AV51" s="1231"/>
      <c r="AW51" s="1231"/>
      <c r="AX51" s="1231"/>
      <c r="AY51" s="1231"/>
      <c r="AZ51" s="1231"/>
      <c r="BA51" s="1231"/>
      <c r="BB51" s="1231" t="s">
        <v>568</v>
      </c>
      <c r="BC51" s="1231"/>
      <c r="BD51" s="1231"/>
      <c r="BE51" s="1231"/>
      <c r="BF51" s="1231"/>
      <c r="BG51" s="1231"/>
      <c r="BH51" s="1231"/>
      <c r="BI51" s="1231"/>
      <c r="BJ51" s="1231"/>
      <c r="BK51" s="1231"/>
      <c r="BL51" s="1231"/>
      <c r="BM51" s="1231"/>
      <c r="BN51" s="1231"/>
      <c r="BO51" s="1231"/>
      <c r="BP51" s="1228">
        <v>121</v>
      </c>
      <c r="BQ51" s="1228"/>
      <c r="BR51" s="1228"/>
      <c r="BS51" s="1228"/>
      <c r="BT51" s="1228"/>
      <c r="BU51" s="1228"/>
      <c r="BV51" s="1228"/>
      <c r="BW51" s="1228"/>
      <c r="BX51" s="1228">
        <v>121.5</v>
      </c>
      <c r="BY51" s="1228"/>
      <c r="BZ51" s="1228"/>
      <c r="CA51" s="1228"/>
      <c r="CB51" s="1228"/>
      <c r="CC51" s="1228"/>
      <c r="CD51" s="1228"/>
      <c r="CE51" s="1228"/>
      <c r="CF51" s="1228">
        <v>107.3</v>
      </c>
      <c r="CG51" s="1228"/>
      <c r="CH51" s="1228"/>
      <c r="CI51" s="1228"/>
      <c r="CJ51" s="1228"/>
      <c r="CK51" s="1228"/>
      <c r="CL51" s="1228"/>
      <c r="CM51" s="1228"/>
      <c r="CN51" s="1228">
        <v>101.2</v>
      </c>
      <c r="CO51" s="1228"/>
      <c r="CP51" s="1228"/>
      <c r="CQ51" s="1228"/>
      <c r="CR51" s="1228"/>
      <c r="CS51" s="1228"/>
      <c r="CT51" s="1228"/>
      <c r="CU51" s="1228"/>
      <c r="CV51" s="1228">
        <v>80.2</v>
      </c>
      <c r="CW51" s="1228"/>
      <c r="CX51" s="1228"/>
      <c r="CY51" s="1228"/>
      <c r="CZ51" s="1228"/>
      <c r="DA51" s="1228"/>
      <c r="DB51" s="1228"/>
      <c r="DC51" s="1228"/>
    </row>
    <row r="52" spans="1:109" ht="13.2"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569</v>
      </c>
      <c r="BC53" s="1231"/>
      <c r="BD53" s="1231"/>
      <c r="BE53" s="1231"/>
      <c r="BF53" s="1231"/>
      <c r="BG53" s="1231"/>
      <c r="BH53" s="1231"/>
      <c r="BI53" s="1231"/>
      <c r="BJ53" s="1231"/>
      <c r="BK53" s="1231"/>
      <c r="BL53" s="1231"/>
      <c r="BM53" s="1231"/>
      <c r="BN53" s="1231"/>
      <c r="BO53" s="1231"/>
      <c r="BP53" s="1228">
        <v>73.599999999999994</v>
      </c>
      <c r="BQ53" s="1228"/>
      <c r="BR53" s="1228"/>
      <c r="BS53" s="1228"/>
      <c r="BT53" s="1228"/>
      <c r="BU53" s="1228"/>
      <c r="BV53" s="1228"/>
      <c r="BW53" s="1228"/>
      <c r="BX53" s="1228">
        <v>70.099999999999994</v>
      </c>
      <c r="BY53" s="1228"/>
      <c r="BZ53" s="1228"/>
      <c r="CA53" s="1228"/>
      <c r="CB53" s="1228"/>
      <c r="CC53" s="1228"/>
      <c r="CD53" s="1228"/>
      <c r="CE53" s="1228"/>
      <c r="CF53" s="1228">
        <v>70.900000000000006</v>
      </c>
      <c r="CG53" s="1228"/>
      <c r="CH53" s="1228"/>
      <c r="CI53" s="1228"/>
      <c r="CJ53" s="1228"/>
      <c r="CK53" s="1228"/>
      <c r="CL53" s="1228"/>
      <c r="CM53" s="1228"/>
      <c r="CN53" s="1228">
        <v>71.099999999999994</v>
      </c>
      <c r="CO53" s="1228"/>
      <c r="CP53" s="1228"/>
      <c r="CQ53" s="1228"/>
      <c r="CR53" s="1228"/>
      <c r="CS53" s="1228"/>
      <c r="CT53" s="1228"/>
      <c r="CU53" s="1228"/>
      <c r="CV53" s="1228">
        <v>70.599999999999994</v>
      </c>
      <c r="CW53" s="1228"/>
      <c r="CX53" s="1228"/>
      <c r="CY53" s="1228"/>
      <c r="CZ53" s="1228"/>
      <c r="DA53" s="1228"/>
      <c r="DB53" s="1228"/>
      <c r="DC53" s="1228"/>
    </row>
    <row r="54" spans="1:109" ht="13.2"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58"/>
      <c r="B55" s="247"/>
      <c r="G55" s="1234"/>
      <c r="H55" s="1234"/>
      <c r="I55" s="1234"/>
      <c r="J55" s="1234"/>
      <c r="K55" s="1235"/>
      <c r="L55" s="1235"/>
      <c r="M55" s="1235"/>
      <c r="N55" s="1235"/>
      <c r="AN55" s="1233" t="s">
        <v>570</v>
      </c>
      <c r="AO55" s="1233"/>
      <c r="AP55" s="1233"/>
      <c r="AQ55" s="1233"/>
      <c r="AR55" s="1233"/>
      <c r="AS55" s="1233"/>
      <c r="AT55" s="1233"/>
      <c r="AU55" s="1233"/>
      <c r="AV55" s="1233"/>
      <c r="AW55" s="1233"/>
      <c r="AX55" s="1233"/>
      <c r="AY55" s="1233"/>
      <c r="AZ55" s="1233"/>
      <c r="BA55" s="1233"/>
      <c r="BB55" s="1231" t="s">
        <v>568</v>
      </c>
      <c r="BC55" s="1231"/>
      <c r="BD55" s="1231"/>
      <c r="BE55" s="1231"/>
      <c r="BF55" s="1231"/>
      <c r="BG55" s="1231"/>
      <c r="BH55" s="1231"/>
      <c r="BI55" s="1231"/>
      <c r="BJ55" s="1231"/>
      <c r="BK55" s="1231"/>
      <c r="BL55" s="1231"/>
      <c r="BM55" s="1231"/>
      <c r="BN55" s="1231"/>
      <c r="BO55" s="1231"/>
      <c r="BP55" s="1228">
        <v>25.1</v>
      </c>
      <c r="BQ55" s="1228"/>
      <c r="BR55" s="1228"/>
      <c r="BS55" s="1228"/>
      <c r="BT55" s="1228"/>
      <c r="BU55" s="1228"/>
      <c r="BV55" s="1228"/>
      <c r="BW55" s="1228"/>
      <c r="BX55" s="1228">
        <v>18</v>
      </c>
      <c r="BY55" s="1228"/>
      <c r="BZ55" s="1228"/>
      <c r="CA55" s="1228"/>
      <c r="CB55" s="1228"/>
      <c r="CC55" s="1228"/>
      <c r="CD55" s="1228"/>
      <c r="CE55" s="1228"/>
      <c r="CF55" s="1228">
        <v>12.7</v>
      </c>
      <c r="CG55" s="1228"/>
      <c r="CH55" s="1228"/>
      <c r="CI55" s="1228"/>
      <c r="CJ55" s="1228"/>
      <c r="CK55" s="1228"/>
      <c r="CL55" s="1228"/>
      <c r="CM55" s="1228"/>
      <c r="CN55" s="1228">
        <v>10</v>
      </c>
      <c r="CO55" s="1228"/>
      <c r="CP55" s="1228"/>
      <c r="CQ55" s="1228"/>
      <c r="CR55" s="1228"/>
      <c r="CS55" s="1228"/>
      <c r="CT55" s="1228"/>
      <c r="CU55" s="1228"/>
      <c r="CV55" s="1228">
        <v>6</v>
      </c>
      <c r="CW55" s="1228"/>
      <c r="CX55" s="1228"/>
      <c r="CY55" s="1228"/>
      <c r="CZ55" s="1228"/>
      <c r="DA55" s="1228"/>
      <c r="DB55" s="1228"/>
      <c r="DC55" s="1228"/>
    </row>
    <row r="56" spans="1:109" ht="13.2"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2"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569</v>
      </c>
      <c r="BC57" s="1231"/>
      <c r="BD57" s="1231"/>
      <c r="BE57" s="1231"/>
      <c r="BF57" s="1231"/>
      <c r="BG57" s="1231"/>
      <c r="BH57" s="1231"/>
      <c r="BI57" s="1231"/>
      <c r="BJ57" s="1231"/>
      <c r="BK57" s="1231"/>
      <c r="BL57" s="1231"/>
      <c r="BM57" s="1231"/>
      <c r="BN57" s="1231"/>
      <c r="BO57" s="1231"/>
      <c r="BP57" s="1228">
        <v>61</v>
      </c>
      <c r="BQ57" s="1228"/>
      <c r="BR57" s="1228"/>
      <c r="BS57" s="1228"/>
      <c r="BT57" s="1228"/>
      <c r="BU57" s="1228"/>
      <c r="BV57" s="1228"/>
      <c r="BW57" s="1228"/>
      <c r="BX57" s="1228">
        <v>62.2</v>
      </c>
      <c r="BY57" s="1228"/>
      <c r="BZ57" s="1228"/>
      <c r="CA57" s="1228"/>
      <c r="CB57" s="1228"/>
      <c r="CC57" s="1228"/>
      <c r="CD57" s="1228"/>
      <c r="CE57" s="1228"/>
      <c r="CF57" s="1228">
        <v>63.2</v>
      </c>
      <c r="CG57" s="1228"/>
      <c r="CH57" s="1228"/>
      <c r="CI57" s="1228"/>
      <c r="CJ57" s="1228"/>
      <c r="CK57" s="1228"/>
      <c r="CL57" s="1228"/>
      <c r="CM57" s="1228"/>
      <c r="CN57" s="1228">
        <v>64.599999999999994</v>
      </c>
      <c r="CO57" s="1228"/>
      <c r="CP57" s="1228"/>
      <c r="CQ57" s="1228"/>
      <c r="CR57" s="1228"/>
      <c r="CS57" s="1228"/>
      <c r="CT57" s="1228"/>
      <c r="CU57" s="1228"/>
      <c r="CV57" s="1228">
        <v>65.900000000000006</v>
      </c>
      <c r="CW57" s="1228"/>
      <c r="CX57" s="1228"/>
      <c r="CY57" s="1228"/>
      <c r="CZ57" s="1228"/>
      <c r="DA57" s="1228"/>
      <c r="DB57" s="1228"/>
      <c r="DC57" s="1228"/>
      <c r="DD57" s="363"/>
      <c r="DE57" s="362"/>
    </row>
    <row r="58" spans="1:109" s="358" customFormat="1" ht="13.2"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571</v>
      </c>
    </row>
    <row r="64" spans="1:109" ht="13.2" x14ac:dyDescent="0.2">
      <c r="B64" s="247"/>
      <c r="G64" s="357"/>
      <c r="I64" s="369"/>
      <c r="J64" s="369"/>
      <c r="K64" s="369"/>
      <c r="L64" s="369"/>
      <c r="M64" s="369"/>
      <c r="N64" s="370"/>
      <c r="AM64" s="357"/>
      <c r="AN64" s="357" t="s">
        <v>564</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40" t="s">
        <v>572</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2"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2"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2"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2"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566</v>
      </c>
    </row>
    <row r="72" spans="2:107" ht="13.2"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528</v>
      </c>
      <c r="BQ72" s="1233"/>
      <c r="BR72" s="1233"/>
      <c r="BS72" s="1233"/>
      <c r="BT72" s="1233"/>
      <c r="BU72" s="1233"/>
      <c r="BV72" s="1233"/>
      <c r="BW72" s="1233"/>
      <c r="BX72" s="1233" t="s">
        <v>529</v>
      </c>
      <c r="BY72" s="1233"/>
      <c r="BZ72" s="1233"/>
      <c r="CA72" s="1233"/>
      <c r="CB72" s="1233"/>
      <c r="CC72" s="1233"/>
      <c r="CD72" s="1233"/>
      <c r="CE72" s="1233"/>
      <c r="CF72" s="1233" t="s">
        <v>530</v>
      </c>
      <c r="CG72" s="1233"/>
      <c r="CH72" s="1233"/>
      <c r="CI72" s="1233"/>
      <c r="CJ72" s="1233"/>
      <c r="CK72" s="1233"/>
      <c r="CL72" s="1233"/>
      <c r="CM72" s="1233"/>
      <c r="CN72" s="1233" t="s">
        <v>531</v>
      </c>
      <c r="CO72" s="1233"/>
      <c r="CP72" s="1233"/>
      <c r="CQ72" s="1233"/>
      <c r="CR72" s="1233"/>
      <c r="CS72" s="1233"/>
      <c r="CT72" s="1233"/>
      <c r="CU72" s="1233"/>
      <c r="CV72" s="1233" t="s">
        <v>532</v>
      </c>
      <c r="CW72" s="1233"/>
      <c r="CX72" s="1233"/>
      <c r="CY72" s="1233"/>
      <c r="CZ72" s="1233"/>
      <c r="DA72" s="1233"/>
      <c r="DB72" s="1233"/>
      <c r="DC72" s="1233"/>
    </row>
    <row r="73" spans="2:107" ht="13.2" x14ac:dyDescent="0.2">
      <c r="B73" s="247"/>
      <c r="G73" s="1236"/>
      <c r="H73" s="1236"/>
      <c r="I73" s="1236"/>
      <c r="J73" s="1236"/>
      <c r="K73" s="1232"/>
      <c r="L73" s="1232"/>
      <c r="M73" s="1232"/>
      <c r="N73" s="1232"/>
      <c r="AM73" s="359"/>
      <c r="AN73" s="1231" t="s">
        <v>567</v>
      </c>
      <c r="AO73" s="1231"/>
      <c r="AP73" s="1231"/>
      <c r="AQ73" s="1231"/>
      <c r="AR73" s="1231"/>
      <c r="AS73" s="1231"/>
      <c r="AT73" s="1231"/>
      <c r="AU73" s="1231"/>
      <c r="AV73" s="1231"/>
      <c r="AW73" s="1231"/>
      <c r="AX73" s="1231"/>
      <c r="AY73" s="1231"/>
      <c r="AZ73" s="1231"/>
      <c r="BA73" s="1231"/>
      <c r="BB73" s="1231" t="s">
        <v>568</v>
      </c>
      <c r="BC73" s="1231"/>
      <c r="BD73" s="1231"/>
      <c r="BE73" s="1231"/>
      <c r="BF73" s="1231"/>
      <c r="BG73" s="1231"/>
      <c r="BH73" s="1231"/>
      <c r="BI73" s="1231"/>
      <c r="BJ73" s="1231"/>
      <c r="BK73" s="1231"/>
      <c r="BL73" s="1231"/>
      <c r="BM73" s="1231"/>
      <c r="BN73" s="1231"/>
      <c r="BO73" s="1231"/>
      <c r="BP73" s="1228">
        <v>121</v>
      </c>
      <c r="BQ73" s="1228"/>
      <c r="BR73" s="1228"/>
      <c r="BS73" s="1228"/>
      <c r="BT73" s="1228"/>
      <c r="BU73" s="1228"/>
      <c r="BV73" s="1228"/>
      <c r="BW73" s="1228"/>
      <c r="BX73" s="1228">
        <v>121.5</v>
      </c>
      <c r="BY73" s="1228"/>
      <c r="BZ73" s="1228"/>
      <c r="CA73" s="1228"/>
      <c r="CB73" s="1228"/>
      <c r="CC73" s="1228"/>
      <c r="CD73" s="1228"/>
      <c r="CE73" s="1228"/>
      <c r="CF73" s="1228">
        <v>107.3</v>
      </c>
      <c r="CG73" s="1228"/>
      <c r="CH73" s="1228"/>
      <c r="CI73" s="1228"/>
      <c r="CJ73" s="1228"/>
      <c r="CK73" s="1228"/>
      <c r="CL73" s="1228"/>
      <c r="CM73" s="1228"/>
      <c r="CN73" s="1228">
        <v>101.2</v>
      </c>
      <c r="CO73" s="1228"/>
      <c r="CP73" s="1228"/>
      <c r="CQ73" s="1228"/>
      <c r="CR73" s="1228"/>
      <c r="CS73" s="1228"/>
      <c r="CT73" s="1228"/>
      <c r="CU73" s="1228"/>
      <c r="CV73" s="1228">
        <v>80.2</v>
      </c>
      <c r="CW73" s="1228"/>
      <c r="CX73" s="1228"/>
      <c r="CY73" s="1228"/>
      <c r="CZ73" s="1228"/>
      <c r="DA73" s="1228"/>
      <c r="DB73" s="1228"/>
      <c r="DC73" s="1228"/>
    </row>
    <row r="74" spans="2:107" ht="13.2"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573</v>
      </c>
      <c r="BC75" s="1231"/>
      <c r="BD75" s="1231"/>
      <c r="BE75" s="1231"/>
      <c r="BF75" s="1231"/>
      <c r="BG75" s="1231"/>
      <c r="BH75" s="1231"/>
      <c r="BI75" s="1231"/>
      <c r="BJ75" s="1231"/>
      <c r="BK75" s="1231"/>
      <c r="BL75" s="1231"/>
      <c r="BM75" s="1231"/>
      <c r="BN75" s="1231"/>
      <c r="BO75" s="1231"/>
      <c r="BP75" s="1228">
        <v>12.3</v>
      </c>
      <c r="BQ75" s="1228"/>
      <c r="BR75" s="1228"/>
      <c r="BS75" s="1228"/>
      <c r="BT75" s="1228"/>
      <c r="BU75" s="1228"/>
      <c r="BV75" s="1228"/>
      <c r="BW75" s="1228"/>
      <c r="BX75" s="1228">
        <v>11.6</v>
      </c>
      <c r="BY75" s="1228"/>
      <c r="BZ75" s="1228"/>
      <c r="CA75" s="1228"/>
      <c r="CB75" s="1228"/>
      <c r="CC75" s="1228"/>
      <c r="CD75" s="1228"/>
      <c r="CE75" s="1228"/>
      <c r="CF75" s="1228">
        <v>11.6</v>
      </c>
      <c r="CG75" s="1228"/>
      <c r="CH75" s="1228"/>
      <c r="CI75" s="1228"/>
      <c r="CJ75" s="1228"/>
      <c r="CK75" s="1228"/>
      <c r="CL75" s="1228"/>
      <c r="CM75" s="1228"/>
      <c r="CN75" s="1228">
        <v>12</v>
      </c>
      <c r="CO75" s="1228"/>
      <c r="CP75" s="1228"/>
      <c r="CQ75" s="1228"/>
      <c r="CR75" s="1228"/>
      <c r="CS75" s="1228"/>
      <c r="CT75" s="1228"/>
      <c r="CU75" s="1228"/>
      <c r="CV75" s="1228">
        <v>12</v>
      </c>
      <c r="CW75" s="1228"/>
      <c r="CX75" s="1228"/>
      <c r="CY75" s="1228"/>
      <c r="CZ75" s="1228"/>
      <c r="DA75" s="1228"/>
      <c r="DB75" s="1228"/>
      <c r="DC75" s="1228"/>
    </row>
    <row r="76" spans="2:107" ht="13.2"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47"/>
      <c r="G77" s="1234"/>
      <c r="H77" s="1234"/>
      <c r="I77" s="1234"/>
      <c r="J77" s="1234"/>
      <c r="K77" s="1232"/>
      <c r="L77" s="1232"/>
      <c r="M77" s="1232"/>
      <c r="N77" s="1232"/>
      <c r="AN77" s="1233" t="s">
        <v>570</v>
      </c>
      <c r="AO77" s="1233"/>
      <c r="AP77" s="1233"/>
      <c r="AQ77" s="1233"/>
      <c r="AR77" s="1233"/>
      <c r="AS77" s="1233"/>
      <c r="AT77" s="1233"/>
      <c r="AU77" s="1233"/>
      <c r="AV77" s="1233"/>
      <c r="AW77" s="1233"/>
      <c r="AX77" s="1233"/>
      <c r="AY77" s="1233"/>
      <c r="AZ77" s="1233"/>
      <c r="BA77" s="1233"/>
      <c r="BB77" s="1231" t="s">
        <v>568</v>
      </c>
      <c r="BC77" s="1231"/>
      <c r="BD77" s="1231"/>
      <c r="BE77" s="1231"/>
      <c r="BF77" s="1231"/>
      <c r="BG77" s="1231"/>
      <c r="BH77" s="1231"/>
      <c r="BI77" s="1231"/>
      <c r="BJ77" s="1231"/>
      <c r="BK77" s="1231"/>
      <c r="BL77" s="1231"/>
      <c r="BM77" s="1231"/>
      <c r="BN77" s="1231"/>
      <c r="BO77" s="1231"/>
      <c r="BP77" s="1228">
        <v>25.1</v>
      </c>
      <c r="BQ77" s="1228"/>
      <c r="BR77" s="1228"/>
      <c r="BS77" s="1228"/>
      <c r="BT77" s="1228"/>
      <c r="BU77" s="1228"/>
      <c r="BV77" s="1228"/>
      <c r="BW77" s="1228"/>
      <c r="BX77" s="1228">
        <v>18</v>
      </c>
      <c r="BY77" s="1228"/>
      <c r="BZ77" s="1228"/>
      <c r="CA77" s="1228"/>
      <c r="CB77" s="1228"/>
      <c r="CC77" s="1228"/>
      <c r="CD77" s="1228"/>
      <c r="CE77" s="1228"/>
      <c r="CF77" s="1228">
        <v>12.7</v>
      </c>
      <c r="CG77" s="1228"/>
      <c r="CH77" s="1228"/>
      <c r="CI77" s="1228"/>
      <c r="CJ77" s="1228"/>
      <c r="CK77" s="1228"/>
      <c r="CL77" s="1228"/>
      <c r="CM77" s="1228"/>
      <c r="CN77" s="1228">
        <v>10</v>
      </c>
      <c r="CO77" s="1228"/>
      <c r="CP77" s="1228"/>
      <c r="CQ77" s="1228"/>
      <c r="CR77" s="1228"/>
      <c r="CS77" s="1228"/>
      <c r="CT77" s="1228"/>
      <c r="CU77" s="1228"/>
      <c r="CV77" s="1228">
        <v>6</v>
      </c>
      <c r="CW77" s="1228"/>
      <c r="CX77" s="1228"/>
      <c r="CY77" s="1228"/>
      <c r="CZ77" s="1228"/>
      <c r="DA77" s="1228"/>
      <c r="DB77" s="1228"/>
      <c r="DC77" s="1228"/>
    </row>
    <row r="78" spans="2:107" ht="13.2"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573</v>
      </c>
      <c r="BC79" s="1231"/>
      <c r="BD79" s="1231"/>
      <c r="BE79" s="1231"/>
      <c r="BF79" s="1231"/>
      <c r="BG79" s="1231"/>
      <c r="BH79" s="1231"/>
      <c r="BI79" s="1231"/>
      <c r="BJ79" s="1231"/>
      <c r="BK79" s="1231"/>
      <c r="BL79" s="1231"/>
      <c r="BM79" s="1231"/>
      <c r="BN79" s="1231"/>
      <c r="BO79" s="1231"/>
      <c r="BP79" s="1228">
        <v>6.4</v>
      </c>
      <c r="BQ79" s="1228"/>
      <c r="BR79" s="1228"/>
      <c r="BS79" s="1228"/>
      <c r="BT79" s="1228"/>
      <c r="BU79" s="1228"/>
      <c r="BV79" s="1228"/>
      <c r="BW79" s="1228"/>
      <c r="BX79" s="1228">
        <v>6.6</v>
      </c>
      <c r="BY79" s="1228"/>
      <c r="BZ79" s="1228"/>
      <c r="CA79" s="1228"/>
      <c r="CB79" s="1228"/>
      <c r="CC79" s="1228"/>
      <c r="CD79" s="1228"/>
      <c r="CE79" s="1228"/>
      <c r="CF79" s="1228">
        <v>6.6</v>
      </c>
      <c r="CG79" s="1228"/>
      <c r="CH79" s="1228"/>
      <c r="CI79" s="1228"/>
      <c r="CJ79" s="1228"/>
      <c r="CK79" s="1228"/>
      <c r="CL79" s="1228"/>
      <c r="CM79" s="1228"/>
      <c r="CN79" s="1228">
        <v>6.7</v>
      </c>
      <c r="CO79" s="1228"/>
      <c r="CP79" s="1228"/>
      <c r="CQ79" s="1228"/>
      <c r="CR79" s="1228"/>
      <c r="CS79" s="1228"/>
      <c r="CT79" s="1228"/>
      <c r="CU79" s="1228"/>
      <c r="CV79" s="1228">
        <v>6.5</v>
      </c>
      <c r="CW79" s="1228"/>
      <c r="CX79" s="1228"/>
      <c r="CY79" s="1228"/>
      <c r="CZ79" s="1228"/>
      <c r="DA79" s="1228"/>
      <c r="DB79" s="1228"/>
      <c r="DC79" s="1228"/>
    </row>
    <row r="80" spans="2:107" ht="13.2"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BaWz9uw9WApcWBCid3X6DP9EGUrIK17bt8FPzBvlXlRuTsPZnlBBlHP8cBTR0PcegFB1YzSGw8LELxOPTP4LyQ==" saltValue="ggTXXhxl+AnXnEUHEzfRO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29520-FE79-48B0-BA6D-A501DBC4BA63}">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vSSCh3XcSxA1IlAKpCgTrBLRCZxqPWg4/Afjj0wCE95YNXiKloBtz7ioykOxRtO8v2+12V/tAtbmFF+4IPB2Dw==" saltValue="wzXDei94pqSaGd0F4vsBW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D2DA9-7B25-4CA2-AD34-97ACC169C289}">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moWUOrAYvaAIeVNRVH9Wza7ktr4C12B9IAY8UOLyMN0wJ9U1uzb6pey9M5gWzsMg2GgsiCgH2JV8oJn7AaBYQA==" saltValue="bFEHIoLBBtzVy0dtb6DRU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155591</v>
      </c>
      <c r="E3" s="142"/>
      <c r="F3" s="143">
        <v>63812</v>
      </c>
      <c r="G3" s="144"/>
      <c r="H3" s="145"/>
    </row>
    <row r="4" spans="1:8" x14ac:dyDescent="0.2">
      <c r="A4" s="146"/>
      <c r="B4" s="147"/>
      <c r="C4" s="148"/>
      <c r="D4" s="149">
        <v>139003</v>
      </c>
      <c r="E4" s="150"/>
      <c r="F4" s="151">
        <v>33848</v>
      </c>
      <c r="G4" s="152"/>
      <c r="H4" s="153"/>
    </row>
    <row r="5" spans="1:8" x14ac:dyDescent="0.2">
      <c r="A5" s="134" t="s">
        <v>522</v>
      </c>
      <c r="B5" s="139"/>
      <c r="C5" s="140"/>
      <c r="D5" s="141">
        <v>65500</v>
      </c>
      <c r="E5" s="142"/>
      <c r="F5" s="143">
        <v>54225</v>
      </c>
      <c r="G5" s="144"/>
      <c r="H5" s="145"/>
    </row>
    <row r="6" spans="1:8" x14ac:dyDescent="0.2">
      <c r="A6" s="146"/>
      <c r="B6" s="147"/>
      <c r="C6" s="148"/>
      <c r="D6" s="149">
        <v>42531</v>
      </c>
      <c r="E6" s="150"/>
      <c r="F6" s="151">
        <v>27337</v>
      </c>
      <c r="G6" s="152"/>
      <c r="H6" s="153"/>
    </row>
    <row r="7" spans="1:8" x14ac:dyDescent="0.2">
      <c r="A7" s="134" t="s">
        <v>523</v>
      </c>
      <c r="B7" s="139"/>
      <c r="C7" s="140"/>
      <c r="D7" s="141">
        <v>67504</v>
      </c>
      <c r="E7" s="142"/>
      <c r="F7" s="143">
        <v>54016</v>
      </c>
      <c r="G7" s="144"/>
      <c r="H7" s="145"/>
    </row>
    <row r="8" spans="1:8" x14ac:dyDescent="0.2">
      <c r="A8" s="146"/>
      <c r="B8" s="147"/>
      <c r="C8" s="148"/>
      <c r="D8" s="149">
        <v>45818</v>
      </c>
      <c r="E8" s="150"/>
      <c r="F8" s="151">
        <v>28078</v>
      </c>
      <c r="G8" s="152"/>
      <c r="H8" s="153"/>
    </row>
    <row r="9" spans="1:8" x14ac:dyDescent="0.2">
      <c r="A9" s="134" t="s">
        <v>524</v>
      </c>
      <c r="B9" s="139"/>
      <c r="C9" s="140"/>
      <c r="D9" s="141">
        <v>87296</v>
      </c>
      <c r="E9" s="142"/>
      <c r="F9" s="143">
        <v>52786</v>
      </c>
      <c r="G9" s="144"/>
      <c r="H9" s="145"/>
    </row>
    <row r="10" spans="1:8" x14ac:dyDescent="0.2">
      <c r="A10" s="146"/>
      <c r="B10" s="147"/>
      <c r="C10" s="148"/>
      <c r="D10" s="149">
        <v>63092</v>
      </c>
      <c r="E10" s="150"/>
      <c r="F10" s="151">
        <v>28742</v>
      </c>
      <c r="G10" s="152"/>
      <c r="H10" s="153"/>
    </row>
    <row r="11" spans="1:8" x14ac:dyDescent="0.2">
      <c r="A11" s="134" t="s">
        <v>525</v>
      </c>
      <c r="B11" s="139"/>
      <c r="C11" s="140"/>
      <c r="D11" s="141">
        <v>91085</v>
      </c>
      <c r="E11" s="142"/>
      <c r="F11" s="143">
        <v>58465</v>
      </c>
      <c r="G11" s="144"/>
      <c r="H11" s="145"/>
    </row>
    <row r="12" spans="1:8" x14ac:dyDescent="0.2">
      <c r="A12" s="146"/>
      <c r="B12" s="147"/>
      <c r="C12" s="154"/>
      <c r="D12" s="149">
        <v>60749</v>
      </c>
      <c r="E12" s="150"/>
      <c r="F12" s="151">
        <v>34452</v>
      </c>
      <c r="G12" s="152"/>
      <c r="H12" s="153"/>
    </row>
    <row r="13" spans="1:8" x14ac:dyDescent="0.2">
      <c r="A13" s="134"/>
      <c r="B13" s="139"/>
      <c r="C13" s="140"/>
      <c r="D13" s="141">
        <v>93395</v>
      </c>
      <c r="E13" s="142"/>
      <c r="F13" s="143">
        <v>56661</v>
      </c>
      <c r="G13" s="155"/>
      <c r="H13" s="145"/>
    </row>
    <row r="14" spans="1:8" x14ac:dyDescent="0.2">
      <c r="A14" s="146"/>
      <c r="B14" s="147"/>
      <c r="C14" s="148"/>
      <c r="D14" s="149">
        <v>70239</v>
      </c>
      <c r="E14" s="150"/>
      <c r="F14" s="151">
        <v>30491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8.64</v>
      </c>
      <c r="C19" s="156">
        <f>ROUND(VALUE(SUBSTITUTE(実質収支比率等に係る経年分析!G$48,"▲","-")),2)</f>
        <v>10.82</v>
      </c>
      <c r="D19" s="156">
        <f>ROUND(VALUE(SUBSTITUTE(実質収支比率等に係る経年分析!H$48,"▲","-")),2)</f>
        <v>7.96</v>
      </c>
      <c r="E19" s="156">
        <f>ROUND(VALUE(SUBSTITUTE(実質収支比率等に係る経年分析!I$48,"▲","-")),2)</f>
        <v>6.56</v>
      </c>
      <c r="F19" s="156">
        <f>ROUND(VALUE(SUBSTITUTE(実質収支比率等に係る経年分析!J$48,"▲","-")),2)</f>
        <v>7.79</v>
      </c>
    </row>
    <row r="20" spans="1:11" x14ac:dyDescent="0.2">
      <c r="A20" s="156" t="s">
        <v>53</v>
      </c>
      <c r="B20" s="156">
        <f>ROUND(VALUE(SUBSTITUTE(実質収支比率等に係る経年分析!F$47,"▲","-")),2)</f>
        <v>15.66</v>
      </c>
      <c r="C20" s="156">
        <f>ROUND(VALUE(SUBSTITUTE(実質収支比率等に係る経年分析!G$47,"▲","-")),2)</f>
        <v>17.5</v>
      </c>
      <c r="D20" s="156">
        <f>ROUND(VALUE(SUBSTITUTE(実質収支比率等に係る経年分析!H$47,"▲","-")),2)</f>
        <v>18.57</v>
      </c>
      <c r="E20" s="156">
        <f>ROUND(VALUE(SUBSTITUTE(実質収支比率等に係る経年分析!I$47,"▲","-")),2)</f>
        <v>13.44</v>
      </c>
      <c r="F20" s="156">
        <f>ROUND(VALUE(SUBSTITUTE(実質収支比率等に係る経年分析!J$47,"▲","-")),2)</f>
        <v>16.73</v>
      </c>
    </row>
    <row r="21" spans="1:11" x14ac:dyDescent="0.2">
      <c r="A21" s="156" t="s">
        <v>54</v>
      </c>
      <c r="B21" s="156">
        <f>IF(ISNUMBER(VALUE(SUBSTITUTE(実質収支比率等に係る経年分析!F$49,"▲","-"))),ROUND(VALUE(SUBSTITUTE(実質収支比率等に係る経年分析!F$49,"▲","-")),2),NA())</f>
        <v>-0.27</v>
      </c>
      <c r="C21" s="156">
        <f>IF(ISNUMBER(VALUE(SUBSTITUTE(実質収支比率等に係る経年分析!G$49,"▲","-"))),ROUND(VALUE(SUBSTITUTE(実質収支比率等に係る経年分析!G$49,"▲","-")),2),NA())</f>
        <v>4.37</v>
      </c>
      <c r="D21" s="156">
        <f>IF(ISNUMBER(VALUE(SUBSTITUTE(実質収支比率等に係る経年分析!H$49,"▲","-"))),ROUND(VALUE(SUBSTITUTE(実質収支比率等に係る経年分析!H$49,"▲","-")),2),NA())</f>
        <v>-2.39</v>
      </c>
      <c r="E21" s="156">
        <f>IF(ISNUMBER(VALUE(SUBSTITUTE(実質収支比率等に係る経年分析!I$49,"▲","-"))),ROUND(VALUE(SUBSTITUTE(実質収支比率等に係る経年分析!I$49,"▲","-")),2),NA())</f>
        <v>-6.23</v>
      </c>
      <c r="F21" s="156">
        <f>IF(ISNUMBER(VALUE(SUBSTITUTE(実質収支比率等に係る経年分析!J$49,"▲","-"))),ROUND(VALUE(SUBSTITUTE(実質収支比率等に係る経年分析!J$49,"▲","-")),2),NA())</f>
        <v>5.52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0.01</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0.02</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0.02</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常滑駅周辺土地区画整理事業特別会計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0.01</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0.03</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0.02</v>
      </c>
    </row>
    <row r="30" spans="1:11" x14ac:dyDescent="0.2">
      <c r="A30" s="157" t="str">
        <f>IF(連結実質赤字比率に係る赤字・黒字の構成分析!C$40="",NA(),連結実質赤字比率に係る赤字・黒字の構成分析!C$40)</f>
        <v>国民健康保険事業特別会計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0.52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0.75</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0.42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0.65</v>
      </c>
    </row>
    <row r="31" spans="1:11" x14ac:dyDescent="0.2">
      <c r="A31" s="157" t="str">
        <f>IF(連結実質赤字比率に係る赤字・黒字の構成分析!C$39="",NA(),連結実質赤字比率に係る赤字・黒字の構成分析!C$39)</f>
        <v>介護保険事業特別会計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0.79</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0.9</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1.27</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0.89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0.7</v>
      </c>
    </row>
    <row r="32" spans="1:11" x14ac:dyDescent="0.2">
      <c r="A32" s="157" t="str">
        <f>IF(連結実質赤字比率に係る赤字・黒字の構成分析!C$38="",NA(),連結実質赤字比率に係る赤字・黒字の構成分析!C$38)</f>
        <v>水道事業会計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8.1199999999999992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7.94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6.88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5.59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6.06</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1.56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4.5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6.53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6.17</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8.6199999999999992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10.82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7.95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6.51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7.77</v>
      </c>
    </row>
    <row r="35" spans="1:16" x14ac:dyDescent="0.2">
      <c r="A35" s="157" t="str">
        <f>IF(連結実質赤字比率に係る赤字・黒字の構成分析!C$35="",NA(),連結実質赤字比率に係る赤字・黒字の構成分析!C$35)</f>
        <v>病院事業会計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5.09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10.84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14.05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12.91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9.94</v>
      </c>
    </row>
    <row r="36" spans="1:16" x14ac:dyDescent="0.2">
      <c r="A36" s="157" t="str">
        <f>IF(連結実質赤字比率に係る赤字・黒字の構成分析!C$34="",NA(),連結実質赤字比率に係る赤字・黒字の構成分析!C$34)</f>
        <v>モーターボート競走事業会計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71.3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87.58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126.15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152.6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144.41</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2299</v>
      </c>
      <c r="E42" s="158"/>
      <c r="F42" s="158"/>
      <c r="G42" s="158">
        <f>'実質公債費比率（分子）の構造'!L$52</f>
        <v>3513</v>
      </c>
      <c r="H42" s="158"/>
      <c r="I42" s="158"/>
      <c r="J42" s="158">
        <f>'実質公債費比率（分子）の構造'!M$52</f>
        <v>2296</v>
      </c>
      <c r="K42" s="158"/>
      <c r="L42" s="158"/>
      <c r="M42" s="158">
        <f>'実質公債費比率（分子）の構造'!N$52</f>
        <v>2201</v>
      </c>
      <c r="N42" s="158"/>
      <c r="O42" s="158"/>
      <c r="P42" s="158">
        <f>'実質公債費比率（分子）の構造'!O$52</f>
        <v>2498</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630</v>
      </c>
      <c r="C44" s="158"/>
      <c r="D44" s="158"/>
      <c r="E44" s="158">
        <f>'実質公債費比率（分子）の構造'!L$50</f>
        <v>629</v>
      </c>
      <c r="F44" s="158"/>
      <c r="G44" s="158"/>
      <c r="H44" s="158">
        <f>'実質公債費比率（分子）の構造'!M$50</f>
        <v>538</v>
      </c>
      <c r="I44" s="158"/>
      <c r="J44" s="158"/>
      <c r="K44" s="158">
        <f>'実質公債費比率（分子）の構造'!N$50</f>
        <v>544</v>
      </c>
      <c r="L44" s="158"/>
      <c r="M44" s="158"/>
      <c r="N44" s="158">
        <f>'実質公債費比率（分子）の構造'!O$50</f>
        <v>403</v>
      </c>
      <c r="O44" s="158"/>
      <c r="P44" s="158"/>
    </row>
    <row r="45" spans="1:16" x14ac:dyDescent="0.2">
      <c r="A45" s="158" t="s">
        <v>63</v>
      </c>
      <c r="B45" s="158">
        <f>'実質公債費比率（分子）の構造'!K$49</f>
        <v>15</v>
      </c>
      <c r="C45" s="158"/>
      <c r="D45" s="158"/>
      <c r="E45" s="158">
        <f>'実質公債費比率（分子）の構造'!L$49</f>
        <v>23</v>
      </c>
      <c r="F45" s="158"/>
      <c r="G45" s="158"/>
      <c r="H45" s="158">
        <f>'実質公債費比率（分子）の構造'!M$49</f>
        <v>8</v>
      </c>
      <c r="I45" s="158"/>
      <c r="J45" s="158"/>
      <c r="K45" s="158">
        <f>'実質公債費比率（分子）の構造'!N$49</f>
        <v>182</v>
      </c>
      <c r="L45" s="158"/>
      <c r="M45" s="158"/>
      <c r="N45" s="158">
        <f>'実質公債費比率（分子）の構造'!O$49</f>
        <v>176</v>
      </c>
      <c r="O45" s="158"/>
      <c r="P45" s="158"/>
    </row>
    <row r="46" spans="1:16" x14ac:dyDescent="0.2">
      <c r="A46" s="158" t="s">
        <v>64</v>
      </c>
      <c r="B46" s="158">
        <f>'実質公債費比率（分子）の構造'!K$48</f>
        <v>1092</v>
      </c>
      <c r="C46" s="158"/>
      <c r="D46" s="158"/>
      <c r="E46" s="158">
        <f>'実質公債費比率（分子）の構造'!L$48</f>
        <v>1169</v>
      </c>
      <c r="F46" s="158"/>
      <c r="G46" s="158"/>
      <c r="H46" s="158">
        <f>'実質公債費比率（分子）の構造'!M$48</f>
        <v>1275</v>
      </c>
      <c r="I46" s="158"/>
      <c r="J46" s="158"/>
      <c r="K46" s="158">
        <f>'実質公債費比率（分子）の構造'!N$48</f>
        <v>1242</v>
      </c>
      <c r="L46" s="158"/>
      <c r="M46" s="158"/>
      <c r="N46" s="158">
        <f>'実質公債費比率（分子）の構造'!O$48</f>
        <v>1416</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2070</v>
      </c>
      <c r="C49" s="158"/>
      <c r="D49" s="158"/>
      <c r="E49" s="158">
        <f>'実質公債費比率（分子）の構造'!L$45</f>
        <v>3118</v>
      </c>
      <c r="F49" s="158"/>
      <c r="G49" s="158"/>
      <c r="H49" s="158">
        <f>'実質公債費比率（分子）の構造'!M$45</f>
        <v>2029</v>
      </c>
      <c r="I49" s="158"/>
      <c r="J49" s="158"/>
      <c r="K49" s="158">
        <f>'実質公債費比率（分子）の構造'!N$45</f>
        <v>1919</v>
      </c>
      <c r="L49" s="158"/>
      <c r="M49" s="158"/>
      <c r="N49" s="158">
        <f>'実質公債費比率（分子）の構造'!O$45</f>
        <v>1978</v>
      </c>
      <c r="O49" s="158"/>
      <c r="P49" s="158"/>
    </row>
    <row r="50" spans="1:16" x14ac:dyDescent="0.2">
      <c r="A50" s="158" t="s">
        <v>67</v>
      </c>
      <c r="B50" s="158" t="e">
        <f>NA()</f>
        <v>#N/A</v>
      </c>
      <c r="C50" s="158">
        <f>IF(ISNUMBER('実質公債費比率（分子）の構造'!K$53),'実質公債費比率（分子）の構造'!K$53,NA())</f>
        <v>1508</v>
      </c>
      <c r="D50" s="158" t="e">
        <f>NA()</f>
        <v>#N/A</v>
      </c>
      <c r="E50" s="158" t="e">
        <f>NA()</f>
        <v>#N/A</v>
      </c>
      <c r="F50" s="158">
        <f>IF(ISNUMBER('実質公債費比率（分子）の構造'!L$53),'実質公債費比率（分子）の構造'!L$53,NA())</f>
        <v>1426</v>
      </c>
      <c r="G50" s="158" t="e">
        <f>NA()</f>
        <v>#N/A</v>
      </c>
      <c r="H50" s="158" t="e">
        <f>NA()</f>
        <v>#N/A</v>
      </c>
      <c r="I50" s="158">
        <f>IF(ISNUMBER('実質公債費比率（分子）の構造'!M$53),'実質公債費比率（分子）の構造'!M$53,NA())</f>
        <v>1554</v>
      </c>
      <c r="J50" s="158" t="e">
        <f>NA()</f>
        <v>#N/A</v>
      </c>
      <c r="K50" s="158" t="e">
        <f>NA()</f>
        <v>#N/A</v>
      </c>
      <c r="L50" s="158">
        <f>IF(ISNUMBER('実質公債費比率（分子）の構造'!N$53),'実質公債費比率（分子）の構造'!N$53,NA())</f>
        <v>1686</v>
      </c>
      <c r="M50" s="158" t="e">
        <f>NA()</f>
        <v>#N/A</v>
      </c>
      <c r="N50" s="158" t="e">
        <f>NA()</f>
        <v>#N/A</v>
      </c>
      <c r="O50" s="158">
        <f>IF(ISNUMBER('実質公債費比率（分子）の構造'!O$53),'実質公債費比率（分子）の構造'!O$53,NA())</f>
        <v>1475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22183</v>
      </c>
      <c r="E56" s="157"/>
      <c r="F56" s="157"/>
      <c r="G56" s="157">
        <f>'将来負担比率（分子）の構造'!J$52</f>
        <v>22787</v>
      </c>
      <c r="H56" s="157"/>
      <c r="I56" s="157"/>
      <c r="J56" s="157">
        <f>'将来負担比率（分子）の構造'!K$52</f>
        <v>22207</v>
      </c>
      <c r="K56" s="157"/>
      <c r="L56" s="157"/>
      <c r="M56" s="157">
        <f>'将来負担比率（分子）の構造'!L$52</f>
        <v>21881</v>
      </c>
      <c r="N56" s="157"/>
      <c r="O56" s="157"/>
      <c r="P56" s="157">
        <f>'将来負担比率（分子）の構造'!M$52</f>
        <v>21845</v>
      </c>
    </row>
    <row r="57" spans="1:16" x14ac:dyDescent="0.2">
      <c r="A57" s="157" t="s">
        <v>42</v>
      </c>
      <c r="B57" s="157"/>
      <c r="C57" s="157"/>
      <c r="D57" s="157">
        <f>'将来負担比率（分子）の構造'!I$51</f>
        <v>10554</v>
      </c>
      <c r="E57" s="157"/>
      <c r="F57" s="157"/>
      <c r="G57" s="157">
        <f>'将来負担比率（分子）の構造'!J$51</f>
        <v>9768</v>
      </c>
      <c r="H57" s="157"/>
      <c r="I57" s="157"/>
      <c r="J57" s="157">
        <f>'将来負担比率（分子）の構造'!K$51</f>
        <v>9270</v>
      </c>
      <c r="K57" s="157"/>
      <c r="L57" s="157"/>
      <c r="M57" s="157">
        <f>'将来負担比率（分子）の構造'!L$51</f>
        <v>10569</v>
      </c>
      <c r="N57" s="157"/>
      <c r="O57" s="157"/>
      <c r="P57" s="157">
        <f>'将来負担比率（分子）の構造'!M$51</f>
        <v>9942</v>
      </c>
    </row>
    <row r="58" spans="1:16" x14ac:dyDescent="0.2">
      <c r="A58" s="157" t="s">
        <v>41</v>
      </c>
      <c r="B58" s="157"/>
      <c r="C58" s="157"/>
      <c r="D58" s="157">
        <f>'将来負担比率（分子）の構造'!I$50</f>
        <v>7402</v>
      </c>
      <c r="E58" s="157"/>
      <c r="F58" s="157"/>
      <c r="G58" s="157">
        <f>'将来負担比率（分子）の構造'!J$50</f>
        <v>7723</v>
      </c>
      <c r="H58" s="157"/>
      <c r="I58" s="157"/>
      <c r="J58" s="157">
        <f>'将来負担比率（分子）の構造'!K$50</f>
        <v>8592</v>
      </c>
      <c r="K58" s="157"/>
      <c r="L58" s="157"/>
      <c r="M58" s="157">
        <f>'将来負担比率（分子）の構造'!L$50</f>
        <v>7728</v>
      </c>
      <c r="N58" s="157"/>
      <c r="O58" s="157"/>
      <c r="P58" s="157">
        <f>'将来負担比率（分子）の構造'!M$50</f>
        <v>11816</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115</v>
      </c>
      <c r="C61" s="157"/>
      <c r="D61" s="157"/>
      <c r="E61" s="157">
        <f>'将来負担比率（分子）の構造'!J$46</f>
        <v>76</v>
      </c>
      <c r="F61" s="157"/>
      <c r="G61" s="157"/>
      <c r="H61" s="157">
        <f>'将来負担比率（分子）の構造'!K$46</f>
        <v>38</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2472</v>
      </c>
      <c r="C62" s="157"/>
      <c r="D62" s="157"/>
      <c r="E62" s="157">
        <f>'将来負担比率（分子）の構造'!J$45</f>
        <v>2428</v>
      </c>
      <c r="F62" s="157"/>
      <c r="G62" s="157"/>
      <c r="H62" s="157">
        <f>'将来負担比率（分子）の構造'!K$45</f>
        <v>2597</v>
      </c>
      <c r="I62" s="157"/>
      <c r="J62" s="157"/>
      <c r="K62" s="157">
        <f>'将来負担比率（分子）の構造'!L$45</f>
        <v>2772</v>
      </c>
      <c r="L62" s="157"/>
      <c r="M62" s="157"/>
      <c r="N62" s="157">
        <f>'将来負担比率（分子）の構造'!M$45</f>
        <v>2931</v>
      </c>
      <c r="O62" s="157"/>
      <c r="P62" s="157"/>
    </row>
    <row r="63" spans="1:16" x14ac:dyDescent="0.2">
      <c r="A63" s="157" t="s">
        <v>34</v>
      </c>
      <c r="B63" s="157">
        <f>'将来負担比率（分子）の構造'!I$44</f>
        <v>1081</v>
      </c>
      <c r="C63" s="157"/>
      <c r="D63" s="157"/>
      <c r="E63" s="157">
        <f>'将来負担比率（分子）の構造'!J$44</f>
        <v>3280</v>
      </c>
      <c r="F63" s="157"/>
      <c r="G63" s="157"/>
      <c r="H63" s="157">
        <f>'将来負担比率（分子）の構造'!K$44</f>
        <v>3056</v>
      </c>
      <c r="I63" s="157"/>
      <c r="J63" s="157"/>
      <c r="K63" s="157">
        <f>'将来負担比率（分子）の構造'!L$44</f>
        <v>2837</v>
      </c>
      <c r="L63" s="157"/>
      <c r="M63" s="157"/>
      <c r="N63" s="157">
        <f>'将来負担比率（分子）の構造'!M$44</f>
        <v>2640</v>
      </c>
      <c r="O63" s="157"/>
      <c r="P63" s="157"/>
    </row>
    <row r="64" spans="1:16" x14ac:dyDescent="0.2">
      <c r="A64" s="157" t="s">
        <v>33</v>
      </c>
      <c r="B64" s="157">
        <f>'将来負担比率（分子）の構造'!I$43</f>
        <v>18530</v>
      </c>
      <c r="C64" s="157"/>
      <c r="D64" s="157"/>
      <c r="E64" s="157">
        <f>'将来負担比率（分子）の構造'!J$43</f>
        <v>18365</v>
      </c>
      <c r="F64" s="157"/>
      <c r="G64" s="157"/>
      <c r="H64" s="157">
        <f>'将来負担比率（分子）の構造'!K$43</f>
        <v>18029</v>
      </c>
      <c r="I64" s="157"/>
      <c r="J64" s="157"/>
      <c r="K64" s="157">
        <f>'将来負担比率（分子）の構造'!L$43</f>
        <v>18624</v>
      </c>
      <c r="L64" s="157"/>
      <c r="M64" s="157"/>
      <c r="N64" s="157">
        <f>'将来負担比率（分子）の構造'!M$43</f>
        <v>17573</v>
      </c>
      <c r="O64" s="157"/>
      <c r="P64" s="157"/>
    </row>
    <row r="65" spans="1:16" x14ac:dyDescent="0.2">
      <c r="A65" s="157" t="s">
        <v>32</v>
      </c>
      <c r="B65" s="157">
        <f>'将来負担比率（分子）の構造'!I$42</f>
        <v>5339</v>
      </c>
      <c r="C65" s="157"/>
      <c r="D65" s="157"/>
      <c r="E65" s="157">
        <f>'将来負担比率（分子）の構造'!J$42</f>
        <v>4898</v>
      </c>
      <c r="F65" s="157"/>
      <c r="G65" s="157"/>
      <c r="H65" s="157">
        <f>'将来負担比率（分子）の構造'!K$42</f>
        <v>3538</v>
      </c>
      <c r="I65" s="157"/>
      <c r="J65" s="157"/>
      <c r="K65" s="157">
        <f>'将来負担比率（分子）の構造'!L$42</f>
        <v>2133</v>
      </c>
      <c r="L65" s="157"/>
      <c r="M65" s="157"/>
      <c r="N65" s="157">
        <f>'将来負担比率（分子）の構造'!M$42</f>
        <v>1951</v>
      </c>
      <c r="O65" s="157"/>
      <c r="P65" s="157"/>
    </row>
    <row r="66" spans="1:16" x14ac:dyDescent="0.2">
      <c r="A66" s="157" t="s">
        <v>31</v>
      </c>
      <c r="B66" s="157">
        <f>'将来負担比率（分子）の構造'!I$41</f>
        <v>28023</v>
      </c>
      <c r="C66" s="157"/>
      <c r="D66" s="157"/>
      <c r="E66" s="157">
        <f>'将来負担比率（分子）の構造'!J$41</f>
        <v>27098</v>
      </c>
      <c r="F66" s="157"/>
      <c r="G66" s="157"/>
      <c r="H66" s="157">
        <f>'将来負担比率（分子）の構造'!K$41</f>
        <v>26572</v>
      </c>
      <c r="I66" s="157"/>
      <c r="J66" s="157"/>
      <c r="K66" s="157">
        <f>'将来負担比率（分子）の構造'!L$41</f>
        <v>26974</v>
      </c>
      <c r="L66" s="157"/>
      <c r="M66" s="157"/>
      <c r="N66" s="157">
        <f>'将来負担比率（分子）の構造'!M$41</f>
        <v>29323</v>
      </c>
      <c r="O66" s="157"/>
      <c r="P66" s="157"/>
    </row>
    <row r="67" spans="1:16" x14ac:dyDescent="0.2">
      <c r="A67" s="157" t="s">
        <v>71</v>
      </c>
      <c r="B67" s="157" t="e">
        <f>NA()</f>
        <v>#N/A</v>
      </c>
      <c r="C67" s="157">
        <f>IF(ISNUMBER('将来負担比率（分子）の構造'!I$53), IF('将来負担比率（分子）の構造'!I$53 &lt; 0, 0, '将来負担比率（分子）の構造'!I$53), NA())</f>
        <v>15421</v>
      </c>
      <c r="D67" s="157" t="e">
        <f>NA()</f>
        <v>#N/A</v>
      </c>
      <c r="E67" s="157" t="e">
        <f>NA()</f>
        <v>#N/A</v>
      </c>
      <c r="F67" s="157">
        <f>IF(ISNUMBER('将来負担比率（分子）の構造'!J$53), IF('将来負担比率（分子）の構造'!J$53 &lt; 0, 0, '将来負担比率（分子）の構造'!J$53), NA())</f>
        <v>15869</v>
      </c>
      <c r="G67" s="157" t="e">
        <f>NA()</f>
        <v>#N/A</v>
      </c>
      <c r="H67" s="157" t="e">
        <f>NA()</f>
        <v>#N/A</v>
      </c>
      <c r="I67" s="157">
        <f>IF(ISNUMBER('将来負担比率（分子）の構造'!K$53), IF('将来負担比率（分子）の構造'!K$53 &lt; 0, 0, '将来負担比率（分子）の構造'!K$53), NA())</f>
        <v>13760</v>
      </c>
      <c r="J67" s="157" t="e">
        <f>NA()</f>
        <v>#N/A</v>
      </c>
      <c r="K67" s="157" t="e">
        <f>NA()</f>
        <v>#N/A</v>
      </c>
      <c r="L67" s="157">
        <f>IF(ISNUMBER('将来負担比率（分子）の構造'!L$53), IF('将来負担比率（分子）の構造'!L$53 &lt; 0, 0, '将来負担比率（分子）の構造'!L$53), NA())</f>
        <v>13161</v>
      </c>
      <c r="M67" s="157" t="e">
        <f>NA()</f>
        <v>#N/A</v>
      </c>
      <c r="N67" s="157" t="e">
        <f>NA()</f>
        <v>#N/A</v>
      </c>
      <c r="O67" s="157">
        <f>IF(ISNUMBER('将来負担比率（分子）の構造'!M$53), IF('将来負担比率（分子）の構造'!M$53 &lt; 0, 0, '将来負担比率（分子）の構造'!M$53), NA())</f>
        <v>10814</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2650</v>
      </c>
      <c r="C72" s="161">
        <f>基金残高に係る経年分析!G55</f>
        <v>1941</v>
      </c>
      <c r="D72" s="161">
        <f>基金残高に係る経年分析!H55</f>
        <v>2541</v>
      </c>
    </row>
    <row r="73" spans="1:16" x14ac:dyDescent="0.2">
      <c r="A73" s="160" t="s">
        <v>74</v>
      </c>
      <c r="B73" s="161">
        <f>基金残高に係る経年分析!F56</f>
        <v>723</v>
      </c>
      <c r="C73" s="161">
        <f>基金残高に係る経年分析!G56</f>
        <v>768</v>
      </c>
      <c r="D73" s="161">
        <f>基金残高に係る経年分析!H56</f>
        <v>829</v>
      </c>
    </row>
    <row r="74" spans="1:16" x14ac:dyDescent="0.2">
      <c r="A74" s="160" t="s">
        <v>75</v>
      </c>
      <c r="B74" s="161">
        <f>基金残高に係る経年分析!F57</f>
        <v>4058</v>
      </c>
      <c r="C74" s="161">
        <f>基金残高に係る経年分析!G57</f>
        <v>4003</v>
      </c>
      <c r="D74" s="161">
        <f>基金残高に係る経年分析!H57</f>
        <v>7583</v>
      </c>
    </row>
  </sheetData>
  <sheetProtection algorithmName="SHA-512" hashValue="Y3LXmL6T4X0McjpIJ6ypMukW2k8c/Fxm7tXvKa1T0k1zE3XQPspYuk452REzcP6HUaSYfDh9z0eI/YDF6Xk29Q==" saltValue="PDO5tHIfU3WYLQKR6xCiy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2026-03-12T06:22:50Z</cp:lastPrinted>
  <dcterms:created xsi:type="dcterms:W3CDTF">2026-02-23T07:08:40Z</dcterms:created>
  <dcterms:modified xsi:type="dcterms:W3CDTF">2026-09-24T00:19:46Z</dcterms:modified>
  <cp:category/>
</cp:coreProperties>
</file>