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CA14E3CC-9A49-4FB8-918E-88E30CE08BDA}" xr6:coauthVersionLast="47" xr6:coauthVersionMax="47" xr10:uidLastSave="{00000000-0000-0000-0000-000000000000}"/>
  <bookViews>
    <workbookView xWindow="6435" yWindow="-14385"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102" i="12" l="1"/>
  <c r="CW102" i="12"/>
  <c r="DB102" i="12"/>
  <c r="AF88" i="12"/>
  <c r="AU63" i="12"/>
  <c r="AP63" i="12"/>
  <c r="BG37" i="10"/>
  <c r="BG36" i="10"/>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W38" i="10"/>
  <c r="BE38" i="10"/>
  <c r="AM38" i="10"/>
  <c r="U38" i="10"/>
  <c r="C38" i="10"/>
  <c r="BW37" i="10"/>
  <c r="AM37" i="10"/>
  <c r="U37" i="10"/>
  <c r="C37" i="10"/>
  <c r="BW36" i="10"/>
  <c r="AM36"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U35" i="10" s="1"/>
  <c r="U36" i="10" s="1"/>
  <c r="AM34" i="10" l="1"/>
  <c r="AM35" i="10" s="1"/>
  <c r="BE34" i="10"/>
  <c r="BE35" i="10" l="1"/>
  <c r="BE36" i="10" l="1"/>
  <c r="BE37" i="10" s="1"/>
  <c r="BW34" i="10" l="1"/>
  <c r="BW35" i="10" s="1"/>
  <c r="CO34" i="10"/>
  <c r="CO35" i="10" s="1"/>
  <c r="CO36" i="10" s="1"/>
  <c r="CO37" i="10" s="1"/>
  <c r="CO38" i="10" s="1"/>
  <c r="CO39" i="10" s="1"/>
  <c r="CO40" i="10" s="1"/>
  <c r="CO41" i="10" s="1"/>
  <c r="CO42" i="10" s="1"/>
  <c r="CO43" i="10" s="1"/>
</calcChain>
</file>

<file path=xl/sharedStrings.xml><?xml version="1.0" encoding="utf-8"?>
<sst xmlns="http://schemas.openxmlformats.org/spreadsheetml/2006/main" count="1229" uniqueCount="594">
  <si>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</si>
  <si>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</si>
  <si>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</si>
  <si>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</si>
  <si>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</si>
  <si>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</si>
  <si>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</si>
  <si>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</si>
  <si>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</si>
  <si>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</si>
  <si>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</si>
  <si>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</si>
  <si>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</si>
  <si>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</si>
  <si>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</si>
  <si>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</si>
  <si>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</si>
  <si>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</si>
  <si>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</si>
  <si>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</si>
  <si>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</si>
  <si>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</si>
  <si>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</si>
  <si>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</si>
  <si>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</si>
  <si>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</si>
  <si>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</si>
  <si>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</si>
  <si>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</si>
  <si>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</si>
  <si>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</si>
  <si>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</si>
  <si>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</si>
  <si>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</si>
  <si>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</si>
  <si>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</si>
  <si>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</si>
  <si>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</si>
  <si>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</si>
  <si>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</si>
  <si>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</si>
  <si>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</si>
  <si>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</si>
  <si>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</si>
  <si>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</si>
  <si>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</si>
  <si>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</si>
  <si>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</si>
  <si>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</si>
  <si>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</si>
  <si>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</si>
  <si>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</si>
  <si>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</si>
  <si>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</si>
  <si>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</si>
  <si>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</si>
  <si>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</si>
  <si>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</si>
  <si>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</si>
  <si>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</si>
  <si>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</si>
  <si>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</si>
  <si>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</si>
  <si>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</si>
  <si>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</si>
  <si>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</si>
  <si>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</si>
  <si>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</si>
  <si>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</si>
  <si>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</si>
  <si>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</si>
  <si>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</si>
  <si>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</si>
  <si>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</si>
  <si>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</si>
  <si>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</si>
  <si>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</si>
  <si>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</si>
  <si>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</si>
  <si>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</si>
  <si>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</si>
  <si>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</si>
  <si>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</si>
  <si>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</si>
  <si>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</si>
  <si>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</si>
  <si>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</si>
  <si>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</si>
  <si>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</si>
  <si>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</si>
  <si>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</si>
  <si>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</si>
  <si>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</si>
  <si>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</si>
  <si>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豊田市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</si>
  <si>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</si>
  <si>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</si>
  <si>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</si>
  <si>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</si>
  <si>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</si>
  <si>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</si>
  <si>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</si>
  <si>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</si>
  <si>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</si>
  <si>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</si>
  <si>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</si>
  <si>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</si>
  <si>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</si>
  <si>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</si>
  <si>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</si>
  <si>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</si>
  <si>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</si>
  <si>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</si>
  <si>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</si>
  <si>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</si>
  <si>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</si>
  <si>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</si>
  <si>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</si>
  <si>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</si>
  <si>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</si>
  <si>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</si>
  <si>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</si>
  <si>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</si>
  <si>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</si>
  <si>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</si>
  <si>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</si>
  <si>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</si>
  <si>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</si>
  <si>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</si>
  <si>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</si>
  <si>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</si>
  <si>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</si>
  <si>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</si>
  <si>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</si>
  <si>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</si>
  <si>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</si>
  <si>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</si>
  <si>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</si>
  <si>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</si>
  <si>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</si>
  <si>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</si>
  <si>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</si>
  <si>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</si>
  <si>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</si>
  <si>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</si>
  <si>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</si>
  <si>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</si>
  <si>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</si>
  <si>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</si>
  <si>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</si>
  <si>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</si>
  <si>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</si>
  <si>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</si>
  <si>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</si>
  <si>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</si>
  <si>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</si>
  <si>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</si>
  <si>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</si>
  <si>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</si>
  <si>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</si>
  <si>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</si>
  <si>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</si>
  <si>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</si>
  <si>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</si>
  <si>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</si>
  <si>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</si>
  <si>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</si>
  <si>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</si>
  <si>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</si>
  <si>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</si>
  <si>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</si>
  <si>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</si>
  <si>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</si>
  <si>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</si>
  <si>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</si>
  <si>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</si>
  <si>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</si>
  <si>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</si>
  <si>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</si>
  <si>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</si>
  <si>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</si>
  <si>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</si>
  <si>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</si>
  <si>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</si>
  <si>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</si>
  <si>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</si>
  <si>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</si>
  <si>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</si>
  <si>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</si>
  <si>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</si>
  <si>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</si>
  <si>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</si>
  <si>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</si>
  <si>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</si>
  <si>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</si>
  <si>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</si>
  <si>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</si>
  <si>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</si>
  <si>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</si>
  <si>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</si>
  <si>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</si>
  <si>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</si>
  <si>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</si>
  <si>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愛知県豊田市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</si>
  <si>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</si>
  <si>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</si>
  <si>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</si>
  <si>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</si>
  <si>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</si>
  <si>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</si>
  <si>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</si>
  <si>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</si>
  <si>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</si>
  <si>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</si>
  <si>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</si>
  <si>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</si>
  <si>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</si>
  <si>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</si>
  <si>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</si>
  <si>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</si>
  <si>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</si>
  <si>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</si>
  <si>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</si>
  <si>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</si>
  <si>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</si>
  <si>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</si>
  <si>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</si>
  <si>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</si>
  <si>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</si>
  <si>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</si>
  <si>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</si>
  <si>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</si>
  <si>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</si>
  <si>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</si>
  <si>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</si>
  <si>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</si>
  <si>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</si>
  <si>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</si>
  <si>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</si>
  <si>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</si>
  <si>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</si>
  <si>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</si>
  <si>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</si>
  <si>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</si>
  <si>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</si>
  <si>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</si>
  <si>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</si>
  <si>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</si>
  <si>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</si>
  <si>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</si>
  <si>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</si>
  <si>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</si>
  <si>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</si>
  <si>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</si>
  <si>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</si>
  <si>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</si>
  <si>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</si>
  <si>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</si>
  <si>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</si>
  <si>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</si>
  <si>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</si>
  <si>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</si>
  <si>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</si>
  <si>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</si>
  <si>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</si>
  <si>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</si>
  <si>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</si>
  <si>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</si>
  <si>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</si>
  <si>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</si>
  <si>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</si>
  <si>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</si>
  <si>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</si>
  <si>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</si>
  <si>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</si>
  <si>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</si>
  <si>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</si>
  <si>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</si>
  <si>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</si>
  <si>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</si>
  <si>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</si>
  <si>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</si>
  <si>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</si>
  <si>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</si>
  <si>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</si>
  <si>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</si>
  <si>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</si>
  <si>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</si>
  <si>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</si>
  <si>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</si>
  <si>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</si>
  <si>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</si>
  <si>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</si>
  <si>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</si>
  <si>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</si>
  <si>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</si>
  <si>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</si>
  <si>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</si>
  <si>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</si>
  <si>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</si>
  <si>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</si>
  <si>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</si>
  <si>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</si>
  <si>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</si>
  <si>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</si>
  <si>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</si>
  <si>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</si>
  <si>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</si>
  <si>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</si>
  <si>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</si>
  <si>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</si>
  <si>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</si>
  <si>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</si>
  <si>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</si>
  <si>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</si>
  <si>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</si>
  <si>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</si>
  <si>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</si>
  <si>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</si>
  <si>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</si>
  <si>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</si>
  <si>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</si>
  <si>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</si>
  <si>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</si>
  <si>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</si>
  <si>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</si>
  <si>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</si>
  <si>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</si>
  <si>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</si>
  <si>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</si>
  <si>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</si>
  <si>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</si>
  <si>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</si>
  <si>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</si>
  <si>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</si>
  <si>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</si>
  <si>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</si>
  <si>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</si>
  <si>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</si>
  <si>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</si>
  <si>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</si>
  <si>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</si>
  <si>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</si>
  <si>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</si>
  <si>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</si>
  <si>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</si>
  <si>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</si>
  <si>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</si>
  <si>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</si>
  <si>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</si>
  <si>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</si>
  <si>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</si>
  <si>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</si>
  <si>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</si>
  <si>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愛知県豊田市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</si>
  <si>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</si>
  <si>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</si>
  <si>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</si>
  <si>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</si>
  <si>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</si>
  <si>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</si>
  <si>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</si>
  <si>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</si>
  <si>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</si>
  <si>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</si>
  <si>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</si>
  <si>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</si>
  <si>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</si>
  <si>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</si>
  <si>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</si>
  <si>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</si>
  <si>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</si>
  <si>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</si>
  <si>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</si>
  <si>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</si>
  <si>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水道水源保全事業特別会計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</si>
  <si>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</si>
  <si>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</si>
  <si>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</si>
  <si>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</si>
  <si>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</si>
  <si>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</si>
  <si>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</si>
  <si>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</si>
  <si>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</si>
  <si>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</si>
  <si>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</si>
  <si>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</si>
  <si>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</si>
  <si>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</si>
  <si>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</si>
  <si>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</si>
  <si>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</si>
  <si>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</si>
  <si>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</si>
  <si>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</si>
  <si>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卸売市場特別会計</t>
    <phoneticPr fontId="5"/>
  </si>
  <si>
    <t>法非適用企業</t>
    <phoneticPr fontId="5"/>
  </si>
  <si>
    <t>産業用地造成事業特別会計</t>
    <phoneticPr fontId="5"/>
  </si>
  <si>
    <t>分譲住宅建設事業特別会計</t>
    <phoneticPr fontId="5"/>
  </si>
  <si>
    <t>都市計画事業土地区画整理特別会計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</si>
  <si>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</si>
  <si>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</si>
  <si>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</si>
  <si>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</si>
  <si>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</si>
  <si>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</si>
  <si>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</si>
  <si>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</si>
  <si>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</si>
  <si>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</si>
  <si>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</si>
  <si>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</si>
  <si>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</si>
  <si>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</si>
  <si>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</si>
  <si>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</si>
  <si>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</si>
  <si>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</si>
  <si>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</si>
  <si>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</si>
  <si>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</si>
  <si>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</si>
  <si>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</si>
  <si>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</si>
  <si>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</si>
  <si>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</si>
  <si>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</si>
  <si>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</si>
  <si>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</si>
  <si>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</si>
  <si>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</si>
  <si>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</si>
  <si>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</si>
  <si>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</si>
  <si>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</si>
  <si>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</si>
  <si>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</si>
  <si>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</si>
  <si>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</si>
  <si>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</si>
  <si>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</si>
  <si>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</si>
  <si>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</si>
  <si>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</si>
  <si>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</si>
  <si>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</si>
  <si>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</si>
  <si>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</si>
  <si>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</si>
  <si>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</si>
  <si>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</si>
  <si>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</si>
  <si>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</si>
  <si>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</si>
  <si>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</si>
  <si>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</si>
  <si>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</si>
  <si>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</si>
  <si>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</si>
  <si>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</si>
  <si>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</si>
  <si>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</si>
  <si>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</si>
  <si>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</si>
  <si>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</si>
  <si>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</si>
  <si>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</si>
  <si>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</si>
  <si>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</si>
  <si>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</si>
  <si>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</si>
  <si>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</si>
  <si>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</si>
  <si>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</si>
  <si>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</si>
  <si>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</si>
  <si>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</si>
  <si>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</si>
  <si>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</si>
  <si>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</si>
  <si>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</si>
  <si>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</si>
  <si>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</si>
  <si>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</si>
  <si>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</si>
  <si>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</si>
  <si>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</si>
  <si>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</si>
  <si>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</si>
  <si>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</si>
  <si>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</si>
  <si>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</si>
  <si>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</si>
  <si>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</si>
  <si>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</si>
  <si>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</si>
  <si>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</si>
  <si>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</si>
  <si>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</si>
  <si>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</si>
  <si>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</si>
  <si>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</si>
  <si>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</si>
  <si>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</si>
  <si>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</si>
  <si>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</si>
  <si>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</si>
  <si>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</si>
  <si>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</si>
  <si>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</si>
  <si>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</si>
  <si>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</si>
  <si>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</si>
  <si>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</si>
  <si>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</si>
  <si>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</si>
  <si>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</si>
  <si>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</si>
  <si>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</si>
  <si>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</si>
  <si>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</si>
  <si>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</si>
  <si>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</si>
  <si>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</si>
  <si>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</si>
  <si>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</si>
  <si>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</si>
  <si>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</si>
  <si>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</si>
  <si>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</si>
  <si>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</si>
  <si>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</si>
  <si>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</si>
  <si>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</si>
  <si>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</si>
  <si>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0.54</t>
  </si>
  <si>
    <t>▲ 2.45</t>
  </si>
  <si>
    <t>▲ 0.03</t>
  </si>
  <si>
    <t>水道事業会計</t>
  </si>
  <si>
    <t>一般会計</t>
  </si>
  <si>
    <t>下水道事業会計</t>
  </si>
  <si>
    <t>国民健康保険特別会計</t>
  </si>
  <si>
    <t>介護保険事業特別会計</t>
  </si>
  <si>
    <t>都市計画事業土地区画整理特別会計</t>
  </si>
  <si>
    <t>後期高齢者医療特別会計</t>
  </si>
  <si>
    <t>卸売市場特別会計</t>
  </si>
  <si>
    <t>その他会計（赤字）</t>
  </si>
  <si>
    <t>その他会計（黒字）</t>
  </si>
  <si>
    <t>R02</t>
    <phoneticPr fontId="5"/>
  </si>
  <si>
    <t>R03</t>
    <phoneticPr fontId="5"/>
  </si>
  <si>
    <t>R04</t>
    <phoneticPr fontId="5"/>
  </si>
  <si>
    <t>R05</t>
    <phoneticPr fontId="5"/>
  </si>
  <si>
    <t>R06</t>
    <phoneticPr fontId="5"/>
  </si>
  <si>
    <t>豊田市土地開発公社</t>
    <rPh sb="0" eb="3">
      <t>トヨタシ</t>
    </rPh>
    <rPh sb="3" eb="9">
      <t>トチカイハツコウシャ</t>
    </rPh>
    <phoneticPr fontId="10"/>
  </si>
  <si>
    <t>株式会社旭高原</t>
    <rPh sb="0" eb="4">
      <t>カブシキガイシャ</t>
    </rPh>
    <rPh sb="4" eb="7">
      <t>アサヒコウゲン</t>
    </rPh>
    <phoneticPr fontId="2"/>
  </si>
  <si>
    <t>株式会社三州足助公社</t>
    <rPh sb="4" eb="8">
      <t>サンシュウアスケ</t>
    </rPh>
    <rPh sb="8" eb="10">
      <t>コウシャ</t>
    </rPh>
    <phoneticPr fontId="2"/>
  </si>
  <si>
    <t>株式会社どんぐりの里いなぶ</t>
    <rPh sb="9" eb="10">
      <t>サト</t>
    </rPh>
    <phoneticPr fontId="2"/>
  </si>
  <si>
    <t>株式会社香恋の里</t>
    <rPh sb="4" eb="5">
      <t>カオル</t>
    </rPh>
    <rPh sb="5" eb="6">
      <t>コイ</t>
    </rPh>
    <rPh sb="7" eb="8">
      <t>サト</t>
    </rPh>
    <phoneticPr fontId="2"/>
  </si>
  <si>
    <t>豊田まちづくり株式会社</t>
    <rPh sb="0" eb="2">
      <t>トヨタ</t>
    </rPh>
    <rPh sb="7" eb="11">
      <t>カブシキガイシャ</t>
    </rPh>
    <phoneticPr fontId="10"/>
  </si>
  <si>
    <t>豊田市駅東開発株式会社</t>
    <rPh sb="0" eb="4">
      <t>トヨタシエキ</t>
    </rPh>
    <rPh sb="4" eb="7">
      <t>ヒガシカイハツ</t>
    </rPh>
    <rPh sb="7" eb="11">
      <t>カブシキガイシャ</t>
    </rPh>
    <phoneticPr fontId="10"/>
  </si>
  <si>
    <t>株式会社豊田スタジアム</t>
    <rPh sb="0" eb="4">
      <t>カブシキガイシャ</t>
    </rPh>
    <rPh sb="4" eb="6">
      <t>トヨタ</t>
    </rPh>
    <phoneticPr fontId="10"/>
  </si>
  <si>
    <t>豊田市駅前通り南開発株式会社</t>
    <rPh sb="0" eb="6">
      <t>トヨタシエキマエドオ</t>
    </rPh>
    <rPh sb="7" eb="10">
      <t>ミナミカイハツ</t>
    </rPh>
    <rPh sb="10" eb="14">
      <t>カブシキガイシャ</t>
    </rPh>
    <phoneticPr fontId="10"/>
  </si>
  <si>
    <t>豊田市駅前開発株式会社</t>
    <rPh sb="0" eb="2">
      <t>トヨタ</t>
    </rPh>
    <rPh sb="2" eb="4">
      <t>シエキ</t>
    </rPh>
    <rPh sb="4" eb="5">
      <t>マエ</t>
    </rPh>
    <rPh sb="5" eb="7">
      <t>カイハツ</t>
    </rPh>
    <rPh sb="7" eb="11">
      <t>カブシキガイシャ</t>
    </rPh>
    <phoneticPr fontId="10"/>
  </si>
  <si>
    <t>株式会社豊田ほっとかん</t>
    <rPh sb="0" eb="4">
      <t>カブシキガイシャ</t>
    </rPh>
    <rPh sb="4" eb="6">
      <t>トヨタ</t>
    </rPh>
    <phoneticPr fontId="10"/>
  </si>
  <si>
    <t>公益財団法人豊田市国際交流協会</t>
    <rPh sb="0" eb="6">
      <t>コウエキザイダンホウジン</t>
    </rPh>
    <rPh sb="6" eb="9">
      <t>トヨタシ</t>
    </rPh>
    <rPh sb="9" eb="11">
      <t>コクサイ</t>
    </rPh>
    <rPh sb="11" eb="15">
      <t>コウリュウキョウカイ</t>
    </rPh>
    <phoneticPr fontId="10"/>
  </si>
  <si>
    <t>公益財団法人豊田市地域医療センター</t>
    <rPh sb="6" eb="9">
      <t>トヨタシ</t>
    </rPh>
    <rPh sb="9" eb="11">
      <t>チイキ</t>
    </rPh>
    <rPh sb="11" eb="13">
      <t>イリョウ</t>
    </rPh>
    <phoneticPr fontId="10"/>
  </si>
  <si>
    <t>公益財団法人豊田加茂環境整備公社</t>
    <rPh sb="6" eb="8">
      <t>トヨタ</t>
    </rPh>
    <rPh sb="8" eb="10">
      <t>カモ</t>
    </rPh>
    <rPh sb="10" eb="16">
      <t>カンキョウセイビコウシャ</t>
    </rPh>
    <phoneticPr fontId="10"/>
  </si>
  <si>
    <t>公益財団法人豊田都市交通研究所</t>
    <rPh sb="6" eb="8">
      <t>トヨタ</t>
    </rPh>
    <rPh sb="8" eb="12">
      <t>トシコウツウ</t>
    </rPh>
    <rPh sb="12" eb="15">
      <t>ケンキュウジョ</t>
    </rPh>
    <phoneticPr fontId="10"/>
  </si>
  <si>
    <t>公益財団法人豊田市学校給食協会</t>
    <rPh sb="6" eb="9">
      <t>トヨタシ</t>
    </rPh>
    <rPh sb="9" eb="15">
      <t>ガッコウキュウショクキョウカイ</t>
    </rPh>
    <phoneticPr fontId="10"/>
  </si>
  <si>
    <t>公益財団法人豊田市文化振興財団</t>
    <rPh sb="6" eb="9">
      <t>トヨタシ</t>
    </rPh>
    <rPh sb="9" eb="15">
      <t>ブンカシンコウザイダン</t>
    </rPh>
    <phoneticPr fontId="10"/>
  </si>
  <si>
    <t>公益財団法人豊田市スポーツ協会</t>
    <rPh sb="6" eb="9">
      <t>トヨタシ</t>
    </rPh>
    <rPh sb="13" eb="15">
      <t>キョウカイ</t>
    </rPh>
    <phoneticPr fontId="10"/>
  </si>
  <si>
    <t>一般財団法人豊田市水道サービス協会</t>
    <rPh sb="0" eb="6">
      <t>イッパンザイダンホウジン</t>
    </rPh>
    <rPh sb="6" eb="9">
      <t>トヨタシ</t>
    </rPh>
    <rPh sb="9" eb="11">
      <t>スイドウ</t>
    </rPh>
    <rPh sb="15" eb="17">
      <t>キョウカイ</t>
    </rPh>
    <phoneticPr fontId="10"/>
  </si>
  <si>
    <t>一般社団法人ツーリズムとよた</t>
    <rPh sb="0" eb="6">
      <t>イッパンシャダンホウジン</t>
    </rPh>
    <phoneticPr fontId="2"/>
  </si>
  <si>
    <t>-</t>
    <phoneticPr fontId="2"/>
  </si>
  <si>
    <t>愛知県後期高齢者医療広域連合（一般会計）</t>
    <rPh sb="0" eb="3">
      <t>アイチケン</t>
    </rPh>
    <rPh sb="3" eb="8">
      <t>コウキコウレイシャ</t>
    </rPh>
    <rPh sb="8" eb="12">
      <t>イリョウコウイキ</t>
    </rPh>
    <rPh sb="12" eb="14">
      <t>レンゴウ</t>
    </rPh>
    <rPh sb="15" eb="19">
      <t>イッパンカイケイ</t>
    </rPh>
    <phoneticPr fontId="2"/>
  </si>
  <si>
    <t>愛知県後期高齢者医療広域連合（後期高齢者医療特別会計）</t>
    <rPh sb="0" eb="3">
      <t>アイチケン</t>
    </rPh>
    <rPh sb="3" eb="8">
      <t>コウキコウレイシャ</t>
    </rPh>
    <rPh sb="8" eb="12">
      <t>イリョウコウイキ</t>
    </rPh>
    <rPh sb="12" eb="14">
      <t>レンゴウ</t>
    </rPh>
    <rPh sb="15" eb="20">
      <t>コウキコウレイシャ</t>
    </rPh>
    <rPh sb="20" eb="22">
      <t>イリョウ</t>
    </rPh>
    <rPh sb="22" eb="26">
      <t>トクベツカイケイ</t>
    </rPh>
    <phoneticPr fontId="2"/>
  </si>
  <si>
    <t>-</t>
    <phoneticPr fontId="2"/>
  </si>
  <si>
    <t>豊田市公共施設安全安心基金</t>
    <rPh sb="0" eb="3">
      <t>トヨタシ</t>
    </rPh>
    <phoneticPr fontId="5"/>
  </si>
  <si>
    <t>豊田市地域づくり振興基金</t>
    <rPh sb="0" eb="3">
      <t>トヨタシ</t>
    </rPh>
    <phoneticPr fontId="5"/>
  </si>
  <si>
    <t>豊田市教育施設整備基金</t>
    <rPh sb="0" eb="3">
      <t>トヨタシ</t>
    </rPh>
    <phoneticPr fontId="5"/>
  </si>
  <si>
    <t>豊田市保健医療福祉基金</t>
    <rPh sb="0" eb="3">
      <t>トヨタシ</t>
    </rPh>
    <phoneticPr fontId="5"/>
  </si>
  <si>
    <t>豊田市脱炭素社会推進基金</t>
    <rPh sb="0" eb="3">
      <t>トヨタシ</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</si>
  <si>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</si>
  <si>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</si>
  <si>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</si>
  <si>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</si>
  <si>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</si>
  <si>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</si>
  <si>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</si>
  <si>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</si>
  <si>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</si>
  <si>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充当可能財源等が将来負担額を上回るため、将来負担比率はない。有形固定資産減価償却率も類似団体に比べ低い水準で推移しており、今後も公共施設等総合管理計画に基づき適切な老朽化対策、施設の統廃合を行っていく。</t>
    <phoneticPr fontId="5"/>
  </si>
  <si>
    <t>充当可能財源等が将来負担額を上回るため、将来負担比率はない。また、実質公債費比率は前年度から０．４ポイント増加し、１．６％であった。類似団体と比べても平均を下回っており、健全な財政状況が保持されている。
今後も、景気の変動等に注視しつつ、引き続き財務体質の強化を図っていく。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</si>
</sst>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A8BC581-60D3-45C5-ADB7-49E6DA13BE1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130F-4F4D-BE7A-37C61D0DD63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109142</c:v>
                </c:pt>
                <c:pt idx="1">
                  <c:v>86640</c:v>
                </c:pt>
                <c:pt idx="2">
                  <c:v>75326</c:v>
                </c:pt>
                <c:pt idx="3">
                  <c:v>97264</c:v>
                </c:pt>
                <c:pt idx="4">
                  <c:v>97264</c:v>
                </c:pt>
              </c:numCache>
            </c:numRef>
          </c:val>
          <c:smooth val="0"/>
          <c:extLst>
            <c:ext xmlns:c16="http://schemas.microsoft.com/office/drawing/2014/chart" uri="{C3380CC4-5D6E-409C-BE32-E72D297353CC}">
              <c16:uniqueId val="{00000001-130F-4F4D-BE7A-37C61D0DD63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5.87</c:v>
                </c:pt>
                <c:pt idx="1">
                  <c:v>7.86</c:v>
                </c:pt>
                <c:pt idx="2">
                  <c:v>5.75</c:v>
                </c:pt>
                <c:pt idx="3">
                  <c:v>7.08</c:v>
                </c:pt>
                <c:pt idx="4">
                  <c:v>6</c:v>
                </c:pt>
              </c:numCache>
            </c:numRef>
          </c:val>
          <c:extLst>
            <c:ext xmlns:c16="http://schemas.microsoft.com/office/drawing/2014/chart" uri="{C3380CC4-5D6E-409C-BE32-E72D297353CC}">
              <c16:uniqueId val="{00000000-18ED-4069-BC51-9A706D6A070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28.84</c:v>
                </c:pt>
                <c:pt idx="1">
                  <c:v>28.26</c:v>
                </c:pt>
                <c:pt idx="2">
                  <c:v>33.1</c:v>
                </c:pt>
                <c:pt idx="3">
                  <c:v>26.83</c:v>
                </c:pt>
                <c:pt idx="4">
                  <c:v>30.36</c:v>
                </c:pt>
              </c:numCache>
            </c:numRef>
          </c:val>
          <c:extLst>
            <c:ext xmlns:c16="http://schemas.microsoft.com/office/drawing/2014/chart" uri="{C3380CC4-5D6E-409C-BE32-E72D297353CC}">
              <c16:uniqueId val="{00000001-18ED-4069-BC51-9A706D6A070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-0.54</c:v>
                </c:pt>
                <c:pt idx="1">
                  <c:v>-2.4500000000000002</c:v>
                </c:pt>
                <c:pt idx="2">
                  <c:v>-0.03</c:v>
                </c:pt>
                <c:pt idx="3">
                  <c:v>4.05</c:v>
                </c:pt>
                <c:pt idx="4">
                  <c:v>2.31</c:v>
                </c:pt>
              </c:numCache>
            </c:numRef>
          </c:val>
          <c:smooth val="0"/>
          <c:extLst>
            <c:ext xmlns:c16="http://schemas.microsoft.com/office/drawing/2014/chart" uri="{C3380CC4-5D6E-409C-BE32-E72D297353CC}">
              <c16:uniqueId val="{00000002-18ED-4069-BC51-9A706D6A070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2.16</c:v>
                </c:pt>
                <c:pt idx="2">
                  <c:v>#N/A</c:v>
                </c:pt>
                <c:pt idx="3">
                  <c:v>2.39</c:v>
                </c:pt>
                <c:pt idx="4">
                  <c:v>#N/A</c:v>
                </c:pt>
                <c:pt idx="5">
                  <c:v>0.01</c:v>
                </c:pt>
                <c:pt idx="6">
                  <c:v>#N/A</c:v>
                </c:pt>
                <c:pt idx="7">
                  <c:v>0</c:v>
                </c:pt>
                <c:pt idx="8">
                  <c:v>#N/A</c:v>
                </c:pt>
                <c:pt idx="9">
                  <c:v>0.01</c:v>
                </c:pt>
              </c:numCache>
            </c:numRef>
          </c:val>
          <c:extLst>
            <c:ext xmlns:c16="http://schemas.microsoft.com/office/drawing/2014/chart" uri="{C3380CC4-5D6E-409C-BE32-E72D297353CC}">
              <c16:uniqueId val="{00000000-2572-4D22-A352-7DB5E7F3877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572-4D22-A352-7DB5E7F3877D}"/>
            </c:ext>
          </c:extLst>
        </c:ser>
        <c:ser>
          <c:idx val="2"/>
          <c:order val="2"/>
          <c:tx>
            <c:strRef>
              <c:f>データシート!$A$29</c:f>
              <c:strCache>
                <c:ptCount val="1"/>
                <c:pt idx="0">
                  <c:v>卸売市場特別会計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0.02</c:v>
                </c:pt>
                <c:pt idx="8">
                  <c:v>#N/A</c:v>
                </c:pt>
                <c:pt idx="9">
                  <c:v>0.02</c:v>
                </c:pt>
              </c:numCache>
            </c:numRef>
          </c:val>
          <c:extLst>
            <c:ext xmlns:c16="http://schemas.microsoft.com/office/drawing/2014/chart" uri="{C3380CC4-5D6E-409C-BE32-E72D297353CC}">
              <c16:uniqueId val="{00000002-2572-4D22-A352-7DB5E7F3877D}"/>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3-2572-4D22-A352-7DB5E7F3877D}"/>
            </c:ext>
          </c:extLst>
        </c:ser>
        <c:ser>
          <c:idx val="4"/>
          <c:order val="4"/>
          <c:tx>
            <c:strRef>
              <c:f>データシート!$A$31</c:f>
              <c:strCache>
                <c:ptCount val="1"/>
                <c:pt idx="0">
                  <c:v>都市計画事業土地区画整理特別会計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0.08</c:v>
                </c:pt>
                <c:pt idx="4">
                  <c:v>#N/A</c:v>
                </c:pt>
                <c:pt idx="5">
                  <c:v>0.21</c:v>
                </c:pt>
                <c:pt idx="6">
                  <c:v>#N/A</c:v>
                </c:pt>
                <c:pt idx="7">
                  <c:v>0</c:v>
                </c:pt>
                <c:pt idx="8">
                  <c:v>#N/A</c:v>
                </c:pt>
                <c:pt idx="9">
                  <c:v>0.06</c:v>
                </c:pt>
              </c:numCache>
            </c:numRef>
          </c:val>
          <c:extLst>
            <c:ext xmlns:c16="http://schemas.microsoft.com/office/drawing/2014/chart" uri="{C3380CC4-5D6E-409C-BE32-E72D297353CC}">
              <c16:uniqueId val="{00000004-2572-4D22-A352-7DB5E7F3877D}"/>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0.54</c:v>
                </c:pt>
                <c:pt idx="2">
                  <c:v>#N/A</c:v>
                </c:pt>
                <c:pt idx="3">
                  <c:v>0.3</c:v>
                </c:pt>
                <c:pt idx="4">
                  <c:v>#N/A</c:v>
                </c:pt>
                <c:pt idx="5">
                  <c:v>0.48</c:v>
                </c:pt>
                <c:pt idx="6">
                  <c:v>#N/A</c:v>
                </c:pt>
                <c:pt idx="7">
                  <c:v>0.28999999999999998</c:v>
                </c:pt>
                <c:pt idx="8">
                  <c:v>#N/A</c:v>
                </c:pt>
                <c:pt idx="9">
                  <c:v>0.26</c:v>
                </c:pt>
              </c:numCache>
            </c:numRef>
          </c:val>
          <c:extLst>
            <c:ext xmlns:c16="http://schemas.microsoft.com/office/drawing/2014/chart" uri="{C3380CC4-5D6E-409C-BE32-E72D297353CC}">
              <c16:uniqueId val="{00000005-2572-4D22-A352-7DB5E7F3877D}"/>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0.46</c:v>
                </c:pt>
                <c:pt idx="2">
                  <c:v>#N/A</c:v>
                </c:pt>
                <c:pt idx="3">
                  <c:v>1.45</c:v>
                </c:pt>
                <c:pt idx="4">
                  <c:v>#N/A</c:v>
                </c:pt>
                <c:pt idx="5">
                  <c:v>0.52</c:v>
                </c:pt>
                <c:pt idx="6">
                  <c:v>#N/A</c:v>
                </c:pt>
                <c:pt idx="7">
                  <c:v>0.42</c:v>
                </c:pt>
                <c:pt idx="8">
                  <c:v>#N/A</c:v>
                </c:pt>
                <c:pt idx="9">
                  <c:v>0.51</c:v>
                </c:pt>
              </c:numCache>
            </c:numRef>
          </c:val>
          <c:extLst>
            <c:ext xmlns:c16="http://schemas.microsoft.com/office/drawing/2014/chart" uri="{C3380CC4-5D6E-409C-BE32-E72D297353CC}">
              <c16:uniqueId val="{00000006-2572-4D22-A352-7DB5E7F3877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3.1</c:v>
                </c:pt>
                <c:pt idx="2">
                  <c:v>#N/A</c:v>
                </c:pt>
                <c:pt idx="3">
                  <c:v>3.25</c:v>
                </c:pt>
                <c:pt idx="4">
                  <c:v>#N/A</c:v>
                </c:pt>
                <c:pt idx="5">
                  <c:v>3.26</c:v>
                </c:pt>
                <c:pt idx="6">
                  <c:v>#N/A</c:v>
                </c:pt>
                <c:pt idx="7">
                  <c:v>2.34</c:v>
                </c:pt>
                <c:pt idx="8">
                  <c:v>#N/A</c:v>
                </c:pt>
                <c:pt idx="9">
                  <c:v>2.42</c:v>
                </c:pt>
              </c:numCache>
            </c:numRef>
          </c:val>
          <c:extLst>
            <c:ext xmlns:c16="http://schemas.microsoft.com/office/drawing/2014/chart" uri="{C3380CC4-5D6E-409C-BE32-E72D297353CC}">
              <c16:uniqueId val="{00000007-2572-4D22-A352-7DB5E7F3877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5.85</c:v>
                </c:pt>
                <c:pt idx="2">
                  <c:v>#N/A</c:v>
                </c:pt>
                <c:pt idx="3">
                  <c:v>7.85</c:v>
                </c:pt>
                <c:pt idx="4">
                  <c:v>#N/A</c:v>
                </c:pt>
                <c:pt idx="5">
                  <c:v>5.74</c:v>
                </c:pt>
                <c:pt idx="6">
                  <c:v>#N/A</c:v>
                </c:pt>
                <c:pt idx="7">
                  <c:v>7.08</c:v>
                </c:pt>
                <c:pt idx="8">
                  <c:v>#N/A</c:v>
                </c:pt>
                <c:pt idx="9">
                  <c:v>5.99</c:v>
                </c:pt>
              </c:numCache>
            </c:numRef>
          </c:val>
          <c:extLst>
            <c:ext xmlns:c16="http://schemas.microsoft.com/office/drawing/2014/chart" uri="{C3380CC4-5D6E-409C-BE32-E72D297353CC}">
              <c16:uniqueId val="{00000008-2572-4D22-A352-7DB5E7F3877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9.24</c:v>
                </c:pt>
                <c:pt idx="2">
                  <c:v>#N/A</c:v>
                </c:pt>
                <c:pt idx="3">
                  <c:v>9.9600000000000009</c:v>
                </c:pt>
                <c:pt idx="4">
                  <c:v>#N/A</c:v>
                </c:pt>
                <c:pt idx="5">
                  <c:v>10.119999999999999</c:v>
                </c:pt>
                <c:pt idx="6">
                  <c:v>#N/A</c:v>
                </c:pt>
                <c:pt idx="7">
                  <c:v>8.2100000000000009</c:v>
                </c:pt>
                <c:pt idx="8">
                  <c:v>#N/A</c:v>
                </c:pt>
                <c:pt idx="9">
                  <c:v>8.06</c:v>
                </c:pt>
              </c:numCache>
            </c:numRef>
          </c:val>
          <c:extLst>
            <c:ext xmlns:c16="http://schemas.microsoft.com/office/drawing/2014/chart" uri="{C3380CC4-5D6E-409C-BE32-E72D297353CC}">
              <c16:uniqueId val="{00000009-2572-4D22-A352-7DB5E7F3877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9061</c:v>
                </c:pt>
                <c:pt idx="5">
                  <c:v>8978</c:v>
                </c:pt>
                <c:pt idx="8">
                  <c:v>8462</c:v>
                </c:pt>
                <c:pt idx="11">
                  <c:v>9018</c:v>
                </c:pt>
                <c:pt idx="14">
                  <c:v>6926</c:v>
                </c:pt>
              </c:numCache>
            </c:numRef>
          </c:val>
          <c:extLst>
            <c:ext xmlns:c16="http://schemas.microsoft.com/office/drawing/2014/chart" uri="{C3380CC4-5D6E-409C-BE32-E72D297353CC}">
              <c16:uniqueId val="{00000000-9EE1-44C1-8E6D-9392FA55A76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EE1-44C1-8E6D-9392FA55A76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398</c:v>
                </c:pt>
                <c:pt idx="3">
                  <c:v>398</c:v>
                </c:pt>
                <c:pt idx="6">
                  <c:v>399</c:v>
                </c:pt>
                <c:pt idx="9">
                  <c:v>399</c:v>
                </c:pt>
                <c:pt idx="12">
                  <c:v>399</c:v>
                </c:pt>
              </c:numCache>
            </c:numRef>
          </c:val>
          <c:extLst>
            <c:ext xmlns:c16="http://schemas.microsoft.com/office/drawing/2014/chart" uri="{C3380CC4-5D6E-409C-BE32-E72D297353CC}">
              <c16:uniqueId val="{00000002-9EE1-44C1-8E6D-9392FA55A76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E1-44C1-8E6D-9392FA55A76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2317</c:v>
                </c:pt>
                <c:pt idx="3">
                  <c:v>2190</c:v>
                </c:pt>
                <c:pt idx="6">
                  <c:v>2157</c:v>
                </c:pt>
                <c:pt idx="9">
                  <c:v>2407</c:v>
                </c:pt>
                <c:pt idx="12">
                  <c:v>2185</c:v>
                </c:pt>
              </c:numCache>
            </c:numRef>
          </c:val>
          <c:extLst>
            <c:ext xmlns:c16="http://schemas.microsoft.com/office/drawing/2014/chart" uri="{C3380CC4-5D6E-409C-BE32-E72D297353CC}">
              <c16:uniqueId val="{00000004-9EE1-44C1-8E6D-9392FA55A76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E1-44C1-8E6D-9392FA55A76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EE1-44C1-8E6D-9392FA55A76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7897</c:v>
                </c:pt>
                <c:pt idx="3">
                  <c:v>7247</c:v>
                </c:pt>
                <c:pt idx="6">
                  <c:v>7745</c:v>
                </c:pt>
                <c:pt idx="9">
                  <c:v>7653</c:v>
                </c:pt>
                <c:pt idx="12">
                  <c:v>7007</c:v>
                </c:pt>
              </c:numCache>
            </c:numRef>
          </c:val>
          <c:extLst>
            <c:ext xmlns:c16="http://schemas.microsoft.com/office/drawing/2014/chart" uri="{C3380CC4-5D6E-409C-BE32-E72D297353CC}">
              <c16:uniqueId val="{00000007-9EE1-44C1-8E6D-9392FA55A76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1551</c:v>
                </c:pt>
                <c:pt idx="2">
                  <c:v>#N/A</c:v>
                </c:pt>
                <c:pt idx="3">
                  <c:v>#N/A</c:v>
                </c:pt>
                <c:pt idx="4">
                  <c:v>857</c:v>
                </c:pt>
                <c:pt idx="5">
                  <c:v>#N/A</c:v>
                </c:pt>
                <c:pt idx="6">
                  <c:v>#N/A</c:v>
                </c:pt>
                <c:pt idx="7">
                  <c:v>1839</c:v>
                </c:pt>
                <c:pt idx="8">
                  <c:v>#N/A</c:v>
                </c:pt>
                <c:pt idx="9">
                  <c:v>#N/A</c:v>
                </c:pt>
                <c:pt idx="10">
                  <c:v>1441</c:v>
                </c:pt>
                <c:pt idx="11">
                  <c:v>#N/A</c:v>
                </c:pt>
                <c:pt idx="12">
                  <c:v>#N/A</c:v>
                </c:pt>
                <c:pt idx="13">
                  <c:v>2665</c:v>
                </c:pt>
                <c:pt idx="14">
                  <c:v>#N/A</c:v>
                </c:pt>
              </c:numCache>
            </c:numRef>
          </c:val>
          <c:smooth val="0"/>
          <c:extLst>
            <c:ext xmlns:c16="http://schemas.microsoft.com/office/drawing/2014/chart" uri="{C3380CC4-5D6E-409C-BE32-E72D297353CC}">
              <c16:uniqueId val="{00000008-9EE1-44C1-8E6D-9392FA55A76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62197</c:v>
                </c:pt>
                <c:pt idx="5">
                  <c:v>58622</c:v>
                </c:pt>
                <c:pt idx="8">
                  <c:v>52388</c:v>
                </c:pt>
                <c:pt idx="11">
                  <c:v>47734</c:v>
                </c:pt>
                <c:pt idx="14">
                  <c:v>41344</c:v>
                </c:pt>
              </c:numCache>
            </c:numRef>
          </c:val>
          <c:extLst>
            <c:ext xmlns:c16="http://schemas.microsoft.com/office/drawing/2014/chart" uri="{C3380CC4-5D6E-409C-BE32-E72D297353CC}">
              <c16:uniqueId val="{00000000-A1D8-463A-B93C-B86CEC546B1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19760</c:v>
                </c:pt>
                <c:pt idx="5">
                  <c:v>23889</c:v>
                </c:pt>
                <c:pt idx="8">
                  <c:v>25746</c:v>
                </c:pt>
                <c:pt idx="11">
                  <c:v>23527</c:v>
                </c:pt>
                <c:pt idx="14">
                  <c:v>21297</c:v>
                </c:pt>
              </c:numCache>
            </c:numRef>
          </c:val>
          <c:extLst>
            <c:ext xmlns:c16="http://schemas.microsoft.com/office/drawing/2014/chart" uri="{C3380CC4-5D6E-409C-BE32-E72D297353CC}">
              <c16:uniqueId val="{00000001-A1D8-463A-B93C-B86CEC546B1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91303</c:v>
                </c:pt>
                <c:pt idx="5">
                  <c:v>83236</c:v>
                </c:pt>
                <c:pt idx="8">
                  <c:v>97315</c:v>
                </c:pt>
                <c:pt idx="11">
                  <c:v>99571</c:v>
                </c:pt>
                <c:pt idx="14">
                  <c:v>120614</c:v>
                </c:pt>
              </c:numCache>
            </c:numRef>
          </c:val>
          <c:extLst>
            <c:ext xmlns:c16="http://schemas.microsoft.com/office/drawing/2014/chart" uri="{C3380CC4-5D6E-409C-BE32-E72D297353CC}">
              <c16:uniqueId val="{00000002-A1D8-463A-B93C-B86CEC546B1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1D8-463A-B93C-B86CEC546B1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1D8-463A-B93C-B86CEC546B1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1D8-463A-B93C-B86CEC546B1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18264</c:v>
                </c:pt>
                <c:pt idx="3">
                  <c:v>18353</c:v>
                </c:pt>
                <c:pt idx="6">
                  <c:v>18308</c:v>
                </c:pt>
                <c:pt idx="9">
                  <c:v>19319</c:v>
                </c:pt>
                <c:pt idx="12">
                  <c:v>19895</c:v>
                </c:pt>
              </c:numCache>
            </c:numRef>
          </c:val>
          <c:extLst>
            <c:ext xmlns:c16="http://schemas.microsoft.com/office/drawing/2014/chart" uri="{C3380CC4-5D6E-409C-BE32-E72D297353CC}">
              <c16:uniqueId val="{00000006-A1D8-463A-B93C-B86CEC546B1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A1D8-463A-B93C-B86CEC546B1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23000</c:v>
                </c:pt>
                <c:pt idx="3">
                  <c:v>21926</c:v>
                </c:pt>
                <c:pt idx="6">
                  <c:v>20821</c:v>
                </c:pt>
                <c:pt idx="9">
                  <c:v>21060</c:v>
                </c:pt>
                <c:pt idx="12">
                  <c:v>21642</c:v>
                </c:pt>
              </c:numCache>
            </c:numRef>
          </c:val>
          <c:extLst>
            <c:ext xmlns:c16="http://schemas.microsoft.com/office/drawing/2014/chart" uri="{C3380CC4-5D6E-409C-BE32-E72D297353CC}">
              <c16:uniqueId val="{00000008-A1D8-463A-B93C-B86CEC546B1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7826</c:v>
                </c:pt>
                <c:pt idx="3">
                  <c:v>8329</c:v>
                </c:pt>
                <c:pt idx="6">
                  <c:v>7997</c:v>
                </c:pt>
                <c:pt idx="9">
                  <c:v>5755</c:v>
                </c:pt>
                <c:pt idx="12">
                  <c:v>4338</c:v>
                </c:pt>
              </c:numCache>
            </c:numRef>
          </c:val>
          <c:extLst>
            <c:ext xmlns:c16="http://schemas.microsoft.com/office/drawing/2014/chart" uri="{C3380CC4-5D6E-409C-BE32-E72D297353CC}">
              <c16:uniqueId val="{00000009-A1D8-463A-B93C-B86CEC546B1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51656</c:v>
                </c:pt>
                <c:pt idx="3">
                  <c:v>51063</c:v>
                </c:pt>
                <c:pt idx="6">
                  <c:v>47821</c:v>
                </c:pt>
                <c:pt idx="9">
                  <c:v>44102</c:v>
                </c:pt>
                <c:pt idx="12">
                  <c:v>39129</c:v>
                </c:pt>
              </c:numCache>
            </c:numRef>
          </c:val>
          <c:extLst>
            <c:ext xmlns:c16="http://schemas.microsoft.com/office/drawing/2014/chart" uri="{C3380CC4-5D6E-409C-BE32-E72D297353CC}">
              <c16:uniqueId val="{0000000A-A1D8-463A-B93C-B86CEC546B1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1D8-463A-B93C-B86CEC546B1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34900</c:v>
                </c:pt>
                <c:pt idx="1">
                  <c:v>36800</c:v>
                </c:pt>
                <c:pt idx="2">
                  <c:v>41472</c:v>
                </c:pt>
              </c:numCache>
            </c:numRef>
          </c:val>
          <c:extLst>
            <c:ext xmlns:c16="http://schemas.microsoft.com/office/drawing/2014/chart" uri="{C3380CC4-5D6E-409C-BE32-E72D297353CC}">
              <c16:uniqueId val="{00000000-089E-4475-AF6E-4AC6CE7030B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2160</c:v>
                </c:pt>
                <c:pt idx="1">
                  <c:v>2162</c:v>
                </c:pt>
                <c:pt idx="2">
                  <c:v>2166</c:v>
                </c:pt>
              </c:numCache>
            </c:numRef>
          </c:val>
          <c:extLst>
            <c:ext xmlns:c16="http://schemas.microsoft.com/office/drawing/2014/chart" uri="{C3380CC4-5D6E-409C-BE32-E72D297353CC}">
              <c16:uniqueId val="{00000001-089E-4475-AF6E-4AC6CE7030B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43273</c:v>
                </c:pt>
                <c:pt idx="1">
                  <c:v>40478</c:v>
                </c:pt>
                <c:pt idx="2">
                  <c:v>58947</c:v>
                </c:pt>
              </c:numCache>
            </c:numRef>
          </c:val>
          <c:extLst>
            <c:ext xmlns:c16="http://schemas.microsoft.com/office/drawing/2014/chart" uri="{C3380CC4-5D6E-409C-BE32-E72D297353CC}">
              <c16:uniqueId val="{00000002-089E-4475-AF6E-4AC6CE7030B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{66FB6856-E6A2-4B6B-81EF-1E75FD873536}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3F3-41C5-868D-0821DA5CD5C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{23CBA02F-A005-4437-9D4F-B590A8DB7055}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3F3-41C5-868D-0821DA5CD5C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{E32E1397-AB6B-4CB8-8D1A-61EF04CD6878}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3F3-41C5-868D-0821DA5CD5C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{5D8D8C22-0AFE-4C78-B1EC-505F1D1BB033}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3F3-41C5-868D-0821DA5CD5C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{84414E1E-4A85-4F41-BB33-056A9128A3FE}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3F3-41C5-868D-0821DA5CD5C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{3A183EF9-F4E2-4C38-B278-FB8FB01DF676}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3F3-41C5-868D-0821DA5CD5C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{F5E627EA-4474-43E1-B310-7306D600ACC9}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3F3-41C5-868D-0821DA5CD5C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{D41F7AB2-BA9C-4816-854D-97052DEE6CAD}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3F3-41C5-868D-0821DA5CD5C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{E4421A94-BAA1-45B8-8A1B-B89B787B072D}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3F3-41C5-868D-0821DA5CD5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58.2</c:v>
                </c:pt>
                <c:pt idx="8">
                  <c:v>59.6</c:v>
                </c:pt>
                <c:pt idx="16">
                  <c:v>61.2</c:v>
                </c:pt>
                <c:pt idx="24">
                  <c:v>62.4</c:v>
                </c:pt>
                <c:pt idx="32">
                  <c:v>63.7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3F3-41C5-868D-0821DA5CD5C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{01EC6A5C-A2FC-42E3-A6C3-38099708397A}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3F3-41C5-868D-0821DA5CD5C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{EC33D27E-7892-4CAF-880F-7A1AC9F97E60}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3F3-41C5-868D-0821DA5CD5C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{ED5893BB-72BB-49E1-9F61-A45381621665}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3F3-41C5-868D-0821DA5CD5C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{DE7DB801-67B9-4EA9-A3B9-04E89E2F58ED}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3F3-41C5-868D-0821DA5CD5C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{436E341E-1F27-4B05-A050-7686227BED7F}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3F3-41C5-868D-0821DA5CD5C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{5F5D8F53-5A83-4A32-BE36-0DE6F33BE6AF}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3F3-41C5-868D-0821DA5CD5C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{CFCAE5A2-D08A-4EB0-A7A1-BCA2487D0DB7}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3F3-41C5-868D-0821DA5CD5C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{9EE3FFA5-A018-4D38-9F31-D1E60E60B7B8}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3F3-41C5-868D-0821DA5CD5C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{D0C79A85-3448-4CBF-BA84-9D0671645295}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3F3-41C5-868D-0821DA5CD5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F3F3-41C5-868D-0821DA5CD5CB}"/>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{986C189F-7AEF-4DD8-A9E8-FF3D6148F164}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B25-4378-9A46-27CB599891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{0977AF94-EEFF-445C-9F25-D5CCA2A757BF}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25-4378-9A46-27CB599891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{CE2F7636-D8AD-4137-A2F8-46C5CC8B8679}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25-4378-9A46-27CB599891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{1CD4F133-3385-4B44-92A5-DC75339885DE}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25-4378-9A46-27CB599891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{5D1F95AE-A9EB-4463-B21C-71A4ADF30A2E}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25-4378-9A46-27CB599891C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{658D25DA-44BC-409B-A545-52987845D546}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B25-4378-9A46-27CB599891C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{1FE6466D-BCF3-40B2-AA20-556EB2122CC2}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B25-4378-9A46-27CB599891C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{A01B072A-47A1-4627-9267-2F7560ED68EB}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B25-4378-9A46-27CB599891C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{BADAEBC2-8857-4436-843A-72640749B1EB}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B25-4378-9A46-27CB599891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1.6</c:v>
                </c:pt>
                <c:pt idx="16">
                  <c:v>1.3</c:v>
                </c:pt>
                <c:pt idx="24">
                  <c:v>1.2</c:v>
                </c:pt>
                <c:pt idx="32">
                  <c:v>1.6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B25-4378-9A46-27CB599891C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{791F784B-1CB7-44EC-A141-84043C4016D1}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B25-4378-9A46-27CB599891C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{65A11237-89C5-4697-A582-7DA56AEB7CE1}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25-4378-9A46-27CB599891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{5559A4F9-3ACF-4529-B6FE-CE6F2FC6916D}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25-4378-9A46-27CB599891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{D351BD8A-9388-4161-B92D-31E26E9962A5}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25-4378-9A46-27CB599891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{78974053-0193-4301-8CC0-E4769C0894A2}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25-4378-9A46-27CB599891C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{B0E76685-C63A-430F-8D47-8EF6C2296BBA}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B25-4378-9A46-27CB599891C7}"/>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{0E45328F-1EA5-4FAB-8BF3-2AABF143D9B2}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B25-4378-9A46-27CB599891C7}"/>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{269D877A-F0B8-4FEB-A4AF-E383F0B5D54A}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B25-4378-9A46-27CB599891C7}"/>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{696BA370-9AF8-4ACE-B9E7-52CF447BE461}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B25-4378-9A46-27CB599891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CB25-4378-9A46-27CB599891C7}"/>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414,750
392,933
918.32
246,518,164
229,444,912
8,196,290
136,620,567
39,117,818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自動車関連企業を中心とする法人市民税等の市税収入が多いため、本市は類似団体と比較して、財政力指数の数値は大きく上回っている。企業業績の変動により、令和５年度の法人市民税が減少したことから、翌年度の基準財政収入額が減少し、令和６年度単年度の財政力指数は、０．０５ポイント下降した（Ｒ５　１．５４１→Ｒ６　１．４９１）。３か年平均については、０．０７ポイント上昇した。今後も、景気の変動等に注視しつつ、引き続き財務体質の強化を図る。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35</xdr:row>
      <xdr:rowOff>105228</xdr:rowOff>
    </xdr:from>
    <xdr:to>
      <xdr:col>23</xdr:col>
      <xdr:colOff>133350</xdr:colOff>
      <xdr:row>36</xdr:row>
      <xdr:rowOff>54428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105978"/>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54428</xdr:rowOff>
    </xdr:from>
    <xdr:to>
      <xdr:col>19</xdr:col>
      <xdr:colOff>133350</xdr:colOff>
      <xdr:row>36</xdr:row>
      <xdr:rowOff>106136</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6226628"/>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35</xdr:row>
      <xdr:rowOff>87993</xdr:rowOff>
    </xdr:from>
    <xdr:to>
      <xdr:col>15</xdr:col>
      <xdr:colOff>82550</xdr:colOff>
      <xdr:row>36</xdr:row>
      <xdr:rowOff>106136</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088743"/>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35</xdr:row>
      <xdr:rowOff>87993</xdr:rowOff>
    </xdr:from>
    <xdr:to>
      <xdr:col>11</xdr:col>
      <xdr:colOff>31750</xdr:colOff>
      <xdr:row>35</xdr:row>
      <xdr:rowOff>139700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608874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35</xdr:row>
      <xdr:rowOff>54428</xdr:rowOff>
    </xdr:from>
    <xdr:to>
      <xdr:col>23</xdr:col>
      <xdr:colOff>184150</xdr:colOff>
      <xdr:row>35</xdr:row>
      <xdr:rowOff>156028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05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34</xdr:row>
      <xdr:rowOff>147155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5976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3628</xdr:rowOff>
    </xdr:from>
    <xdr:to>
      <xdr:col>19</xdr:col>
      <xdr:colOff>184150</xdr:colOff>
      <xdr:row>36</xdr:row>
      <xdr:rowOff>105228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1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34</xdr:row>
      <xdr:rowOff>115405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5944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55336</xdr:rowOff>
    </xdr:from>
    <xdr:to>
      <xdr:col>15</xdr:col>
      <xdr:colOff>133350</xdr:colOff>
      <xdr:row>36</xdr:row>
      <xdr:rowOff>156936</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22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34</xdr:row>
      <xdr:rowOff>167113</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599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35</xdr:row>
      <xdr:rowOff>37193</xdr:rowOff>
    </xdr:from>
    <xdr:to>
      <xdr:col>11</xdr:col>
      <xdr:colOff>82550</xdr:colOff>
      <xdr:row>35</xdr:row>
      <xdr:rowOff>138793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03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148970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580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88900</xdr:rowOff>
    </xdr:from>
    <xdr:to>
      <xdr:col>7</xdr:col>
      <xdr:colOff>31750</xdr:colOff>
      <xdr:row>36</xdr:row>
      <xdr:rowOff>19050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29227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585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６年度は、法人市民税の増額等により、前年度から１０．１ポイント改善し、類似団体と比較して高い水準を維持している。令和７年度については、企業業績・為替相場の変動による地方税の減収が見込まれるため、景気の変動等に引き続き注視していく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76200</xdr:rowOff>
    </xdr:from>
    <xdr:to>
      <xdr:col>23</xdr:col>
      <xdr:colOff>133350</xdr:colOff>
      <xdr:row>61</xdr:row>
      <xdr:rowOff>139488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191750"/>
          <a:ext cx="838200" cy="40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150071</xdr:rowOff>
    </xdr:from>
    <xdr:to>
      <xdr:col>19</xdr:col>
      <xdr:colOff>133350</xdr:colOff>
      <xdr:row>61</xdr:row>
      <xdr:rowOff>139488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437071"/>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150071</xdr:rowOff>
    </xdr:from>
    <xdr:to>
      <xdr:col>15</xdr:col>
      <xdr:colOff>82550</xdr:colOff>
      <xdr:row>63</xdr:row>
      <xdr:rowOff>134408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437071"/>
          <a:ext cx="889000" cy="49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48471</xdr:rowOff>
    </xdr:from>
    <xdr:to>
      <xdr:col>11</xdr:col>
      <xdr:colOff>31750</xdr:colOff>
      <xdr:row>63</xdr:row>
      <xdr:rowOff>134408</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678371"/>
          <a:ext cx="8890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25400</xdr:rowOff>
    </xdr:from>
    <xdr:to>
      <xdr:col>23</xdr:col>
      <xdr:colOff>184150</xdr:colOff>
      <xdr:row>59</xdr:row>
      <xdr:rowOff>127000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118127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06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88688</xdr:rowOff>
    </xdr:from>
    <xdr:to>
      <xdr:col>19</xdr:col>
      <xdr:colOff>184150</xdr:colOff>
      <xdr:row>62</xdr:row>
      <xdr:rowOff>18838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29015</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316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99271</xdr:rowOff>
    </xdr:from>
    <xdr:to>
      <xdr:col>15</xdr:col>
      <xdr:colOff>133350</xdr:colOff>
      <xdr:row>61</xdr:row>
      <xdr:rowOff>29421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39598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15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83608</xdr:rowOff>
    </xdr:from>
    <xdr:to>
      <xdr:col>11</xdr:col>
      <xdr:colOff>82550</xdr:colOff>
      <xdr:row>64</xdr:row>
      <xdr:rowOff>13758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88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23935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5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169121</xdr:rowOff>
    </xdr:from>
    <xdr:to>
      <xdr:col>7</xdr:col>
      <xdr:colOff>31750</xdr:colOff>
      <xdr:row>62</xdr:row>
      <xdr:rowOff>99271</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62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109448</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9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[180,653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人口１人当たり人件費は７９，７６</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円となり、類似団体平均の６６，７５５円を上回っている。前年度と比較すると５，３６７円増額した（Ｒ５　７４，４０１円→Ｒ６　７９，７６８円）。人口１人当たり物件費は９３，５６５円となり、類似団体の６３，４２８円及び全国平均の７８，６７３円を大きく上回っている。この要因としては市域が広いことにより公共施設が多く、施設の維持管理費が多く必要となるためと考えられる。なかでも、教育費が２９，６９９円で類似団体の１７，９２６円及び全国平均の２１，３１４円を大幅に上回っている。これを踏まえ、引き続き効率的な施設管理と経費削減に取り組む。</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38829</xdr:rowOff>
    </xdr:from>
    <xdr:to>
      <xdr:col>23</xdr:col>
      <xdr:colOff>133350</xdr:colOff>
      <xdr:row>89</xdr:row>
      <xdr:rowOff>163415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5126429"/>
          <a:ext cx="838200" cy="29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38829</xdr:rowOff>
    </xdr:from>
    <xdr:to>
      <xdr:col>19</xdr:col>
      <xdr:colOff>133350</xdr:colOff>
      <xdr:row>88</xdr:row>
      <xdr:rowOff>88658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5126429"/>
          <a:ext cx="889000" cy="4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88</xdr:row>
      <xdr:rowOff>10517</xdr:rowOff>
    </xdr:from>
    <xdr:to>
      <xdr:col>15</xdr:col>
      <xdr:colOff>82550</xdr:colOff>
      <xdr:row>88</xdr:row>
      <xdr:rowOff>88658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5098117"/>
          <a:ext cx="889000" cy="7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32803</xdr:rowOff>
    </xdr:from>
    <xdr:to>
      <xdr:col>11</xdr:col>
      <xdr:colOff>31750</xdr:colOff>
      <xdr:row>88</xdr:row>
      <xdr:rowOff>10517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948953"/>
          <a:ext cx="889000" cy="14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89</xdr:row>
      <xdr:rowOff>112615</xdr:rowOff>
    </xdr:from>
    <xdr:to>
      <xdr:col>23</xdr:col>
      <xdr:colOff>184150</xdr:colOff>
      <xdr:row>90</xdr:row>
      <xdr:rowOff>42765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537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89</xdr:row>
      <xdr:rowOff>8492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5267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159479</xdr:rowOff>
    </xdr:from>
    <xdr:to>
      <xdr:col>19</xdr:col>
      <xdr:colOff>184150</xdr:colOff>
      <xdr:row>88</xdr:row>
      <xdr:rowOff>89629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507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74406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5162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37858</xdr:rowOff>
    </xdr:from>
    <xdr:to>
      <xdr:col>15</xdr:col>
      <xdr:colOff>133350</xdr:colOff>
      <xdr:row>88</xdr:row>
      <xdr:rowOff>139458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512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124235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5211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131167</xdr:rowOff>
    </xdr:from>
    <xdr:to>
      <xdr:col>11</xdr:col>
      <xdr:colOff>82550</xdr:colOff>
      <xdr:row>88</xdr:row>
      <xdr:rowOff>61317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504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46094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5133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153453</xdr:rowOff>
    </xdr:from>
    <xdr:to>
      <xdr:col>7</xdr:col>
      <xdr:colOff>31750</xdr:colOff>
      <xdr:row>87</xdr:row>
      <xdr:rowOff>83603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89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68380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98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旧来からの給与体系により経験年数の長い区分においてラスパイレス指数が高い傾向にあり、国水準を０．１上回っている。</a:t>
          </a:r>
          <a:endParaRPr lang="ja-JP" altLang="ja-JP" sz="1400">
            <a:effectLst/>
          </a:endParaRPr>
        </a:p>
        <a:p>
          <a:r>
            <a:rPr kumimoji="1" lang="ja-JP" altLang="ja-JP" sz="1100">
              <a:solidFill>
                <a:schemeClr val="dk1"/>
              </a:solidFill>
              <a:effectLst/>
              <a:latin typeface="+mn-lt"/>
              <a:ea typeface="+mn-ea"/>
              <a:cs typeface="+mn-cs"/>
            </a:rPr>
            <a:t>　上昇の主な要因としては、役職者割合や経験年数分布による職員の構成による影響であると分析している。</a:t>
          </a:r>
          <a:endParaRPr lang="ja-JP" altLang="ja-JP" sz="1400">
            <a:effectLst/>
          </a:endParaRPr>
        </a:p>
        <a:p>
          <a:r>
            <a:rPr kumimoji="1" lang="ja-JP" altLang="ja-JP" sz="1100">
              <a:solidFill>
                <a:schemeClr val="dk1"/>
              </a:solidFill>
              <a:effectLst/>
              <a:latin typeface="+mn-lt"/>
              <a:ea typeface="+mn-ea"/>
              <a:cs typeface="+mn-cs"/>
            </a:rPr>
            <a:t>　適正な給与水準が維持できるよう、給料表の継ぎ足し部分の廃止に向けた取り組みや職員構成の動向を注視しながら適切な運用に努めていく。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131763</xdr:rowOff>
    </xdr:from>
    <xdr:to>
      <xdr:col>81</xdr:col>
      <xdr:colOff>44450</xdr:colOff>
      <xdr:row>87</xdr:row>
      <xdr:rowOff>5556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876463"/>
          <a:ext cx="838200" cy="4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131763</xdr:rowOff>
    </xdr:from>
    <xdr:to>
      <xdr:col>77</xdr:col>
      <xdr:colOff>44450</xdr:colOff>
      <xdr:row>86</xdr:row>
      <xdr:rowOff>161925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876463"/>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161925</xdr:rowOff>
    </xdr:from>
    <xdr:to>
      <xdr:col>72</xdr:col>
      <xdr:colOff>203200</xdr:colOff>
      <xdr:row>86</xdr:row>
      <xdr:rowOff>161925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906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146844</xdr:rowOff>
    </xdr:from>
    <xdr:to>
      <xdr:col>68</xdr:col>
      <xdr:colOff>152400</xdr:colOff>
      <xdr:row>86</xdr:row>
      <xdr:rowOff>161925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891544"/>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126206</xdr:rowOff>
    </xdr:from>
    <xdr:to>
      <xdr:col>81</xdr:col>
      <xdr:colOff>95250</xdr:colOff>
      <xdr:row>87</xdr:row>
      <xdr:rowOff>56356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7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98283</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4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80963</xdr:rowOff>
    </xdr:from>
    <xdr:to>
      <xdr:col>77</xdr:col>
      <xdr:colOff>95250</xdr:colOff>
      <xdr:row>87</xdr:row>
      <xdr:rowOff>11113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167340</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12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111125</xdr:rowOff>
    </xdr:from>
    <xdr:to>
      <xdr:col>73</xdr:col>
      <xdr:colOff>44450</xdr:colOff>
      <xdr:row>87</xdr:row>
      <xdr:rowOff>41275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111125</xdr:rowOff>
    </xdr:from>
    <xdr:to>
      <xdr:col>68</xdr:col>
      <xdr:colOff>203200</xdr:colOff>
      <xdr:row>87</xdr:row>
      <xdr:rowOff>41275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84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定員適正化計画に基づき、段階的に増員していく。行政職は将来的な業務量削減に向けた取組等の推進のため一定期間の増員を見込むが、業務効率化等で生み出した増員分を優先的に対応が必要な分野へ配分するなどし増員幅を極力抑制する。消防職は救急需要の増加や山村地域の現場対応力の強化のため段階的に増員する。教育保育職は新制度等対応のため一定期間の増員を見込むが、任期付採用職員を活用し増員幅を極力抑制する。技能労務職については一律的な退職補充は行わず、市直営で実施すべき業務を精査し、一部業務の民間委託化を図るとともに、必要最小限の直営体制の維持に向けた適正化を進めていく。</a:t>
          </a:r>
          <a:endParaRPr lang="ja-JP" altLang="ja-JP" sz="105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24674</xdr:rowOff>
    </xdr:from>
    <xdr:to>
      <xdr:col>81</xdr:col>
      <xdr:colOff>44450</xdr:colOff>
      <xdr:row>63</xdr:row>
      <xdr:rowOff>59146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82602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17780</xdr:rowOff>
    </xdr:from>
    <xdr:to>
      <xdr:col>77</xdr:col>
      <xdr:colOff>44450</xdr:colOff>
      <xdr:row>63</xdr:row>
      <xdr:rowOff>24674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81913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168547</xdr:rowOff>
    </xdr:from>
    <xdr:to>
      <xdr:col>72</xdr:col>
      <xdr:colOff>203200</xdr:colOff>
      <xdr:row>63</xdr:row>
      <xdr:rowOff>17780</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79844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151312</xdr:rowOff>
    </xdr:from>
    <xdr:to>
      <xdr:col>68</xdr:col>
      <xdr:colOff>152400</xdr:colOff>
      <xdr:row>62</xdr:row>
      <xdr:rowOff>168547</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78121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8346</xdr:rowOff>
    </xdr:from>
    <xdr:to>
      <xdr:col>81</xdr:col>
      <xdr:colOff>95250</xdr:colOff>
      <xdr:row>63</xdr:row>
      <xdr:rowOff>109946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80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151873</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78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145324</xdr:rowOff>
    </xdr:from>
    <xdr:to>
      <xdr:col>77</xdr:col>
      <xdr:colOff>95250</xdr:colOff>
      <xdr:row>63</xdr:row>
      <xdr:rowOff>75474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77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60251</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861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138430</xdr:rowOff>
    </xdr:from>
    <xdr:to>
      <xdr:col>73</xdr:col>
      <xdr:colOff>44450</xdr:colOff>
      <xdr:row>63</xdr:row>
      <xdr:rowOff>68580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53357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117747</xdr:rowOff>
    </xdr:from>
    <xdr:to>
      <xdr:col>68</xdr:col>
      <xdr:colOff>203200</xdr:colOff>
      <xdr:row>63</xdr:row>
      <xdr:rowOff>47897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74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32674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834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100512</xdr:rowOff>
    </xdr:from>
    <xdr:to>
      <xdr:col>64</xdr:col>
      <xdr:colOff>152400</xdr:colOff>
      <xdr:row>63</xdr:row>
      <xdr:rowOff>30662</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73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15439</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816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令６年度決算では、災害復旧費等に係る基準財政需要額の減少等により前年度から０．４ポイント上昇し、１．６％となった。現状では類似団体や全国平均を下回っており、今後</a:t>
          </a:r>
          <a:r>
            <a:rPr lang="ja-JP" altLang="ja-JP" sz="1100" b="0" i="0" baseline="0">
              <a:solidFill>
                <a:schemeClr val="dk1"/>
              </a:solidFill>
              <a:effectLst/>
              <a:latin typeface="+mn-lt"/>
              <a:ea typeface="+mn-ea"/>
              <a:cs typeface="+mn-cs"/>
            </a:rPr>
            <a:t>とも、緊急度・住民ニーズを的確に把握した事業の選択により、起債に大きく頼ることのない財政運営に努める。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164254</xdr:rowOff>
    </xdr:from>
    <xdr:to>
      <xdr:col>81</xdr:col>
      <xdr:colOff>44450</xdr:colOff>
      <xdr:row>39</xdr:row>
      <xdr:rowOff>24977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67935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164254</xdr:rowOff>
    </xdr:from>
    <xdr:to>
      <xdr:col>77</xdr:col>
      <xdr:colOff>44450</xdr:colOff>
      <xdr:row>39</xdr:row>
      <xdr:rowOff>846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67935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846</xdr:rowOff>
    </xdr:from>
    <xdr:to>
      <xdr:col>72</xdr:col>
      <xdr:colOff>203200</xdr:colOff>
      <xdr:row>39</xdr:row>
      <xdr:rowOff>24977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68739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24977</xdr:rowOff>
    </xdr:from>
    <xdr:to>
      <xdr:col>68</xdr:col>
      <xdr:colOff>152400</xdr:colOff>
      <xdr:row>39</xdr:row>
      <xdr:rowOff>81280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71152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145627</xdr:rowOff>
    </xdr:from>
    <xdr:to>
      <xdr:col>81</xdr:col>
      <xdr:colOff>95250</xdr:colOff>
      <xdr:row>39</xdr:row>
      <xdr:rowOff>75777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66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162154</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50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113454</xdr:rowOff>
    </xdr:from>
    <xdr:to>
      <xdr:col>77</xdr:col>
      <xdr:colOff>95250</xdr:colOff>
      <xdr:row>39</xdr:row>
      <xdr:rowOff>43604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62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53780</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397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121496</xdr:rowOff>
    </xdr:from>
    <xdr:to>
      <xdr:col>73</xdr:col>
      <xdr:colOff>44450</xdr:colOff>
      <xdr:row>39</xdr:row>
      <xdr:rowOff>51646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6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61824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405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145627</xdr:rowOff>
    </xdr:from>
    <xdr:to>
      <xdr:col>68</xdr:col>
      <xdr:colOff>203200</xdr:colOff>
      <xdr:row>39</xdr:row>
      <xdr:rowOff>75777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66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85954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42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30480</xdr:rowOff>
    </xdr:from>
    <xdr:to>
      <xdr:col>64</xdr:col>
      <xdr:colOff>152400</xdr:colOff>
      <xdr:row>39</xdr:row>
      <xdr:rowOff>132080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142257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充当可能財源等が将来負担額を上回るため将来負担比率はない。</a:t>
          </a:r>
          <a:endParaRPr lang="ja-JP" altLang="ja-JP" sz="1400">
            <a:effectLst/>
          </a:endParaRPr>
        </a:p>
        <a:p>
          <a:r>
            <a:rPr kumimoji="1" lang="ja-JP" altLang="ja-JP" sz="1100">
              <a:solidFill>
                <a:schemeClr val="dk1"/>
              </a:solidFill>
              <a:effectLst/>
              <a:latin typeface="+mn-lt"/>
              <a:ea typeface="+mn-ea"/>
              <a:cs typeface="+mn-cs"/>
            </a:rPr>
            <a:t>　しかし、今後は、景気の変動等に伴う数値の悪化も懸念されるため、引き続き健全な財政運営の強化に向けた取組を進めていく。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414,750
392,933
918.32
246,518,164
229,444,912
8,196,290
136,620,567
39,117,818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令和６年度決算においては、経常一般財源における法人市民税の増額等により、前年度比－２．６ポイントとなり、類似団体平均と比較すると、５．６ポイント下回っている。</a:t>
          </a:r>
          <a:endParaRPr lang="ja-JP" altLang="ja-JP" sz="1400">
            <a:effectLst/>
          </a:endParaRPr>
        </a:p>
        <a:p>
          <a:r>
            <a:rPr kumimoji="1" lang="ja-JP" altLang="ja-JP" sz="1100">
              <a:solidFill>
                <a:schemeClr val="dk1"/>
              </a:solidFill>
              <a:effectLst/>
              <a:latin typeface="+mn-lt"/>
              <a:ea typeface="+mn-ea"/>
              <a:cs typeface="+mn-cs"/>
            </a:rPr>
            <a:t>　数値は改善したが景気の変動等に影響されたものであるため、今後も引き続き職員の定員適正化計画に基づく適切な定員管理が必要となる。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134620</xdr:rowOff>
    </xdr:from>
    <xdr:to>
      <xdr:col>24</xdr:col>
      <xdr:colOff>25400</xdr:colOff>
      <xdr:row>35</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96392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146050</xdr:rowOff>
    </xdr:from>
    <xdr:to>
      <xdr:col>19</xdr:col>
      <xdr:colOff>187325</xdr:colOff>
      <xdr:row>35</xdr:row>
      <xdr:rowOff>161290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468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146050</xdr:rowOff>
    </xdr:from>
    <xdr:to>
      <xdr:col>15</xdr:col>
      <xdr:colOff>98425</xdr:colOff>
      <xdr:row>37</xdr:row>
      <xdr:rowOff>130810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4680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119380</xdr:rowOff>
    </xdr:from>
    <xdr:to>
      <xdr:col>11</xdr:col>
      <xdr:colOff>9525</xdr:colOff>
      <xdr:row>37</xdr:row>
      <xdr:rowOff>130810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9158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83820</xdr:rowOff>
    </xdr:from>
    <xdr:to>
      <xdr:col>24</xdr:col>
      <xdr:colOff>76200</xdr:colOff>
      <xdr:row>35</xdr:row>
      <xdr:rowOff>13970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100347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110490</xdr:rowOff>
    </xdr:from>
    <xdr:to>
      <xdr:col>20</xdr:col>
      <xdr:colOff>38100</xdr:colOff>
      <xdr:row>36</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95250</xdr:rowOff>
    </xdr:from>
    <xdr:to>
      <xdr:col>15</xdr:col>
      <xdr:colOff>149225</xdr:colOff>
      <xdr:row>36</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35577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80010</xdr:rowOff>
    </xdr:from>
    <xdr:to>
      <xdr:col>11</xdr:col>
      <xdr:colOff>60325</xdr:colOff>
      <xdr:row>38</xdr:row>
      <xdr:rowOff>10160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166387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68580</xdr:rowOff>
    </xdr:from>
    <xdr:to>
      <xdr:col>6</xdr:col>
      <xdr:colOff>171450</xdr:colOff>
      <xdr:row>36</xdr:row>
      <xdr:rowOff>170180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8907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令和６年度決算において、経常一般財源における法人市民税の増加等により、前年度比２．０ポイント改善したが、市域が広く公共施設が多いことから維持管理費が膨らみ類似団体に比べて多い状況にある。</a:t>
          </a:r>
          <a:endParaRPr lang="ja-JP" altLang="ja-JP" sz="1400">
            <a:effectLst/>
          </a:endParaRPr>
        </a:p>
        <a:p>
          <a:r>
            <a:rPr kumimoji="1" lang="ja-JP" altLang="ja-JP" sz="1100">
              <a:solidFill>
                <a:schemeClr val="dk1"/>
              </a:solidFill>
              <a:effectLst/>
              <a:latin typeface="+mn-lt"/>
              <a:ea typeface="+mn-ea"/>
              <a:cs typeface="+mn-cs"/>
            </a:rPr>
            <a:t>　今後も、効率的な施設管理と経費削減を進める必要がある。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157480</xdr:rowOff>
    </xdr:from>
    <xdr:to>
      <xdr:col>82</xdr:col>
      <xdr:colOff>107950</xdr:colOff>
      <xdr:row>19</xdr:row>
      <xdr:rowOff>138430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24358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46990</xdr:rowOff>
    </xdr:from>
    <xdr:to>
      <xdr:col>78</xdr:col>
      <xdr:colOff>69850</xdr:colOff>
      <xdr:row>19</xdr:row>
      <xdr:rowOff>138430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3045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46990</xdr:rowOff>
    </xdr:from>
    <xdr:to>
      <xdr:col>73</xdr:col>
      <xdr:colOff>180975</xdr:colOff>
      <xdr:row>20</xdr:row>
      <xdr:rowOff>88900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330454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5080</xdr:rowOff>
    </xdr:from>
    <xdr:to>
      <xdr:col>69</xdr:col>
      <xdr:colOff>92075</xdr:colOff>
      <xdr:row>20</xdr:row>
      <xdr:rowOff>88900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4340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106680</xdr:rowOff>
    </xdr:from>
    <xdr:to>
      <xdr:col>82</xdr:col>
      <xdr:colOff>158750</xdr:colOff>
      <xdr:row>19</xdr:row>
      <xdr:rowOff>36830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9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78757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6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87630</xdr:rowOff>
    </xdr:from>
    <xdr:to>
      <xdr:col>78</xdr:col>
      <xdr:colOff>120650</xdr:colOff>
      <xdr:row>20</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4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2557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3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167640</xdr:rowOff>
    </xdr:from>
    <xdr:to>
      <xdr:col>74</xdr:col>
      <xdr:colOff>31750</xdr:colOff>
      <xdr:row>19</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5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82567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4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38100</xdr:rowOff>
    </xdr:from>
    <xdr:to>
      <xdr:col>69</xdr:col>
      <xdr:colOff>142875</xdr:colOff>
      <xdr:row>20</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46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124477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55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125730</xdr:rowOff>
    </xdr:from>
    <xdr:to>
      <xdr:col>65</xdr:col>
      <xdr:colOff>53975</xdr:colOff>
      <xdr:row>20</xdr:row>
      <xdr:rowOff>55880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38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40657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46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令和６年度決算においては、経常一般財源における法人市民税の増加等により、数値は前年度比１．３ポイント改善し、依然として類似団体及び全国平均よりも良好な水準を維持している。</a:t>
          </a:r>
          <a:endParaRPr lang="ja-JP" altLang="ja-JP" sz="1400">
            <a:effectLst/>
          </a:endParaRPr>
        </a:p>
        <a:p>
          <a:r>
            <a:rPr kumimoji="1" lang="ja-JP" altLang="ja-JP" sz="1100">
              <a:solidFill>
                <a:schemeClr val="dk1"/>
              </a:solidFill>
              <a:effectLst/>
              <a:latin typeface="+mn-lt"/>
              <a:ea typeface="+mn-ea"/>
              <a:cs typeface="+mn-cs"/>
            </a:rPr>
            <a:t>　今後は、高齢</a:t>
          </a:r>
          <a:r>
            <a:rPr kumimoji="1" lang="ja-JP" altLang="en-US" sz="1100">
              <a:solidFill>
                <a:schemeClr val="dk1"/>
              </a:solidFill>
              <a:effectLst/>
              <a:latin typeface="+mn-lt"/>
              <a:ea typeface="+mn-ea"/>
              <a:cs typeface="+mn-cs"/>
            </a:rPr>
            <a:t>化</a:t>
          </a:r>
          <a:r>
            <a:rPr kumimoji="1" lang="ja-JP" altLang="ja-JP" sz="1100">
              <a:solidFill>
                <a:schemeClr val="dk1"/>
              </a:solidFill>
              <a:effectLst/>
              <a:latin typeface="+mn-lt"/>
              <a:ea typeface="+mn-ea"/>
              <a:cs typeface="+mn-cs"/>
            </a:rPr>
            <a:t>に伴う社会保障関連経費が増加する見込みであることから、扶助費は増加することが予想される。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127000</xdr:rowOff>
    </xdr:from>
    <xdr:to>
      <xdr:col>24</xdr:col>
      <xdr:colOff>25400</xdr:colOff>
      <xdr:row>53</xdr:row>
      <xdr:rowOff>120650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0424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19050</xdr:rowOff>
    </xdr:from>
    <xdr:to>
      <xdr:col>19</xdr:col>
      <xdr:colOff>187325</xdr:colOff>
      <xdr:row>53</xdr:row>
      <xdr:rowOff>120650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105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19050</xdr:rowOff>
    </xdr:from>
    <xdr:to>
      <xdr:col>15</xdr:col>
      <xdr:colOff>98425</xdr:colOff>
      <xdr:row>54</xdr:row>
      <xdr:rowOff>25400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1059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54</xdr:row>
      <xdr:rowOff>25400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1567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76200</xdr:rowOff>
    </xdr:from>
    <xdr:to>
      <xdr:col>24</xdr:col>
      <xdr:colOff>76200</xdr:colOff>
      <xdr:row>53</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156227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69850</xdr:rowOff>
    </xdr:from>
    <xdr:to>
      <xdr:col>20</xdr:col>
      <xdr:colOff>38100</xdr:colOff>
      <xdr:row>54</xdr:row>
      <xdr:rowOff>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5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10177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25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139700</xdr:rowOff>
    </xdr:from>
    <xdr:to>
      <xdr:col>15</xdr:col>
      <xdr:colOff>149225</xdr:colOff>
      <xdr:row>53</xdr:row>
      <xdr:rowOff>69850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05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80027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146050</xdr:rowOff>
    </xdr:from>
    <xdr:to>
      <xdr:col>11</xdr:col>
      <xdr:colOff>60325</xdr:colOff>
      <xdr:row>54</xdr:row>
      <xdr:rowOff>76200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3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86377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0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その他の内訳は、維持補修費、投資及び出資金・貸付金と繰出金である。令和６年度決算においては、維持補修費の増加はあったものの、経常一般財源における法人市民税の増加により、前年度比</a:t>
          </a:r>
          <a:r>
            <a:rPr kumimoji="1" lang="ja-JP" altLang="en-US" sz="1100">
              <a:solidFill>
                <a:schemeClr val="dk1"/>
              </a:solidFill>
              <a:effectLst/>
              <a:latin typeface="+mn-lt"/>
              <a:ea typeface="+mn-ea"/>
              <a:cs typeface="+mn-cs"/>
            </a:rPr>
            <a:t>１．１</a:t>
          </a:r>
          <a:r>
            <a:rPr kumimoji="1" lang="ja-JP" altLang="ja-JP" sz="1100">
              <a:solidFill>
                <a:schemeClr val="dk1"/>
              </a:solidFill>
              <a:effectLst/>
              <a:latin typeface="+mn-lt"/>
              <a:ea typeface="+mn-ea"/>
              <a:cs typeface="+mn-cs"/>
            </a:rPr>
            <a:t>ポイント改善した。</a:t>
          </a:r>
          <a:endParaRPr lang="ja-JP" altLang="ja-JP" sz="1400">
            <a:effectLst/>
          </a:endParaRPr>
        </a:p>
        <a:p>
          <a:r>
            <a:rPr kumimoji="1" lang="ja-JP" altLang="ja-JP" sz="1100">
              <a:solidFill>
                <a:schemeClr val="dk1"/>
              </a:solidFill>
              <a:effectLst/>
              <a:latin typeface="+mn-lt"/>
              <a:ea typeface="+mn-ea"/>
              <a:cs typeface="+mn-cs"/>
            </a:rPr>
            <a:t>　今後は公共施設の老朽化に伴い維持補修費が増加することが予想される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社会資本の適切な維持管理に努め、計画的な施設改修</a:t>
          </a:r>
          <a:r>
            <a:rPr kumimoji="1" lang="ja-JP" altLang="en-US" sz="1100">
              <a:solidFill>
                <a:schemeClr val="dk1"/>
              </a:solidFill>
              <a:effectLst/>
              <a:latin typeface="+mn-lt"/>
              <a:ea typeface="+mn-ea"/>
              <a:cs typeface="+mn-cs"/>
            </a:rPr>
            <a:t>を行っていく。</a:t>
          </a:r>
          <a:endParaRPr kumimoji="1" lang="en-US" altLang="ja-JP" sz="1100">
            <a:solidFill>
              <a:schemeClr val="dk1"/>
            </a:solidFill>
            <a:effectLst/>
            <a:latin typeface="+mn-lt"/>
            <a:ea typeface="+mn-ea"/>
            <a:cs typeface="+mn-cs"/>
          </a:endParaRPr>
        </a:p>
        <a:p>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31750</xdr:rowOff>
    </xdr:from>
    <xdr:to>
      <xdr:col>82</xdr:col>
      <xdr:colOff>107950</xdr:colOff>
      <xdr:row>54</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1186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107950</xdr:rowOff>
    </xdr:from>
    <xdr:to>
      <xdr:col>78</xdr:col>
      <xdr:colOff>69850</xdr:colOff>
      <xdr:row>54</xdr:row>
      <xdr:rowOff>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194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107950</xdr:rowOff>
    </xdr:from>
    <xdr:to>
      <xdr:col>73</xdr:col>
      <xdr:colOff>180975</xdr:colOff>
      <xdr:row>54</xdr:row>
      <xdr:rowOff>139700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1948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120650</xdr:rowOff>
    </xdr:from>
    <xdr:to>
      <xdr:col>69</xdr:col>
      <xdr:colOff>92075</xdr:colOff>
      <xdr:row>54</xdr:row>
      <xdr:rowOff>139700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207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52</xdr:row>
      <xdr:rowOff>152400</xdr:rowOff>
    </xdr:from>
    <xdr:to>
      <xdr:col>82</xdr:col>
      <xdr:colOff>158750</xdr:colOff>
      <xdr:row>53</xdr:row>
      <xdr:rowOff>82550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120650</xdr:rowOff>
    </xdr:from>
    <xdr:to>
      <xdr:col>78</xdr:col>
      <xdr:colOff>120650</xdr:colOff>
      <xdr:row>54</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20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60977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897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57150</xdr:rowOff>
    </xdr:from>
    <xdr:to>
      <xdr:col>74</xdr:col>
      <xdr:colOff>31750</xdr:colOff>
      <xdr:row>53</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168927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88900</xdr:rowOff>
    </xdr:from>
    <xdr:to>
      <xdr:col>69</xdr:col>
      <xdr:colOff>142875</xdr:colOff>
      <xdr:row>55</xdr:row>
      <xdr:rowOff>19050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69850</xdr:rowOff>
    </xdr:from>
    <xdr:to>
      <xdr:col>65</xdr:col>
      <xdr:colOff>53975</xdr:colOff>
      <xdr:row>54</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15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892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令和６年度決算においては、経常一般財源における法人市民税の増加等により、前年度比１．５ポイント改善した。</a:t>
          </a:r>
          <a:endParaRPr lang="ja-JP" altLang="ja-JP" sz="1400">
            <a:effectLst/>
          </a:endParaRPr>
        </a:p>
        <a:p>
          <a:r>
            <a:rPr kumimoji="1" lang="ja-JP" altLang="ja-JP" sz="1100">
              <a:solidFill>
                <a:schemeClr val="dk1"/>
              </a:solidFill>
              <a:effectLst/>
              <a:latin typeface="+mn-lt"/>
              <a:ea typeface="+mn-ea"/>
              <a:cs typeface="+mn-cs"/>
            </a:rPr>
            <a:t>　今後も補助金の見直しや適正化を図っていく必要がある。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28702</xdr:rowOff>
    </xdr:from>
    <xdr:to>
      <xdr:col>82</xdr:col>
      <xdr:colOff>107950</xdr:colOff>
      <xdr:row>35</xdr:row>
      <xdr:rowOff>165862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029452"/>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65278</xdr:rowOff>
    </xdr:from>
    <xdr:to>
      <xdr:col>78</xdr:col>
      <xdr:colOff>69850</xdr:colOff>
      <xdr:row>35</xdr:row>
      <xdr:rowOff>165862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06602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65278</xdr:rowOff>
    </xdr:from>
    <xdr:to>
      <xdr:col>73</xdr:col>
      <xdr:colOff>180975</xdr:colOff>
      <xdr:row>36</xdr:row>
      <xdr:rowOff>40132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06602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xdr:rowOff>
    </xdr:from>
    <xdr:to>
      <xdr:col>69</xdr:col>
      <xdr:colOff>92075</xdr:colOff>
      <xdr:row>36</xdr:row>
      <xdr:rowOff>40132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1757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149352</xdr:rowOff>
    </xdr:from>
    <xdr:to>
      <xdr:col>82</xdr:col>
      <xdr:colOff>158750</xdr:colOff>
      <xdr:row>35</xdr:row>
      <xdr:rowOff>79502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165879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82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115062</xdr:rowOff>
    </xdr:from>
    <xdr:to>
      <xdr:col>78</xdr:col>
      <xdr:colOff>120650</xdr:colOff>
      <xdr:row>36</xdr:row>
      <xdr:rowOff>45212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29989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02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14478</xdr:rowOff>
    </xdr:from>
    <xdr:to>
      <xdr:col>74</xdr:col>
      <xdr:colOff>31750</xdr:colOff>
      <xdr:row>35</xdr:row>
      <xdr:rowOff>116078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100855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39133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211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令和６年度決算においては、前年度比１．６ポイント改善し、類似団体の平均を１０．２ポイントと大幅に下回っており、安定した数値を維持している。今後</a:t>
          </a:r>
          <a:r>
            <a:rPr lang="ja-JP" altLang="ja-JP" sz="1100" b="0" i="0" baseline="0">
              <a:solidFill>
                <a:schemeClr val="dk1"/>
              </a:solidFill>
              <a:effectLst/>
              <a:latin typeface="+mn-lt"/>
              <a:ea typeface="+mn-ea"/>
              <a:cs typeface="+mn-cs"/>
            </a:rPr>
            <a:t>とも、緊急度・住民ニーズを的確に把握した事業の選択により、起債に大きく頼ることのない財政運営に努める。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72</xdr:row>
      <xdr:rowOff>104140</xdr:rowOff>
    </xdr:from>
    <xdr:to>
      <xdr:col>24</xdr:col>
      <xdr:colOff>25400</xdr:colOff>
      <xdr:row>73</xdr:row>
      <xdr:rowOff>54610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44854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39370</xdr:rowOff>
    </xdr:from>
    <xdr:to>
      <xdr:col>19</xdr:col>
      <xdr:colOff>187325</xdr:colOff>
      <xdr:row>73</xdr:row>
      <xdr:rowOff>54610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5552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39370</xdr:rowOff>
    </xdr:from>
    <xdr:to>
      <xdr:col>15</xdr:col>
      <xdr:colOff>98425</xdr:colOff>
      <xdr:row>73</xdr:row>
      <xdr:rowOff>92710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5552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92710</xdr:rowOff>
    </xdr:from>
    <xdr:to>
      <xdr:col>11</xdr:col>
      <xdr:colOff>9525</xdr:colOff>
      <xdr:row>73</xdr:row>
      <xdr:rowOff>92710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608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53340</xdr:rowOff>
    </xdr:from>
    <xdr:to>
      <xdr:col>24</xdr:col>
      <xdr:colOff>76200</xdr:colOff>
      <xdr:row>72</xdr:row>
      <xdr:rowOff>154940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39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133367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30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3810</xdr:rowOff>
    </xdr:from>
    <xdr:to>
      <xdr:col>20</xdr:col>
      <xdr:colOff>38100</xdr:colOff>
      <xdr:row>73</xdr:row>
      <xdr:rowOff>105410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51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115587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288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160020</xdr:rowOff>
    </xdr:from>
    <xdr:to>
      <xdr:col>15</xdr:col>
      <xdr:colOff>149225</xdr:colOff>
      <xdr:row>73</xdr:row>
      <xdr:rowOff>90170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50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100347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27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41910</xdr:rowOff>
    </xdr:from>
    <xdr:to>
      <xdr:col>11</xdr:col>
      <xdr:colOff>60325</xdr:colOff>
      <xdr:row>73</xdr:row>
      <xdr:rowOff>143510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55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153687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32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41910</xdr:rowOff>
    </xdr:from>
    <xdr:to>
      <xdr:col>6</xdr:col>
      <xdr:colOff>171450</xdr:colOff>
      <xdr:row>73</xdr:row>
      <xdr:rowOff>143510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55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153687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32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令和６年度決算においては、法人市民税の増加等による経常一般財源の減少により、前年度比８．５ポイント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数値は改善したが景気の変動等に影響されたものであるため、今後も社会情勢等を注視しつつ、財務体質の強化に取り組む必要がある。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24130</xdr:rowOff>
    </xdr:from>
    <xdr:to>
      <xdr:col>82</xdr:col>
      <xdr:colOff>107950</xdr:colOff>
      <xdr:row>75</xdr:row>
      <xdr:rowOff>5080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2539980"/>
          <a:ext cx="8382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31750</xdr:rowOff>
    </xdr:from>
    <xdr:to>
      <xdr:col>78</xdr:col>
      <xdr:colOff>69850</xdr:colOff>
      <xdr:row>75</xdr:row>
      <xdr:rowOff>5080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71905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31750</xdr:rowOff>
    </xdr:from>
    <xdr:to>
      <xdr:col>73</xdr:col>
      <xdr:colOff>180975</xdr:colOff>
      <xdr:row>76</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893800" y="12719050"/>
          <a:ext cx="889000" cy="44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62230</xdr:rowOff>
    </xdr:from>
    <xdr:to>
      <xdr:col>69</xdr:col>
      <xdr:colOff>92075</xdr:colOff>
      <xdr:row>76</xdr:row>
      <xdr:rowOff>134620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004800" y="1292098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72</xdr:row>
      <xdr:rowOff>144780</xdr:rowOff>
    </xdr:from>
    <xdr:to>
      <xdr:col>82</xdr:col>
      <xdr:colOff>158750</xdr:colOff>
      <xdr:row>73</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53357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125730</xdr:rowOff>
    </xdr:from>
    <xdr:to>
      <xdr:col>78</xdr:col>
      <xdr:colOff>120650</xdr:colOff>
      <xdr:row>75</xdr:row>
      <xdr:rowOff>55880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66057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581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152400</xdr:rowOff>
    </xdr:from>
    <xdr:to>
      <xdr:col>74</xdr:col>
      <xdr:colOff>31750</xdr:colOff>
      <xdr:row>74</xdr:row>
      <xdr:rowOff>82550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66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92727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43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83820</xdr:rowOff>
    </xdr:from>
    <xdr:to>
      <xdr:col>69</xdr:col>
      <xdr:colOff>142875</xdr:colOff>
      <xdr:row>77</xdr:row>
      <xdr:rowOff>13970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170197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11430</xdr:rowOff>
    </xdr:from>
    <xdr:to>
      <xdr:col>65</xdr:col>
      <xdr:colOff>53975</xdr:colOff>
      <xdr:row>75</xdr:row>
      <xdr:rowOff>113030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123207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愛知県豊田市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61925</xdr:rowOff>
    </xdr:from>
    <xdr:to>
      <xdr:col>29</xdr:col>
      <xdr:colOff>127000</xdr:colOff>
      <xdr:row>14</xdr:row>
      <xdr:rowOff>111874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38400"/>
          <a:ext cx="647700" cy="2213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111874</xdr:rowOff>
    </xdr:from>
    <xdr:to>
      <xdr:col>26</xdr:col>
      <xdr:colOff>50800</xdr:colOff>
      <xdr:row>14</xdr:row>
      <xdr:rowOff>160566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59799"/>
          <a:ext cx="698500" cy="486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156108</xdr:rowOff>
    </xdr:from>
    <xdr:to>
      <xdr:col>22</xdr:col>
      <xdr:colOff>114300</xdr:colOff>
      <xdr:row>14</xdr:row>
      <xdr:rowOff>160566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604033"/>
          <a:ext cx="698500" cy="4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156108</xdr:rowOff>
    </xdr:from>
    <xdr:to>
      <xdr:col>18</xdr:col>
      <xdr:colOff>177800</xdr:colOff>
      <xdr:row>15</xdr:row>
      <xdr:rowOff>45199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04033"/>
          <a:ext cx="698500" cy="60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11125</xdr:rowOff>
    </xdr:from>
    <xdr:to>
      <xdr:col>29</xdr:col>
      <xdr:colOff>177800</xdr:colOff>
      <xdr:row>13</xdr:row>
      <xdr:rowOff>112725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87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27652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61074</xdr:rowOff>
    </xdr:from>
    <xdr:to>
      <xdr:col>26</xdr:col>
      <xdr:colOff>101600</xdr:colOff>
      <xdr:row>14</xdr:row>
      <xdr:rowOff>162674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089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1401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7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109766</xdr:rowOff>
    </xdr:from>
    <xdr:to>
      <xdr:col>22</xdr:col>
      <xdr:colOff>165100</xdr:colOff>
      <xdr:row>15</xdr:row>
      <xdr:rowOff>39916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57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50093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26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105308</xdr:rowOff>
    </xdr:from>
    <xdr:to>
      <xdr:col>19</xdr:col>
      <xdr:colOff>38100</xdr:colOff>
      <xdr:row>15</xdr:row>
      <xdr:rowOff>35458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53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45635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22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165849</xdr:rowOff>
    </xdr:from>
    <xdr:to>
      <xdr:col>15</xdr:col>
      <xdr:colOff>101600</xdr:colOff>
      <xdr:row>15</xdr:row>
      <xdr:rowOff>95999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13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106176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82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320281</xdr:rowOff>
    </xdr:from>
    <xdr:to>
      <xdr:col>29</xdr:col>
      <xdr:colOff>127000</xdr:colOff>
      <xdr:row>36</xdr:row>
      <xdr:rowOff>90233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30631"/>
          <a:ext cx="647700" cy="112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54458</xdr:rowOff>
    </xdr:from>
    <xdr:to>
      <xdr:col>26</xdr:col>
      <xdr:colOff>50800</xdr:colOff>
      <xdr:row>36</xdr:row>
      <xdr:rowOff>90233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007708"/>
          <a:ext cx="698500" cy="35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54458</xdr:rowOff>
    </xdr:from>
    <xdr:to>
      <xdr:col>22</xdr:col>
      <xdr:colOff>114300</xdr:colOff>
      <xdr:row>36</xdr:row>
      <xdr:rowOff>144183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07708"/>
          <a:ext cx="698500" cy="89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82194</xdr:rowOff>
    </xdr:from>
    <xdr:to>
      <xdr:col>18</xdr:col>
      <xdr:colOff>177800</xdr:colOff>
      <xdr:row>36</xdr:row>
      <xdr:rowOff>144183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35444"/>
          <a:ext cx="698500" cy="619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269481</xdr:rowOff>
    </xdr:from>
    <xdr:to>
      <xdr:col>29</xdr:col>
      <xdr:colOff>177800</xdr:colOff>
      <xdr:row>36</xdr:row>
      <xdr:rowOff>28181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798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241558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51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39433</xdr:rowOff>
    </xdr:from>
    <xdr:to>
      <xdr:col>26</xdr:col>
      <xdr:colOff>101600</xdr:colOff>
      <xdr:row>36</xdr:row>
      <xdr:rowOff>141033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926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125810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79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3658</xdr:rowOff>
    </xdr:from>
    <xdr:to>
      <xdr:col>22</xdr:col>
      <xdr:colOff>165100</xdr:colOff>
      <xdr:row>36</xdr:row>
      <xdr:rowOff>105258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56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90035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4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93383</xdr:rowOff>
    </xdr:from>
    <xdr:to>
      <xdr:col>19</xdr:col>
      <xdr:colOff>38100</xdr:colOff>
      <xdr:row>37</xdr:row>
      <xdr:rowOff>23533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46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8310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3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31394</xdr:rowOff>
    </xdr:from>
    <xdr:to>
      <xdr:col>15</xdr:col>
      <xdr:colOff>101600</xdr:colOff>
      <xdr:row>36</xdr:row>
      <xdr:rowOff>132994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84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117771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7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414,750
392,933
918.32
246,518,164
229,444,912
8,196,290
136,620,567
39,117,818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128596</xdr:rowOff>
    </xdr:from>
    <xdr:to>
      <xdr:col>24</xdr:col>
      <xdr:colOff>63500</xdr:colOff>
      <xdr:row>35</xdr:row>
      <xdr:rowOff>45092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86446"/>
          <a:ext cx="838200" cy="25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157694</xdr:rowOff>
    </xdr:from>
    <xdr:to>
      <xdr:col>19</xdr:col>
      <xdr:colOff>177800</xdr:colOff>
      <xdr:row>35</xdr:row>
      <xdr:rowOff>45092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986994"/>
          <a:ext cx="889000" cy="5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157694</xdr:rowOff>
    </xdr:from>
    <xdr:to>
      <xdr:col>15</xdr:col>
      <xdr:colOff>50800</xdr:colOff>
      <xdr:row>35</xdr:row>
      <xdr:rowOff>8549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86994"/>
          <a:ext cx="889000" cy="2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8549</xdr:rowOff>
    </xdr:from>
    <xdr:to>
      <xdr:col>10</xdr:col>
      <xdr:colOff>114300</xdr:colOff>
      <xdr:row>35</xdr:row>
      <xdr:rowOff>91825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09299"/>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77796</xdr:rowOff>
    </xdr:from>
    <xdr:to>
      <xdr:col>24</xdr:col>
      <xdr:colOff>114300</xdr:colOff>
      <xdr:row>34</xdr:row>
      <xdr:rowOff>7946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3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100673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8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165742</xdr:rowOff>
    </xdr:from>
    <xdr:to>
      <xdr:col>20</xdr:col>
      <xdr:colOff>38100</xdr:colOff>
      <xdr:row>35</xdr:row>
      <xdr:rowOff>95892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9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112419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7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106894</xdr:rowOff>
    </xdr:from>
    <xdr:to>
      <xdr:col>15</xdr:col>
      <xdr:colOff>101600</xdr:colOff>
      <xdr:row>35</xdr:row>
      <xdr:rowOff>37044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3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53571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1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129199</xdr:rowOff>
    </xdr:from>
    <xdr:to>
      <xdr:col>10</xdr:col>
      <xdr:colOff>165100</xdr:colOff>
      <xdr:row>35</xdr:row>
      <xdr:rowOff>59349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5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75876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73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41025</xdr:rowOff>
    </xdr:from>
    <xdr:to>
      <xdr:col>6</xdr:col>
      <xdr:colOff>38100</xdr:colOff>
      <xdr:row>35</xdr:row>
      <xdr:rowOff>142625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4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159152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1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152130</xdr:rowOff>
    </xdr:from>
    <xdr:to>
      <xdr:col>24</xdr:col>
      <xdr:colOff>63500</xdr:colOff>
      <xdr:row>52</xdr:row>
      <xdr:rowOff>25857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8724630"/>
          <a:ext cx="838200" cy="21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75120</xdr:rowOff>
    </xdr:from>
    <xdr:to>
      <xdr:col>19</xdr:col>
      <xdr:colOff>177800</xdr:colOff>
      <xdr:row>52</xdr:row>
      <xdr:rowOff>25857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8819070"/>
          <a:ext cx="889000" cy="122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75120</xdr:rowOff>
    </xdr:from>
    <xdr:to>
      <xdr:col>15</xdr:col>
      <xdr:colOff>50800</xdr:colOff>
      <xdr:row>52</xdr:row>
      <xdr:rowOff>42145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8819070"/>
          <a:ext cx="889000" cy="13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42145</xdr:rowOff>
    </xdr:from>
    <xdr:to>
      <xdr:col>10</xdr:col>
      <xdr:colOff>114300</xdr:colOff>
      <xdr:row>52</xdr:row>
      <xdr:rowOff>153559</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8957545"/>
          <a:ext cx="889000" cy="11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101330</xdr:rowOff>
    </xdr:from>
    <xdr:to>
      <xdr:col>24</xdr:col>
      <xdr:colOff>114300</xdr:colOff>
      <xdr:row>51</xdr:row>
      <xdr:rowOff>31480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867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54357</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862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146507</xdr:rowOff>
    </xdr:from>
    <xdr:to>
      <xdr:col>20</xdr:col>
      <xdr:colOff>38100</xdr:colOff>
      <xdr:row>52</xdr:row>
      <xdr:rowOff>76657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889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50</xdr:row>
      <xdr:rowOff>93184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8665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24320</xdr:rowOff>
    </xdr:from>
    <xdr:to>
      <xdr:col>15</xdr:col>
      <xdr:colOff>101600</xdr:colOff>
      <xdr:row>51</xdr:row>
      <xdr:rowOff>125920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876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49</xdr:row>
      <xdr:rowOff>142447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854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162795</xdr:rowOff>
    </xdr:from>
    <xdr:to>
      <xdr:col>10</xdr:col>
      <xdr:colOff>165100</xdr:colOff>
      <xdr:row>52</xdr:row>
      <xdr:rowOff>92945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89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50</xdr:row>
      <xdr:rowOff>109472</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868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102759</xdr:rowOff>
    </xdr:from>
    <xdr:to>
      <xdr:col>6</xdr:col>
      <xdr:colOff>38100</xdr:colOff>
      <xdr:row>53</xdr:row>
      <xdr:rowOff>32909</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01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51</xdr:row>
      <xdr:rowOff>49436</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879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147975</xdr:rowOff>
    </xdr:from>
    <xdr:to>
      <xdr:col>24</xdr:col>
      <xdr:colOff>63500</xdr:colOff>
      <xdr:row>77</xdr:row>
      <xdr:rowOff>41128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178175"/>
          <a:ext cx="838200" cy="6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41128</xdr:rowOff>
    </xdr:from>
    <xdr:to>
      <xdr:col>19</xdr:col>
      <xdr:colOff>177800</xdr:colOff>
      <xdr:row>77</xdr:row>
      <xdr:rowOff>61565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42778"/>
          <a:ext cx="889000" cy="2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17810</xdr:rowOff>
    </xdr:from>
    <xdr:to>
      <xdr:col>15</xdr:col>
      <xdr:colOff>50800</xdr:colOff>
      <xdr:row>77</xdr:row>
      <xdr:rowOff>61565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219460"/>
          <a:ext cx="889000" cy="4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17810</xdr:rowOff>
    </xdr:from>
    <xdr:to>
      <xdr:col>10</xdr:col>
      <xdr:colOff>114300</xdr:colOff>
      <xdr:row>77</xdr:row>
      <xdr:rowOff>104724</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219460"/>
          <a:ext cx="889000" cy="8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97175</xdr:rowOff>
    </xdr:from>
    <xdr:to>
      <xdr:col>24</xdr:col>
      <xdr:colOff>114300</xdr:colOff>
      <xdr:row>77</xdr:row>
      <xdr:rowOff>27325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2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120052</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97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161778</xdr:rowOff>
    </xdr:from>
    <xdr:to>
      <xdr:col>20</xdr:col>
      <xdr:colOff>38100</xdr:colOff>
      <xdr:row>77</xdr:row>
      <xdr:rowOff>91928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9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108455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6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10765</xdr:rowOff>
    </xdr:from>
    <xdr:to>
      <xdr:col>15</xdr:col>
      <xdr:colOff>101600</xdr:colOff>
      <xdr:row>77</xdr:row>
      <xdr:rowOff>112365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1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128892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8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138460</xdr:rowOff>
    </xdr:from>
    <xdr:to>
      <xdr:col>10</xdr:col>
      <xdr:colOff>165100</xdr:colOff>
      <xdr:row>77</xdr:row>
      <xdr:rowOff>68610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85138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43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53924</xdr:rowOff>
    </xdr:from>
    <xdr:to>
      <xdr:col>6</xdr:col>
      <xdr:colOff>38100</xdr:colOff>
      <xdr:row>77</xdr:row>
      <xdr:rowOff>155524</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5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146651</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348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23594</xdr:rowOff>
    </xdr:from>
    <xdr:to>
      <xdr:col>24</xdr:col>
      <xdr:colOff>62865</xdr:colOff>
      <xdr:row>97</xdr:row>
      <xdr:rowOff>16858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25544"/>
          <a:ext cx="1270" cy="1021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20685</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65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16858</xdr:rowOff>
    </xdr:from>
    <xdr:to>
      <xdr:col>24</xdr:col>
      <xdr:colOff>152400</xdr:colOff>
      <xdr:row>97</xdr:row>
      <xdr:rowOff>16858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647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141721</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40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23594</xdr:rowOff>
    </xdr:from>
    <xdr:to>
      <xdr:col>24</xdr:col>
      <xdr:colOff>152400</xdr:colOff>
      <xdr:row>91</xdr:row>
      <xdr:rowOff>23594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25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138626</xdr:rowOff>
    </xdr:from>
    <xdr:to>
      <xdr:col>24</xdr:col>
      <xdr:colOff>63500</xdr:colOff>
      <xdr:row>97</xdr:row>
      <xdr:rowOff>53952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597826"/>
          <a:ext cx="838200" cy="8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125021</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698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102144</xdr:rowOff>
    </xdr:from>
    <xdr:to>
      <xdr:col>24</xdr:col>
      <xdr:colOff>114300</xdr:colOff>
      <xdr:row>95</xdr:row>
      <xdr:rowOff>32294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18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53952</xdr:rowOff>
    </xdr:from>
    <xdr:to>
      <xdr:col>19</xdr:col>
      <xdr:colOff>177800</xdr:colOff>
      <xdr:row>97</xdr:row>
      <xdr:rowOff>87213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84602"/>
          <a:ext cx="889000" cy="3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156132</xdr:rowOff>
    </xdr:from>
    <xdr:to>
      <xdr:col>20</xdr:col>
      <xdr:colOff>38100</xdr:colOff>
      <xdr:row>95</xdr:row>
      <xdr:rowOff>86282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27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102809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047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7790</xdr:rowOff>
    </xdr:from>
    <xdr:to>
      <xdr:col>15</xdr:col>
      <xdr:colOff>50800</xdr:colOff>
      <xdr:row>97</xdr:row>
      <xdr:rowOff>87213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638440"/>
          <a:ext cx="889000" cy="7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44514</xdr:rowOff>
    </xdr:from>
    <xdr:to>
      <xdr:col>15</xdr:col>
      <xdr:colOff>101600</xdr:colOff>
      <xdr:row>95</xdr:row>
      <xdr:rowOff>146114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33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162641</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107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7790</xdr:rowOff>
    </xdr:from>
    <xdr:to>
      <xdr:col>10</xdr:col>
      <xdr:colOff>114300</xdr:colOff>
      <xdr:row>98</xdr:row>
      <xdr:rowOff>498</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638440"/>
          <a:ext cx="889000" cy="16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139871</xdr:rowOff>
    </xdr:from>
    <xdr:to>
      <xdr:col>10</xdr:col>
      <xdr:colOff>165100</xdr:colOff>
      <xdr:row>95</xdr:row>
      <xdr:rowOff>70021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256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86548</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3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161122</xdr:rowOff>
    </xdr:from>
    <xdr:to>
      <xdr:col>6</xdr:col>
      <xdr:colOff>38100</xdr:colOff>
      <xdr:row>96</xdr:row>
      <xdr:rowOff>91272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4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107799</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224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87826</xdr:rowOff>
    </xdr:from>
    <xdr:to>
      <xdr:col>24</xdr:col>
      <xdr:colOff>114300</xdr:colOff>
      <xdr:row>97</xdr:row>
      <xdr:rowOff>17976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54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2753</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6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3152</xdr:rowOff>
    </xdr:from>
    <xdr:to>
      <xdr:col>20</xdr:col>
      <xdr:colOff>38100</xdr:colOff>
      <xdr:row>97</xdr:row>
      <xdr:rowOff>104752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3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95879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72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36413</xdr:rowOff>
    </xdr:from>
    <xdr:to>
      <xdr:col>15</xdr:col>
      <xdr:colOff>101600</xdr:colOff>
      <xdr:row>97</xdr:row>
      <xdr:rowOff>138013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6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129140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5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128440</xdr:rowOff>
    </xdr:from>
    <xdr:to>
      <xdr:col>10</xdr:col>
      <xdr:colOff>165100</xdr:colOff>
      <xdr:row>97</xdr:row>
      <xdr:rowOff>58590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8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49717</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68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121148</xdr:rowOff>
    </xdr:from>
    <xdr:to>
      <xdr:col>6</xdr:col>
      <xdr:colOff>38100</xdr:colOff>
      <xdr:row>98</xdr:row>
      <xdr:rowOff>51298</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5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42425</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4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51700</xdr:rowOff>
    </xdr:from>
    <xdr:to>
      <xdr:col>55</xdr:col>
      <xdr:colOff>0</xdr:colOff>
      <xdr:row>36</xdr:row>
      <xdr:rowOff>96135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639300" y="6223900"/>
          <a:ext cx="838200" cy="4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16430</xdr:rowOff>
    </xdr:from>
    <xdr:to>
      <xdr:col>50</xdr:col>
      <xdr:colOff>114300</xdr:colOff>
      <xdr:row>36</xdr:row>
      <xdr:rowOff>51700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8750300" y="6188630"/>
          <a:ext cx="889000" cy="3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16430</xdr:rowOff>
    </xdr:from>
    <xdr:to>
      <xdr:col>45</xdr:col>
      <xdr:colOff>177800</xdr:colOff>
      <xdr:row>36</xdr:row>
      <xdr:rowOff>79480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6188630"/>
          <a:ext cx="889000" cy="6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36384</xdr:rowOff>
    </xdr:from>
    <xdr:to>
      <xdr:col>41</xdr:col>
      <xdr:colOff>50800</xdr:colOff>
      <xdr:row>36</xdr:row>
      <xdr:rowOff>79480</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179884"/>
          <a:ext cx="889000" cy="107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45335</xdr:rowOff>
    </xdr:from>
    <xdr:to>
      <xdr:col>55</xdr:col>
      <xdr:colOff>50800</xdr:colOff>
      <xdr:row>36</xdr:row>
      <xdr:rowOff>146935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21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68212</xdr:rowOff>
    </xdr:from>
    <xdr:ext cx="534377"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606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900</xdr:rowOff>
    </xdr:from>
    <xdr:to>
      <xdr:col>50</xdr:col>
      <xdr:colOff>165100</xdr:colOff>
      <xdr:row>36</xdr:row>
      <xdr:rowOff>102500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1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119027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72111" y="5948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137080</xdr:rowOff>
    </xdr:from>
    <xdr:to>
      <xdr:col>46</xdr:col>
      <xdr:colOff>38100</xdr:colOff>
      <xdr:row>36</xdr:row>
      <xdr:rowOff>67230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13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83757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83111" y="5913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28680</xdr:rowOff>
    </xdr:from>
    <xdr:to>
      <xdr:col>41</xdr:col>
      <xdr:colOff>101600</xdr:colOff>
      <xdr:row>36</xdr:row>
      <xdr:rowOff>130280</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20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146807</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94111" y="597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157034</xdr:rowOff>
    </xdr:from>
    <xdr:to>
      <xdr:col>36</xdr:col>
      <xdr:colOff>165100</xdr:colOff>
      <xdr:row>30</xdr:row>
      <xdr:rowOff>87184</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12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103711</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490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37418</xdr:rowOff>
    </xdr:from>
    <xdr:to>
      <xdr:col>54</xdr:col>
      <xdr:colOff>189865</xdr:colOff>
      <xdr:row>59</xdr:row>
      <xdr:rowOff>31000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952818"/>
          <a:ext cx="1270" cy="1193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34827</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15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31000</xdr:rowOff>
    </xdr:from>
    <xdr:to>
      <xdr:col>55</xdr:col>
      <xdr:colOff>88900</xdr:colOff>
      <xdr:row>59</xdr:row>
      <xdr:rowOff>31000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146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155545</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72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37418</xdr:rowOff>
    </xdr:from>
    <xdr:to>
      <xdr:col>55</xdr:col>
      <xdr:colOff>88900</xdr:colOff>
      <xdr:row>52</xdr:row>
      <xdr:rowOff>37418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952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37418</xdr:rowOff>
    </xdr:from>
    <xdr:to>
      <xdr:col>55</xdr:col>
      <xdr:colOff>0</xdr:colOff>
      <xdr:row>52</xdr:row>
      <xdr:rowOff>37418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89528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56158</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6573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77731</xdr:rowOff>
    </xdr:from>
    <xdr:to>
      <xdr:col>55</xdr:col>
      <xdr:colOff>50800</xdr:colOff>
      <xdr:row>57</xdr:row>
      <xdr:rowOff>7881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678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37418</xdr:rowOff>
    </xdr:from>
    <xdr:to>
      <xdr:col>50</xdr:col>
      <xdr:colOff>114300</xdr:colOff>
      <xdr:row>54</xdr:row>
      <xdr:rowOff>52734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8952818"/>
          <a:ext cx="889000" cy="35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98909</xdr:rowOff>
    </xdr:from>
    <xdr:to>
      <xdr:col>50</xdr:col>
      <xdr:colOff>165100</xdr:colOff>
      <xdr:row>57</xdr:row>
      <xdr:rowOff>29059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70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20186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79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39443</xdr:rowOff>
    </xdr:from>
    <xdr:to>
      <xdr:col>45</xdr:col>
      <xdr:colOff>177800</xdr:colOff>
      <xdr:row>54</xdr:row>
      <xdr:rowOff>52734</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126293"/>
          <a:ext cx="889000" cy="18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114274</xdr:rowOff>
    </xdr:from>
    <xdr:to>
      <xdr:col>46</xdr:col>
      <xdr:colOff>38100</xdr:colOff>
      <xdr:row>57</xdr:row>
      <xdr:rowOff>44424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71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35551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80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14917</xdr:rowOff>
    </xdr:from>
    <xdr:to>
      <xdr:col>41</xdr:col>
      <xdr:colOff>50800</xdr:colOff>
      <xdr:row>53</xdr:row>
      <xdr:rowOff>39443</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8758867"/>
          <a:ext cx="889000" cy="36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103514</xdr:rowOff>
    </xdr:from>
    <xdr:to>
      <xdr:col>41</xdr:col>
      <xdr:colOff>101600</xdr:colOff>
      <xdr:row>57</xdr:row>
      <xdr:rowOff>33664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70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24791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79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36795</xdr:rowOff>
    </xdr:from>
    <xdr:to>
      <xdr:col>36</xdr:col>
      <xdr:colOff>165100</xdr:colOff>
      <xdr:row>56</xdr:row>
      <xdr:rowOff>138395</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6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129522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73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158068</xdr:rowOff>
    </xdr:from>
    <xdr:to>
      <xdr:col>55</xdr:col>
      <xdr:colOff>50800</xdr:colOff>
      <xdr:row>52</xdr:row>
      <xdr:rowOff>88218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890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111095</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8855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158068</xdr:rowOff>
    </xdr:from>
    <xdr:to>
      <xdr:col>50</xdr:col>
      <xdr:colOff>165100</xdr:colOff>
      <xdr:row>52</xdr:row>
      <xdr:rowOff>88218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890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104745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867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1934</xdr:rowOff>
    </xdr:from>
    <xdr:to>
      <xdr:col>46</xdr:col>
      <xdr:colOff>38100</xdr:colOff>
      <xdr:row>54</xdr:row>
      <xdr:rowOff>103534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26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120061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03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160093</xdr:rowOff>
    </xdr:from>
    <xdr:to>
      <xdr:col>41</xdr:col>
      <xdr:colOff>101600</xdr:colOff>
      <xdr:row>53</xdr:row>
      <xdr:rowOff>90243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07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106770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885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135567</xdr:rowOff>
    </xdr:from>
    <xdr:to>
      <xdr:col>36</xdr:col>
      <xdr:colOff>165100</xdr:colOff>
      <xdr:row>51</xdr:row>
      <xdr:rowOff>65717</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870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82244</xdr:rowOff>
    </xdr:from>
    <xdr:ext cx="599010"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672795" y="8483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81826</xdr:rowOff>
    </xdr:from>
    <xdr:to>
      <xdr:col>55</xdr:col>
      <xdr:colOff>0</xdr:colOff>
      <xdr:row>78</xdr:row>
      <xdr:rowOff>77712</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2940576"/>
          <a:ext cx="838200" cy="51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81826</xdr:rowOff>
    </xdr:from>
    <xdr:to>
      <xdr:col>50</xdr:col>
      <xdr:colOff>114300</xdr:colOff>
      <xdr:row>77</xdr:row>
      <xdr:rowOff>68986</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2940576"/>
          <a:ext cx="889000" cy="33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170027</xdr:rowOff>
    </xdr:from>
    <xdr:to>
      <xdr:col>45</xdr:col>
      <xdr:colOff>177800</xdr:colOff>
      <xdr:row>77</xdr:row>
      <xdr:rowOff>68986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200227"/>
          <a:ext cx="889000" cy="70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170027</xdr:rowOff>
    </xdr:from>
    <xdr:to>
      <xdr:col>41</xdr:col>
      <xdr:colOff>50800</xdr:colOff>
      <xdr:row>78</xdr:row>
      <xdr:rowOff>2387</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200227"/>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26912</xdr:rowOff>
    </xdr:from>
    <xdr:to>
      <xdr:col>55</xdr:col>
      <xdr:colOff>50800</xdr:colOff>
      <xdr:row>78</xdr:row>
      <xdr:rowOff>128512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40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113289</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1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31026</xdr:rowOff>
    </xdr:from>
    <xdr:to>
      <xdr:col>50</xdr:col>
      <xdr:colOff>165100</xdr:colOff>
      <xdr:row>75</xdr:row>
      <xdr:rowOff>132626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288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149153</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66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18186</xdr:rowOff>
    </xdr:from>
    <xdr:to>
      <xdr:col>46</xdr:col>
      <xdr:colOff>38100</xdr:colOff>
      <xdr:row>77</xdr:row>
      <xdr:rowOff>119786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21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110913</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312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119227</xdr:rowOff>
    </xdr:from>
    <xdr:to>
      <xdr:col>41</xdr:col>
      <xdr:colOff>101600</xdr:colOff>
      <xdr:row>77</xdr:row>
      <xdr:rowOff>49377</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14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40504</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324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123037</xdr:rowOff>
    </xdr:from>
    <xdr:to>
      <xdr:col>36</xdr:col>
      <xdr:colOff>165100</xdr:colOff>
      <xdr:row>78</xdr:row>
      <xdr:rowOff>53187</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3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44314</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417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普通建設事業費 （ うち更新整備　）グラフ枠">
          <a:extLst>
            <a:ext uri="{FF2B5EF4-FFF2-40B4-BE49-F238E27FC236}">
              <a16:creationId xmlns:a16="http://schemas.microsoft.com/office/drawing/2014/main" id="{00000000-0008-0000-06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166266</xdr:rowOff>
    </xdr:from>
    <xdr:to>
      <xdr:col>54</xdr:col>
      <xdr:colOff>189865</xdr:colOff>
      <xdr:row>98</xdr:row>
      <xdr:rowOff>98192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10475595" y="15768216"/>
          <a:ext cx="1270" cy="1132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102019</xdr:rowOff>
    </xdr:from>
    <xdr:ext cx="534377" cy="259045"/>
    <xdr:sp macro="" textlink="">
      <xdr:nvSpPr>
        <xdr:cNvPr id="469" name="普通建設事業費 （ うち更新整備　）最小値テキスト">
          <a:extLst>
            <a:ext uri="{FF2B5EF4-FFF2-40B4-BE49-F238E27FC236}">
              <a16:creationId xmlns:a16="http://schemas.microsoft.com/office/drawing/2014/main" id="{00000000-0008-0000-0600-0000D5010000}"/>
            </a:ext>
          </a:extLst>
        </xdr:cNvPr>
        <xdr:cNvSpPr txBox="1"/>
      </xdr:nvSpPr>
      <xdr:spPr>
        <a:xfrm>
          <a:off x="10528300" y="1690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98192</xdr:rowOff>
    </xdr:from>
    <xdr:to>
      <xdr:col>55</xdr:col>
      <xdr:colOff>88900</xdr:colOff>
      <xdr:row>98</xdr:row>
      <xdr:rowOff>98192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690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112943</xdr:rowOff>
    </xdr:from>
    <xdr:ext cx="534377" cy="259045"/>
    <xdr:sp macro="" textlink="">
      <xdr:nvSpPr>
        <xdr:cNvPr id="471" name="普通建設事業費 （ うち更新整備　）最大値テキスト">
          <a:extLst>
            <a:ext uri="{FF2B5EF4-FFF2-40B4-BE49-F238E27FC236}">
              <a16:creationId xmlns:a16="http://schemas.microsoft.com/office/drawing/2014/main" id="{00000000-0008-0000-0600-0000D7010000}"/>
            </a:ext>
          </a:extLst>
        </xdr:cNvPr>
        <xdr:cNvSpPr txBox="1"/>
      </xdr:nvSpPr>
      <xdr:spPr>
        <a:xfrm>
          <a:off x="10528300" y="1554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166266</xdr:rowOff>
    </xdr:from>
    <xdr:to>
      <xdr:col>55</xdr:col>
      <xdr:colOff>88900</xdr:colOff>
      <xdr:row>91</xdr:row>
      <xdr:rowOff>166266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10388600" y="15768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166266</xdr:rowOff>
    </xdr:from>
    <xdr:to>
      <xdr:col>55</xdr:col>
      <xdr:colOff>0</xdr:colOff>
      <xdr:row>93</xdr:row>
      <xdr:rowOff>125330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9639300" y="15768216"/>
          <a:ext cx="838200" cy="30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21378</xdr:rowOff>
    </xdr:from>
    <xdr:ext cx="534377" cy="259045"/>
    <xdr:sp macro="" textlink="">
      <xdr:nvSpPr>
        <xdr:cNvPr id="474" name="普通建設事業費 （ うち更新整備　）平均値テキスト">
          <a:extLst>
            <a:ext uri="{FF2B5EF4-FFF2-40B4-BE49-F238E27FC236}">
              <a16:creationId xmlns:a16="http://schemas.microsoft.com/office/drawing/2014/main" id="{00000000-0008-0000-0600-0000DA010000}"/>
            </a:ext>
          </a:extLst>
        </xdr:cNvPr>
        <xdr:cNvSpPr txBox="1"/>
      </xdr:nvSpPr>
      <xdr:spPr>
        <a:xfrm>
          <a:off x="10528300" y="164805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42951</xdr:rowOff>
    </xdr:from>
    <xdr:to>
      <xdr:col>55</xdr:col>
      <xdr:colOff>50800</xdr:colOff>
      <xdr:row>96</xdr:row>
      <xdr:rowOff>144551</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10426700" y="1650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125330</xdr:rowOff>
    </xdr:from>
    <xdr:to>
      <xdr:col>50</xdr:col>
      <xdr:colOff>114300</xdr:colOff>
      <xdr:row>94</xdr:row>
      <xdr:rowOff>14982</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8750300" y="16070180"/>
          <a:ext cx="889000" cy="6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93554</xdr:rowOff>
    </xdr:from>
    <xdr:to>
      <xdr:col>50</xdr:col>
      <xdr:colOff>165100</xdr:colOff>
      <xdr:row>97</xdr:row>
      <xdr:rowOff>23704</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9588500" y="16552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14831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645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18231</xdr:rowOff>
    </xdr:from>
    <xdr:to>
      <xdr:col>45</xdr:col>
      <xdr:colOff>177800</xdr:colOff>
      <xdr:row>94</xdr:row>
      <xdr:rowOff>14982</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a:off x="7861300" y="15963081"/>
          <a:ext cx="889000" cy="16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130815</xdr:rowOff>
    </xdr:from>
    <xdr:to>
      <xdr:col>46</xdr:col>
      <xdr:colOff>38100</xdr:colOff>
      <xdr:row>97</xdr:row>
      <xdr:rowOff>60965</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8699500" y="1659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52092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68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151978</xdr:rowOff>
    </xdr:from>
    <xdr:to>
      <xdr:col>41</xdr:col>
      <xdr:colOff>50800</xdr:colOff>
      <xdr:row>93</xdr:row>
      <xdr:rowOff>18231</xdr:rowOff>
    </xdr:to>
    <xdr:cxnSp macro="">
      <xdr:nvCxnSpPr>
        <xdr:cNvPr id="482" name="直線コネクタ 481">
          <a:extLst>
            <a:ext uri="{FF2B5EF4-FFF2-40B4-BE49-F238E27FC236}">
              <a16:creationId xmlns:a16="http://schemas.microsoft.com/office/drawing/2014/main" id="{00000000-0008-0000-0600-0000E2010000}"/>
            </a:ext>
          </a:extLst>
        </xdr:cNvPr>
        <xdr:cNvCxnSpPr/>
      </xdr:nvCxnSpPr>
      <xdr:spPr>
        <a:xfrm>
          <a:off x="6972300" y="15582478"/>
          <a:ext cx="889000" cy="38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143143</xdr:rowOff>
    </xdr:from>
    <xdr:to>
      <xdr:col>41</xdr:col>
      <xdr:colOff>101600</xdr:colOff>
      <xdr:row>97</xdr:row>
      <xdr:rowOff>73293</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7810500" y="1660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64420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69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111793</xdr:rowOff>
    </xdr:from>
    <xdr:to>
      <xdr:col>36</xdr:col>
      <xdr:colOff>165100</xdr:colOff>
      <xdr:row>97</xdr:row>
      <xdr:rowOff>41943</xdr:rowOff>
    </xdr:to>
    <xdr:sp macro="" textlink="">
      <xdr:nvSpPr>
        <xdr:cNvPr id="485" name="フローチャート: 判断 484">
          <a:extLst>
            <a:ext uri="{FF2B5EF4-FFF2-40B4-BE49-F238E27FC236}">
              <a16:creationId xmlns:a16="http://schemas.microsoft.com/office/drawing/2014/main" id="{00000000-0008-0000-0600-0000E5010000}"/>
            </a:ext>
          </a:extLst>
        </xdr:cNvPr>
        <xdr:cNvSpPr/>
      </xdr:nvSpPr>
      <xdr:spPr>
        <a:xfrm>
          <a:off x="6921500" y="16570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33070</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66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115466</xdr:rowOff>
    </xdr:from>
    <xdr:to>
      <xdr:col>55</xdr:col>
      <xdr:colOff>50800</xdr:colOff>
      <xdr:row>92</xdr:row>
      <xdr:rowOff>45616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10426700" y="1571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68493</xdr:rowOff>
    </xdr:from>
    <xdr:ext cx="534377" cy="259045"/>
    <xdr:sp macro="" textlink="">
      <xdr:nvSpPr>
        <xdr:cNvPr id="493" name="普通建設事業費 （ うち更新整備　）該当値テキスト">
          <a:extLst>
            <a:ext uri="{FF2B5EF4-FFF2-40B4-BE49-F238E27FC236}">
              <a16:creationId xmlns:a16="http://schemas.microsoft.com/office/drawing/2014/main" id="{00000000-0008-0000-0600-0000ED010000}"/>
            </a:ext>
          </a:extLst>
        </xdr:cNvPr>
        <xdr:cNvSpPr txBox="1"/>
      </xdr:nvSpPr>
      <xdr:spPr>
        <a:xfrm>
          <a:off x="10528300" y="15670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74530</xdr:rowOff>
    </xdr:from>
    <xdr:to>
      <xdr:col>50</xdr:col>
      <xdr:colOff>165100</xdr:colOff>
      <xdr:row>94</xdr:row>
      <xdr:rowOff>4680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9588500" y="1601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21207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9372111" y="1579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135632</xdr:rowOff>
    </xdr:from>
    <xdr:to>
      <xdr:col>46</xdr:col>
      <xdr:colOff>38100</xdr:colOff>
      <xdr:row>94</xdr:row>
      <xdr:rowOff>65782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8699500" y="1608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82309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8483111" y="1585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138881</xdr:rowOff>
    </xdr:from>
    <xdr:to>
      <xdr:col>41</xdr:col>
      <xdr:colOff>101600</xdr:colOff>
      <xdr:row>93</xdr:row>
      <xdr:rowOff>69031</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7810500" y="1591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85558</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7594111" y="1568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101178</xdr:rowOff>
    </xdr:from>
    <xdr:to>
      <xdr:col>36</xdr:col>
      <xdr:colOff>165100</xdr:colOff>
      <xdr:row>91</xdr:row>
      <xdr:rowOff>31328</xdr:rowOff>
    </xdr:to>
    <xdr:sp macro="" textlink="">
      <xdr:nvSpPr>
        <xdr:cNvPr id="500" name="楕円 499">
          <a:extLst>
            <a:ext uri="{FF2B5EF4-FFF2-40B4-BE49-F238E27FC236}">
              <a16:creationId xmlns:a16="http://schemas.microsoft.com/office/drawing/2014/main" id="{00000000-0008-0000-0600-0000F4010000}"/>
            </a:ext>
          </a:extLst>
        </xdr:cNvPr>
        <xdr:cNvSpPr/>
      </xdr:nvSpPr>
      <xdr:spPr>
        <a:xfrm>
          <a:off x="6921500" y="1553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89</xdr:row>
      <xdr:rowOff>47855</xdr:rowOff>
    </xdr:from>
    <xdr:ext cx="534377"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6705111" y="15306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6" name="災害復旧事業費グラフ枠">
          <a:extLst>
            <a:ext uri="{FF2B5EF4-FFF2-40B4-BE49-F238E27FC236}">
              <a16:creationId xmlns:a16="http://schemas.microsoft.com/office/drawing/2014/main" id="{00000000-0008-0000-0600-00000E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8" name="災害復旧事業費最小値テキスト">
          <a:extLst>
            <a:ext uri="{FF2B5EF4-FFF2-40B4-BE49-F238E27FC236}">
              <a16:creationId xmlns:a16="http://schemas.microsoft.com/office/drawing/2014/main" id="{00000000-0008-0000-0600-000010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30" name="災害復旧事業費最大値テキスト">
          <a:extLst>
            <a:ext uri="{FF2B5EF4-FFF2-40B4-BE49-F238E27FC236}">
              <a16:creationId xmlns:a16="http://schemas.microsoft.com/office/drawing/2014/main" id="{00000000-0008-0000-0600-000012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134257</xdr:rowOff>
    </xdr:from>
    <xdr:to>
      <xdr:col>85</xdr:col>
      <xdr:colOff>127000</xdr:colOff>
      <xdr:row>38</xdr:row>
      <xdr:rowOff>117820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5481300" y="6477907"/>
          <a:ext cx="838200" cy="15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83438</xdr:rowOff>
    </xdr:from>
    <xdr:ext cx="469744" cy="259045"/>
    <xdr:sp macro="" textlink="">
      <xdr:nvSpPr>
        <xdr:cNvPr id="533" name="災害復旧事業費平均値テキスト">
          <a:extLst>
            <a:ext uri="{FF2B5EF4-FFF2-40B4-BE49-F238E27FC236}">
              <a16:creationId xmlns:a16="http://schemas.microsoft.com/office/drawing/2014/main" id="{00000000-0008-0000-0600-000015020000}"/>
            </a:ext>
          </a:extLst>
        </xdr:cNvPr>
        <xdr:cNvSpPr txBox="1"/>
      </xdr:nvSpPr>
      <xdr:spPr>
        <a:xfrm>
          <a:off x="16370300" y="6598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134257</xdr:rowOff>
    </xdr:from>
    <xdr:to>
      <xdr:col>81</xdr:col>
      <xdr:colOff>50800</xdr:colOff>
      <xdr:row>39</xdr:row>
      <xdr:rowOff>6894</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4592300" y="6477907"/>
          <a:ext cx="889000" cy="2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129903</xdr:rowOff>
    </xdr:from>
    <xdr:to>
      <xdr:col>76</xdr:col>
      <xdr:colOff>114300</xdr:colOff>
      <xdr:row>39</xdr:row>
      <xdr:rowOff>6894</xdr:rowOff>
    </xdr:to>
    <xdr:cxnSp macro="">
      <xdr:nvCxnSpPr>
        <xdr:cNvPr id="538" name="直線コネクタ 537">
          <a:extLst>
            <a:ext uri="{FF2B5EF4-FFF2-40B4-BE49-F238E27FC236}">
              <a16:creationId xmlns:a16="http://schemas.microsoft.com/office/drawing/2014/main" id="{00000000-0008-0000-0600-00001A020000}"/>
            </a:ext>
          </a:extLst>
        </xdr:cNvPr>
        <xdr:cNvCxnSpPr/>
      </xdr:nvCxnSpPr>
      <xdr:spPr>
        <a:xfrm>
          <a:off x="13703300" y="6645003"/>
          <a:ext cx="889000" cy="4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162887</xdr:rowOff>
    </xdr:from>
    <xdr:to>
      <xdr:col>71</xdr:col>
      <xdr:colOff>177800</xdr:colOff>
      <xdr:row>38</xdr:row>
      <xdr:rowOff>129903</xdr:rowOff>
    </xdr:to>
    <xdr:cxnSp macro="">
      <xdr:nvCxnSpPr>
        <xdr:cNvPr id="541" name="直線コネクタ 540">
          <a:extLst>
            <a:ext uri="{FF2B5EF4-FFF2-40B4-BE49-F238E27FC236}">
              <a16:creationId xmlns:a16="http://schemas.microsoft.com/office/drawing/2014/main" id="{00000000-0008-0000-0600-00001D020000}"/>
            </a:ext>
          </a:extLst>
        </xdr:cNvPr>
        <xdr:cNvCxnSpPr/>
      </xdr:nvCxnSpPr>
      <xdr:spPr>
        <a:xfrm>
          <a:off x="12814300" y="6506537"/>
          <a:ext cx="889000" cy="13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4" name="フローチャート: 判断 543">
          <a:extLst>
            <a:ext uri="{FF2B5EF4-FFF2-40B4-BE49-F238E27FC236}">
              <a16:creationId xmlns:a16="http://schemas.microsoft.com/office/drawing/2014/main" id="{00000000-0008-0000-0600-000020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67020</xdr:rowOff>
    </xdr:from>
    <xdr:to>
      <xdr:col>85</xdr:col>
      <xdr:colOff>177800</xdr:colOff>
      <xdr:row>38</xdr:row>
      <xdr:rowOff>168620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6268700" y="658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89897</xdr:rowOff>
    </xdr:from>
    <xdr:ext cx="469744" cy="259045"/>
    <xdr:sp macro="" textlink="">
      <xdr:nvSpPr>
        <xdr:cNvPr id="552" name="災害復旧事業費該当値テキスト">
          <a:extLst>
            <a:ext uri="{FF2B5EF4-FFF2-40B4-BE49-F238E27FC236}">
              <a16:creationId xmlns:a16="http://schemas.microsoft.com/office/drawing/2014/main" id="{00000000-0008-0000-0600-000028020000}"/>
            </a:ext>
          </a:extLst>
        </xdr:cNvPr>
        <xdr:cNvSpPr txBox="1"/>
      </xdr:nvSpPr>
      <xdr:spPr>
        <a:xfrm>
          <a:off x="16370300" y="643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83457</xdr:rowOff>
    </xdr:from>
    <xdr:to>
      <xdr:col>81</xdr:col>
      <xdr:colOff>101600</xdr:colOff>
      <xdr:row>38</xdr:row>
      <xdr:rowOff>13607</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5430500" y="642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30134</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5246428" y="6202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127544</xdr:rowOff>
    </xdr:from>
    <xdr:to>
      <xdr:col>76</xdr:col>
      <xdr:colOff>165100</xdr:colOff>
      <xdr:row>39</xdr:row>
      <xdr:rowOff>57694</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4541500" y="664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74221</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4403017" y="6417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79103</xdr:rowOff>
    </xdr:from>
    <xdr:to>
      <xdr:col>72</xdr:col>
      <xdr:colOff>38100</xdr:colOff>
      <xdr:row>39</xdr:row>
      <xdr:rowOff>9253</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3652500" y="659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380</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3468428" y="668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112087</xdr:rowOff>
    </xdr:from>
    <xdr:to>
      <xdr:col>67</xdr:col>
      <xdr:colOff>101600</xdr:colOff>
      <xdr:row>38</xdr:row>
      <xdr:rowOff>42236</xdr:rowOff>
    </xdr:to>
    <xdr:sp macro="" textlink="">
      <xdr:nvSpPr>
        <xdr:cNvPr id="559" name="楕円 558">
          <a:extLst>
            <a:ext uri="{FF2B5EF4-FFF2-40B4-BE49-F238E27FC236}">
              <a16:creationId xmlns:a16="http://schemas.microsoft.com/office/drawing/2014/main" id="{00000000-0008-0000-0600-00002F020000}"/>
            </a:ext>
          </a:extLst>
        </xdr:cNvPr>
        <xdr:cNvSpPr/>
      </xdr:nvSpPr>
      <xdr:spPr>
        <a:xfrm>
          <a:off x="12763500" y="64557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33364</xdr:rowOff>
    </xdr:from>
    <xdr:ext cx="469744"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579428" y="6548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失業対策事業費グラフ枠">
          <a:extLst>
            <a:ext uri="{FF2B5EF4-FFF2-40B4-BE49-F238E27FC236}">
              <a16:creationId xmlns:a16="http://schemas.microsoft.com/office/drawing/2014/main" id="{00000000-0008-0000-06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7" name="失業対策事業費最小値テキスト">
          <a:extLst>
            <a:ext uri="{FF2B5EF4-FFF2-40B4-BE49-F238E27FC236}">
              <a16:creationId xmlns:a16="http://schemas.microsoft.com/office/drawing/2014/main" id="{00000000-0008-0000-0600-00004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9" name="失業対策事業費最大値テキスト">
          <a:extLst>
            <a:ext uri="{FF2B5EF4-FFF2-40B4-BE49-F238E27FC236}">
              <a16:creationId xmlns:a16="http://schemas.microsoft.com/office/drawing/2014/main" id="{00000000-0008-0000-0600-00004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2" name="失業対策事業費平均値テキスト">
          <a:extLst>
            <a:ext uri="{FF2B5EF4-FFF2-40B4-BE49-F238E27FC236}">
              <a16:creationId xmlns:a16="http://schemas.microsoft.com/office/drawing/2014/main" id="{00000000-0008-0000-0600-00004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フローチャート: 判断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1" name="失業対策事業費該当値テキスト">
          <a:extLst>
            <a:ext uri="{FF2B5EF4-FFF2-40B4-BE49-F238E27FC236}">
              <a16:creationId xmlns:a16="http://schemas.microsoft.com/office/drawing/2014/main" id="{00000000-0008-0000-0600-00005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8" name="楕円 607">
          <a:extLst>
            <a:ext uri="{FF2B5EF4-FFF2-40B4-BE49-F238E27FC236}">
              <a16:creationId xmlns:a16="http://schemas.microsoft.com/office/drawing/2014/main" id="{00000000-0008-0000-0600-00006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公債費グラフ枠">
          <a:extLst>
            <a:ext uri="{FF2B5EF4-FFF2-40B4-BE49-F238E27FC236}">
              <a16:creationId xmlns:a16="http://schemas.microsoft.com/office/drawing/2014/main" id="{00000000-0008-0000-06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3" name="公債費最小値テキスト">
          <a:extLst>
            <a:ext uri="{FF2B5EF4-FFF2-40B4-BE49-F238E27FC236}">
              <a16:creationId xmlns:a16="http://schemas.microsoft.com/office/drawing/2014/main" id="{00000000-0008-0000-0600-000079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5" name="公債費最大値テキスト">
          <a:extLst>
            <a:ext uri="{FF2B5EF4-FFF2-40B4-BE49-F238E27FC236}">
              <a16:creationId xmlns:a16="http://schemas.microsoft.com/office/drawing/2014/main" id="{00000000-0008-0000-0600-00007B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5260</xdr:rowOff>
    </xdr:from>
    <xdr:to>
      <xdr:col>85</xdr:col>
      <xdr:colOff>127000</xdr:colOff>
      <xdr:row>79</xdr:row>
      <xdr:rowOff>39230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5481300" y="13549810"/>
          <a:ext cx="838200" cy="3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8" name="公債費平均値テキスト">
          <a:extLst>
            <a:ext uri="{FF2B5EF4-FFF2-40B4-BE49-F238E27FC236}">
              <a16:creationId xmlns:a16="http://schemas.microsoft.com/office/drawing/2014/main" id="{00000000-0008-0000-0600-00007E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170973</xdr:rowOff>
    </xdr:from>
    <xdr:to>
      <xdr:col>81</xdr:col>
      <xdr:colOff>50800</xdr:colOff>
      <xdr:row>79</xdr:row>
      <xdr:rowOff>5260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4592300" y="13544073"/>
          <a:ext cx="889000" cy="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170973</xdr:rowOff>
    </xdr:from>
    <xdr:to>
      <xdr:col>76</xdr:col>
      <xdr:colOff>114300</xdr:colOff>
      <xdr:row>79</xdr:row>
      <xdr:rowOff>30269</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3703300" y="13544073"/>
          <a:ext cx="889000" cy="3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169326</xdr:rowOff>
    </xdr:from>
    <xdr:to>
      <xdr:col>71</xdr:col>
      <xdr:colOff>177800</xdr:colOff>
      <xdr:row>79</xdr:row>
      <xdr:rowOff>30269</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a:off x="12814300" y="13542426"/>
          <a:ext cx="889000" cy="3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159880</xdr:rowOff>
    </xdr:from>
    <xdr:to>
      <xdr:col>85</xdr:col>
      <xdr:colOff>177800</xdr:colOff>
      <xdr:row>79</xdr:row>
      <xdr:rowOff>90030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6268700" y="1353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74807</xdr:rowOff>
    </xdr:from>
    <xdr:ext cx="534377" cy="259045"/>
    <xdr:sp macro="" textlink="">
      <xdr:nvSpPr>
        <xdr:cNvPr id="657" name="公債費該当値テキスト">
          <a:extLst>
            <a:ext uri="{FF2B5EF4-FFF2-40B4-BE49-F238E27FC236}">
              <a16:creationId xmlns:a16="http://schemas.microsoft.com/office/drawing/2014/main" id="{00000000-0008-0000-0600-000091020000}"/>
            </a:ext>
          </a:extLst>
        </xdr:cNvPr>
        <xdr:cNvSpPr txBox="1"/>
      </xdr:nvSpPr>
      <xdr:spPr>
        <a:xfrm>
          <a:off x="16370300" y="1344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125910</xdr:rowOff>
    </xdr:from>
    <xdr:to>
      <xdr:col>81</xdr:col>
      <xdr:colOff>101600</xdr:colOff>
      <xdr:row>79</xdr:row>
      <xdr:rowOff>56060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5430500" y="1349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47187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5214111" y="1359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120173</xdr:rowOff>
    </xdr:from>
    <xdr:to>
      <xdr:col>76</xdr:col>
      <xdr:colOff>165100</xdr:colOff>
      <xdr:row>79</xdr:row>
      <xdr:rowOff>50323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4541500" y="1349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41450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4325111" y="1358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150919</xdr:rowOff>
    </xdr:from>
    <xdr:to>
      <xdr:col>72</xdr:col>
      <xdr:colOff>38100</xdr:colOff>
      <xdr:row>79</xdr:row>
      <xdr:rowOff>81069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3652500" y="1352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72196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3436111" y="13616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118526</xdr:rowOff>
    </xdr:from>
    <xdr:to>
      <xdr:col>67</xdr:col>
      <xdr:colOff>101600</xdr:colOff>
      <xdr:row>79</xdr:row>
      <xdr:rowOff>48676</xdr:rowOff>
    </xdr:to>
    <xdr:sp macro="" textlink="">
      <xdr:nvSpPr>
        <xdr:cNvPr id="664" name="楕円 663">
          <a:extLst>
            <a:ext uri="{FF2B5EF4-FFF2-40B4-BE49-F238E27FC236}">
              <a16:creationId xmlns:a16="http://schemas.microsoft.com/office/drawing/2014/main" id="{00000000-0008-0000-0600-000098020000}"/>
            </a:ext>
          </a:extLst>
        </xdr:cNvPr>
        <xdr:cNvSpPr/>
      </xdr:nvSpPr>
      <xdr:spPr>
        <a:xfrm>
          <a:off x="12763500" y="1349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39803</xdr:rowOff>
    </xdr:from>
    <xdr:ext cx="534377"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547111" y="13584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積立金グラフ枠">
          <a:extLst>
            <a:ext uri="{FF2B5EF4-FFF2-40B4-BE49-F238E27FC236}">
              <a16:creationId xmlns:a16="http://schemas.microsoft.com/office/drawing/2014/main" id="{00000000-0008-0000-06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90" name="積立金最小値テキスト">
          <a:extLst>
            <a:ext uri="{FF2B5EF4-FFF2-40B4-BE49-F238E27FC236}">
              <a16:creationId xmlns:a16="http://schemas.microsoft.com/office/drawing/2014/main" id="{00000000-0008-0000-0600-0000B2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2" name="積立金最大値テキスト">
          <a:extLst>
            <a:ext uri="{FF2B5EF4-FFF2-40B4-BE49-F238E27FC236}">
              <a16:creationId xmlns:a16="http://schemas.microsoft.com/office/drawing/2014/main" id="{00000000-0008-0000-0600-0000B4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136519</xdr:rowOff>
    </xdr:from>
    <xdr:to>
      <xdr:col>85</xdr:col>
      <xdr:colOff>127000</xdr:colOff>
      <xdr:row>97</xdr:row>
      <xdr:rowOff>79197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5481300" y="15738469"/>
          <a:ext cx="838200" cy="97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5" name="積立金平均値テキスト">
          <a:extLst>
            <a:ext uri="{FF2B5EF4-FFF2-40B4-BE49-F238E27FC236}">
              <a16:creationId xmlns:a16="http://schemas.microsoft.com/office/drawing/2014/main" id="{00000000-0008-0000-0600-0000B7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157511</xdr:rowOff>
    </xdr:from>
    <xdr:to>
      <xdr:col>81</xdr:col>
      <xdr:colOff>50800</xdr:colOff>
      <xdr:row>97</xdr:row>
      <xdr:rowOff>79197</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4592300" y="16273811"/>
          <a:ext cx="889000" cy="43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157511</xdr:rowOff>
    </xdr:from>
    <xdr:to>
      <xdr:col>76</xdr:col>
      <xdr:colOff>114300</xdr:colOff>
      <xdr:row>97</xdr:row>
      <xdr:rowOff>146159</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3703300" y="16273811"/>
          <a:ext cx="889000" cy="50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14484</xdr:rowOff>
    </xdr:from>
    <xdr:to>
      <xdr:col>71</xdr:col>
      <xdr:colOff>177800</xdr:colOff>
      <xdr:row>97</xdr:row>
      <xdr:rowOff>146159</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2814300" y="16645134"/>
          <a:ext cx="889000" cy="13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6" name="フローチャート: 判断 705">
          <a:extLst>
            <a:ext uri="{FF2B5EF4-FFF2-40B4-BE49-F238E27FC236}">
              <a16:creationId xmlns:a16="http://schemas.microsoft.com/office/drawing/2014/main" id="{00000000-0008-0000-0600-0000C2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85719</xdr:rowOff>
    </xdr:from>
    <xdr:to>
      <xdr:col>85</xdr:col>
      <xdr:colOff>177800</xdr:colOff>
      <xdr:row>92</xdr:row>
      <xdr:rowOff>15869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6268700" y="1568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38746</xdr:rowOff>
    </xdr:from>
    <xdr:ext cx="534377" cy="259045"/>
    <xdr:sp macro="" textlink="">
      <xdr:nvSpPr>
        <xdr:cNvPr id="714" name="積立金該当値テキスト">
          <a:extLst>
            <a:ext uri="{FF2B5EF4-FFF2-40B4-BE49-F238E27FC236}">
              <a16:creationId xmlns:a16="http://schemas.microsoft.com/office/drawing/2014/main" id="{00000000-0008-0000-0600-0000CA020000}"/>
            </a:ext>
          </a:extLst>
        </xdr:cNvPr>
        <xdr:cNvSpPr txBox="1"/>
      </xdr:nvSpPr>
      <xdr:spPr>
        <a:xfrm>
          <a:off x="16370300" y="1564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28397</xdr:rowOff>
    </xdr:from>
    <xdr:to>
      <xdr:col>81</xdr:col>
      <xdr:colOff>101600</xdr:colOff>
      <xdr:row>97</xdr:row>
      <xdr:rowOff>129997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5430500" y="1665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146524</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5214111" y="1643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106711</xdr:rowOff>
    </xdr:from>
    <xdr:to>
      <xdr:col>76</xdr:col>
      <xdr:colOff>165100</xdr:colOff>
      <xdr:row>95</xdr:row>
      <xdr:rowOff>36861</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4541500" y="1622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53388</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4325111" y="1599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95359</xdr:rowOff>
    </xdr:from>
    <xdr:to>
      <xdr:col>72</xdr:col>
      <xdr:colOff>38100</xdr:colOff>
      <xdr:row>98</xdr:row>
      <xdr:rowOff>25509</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3652500" y="1672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16636</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3436111" y="1681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135134</xdr:rowOff>
    </xdr:from>
    <xdr:to>
      <xdr:col>67</xdr:col>
      <xdr:colOff>101600</xdr:colOff>
      <xdr:row>97</xdr:row>
      <xdr:rowOff>65284</xdr:rowOff>
    </xdr:to>
    <xdr:sp macro="" textlink="">
      <xdr:nvSpPr>
        <xdr:cNvPr id="721" name="楕円 720">
          <a:extLst>
            <a:ext uri="{FF2B5EF4-FFF2-40B4-BE49-F238E27FC236}">
              <a16:creationId xmlns:a16="http://schemas.microsoft.com/office/drawing/2014/main" id="{00000000-0008-0000-0600-0000D1020000}"/>
            </a:ext>
          </a:extLst>
        </xdr:cNvPr>
        <xdr:cNvSpPr/>
      </xdr:nvSpPr>
      <xdr:spPr>
        <a:xfrm>
          <a:off x="12763500" y="1659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81811</xdr:rowOff>
    </xdr:from>
    <xdr:ext cx="534377"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2547111" y="1636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96952</xdr:rowOff>
    </xdr:from>
    <xdr:to>
      <xdr:col>116</xdr:col>
      <xdr:colOff>63500</xdr:colOff>
      <xdr:row>35</xdr:row>
      <xdr:rowOff>107924</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1323300" y="6097702"/>
          <a:ext cx="8382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107924</xdr:rowOff>
    </xdr:from>
    <xdr:to>
      <xdr:col>111</xdr:col>
      <xdr:colOff>177800</xdr:colOff>
      <xdr:row>37</xdr:row>
      <xdr:rowOff>157759</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20434300" y="6108674"/>
          <a:ext cx="889000" cy="39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87579</xdr:rowOff>
    </xdr:from>
    <xdr:to>
      <xdr:col>107</xdr:col>
      <xdr:colOff>50800</xdr:colOff>
      <xdr:row>37</xdr:row>
      <xdr:rowOff>157759</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9545300" y="6431229"/>
          <a:ext cx="889000" cy="7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67234</xdr:rowOff>
    </xdr:from>
    <xdr:to>
      <xdr:col>102</xdr:col>
      <xdr:colOff>114300</xdr:colOff>
      <xdr:row>37</xdr:row>
      <xdr:rowOff>87579</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656300" y="6410884"/>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46152</xdr:rowOff>
    </xdr:from>
    <xdr:to>
      <xdr:col>116</xdr:col>
      <xdr:colOff>114300</xdr:colOff>
      <xdr:row>35</xdr:row>
      <xdr:rowOff>147752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604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69029</xdr:rowOff>
    </xdr:from>
    <xdr:ext cx="469744"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589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57124</xdr:rowOff>
    </xdr:from>
    <xdr:to>
      <xdr:col>112</xdr:col>
      <xdr:colOff>38100</xdr:colOff>
      <xdr:row>35</xdr:row>
      <xdr:rowOff>158724</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605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3801</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088428" y="5833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106959</xdr:rowOff>
    </xdr:from>
    <xdr:to>
      <xdr:col>107</xdr:col>
      <xdr:colOff>101600</xdr:colOff>
      <xdr:row>38</xdr:row>
      <xdr:rowOff>37109</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645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28236</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245017" y="6543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36779</xdr:rowOff>
    </xdr:from>
    <xdr:to>
      <xdr:col>102</xdr:col>
      <xdr:colOff>165100</xdr:colOff>
      <xdr:row>37</xdr:row>
      <xdr:rowOff>138379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638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129506</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356017" y="64731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16434</xdr:rowOff>
    </xdr:from>
    <xdr:to>
      <xdr:col>98</xdr:col>
      <xdr:colOff>38100</xdr:colOff>
      <xdr:row>37</xdr:row>
      <xdr:rowOff>118034</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636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109161</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421428" y="645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32620</xdr:rowOff>
    </xdr:from>
    <xdr:to>
      <xdr:col>116</xdr:col>
      <xdr:colOff>63500</xdr:colOff>
      <xdr:row>59</xdr:row>
      <xdr:rowOff>35611</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1323300" y="10148170"/>
          <a:ext cx="838200" cy="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20847</xdr:rowOff>
    </xdr:from>
    <xdr:to>
      <xdr:col>111</xdr:col>
      <xdr:colOff>177800</xdr:colOff>
      <xdr:row>59</xdr:row>
      <xdr:rowOff>35611</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136397"/>
          <a:ext cx="889000" cy="1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20847</xdr:rowOff>
    </xdr:from>
    <xdr:to>
      <xdr:col>107</xdr:col>
      <xdr:colOff>50800</xdr:colOff>
      <xdr:row>59</xdr:row>
      <xdr:rowOff>20980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9545300" y="10136397"/>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20313</xdr:rowOff>
    </xdr:from>
    <xdr:to>
      <xdr:col>102</xdr:col>
      <xdr:colOff>114300</xdr:colOff>
      <xdr:row>59</xdr:row>
      <xdr:rowOff>20980</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135863"/>
          <a:ext cx="889000" cy="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153270</xdr:rowOff>
    </xdr:from>
    <xdr:to>
      <xdr:col>116</xdr:col>
      <xdr:colOff>114300</xdr:colOff>
      <xdr:row>59</xdr:row>
      <xdr:rowOff>83420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09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68197</xdr:rowOff>
    </xdr:from>
    <xdr:ext cx="378565"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12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156261</xdr:rowOff>
    </xdr:from>
    <xdr:to>
      <xdr:col>112</xdr:col>
      <xdr:colOff>38100</xdr:colOff>
      <xdr:row>59</xdr:row>
      <xdr:rowOff>86411</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0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77538</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34017" y="101930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141497</xdr:rowOff>
    </xdr:from>
    <xdr:to>
      <xdr:col>107</xdr:col>
      <xdr:colOff>101600</xdr:colOff>
      <xdr:row>59</xdr:row>
      <xdr:rowOff>71647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08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62774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428" y="10178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141630</xdr:rowOff>
    </xdr:from>
    <xdr:to>
      <xdr:col>102</xdr:col>
      <xdr:colOff>165100</xdr:colOff>
      <xdr:row>59</xdr:row>
      <xdr:rowOff>71780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0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62907</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017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140963</xdr:rowOff>
    </xdr:from>
    <xdr:to>
      <xdr:col>98</xdr:col>
      <xdr:colOff>38100</xdr:colOff>
      <xdr:row>59</xdr:row>
      <xdr:rowOff>71113</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08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62240</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1017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51688</xdr:rowOff>
    </xdr:from>
    <xdr:to>
      <xdr:col>116</xdr:col>
      <xdr:colOff>63500</xdr:colOff>
      <xdr:row>76</xdr:row>
      <xdr:rowOff>79959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3081888"/>
          <a:ext cx="838200" cy="2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79959</xdr:rowOff>
    </xdr:from>
    <xdr:to>
      <xdr:col>111</xdr:col>
      <xdr:colOff>177800</xdr:colOff>
      <xdr:row>77</xdr:row>
      <xdr:rowOff>56604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3110159"/>
          <a:ext cx="889000" cy="14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3911</xdr:rowOff>
    </xdr:from>
    <xdr:to>
      <xdr:col>107</xdr:col>
      <xdr:colOff>50800</xdr:colOff>
      <xdr:row>77</xdr:row>
      <xdr:rowOff>56604</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9545300" y="13205561"/>
          <a:ext cx="889000" cy="5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115049</xdr:rowOff>
    </xdr:from>
    <xdr:to>
      <xdr:col>102</xdr:col>
      <xdr:colOff>114300</xdr:colOff>
      <xdr:row>77</xdr:row>
      <xdr:rowOff>3911</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a:off x="18656300" y="13145249"/>
          <a:ext cx="889000" cy="6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888</xdr:rowOff>
    </xdr:from>
    <xdr:to>
      <xdr:col>116</xdr:col>
      <xdr:colOff>114300</xdr:colOff>
      <xdr:row>76</xdr:row>
      <xdr:rowOff>102488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303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150765</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300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29159</xdr:rowOff>
    </xdr:from>
    <xdr:to>
      <xdr:col>112</xdr:col>
      <xdr:colOff>38100</xdr:colOff>
      <xdr:row>76</xdr:row>
      <xdr:rowOff>130759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305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121886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3152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5804</xdr:rowOff>
    </xdr:from>
    <xdr:to>
      <xdr:col>107</xdr:col>
      <xdr:colOff>101600</xdr:colOff>
      <xdr:row>77</xdr:row>
      <xdr:rowOff>107404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320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98531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330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124561</xdr:rowOff>
    </xdr:from>
    <xdr:to>
      <xdr:col>102</xdr:col>
      <xdr:colOff>165100</xdr:colOff>
      <xdr:row>77</xdr:row>
      <xdr:rowOff>54711</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31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45838</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324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64249</xdr:rowOff>
    </xdr:from>
    <xdr:to>
      <xdr:col>98</xdr:col>
      <xdr:colOff>38100</xdr:colOff>
      <xdr:row>76</xdr:row>
      <xdr:rowOff>165849</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309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156976</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3187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市は公共施設数が類似団体平均に比べて多いため、物件費が多額となっている。また、普通建設事業費においては、将来への投資として道路の整備や、小中学校体育館等の暑さ対策としての空調設備の整備等により、住民１人当たりのコストが類似団体よりも＋４７，５８０円と大幅に高くなっている。一方で、扶助費は例年類似団体平均を下回っている。生活保護率や老年人口割合が低い等の要因により支出が抑制されているが、今後は高齢化に伴い増加することが予想さ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414,750
392,933
918.32
246,518,164
229,444,912
8,196,290
136,620,567
39,117,818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54356</xdr:rowOff>
    </xdr:from>
    <xdr:to>
      <xdr:col>24</xdr:col>
      <xdr:colOff>63500</xdr:colOff>
      <xdr:row>34</xdr:row>
      <xdr:rowOff>77216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8365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77216</xdr:rowOff>
    </xdr:from>
    <xdr:to>
      <xdr:col>19</xdr:col>
      <xdr:colOff>177800</xdr:colOff>
      <xdr:row>34</xdr:row>
      <xdr:rowOff>134366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0651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134366</xdr:rowOff>
    </xdr:from>
    <xdr:to>
      <xdr:col>15</xdr:col>
      <xdr:colOff>50800</xdr:colOff>
      <xdr:row>34</xdr:row>
      <xdr:rowOff>141224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6366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141224</xdr:rowOff>
    </xdr:from>
    <xdr:to>
      <xdr:col>10</xdr:col>
      <xdr:colOff>114300</xdr:colOff>
      <xdr:row>34</xdr:row>
      <xdr:rowOff>165608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70524"/>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3556</xdr:rowOff>
    </xdr:from>
    <xdr:to>
      <xdr:col>24</xdr:col>
      <xdr:colOff>114300</xdr:colOff>
      <xdr:row>34</xdr:row>
      <xdr:rowOff>105156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3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26433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8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26416</xdr:rowOff>
    </xdr:from>
    <xdr:to>
      <xdr:col>20</xdr:col>
      <xdr:colOff>38100</xdr:colOff>
      <xdr:row>34</xdr:row>
      <xdr:rowOff>128016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5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144543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3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83566</xdr:rowOff>
    </xdr:from>
    <xdr:to>
      <xdr:col>15</xdr:col>
      <xdr:colOff>101600</xdr:colOff>
      <xdr:row>35</xdr:row>
      <xdr:rowOff>13716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1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30243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8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90424</xdr:rowOff>
    </xdr:from>
    <xdr:to>
      <xdr:col>10</xdr:col>
      <xdr:colOff>165100</xdr:colOff>
      <xdr:row>35</xdr:row>
      <xdr:rowOff>20574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1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37101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94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114808</xdr:rowOff>
    </xdr:from>
    <xdr:to>
      <xdr:col>6</xdr:col>
      <xdr:colOff>38100</xdr:colOff>
      <xdr:row>35</xdr:row>
      <xdr:rowOff>44958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4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61485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85718</xdr:rowOff>
    </xdr:from>
    <xdr:to>
      <xdr:col>24</xdr:col>
      <xdr:colOff>62865</xdr:colOff>
      <xdr:row>59</xdr:row>
      <xdr:rowOff>100903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344018"/>
          <a:ext cx="1270" cy="87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104730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2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100903</xdr:rowOff>
    </xdr:from>
    <xdr:to>
      <xdr:col>24</xdr:col>
      <xdr:colOff>152400</xdr:colOff>
      <xdr:row>59</xdr:row>
      <xdr:rowOff>100903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1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32395</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11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85718</xdr:rowOff>
    </xdr:from>
    <xdr:to>
      <xdr:col>24</xdr:col>
      <xdr:colOff>152400</xdr:colOff>
      <xdr:row>54</xdr:row>
      <xdr:rowOff>85718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34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87253</xdr:rowOff>
    </xdr:from>
    <xdr:to>
      <xdr:col>24</xdr:col>
      <xdr:colOff>63500</xdr:colOff>
      <xdr:row>57</xdr:row>
      <xdr:rowOff>142541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517003"/>
          <a:ext cx="838200" cy="398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967</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45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22540</xdr:rowOff>
    </xdr:from>
    <xdr:to>
      <xdr:col>24</xdr:col>
      <xdr:colOff>114300</xdr:colOff>
      <xdr:row>58</xdr:row>
      <xdr:rowOff>124140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112530</xdr:rowOff>
    </xdr:from>
    <xdr:to>
      <xdr:col>19</xdr:col>
      <xdr:colOff>177800</xdr:colOff>
      <xdr:row>57</xdr:row>
      <xdr:rowOff>142541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713730"/>
          <a:ext cx="889000" cy="20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75522</xdr:rowOff>
    </xdr:from>
    <xdr:to>
      <xdr:col>20</xdr:col>
      <xdr:colOff>38100</xdr:colOff>
      <xdr:row>59</xdr:row>
      <xdr:rowOff>5672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168249</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11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112530</xdr:rowOff>
    </xdr:from>
    <xdr:to>
      <xdr:col>15</xdr:col>
      <xdr:colOff>50800</xdr:colOff>
      <xdr:row>57</xdr:row>
      <xdr:rowOff>118789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713730"/>
          <a:ext cx="889000" cy="17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56090</xdr:rowOff>
    </xdr:from>
    <xdr:to>
      <xdr:col>15</xdr:col>
      <xdr:colOff>101600</xdr:colOff>
      <xdr:row>58</xdr:row>
      <xdr:rowOff>157690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100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148817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9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4804</xdr:rowOff>
    </xdr:from>
    <xdr:to>
      <xdr:col>10</xdr:col>
      <xdr:colOff>114300</xdr:colOff>
      <xdr:row>57</xdr:row>
      <xdr:rowOff>118789</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48754"/>
          <a:ext cx="889000" cy="114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56874</xdr:rowOff>
    </xdr:from>
    <xdr:to>
      <xdr:col>10</xdr:col>
      <xdr:colOff>165100</xdr:colOff>
      <xdr:row>58</xdr:row>
      <xdr:rowOff>158474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10000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149601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1009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37791</xdr:rowOff>
    </xdr:from>
    <xdr:to>
      <xdr:col>6</xdr:col>
      <xdr:colOff>38100</xdr:colOff>
      <xdr:row>52</xdr:row>
      <xdr:rowOff>139391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95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130518</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904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36453</xdr:rowOff>
    </xdr:from>
    <xdr:to>
      <xdr:col>24</xdr:col>
      <xdr:colOff>114300</xdr:colOff>
      <xdr:row>55</xdr:row>
      <xdr:rowOff>138053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46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59330</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31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91741</xdr:rowOff>
    </xdr:from>
    <xdr:to>
      <xdr:col>20</xdr:col>
      <xdr:colOff>38100</xdr:colOff>
      <xdr:row>58</xdr:row>
      <xdr:rowOff>21891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86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38418</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63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61730</xdr:rowOff>
    </xdr:from>
    <xdr:to>
      <xdr:col>15</xdr:col>
      <xdr:colOff>101600</xdr:colOff>
      <xdr:row>56</xdr:row>
      <xdr:rowOff>163330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6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8407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43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67989</xdr:rowOff>
    </xdr:from>
    <xdr:to>
      <xdr:col>10</xdr:col>
      <xdr:colOff>165100</xdr:colOff>
      <xdr:row>57</xdr:row>
      <xdr:rowOff>169589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84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14666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61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125454</xdr:rowOff>
    </xdr:from>
    <xdr:to>
      <xdr:col>6</xdr:col>
      <xdr:colOff>38100</xdr:colOff>
      <xdr:row>51</xdr:row>
      <xdr:rowOff>55604</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69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72131</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47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59618</xdr:rowOff>
    </xdr:from>
    <xdr:to>
      <xdr:col>24</xdr:col>
      <xdr:colOff>62865</xdr:colOff>
      <xdr:row>77</xdr:row>
      <xdr:rowOff>34310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232568"/>
          <a:ext cx="1270" cy="1003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38137</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239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34310</xdr:rowOff>
    </xdr:from>
    <xdr:to>
      <xdr:col>24</xdr:col>
      <xdr:colOff>152400</xdr:colOff>
      <xdr:row>77</xdr:row>
      <xdr:rowOff>34310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23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6295</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2007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59618</xdr:rowOff>
    </xdr:from>
    <xdr:to>
      <xdr:col>24</xdr:col>
      <xdr:colOff>152400</xdr:colOff>
      <xdr:row>71</xdr:row>
      <xdr:rowOff>59618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23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108460</xdr:rowOff>
    </xdr:from>
    <xdr:to>
      <xdr:col>24</xdr:col>
      <xdr:colOff>63500</xdr:colOff>
      <xdr:row>77</xdr:row>
      <xdr:rowOff>31389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3138660"/>
          <a:ext cx="838200" cy="9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17992</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7052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166565</xdr:rowOff>
    </xdr:from>
    <xdr:to>
      <xdr:col>24</xdr:col>
      <xdr:colOff>114300</xdr:colOff>
      <xdr:row>75</xdr:row>
      <xdr:rowOff>96715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85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31389</xdr:rowOff>
    </xdr:from>
    <xdr:to>
      <xdr:col>19</xdr:col>
      <xdr:colOff>177800</xdr:colOff>
      <xdr:row>77</xdr:row>
      <xdr:rowOff>77592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233039"/>
          <a:ext cx="889000" cy="4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56230</xdr:rowOff>
    </xdr:from>
    <xdr:to>
      <xdr:col>20</xdr:col>
      <xdr:colOff>38100</xdr:colOff>
      <xdr:row>75</xdr:row>
      <xdr:rowOff>157829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91498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2907</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69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502</xdr:rowOff>
    </xdr:from>
    <xdr:to>
      <xdr:col>15</xdr:col>
      <xdr:colOff>50800</xdr:colOff>
      <xdr:row>77</xdr:row>
      <xdr:rowOff>77592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202152"/>
          <a:ext cx="889000" cy="7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121976</xdr:rowOff>
    </xdr:from>
    <xdr:to>
      <xdr:col>15</xdr:col>
      <xdr:colOff>101600</xdr:colOff>
      <xdr:row>76</xdr:row>
      <xdr:rowOff>52126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98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68653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755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502</xdr:rowOff>
    </xdr:from>
    <xdr:to>
      <xdr:col>10</xdr:col>
      <xdr:colOff>114300</xdr:colOff>
      <xdr:row>78</xdr:row>
      <xdr:rowOff>28248</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202152"/>
          <a:ext cx="889000" cy="19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77856</xdr:rowOff>
    </xdr:from>
    <xdr:to>
      <xdr:col>10</xdr:col>
      <xdr:colOff>165100</xdr:colOff>
      <xdr:row>76</xdr:row>
      <xdr:rowOff>8006</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9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24533</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711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73591</xdr:rowOff>
    </xdr:from>
    <xdr:to>
      <xdr:col>6</xdr:col>
      <xdr:colOff>38100</xdr:colOff>
      <xdr:row>77</xdr:row>
      <xdr:rowOff>3741</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10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20267</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87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57660</xdr:rowOff>
    </xdr:from>
    <xdr:to>
      <xdr:col>24</xdr:col>
      <xdr:colOff>114300</xdr:colOff>
      <xdr:row>76</xdr:row>
      <xdr:rowOff>159260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308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144037</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3002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152039</xdr:rowOff>
    </xdr:from>
    <xdr:to>
      <xdr:col>20</xdr:col>
      <xdr:colOff>38100</xdr:colOff>
      <xdr:row>77</xdr:row>
      <xdr:rowOff>82189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18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73316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274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26792</xdr:rowOff>
    </xdr:from>
    <xdr:to>
      <xdr:col>15</xdr:col>
      <xdr:colOff>101600</xdr:colOff>
      <xdr:row>77</xdr:row>
      <xdr:rowOff>128392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2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119519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321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121152</xdr:rowOff>
    </xdr:from>
    <xdr:to>
      <xdr:col>10</xdr:col>
      <xdr:colOff>165100</xdr:colOff>
      <xdr:row>77</xdr:row>
      <xdr:rowOff>51302</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15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42429</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244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148898</xdr:rowOff>
    </xdr:from>
    <xdr:to>
      <xdr:col>6</xdr:col>
      <xdr:colOff>38100</xdr:colOff>
      <xdr:row>78</xdr:row>
      <xdr:rowOff>79048</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35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70175</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443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53839</xdr:rowOff>
    </xdr:from>
    <xdr:to>
      <xdr:col>24</xdr:col>
      <xdr:colOff>63500</xdr:colOff>
      <xdr:row>95</xdr:row>
      <xdr:rowOff>136409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170139"/>
          <a:ext cx="838200" cy="25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28280</xdr:rowOff>
    </xdr:from>
    <xdr:to>
      <xdr:col>19</xdr:col>
      <xdr:colOff>177800</xdr:colOff>
      <xdr:row>95</xdr:row>
      <xdr:rowOff>136409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144580"/>
          <a:ext cx="889000" cy="27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25264</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28280</xdr:rowOff>
    </xdr:from>
    <xdr:to>
      <xdr:col>15</xdr:col>
      <xdr:colOff>50800</xdr:colOff>
      <xdr:row>94</xdr:row>
      <xdr:rowOff>148112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144580"/>
          <a:ext cx="889000" cy="11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27298</xdr:rowOff>
    </xdr:from>
    <xdr:to>
      <xdr:col>10</xdr:col>
      <xdr:colOff>114300</xdr:colOff>
      <xdr:row>94</xdr:row>
      <xdr:rowOff>148112</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6143598"/>
          <a:ext cx="889000" cy="120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3039</xdr:rowOff>
    </xdr:from>
    <xdr:to>
      <xdr:col>24</xdr:col>
      <xdr:colOff>114300</xdr:colOff>
      <xdr:row>94</xdr:row>
      <xdr:rowOff>104639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11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25916</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597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85609</xdr:rowOff>
    </xdr:from>
    <xdr:to>
      <xdr:col>20</xdr:col>
      <xdr:colOff>38100</xdr:colOff>
      <xdr:row>96</xdr:row>
      <xdr:rowOff>15759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37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32286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14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148930</xdr:rowOff>
    </xdr:from>
    <xdr:to>
      <xdr:col>15</xdr:col>
      <xdr:colOff>101600</xdr:colOff>
      <xdr:row>94</xdr:row>
      <xdr:rowOff>79080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09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95607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586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97312</xdr:rowOff>
    </xdr:from>
    <xdr:to>
      <xdr:col>10</xdr:col>
      <xdr:colOff>165100</xdr:colOff>
      <xdr:row>95</xdr:row>
      <xdr:rowOff>27462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21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43989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598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147948</xdr:rowOff>
    </xdr:from>
    <xdr:to>
      <xdr:col>6</xdr:col>
      <xdr:colOff>38100</xdr:colOff>
      <xdr:row>94</xdr:row>
      <xdr:rowOff>78098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09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94625</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5868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23571</xdr:rowOff>
    </xdr:from>
    <xdr:to>
      <xdr:col>55</xdr:col>
      <xdr:colOff>0</xdr:colOff>
      <xdr:row>35</xdr:row>
      <xdr:rowOff>103581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024321"/>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23571</xdr:rowOff>
    </xdr:from>
    <xdr:to>
      <xdr:col>50</xdr:col>
      <xdr:colOff>114300</xdr:colOff>
      <xdr:row>35</xdr:row>
      <xdr:rowOff>135128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024321"/>
          <a:ext cx="889000" cy="1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134214</xdr:rowOff>
    </xdr:from>
    <xdr:to>
      <xdr:col>45</xdr:col>
      <xdr:colOff>177800</xdr:colOff>
      <xdr:row>35</xdr:row>
      <xdr:rowOff>135128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5963514"/>
          <a:ext cx="889000" cy="17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60147</xdr:rowOff>
    </xdr:from>
    <xdr:to>
      <xdr:col>41</xdr:col>
      <xdr:colOff>50800</xdr:colOff>
      <xdr:row>34</xdr:row>
      <xdr:rowOff>134214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5889447"/>
          <a:ext cx="889000" cy="7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52781</xdr:rowOff>
    </xdr:from>
    <xdr:to>
      <xdr:col>55</xdr:col>
      <xdr:colOff>50800</xdr:colOff>
      <xdr:row>35</xdr:row>
      <xdr:rowOff>154381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05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75658</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5904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144221</xdr:rowOff>
    </xdr:from>
    <xdr:to>
      <xdr:col>50</xdr:col>
      <xdr:colOff>165100</xdr:colOff>
      <xdr:row>35</xdr:row>
      <xdr:rowOff>74371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597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90898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04428" y="5748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84328</xdr:rowOff>
    </xdr:from>
    <xdr:to>
      <xdr:col>46</xdr:col>
      <xdr:colOff>38100</xdr:colOff>
      <xdr:row>36</xdr:row>
      <xdr:rowOff>14478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08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31005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15428" y="586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83414</xdr:rowOff>
    </xdr:from>
    <xdr:to>
      <xdr:col>41</xdr:col>
      <xdr:colOff>101600</xdr:colOff>
      <xdr:row>35</xdr:row>
      <xdr:rowOff>13564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591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30091</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568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9347</xdr:rowOff>
    </xdr:from>
    <xdr:to>
      <xdr:col>36</xdr:col>
      <xdr:colOff>165100</xdr:colOff>
      <xdr:row>34</xdr:row>
      <xdr:rowOff>110947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583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127474</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5613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147091</xdr:rowOff>
    </xdr:from>
    <xdr:to>
      <xdr:col>55</xdr:col>
      <xdr:colOff>0</xdr:colOff>
      <xdr:row>55</xdr:row>
      <xdr:rowOff>159283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576841"/>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147091</xdr:rowOff>
    </xdr:from>
    <xdr:to>
      <xdr:col>50</xdr:col>
      <xdr:colOff>114300</xdr:colOff>
      <xdr:row>56</xdr:row>
      <xdr:rowOff>5435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576841"/>
          <a:ext cx="8890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5435</xdr:rowOff>
    </xdr:from>
    <xdr:to>
      <xdr:col>45</xdr:col>
      <xdr:colOff>177800</xdr:colOff>
      <xdr:row>56</xdr:row>
      <xdr:rowOff>55042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606635"/>
          <a:ext cx="889000" cy="49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22352</xdr:rowOff>
    </xdr:from>
    <xdr:to>
      <xdr:col>41</xdr:col>
      <xdr:colOff>50800</xdr:colOff>
      <xdr:row>56</xdr:row>
      <xdr:rowOff>55042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623552"/>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108483</xdr:rowOff>
    </xdr:from>
    <xdr:to>
      <xdr:col>55</xdr:col>
      <xdr:colOff>50800</xdr:colOff>
      <xdr:row>56</xdr:row>
      <xdr:rowOff>38633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53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131360</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38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96291</xdr:rowOff>
    </xdr:from>
    <xdr:to>
      <xdr:col>50</xdr:col>
      <xdr:colOff>165100</xdr:colOff>
      <xdr:row>56</xdr:row>
      <xdr:rowOff>26441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52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42968</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9301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126085</xdr:rowOff>
    </xdr:from>
    <xdr:to>
      <xdr:col>46</xdr:col>
      <xdr:colOff>38100</xdr:colOff>
      <xdr:row>56</xdr:row>
      <xdr:rowOff>56235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55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72762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933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4242</xdr:rowOff>
    </xdr:from>
    <xdr:to>
      <xdr:col>41</xdr:col>
      <xdr:colOff>101600</xdr:colOff>
      <xdr:row>56</xdr:row>
      <xdr:rowOff>105842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60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122369</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938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143002</xdr:rowOff>
    </xdr:from>
    <xdr:to>
      <xdr:col>36</xdr:col>
      <xdr:colOff>165100</xdr:colOff>
      <xdr:row>56</xdr:row>
      <xdr:rowOff>73152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7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89679</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9347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119165</xdr:rowOff>
    </xdr:from>
    <xdr:to>
      <xdr:col>55</xdr:col>
      <xdr:colOff>0</xdr:colOff>
      <xdr:row>78</xdr:row>
      <xdr:rowOff>26391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320815"/>
          <a:ext cx="838200" cy="7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119165</xdr:rowOff>
    </xdr:from>
    <xdr:to>
      <xdr:col>50</xdr:col>
      <xdr:colOff>114300</xdr:colOff>
      <xdr:row>78</xdr:row>
      <xdr:rowOff>5741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320815"/>
          <a:ext cx="889000" cy="5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169399</xdr:rowOff>
    </xdr:from>
    <xdr:to>
      <xdr:col>45</xdr:col>
      <xdr:colOff>177800</xdr:colOff>
      <xdr:row>78</xdr:row>
      <xdr:rowOff>5741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371049"/>
          <a:ext cx="889000" cy="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138424</xdr:rowOff>
    </xdr:from>
    <xdr:to>
      <xdr:col>41</xdr:col>
      <xdr:colOff>50800</xdr:colOff>
      <xdr:row>77</xdr:row>
      <xdr:rowOff>169399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340074"/>
          <a:ext cx="889000" cy="3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147041</xdr:rowOff>
    </xdr:from>
    <xdr:to>
      <xdr:col>55</xdr:col>
      <xdr:colOff>50800</xdr:colOff>
      <xdr:row>78</xdr:row>
      <xdr:rowOff>77191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34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125468</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32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68365</xdr:rowOff>
    </xdr:from>
    <xdr:to>
      <xdr:col>50</xdr:col>
      <xdr:colOff>165100</xdr:colOff>
      <xdr:row>77</xdr:row>
      <xdr:rowOff>169965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2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15042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04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126391</xdr:rowOff>
    </xdr:from>
    <xdr:to>
      <xdr:col>46</xdr:col>
      <xdr:colOff>38100</xdr:colOff>
      <xdr:row>78</xdr:row>
      <xdr:rowOff>56541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32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47668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42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118599</xdr:rowOff>
    </xdr:from>
    <xdr:to>
      <xdr:col>41</xdr:col>
      <xdr:colOff>101600</xdr:colOff>
      <xdr:row>78</xdr:row>
      <xdr:rowOff>48749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32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39876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41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87624</xdr:rowOff>
    </xdr:from>
    <xdr:to>
      <xdr:col>36</xdr:col>
      <xdr:colOff>165100</xdr:colOff>
      <xdr:row>78</xdr:row>
      <xdr:rowOff>17774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28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8901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38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66587</xdr:rowOff>
    </xdr:from>
    <xdr:to>
      <xdr:col>55</xdr:col>
      <xdr:colOff>0</xdr:colOff>
      <xdr:row>93</xdr:row>
      <xdr:rowOff>65539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5668537"/>
          <a:ext cx="838200" cy="34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65539</xdr:rowOff>
    </xdr:from>
    <xdr:to>
      <xdr:col>50</xdr:col>
      <xdr:colOff>114300</xdr:colOff>
      <xdr:row>95</xdr:row>
      <xdr:rowOff>68948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010389"/>
          <a:ext cx="889000" cy="34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34220</xdr:rowOff>
    </xdr:from>
    <xdr:to>
      <xdr:col>45</xdr:col>
      <xdr:colOff>177800</xdr:colOff>
      <xdr:row>95</xdr:row>
      <xdr:rowOff>68948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321970"/>
          <a:ext cx="889000" cy="3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151912</xdr:rowOff>
    </xdr:from>
    <xdr:to>
      <xdr:col>41</xdr:col>
      <xdr:colOff>50800</xdr:colOff>
      <xdr:row>95</xdr:row>
      <xdr:rowOff>34220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5925312"/>
          <a:ext cx="889000" cy="39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15787</xdr:rowOff>
    </xdr:from>
    <xdr:to>
      <xdr:col>55</xdr:col>
      <xdr:colOff>50800</xdr:colOff>
      <xdr:row>91</xdr:row>
      <xdr:rowOff>117387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561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140264</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557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14739</xdr:rowOff>
    </xdr:from>
    <xdr:to>
      <xdr:col>50</xdr:col>
      <xdr:colOff>165100</xdr:colOff>
      <xdr:row>93</xdr:row>
      <xdr:rowOff>116339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595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132866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573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18148</xdr:rowOff>
    </xdr:from>
    <xdr:to>
      <xdr:col>46</xdr:col>
      <xdr:colOff>38100</xdr:colOff>
      <xdr:row>95</xdr:row>
      <xdr:rowOff>119748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0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136275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08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154870</xdr:rowOff>
    </xdr:from>
    <xdr:to>
      <xdr:col>41</xdr:col>
      <xdr:colOff>101600</xdr:colOff>
      <xdr:row>95</xdr:row>
      <xdr:rowOff>85020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101547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04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101112</xdr:rowOff>
    </xdr:from>
    <xdr:to>
      <xdr:col>36</xdr:col>
      <xdr:colOff>165100</xdr:colOff>
      <xdr:row>93</xdr:row>
      <xdr:rowOff>31262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587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47789</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564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52941</xdr:rowOff>
    </xdr:from>
    <xdr:to>
      <xdr:col>85</xdr:col>
      <xdr:colOff>127000</xdr:colOff>
      <xdr:row>34</xdr:row>
      <xdr:rowOff>79937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5710791"/>
          <a:ext cx="838200" cy="19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79937</xdr:rowOff>
    </xdr:from>
    <xdr:to>
      <xdr:col>81</xdr:col>
      <xdr:colOff>50800</xdr:colOff>
      <xdr:row>34</xdr:row>
      <xdr:rowOff>129141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5909237"/>
          <a:ext cx="889000" cy="4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120977</xdr:rowOff>
    </xdr:from>
    <xdr:to>
      <xdr:col>76</xdr:col>
      <xdr:colOff>114300</xdr:colOff>
      <xdr:row>34</xdr:row>
      <xdr:rowOff>129141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595027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76236</xdr:rowOff>
    </xdr:from>
    <xdr:to>
      <xdr:col>71</xdr:col>
      <xdr:colOff>177800</xdr:colOff>
      <xdr:row>34</xdr:row>
      <xdr:rowOff>120977</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5905536"/>
          <a:ext cx="889000" cy="4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2141</xdr:rowOff>
    </xdr:from>
    <xdr:to>
      <xdr:col>85</xdr:col>
      <xdr:colOff>177800</xdr:colOff>
      <xdr:row>33</xdr:row>
      <xdr:rowOff>103741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565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25018</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51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29137</xdr:rowOff>
    </xdr:from>
    <xdr:to>
      <xdr:col>81</xdr:col>
      <xdr:colOff>101600</xdr:colOff>
      <xdr:row>34</xdr:row>
      <xdr:rowOff>130737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585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147264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63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78341</xdr:rowOff>
    </xdr:from>
    <xdr:to>
      <xdr:col>76</xdr:col>
      <xdr:colOff>165100</xdr:colOff>
      <xdr:row>35</xdr:row>
      <xdr:rowOff>8491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590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25018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56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70177</xdr:rowOff>
    </xdr:from>
    <xdr:to>
      <xdr:col>72</xdr:col>
      <xdr:colOff>38100</xdr:colOff>
      <xdr:row>35</xdr:row>
      <xdr:rowOff>327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589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16854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67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25436</xdr:rowOff>
    </xdr:from>
    <xdr:to>
      <xdr:col>67</xdr:col>
      <xdr:colOff>101600</xdr:colOff>
      <xdr:row>34</xdr:row>
      <xdr:rowOff>127036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58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143563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62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64405</xdr:rowOff>
    </xdr:from>
    <xdr:to>
      <xdr:col>85</xdr:col>
      <xdr:colOff>127000</xdr:colOff>
      <xdr:row>51</xdr:row>
      <xdr:rowOff>101295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8808355"/>
          <a:ext cx="838200" cy="3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64405</xdr:rowOff>
    </xdr:from>
    <xdr:to>
      <xdr:col>81</xdr:col>
      <xdr:colOff>50800</xdr:colOff>
      <xdr:row>51</xdr:row>
      <xdr:rowOff>83036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8808355"/>
          <a:ext cx="889000"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83036</xdr:rowOff>
    </xdr:from>
    <xdr:to>
      <xdr:col>76</xdr:col>
      <xdr:colOff>114300</xdr:colOff>
      <xdr:row>52</xdr:row>
      <xdr:rowOff>71748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8826986"/>
          <a:ext cx="889000" cy="16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71748</xdr:rowOff>
    </xdr:from>
    <xdr:to>
      <xdr:col>71</xdr:col>
      <xdr:colOff>177800</xdr:colOff>
      <xdr:row>52</xdr:row>
      <xdr:rowOff>171447</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8987148"/>
          <a:ext cx="889000" cy="9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50495</xdr:rowOff>
    </xdr:from>
    <xdr:to>
      <xdr:col>85</xdr:col>
      <xdr:colOff>177800</xdr:colOff>
      <xdr:row>51</xdr:row>
      <xdr:rowOff>152095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879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73372</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864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13605</xdr:rowOff>
    </xdr:from>
    <xdr:to>
      <xdr:col>81</xdr:col>
      <xdr:colOff>101600</xdr:colOff>
      <xdr:row>51</xdr:row>
      <xdr:rowOff>115205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87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49</xdr:row>
      <xdr:rowOff>131732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853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51</xdr:row>
      <xdr:rowOff>32236</xdr:rowOff>
    </xdr:from>
    <xdr:to>
      <xdr:col>76</xdr:col>
      <xdr:colOff>165100</xdr:colOff>
      <xdr:row>51</xdr:row>
      <xdr:rowOff>133836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877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49</xdr:row>
      <xdr:rowOff>150363</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8551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20948</xdr:rowOff>
    </xdr:from>
    <xdr:to>
      <xdr:col>72</xdr:col>
      <xdr:colOff>38100</xdr:colOff>
      <xdr:row>52</xdr:row>
      <xdr:rowOff>122548</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893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50</xdr:row>
      <xdr:rowOff>139075</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871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120647</xdr:rowOff>
    </xdr:from>
    <xdr:to>
      <xdr:col>67</xdr:col>
      <xdr:colOff>101600</xdr:colOff>
      <xdr:row>53</xdr:row>
      <xdr:rowOff>50797</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0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67324</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881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a:extLst>
            <a:ext uri="{FF2B5EF4-FFF2-40B4-BE49-F238E27FC236}">
              <a16:creationId xmlns:a16="http://schemas.microsoft.com/office/drawing/2014/main" id="{00000000-0008-0000-0700-00007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1" name="災害復旧費最小値テキスト">
          <a:extLst>
            <a:ext uri="{FF2B5EF4-FFF2-40B4-BE49-F238E27FC236}">
              <a16:creationId xmlns:a16="http://schemas.microsoft.com/office/drawing/2014/main" id="{00000000-0008-0000-0700-000081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43" name="災害復旧費最大値テキスト">
          <a:extLst>
            <a:ext uri="{FF2B5EF4-FFF2-40B4-BE49-F238E27FC236}">
              <a16:creationId xmlns:a16="http://schemas.microsoft.com/office/drawing/2014/main" id="{00000000-0008-0000-0700-000083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134257</xdr:rowOff>
    </xdr:from>
    <xdr:to>
      <xdr:col>85</xdr:col>
      <xdr:colOff>127000</xdr:colOff>
      <xdr:row>78</xdr:row>
      <xdr:rowOff>117819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5481300" y="13335907"/>
          <a:ext cx="838200" cy="15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83438</xdr:rowOff>
    </xdr:from>
    <xdr:ext cx="469744" cy="259045"/>
    <xdr:sp macro="" textlink="">
      <xdr:nvSpPr>
        <xdr:cNvPr id="646" name="災害復旧費平均値テキスト">
          <a:extLst>
            <a:ext uri="{FF2B5EF4-FFF2-40B4-BE49-F238E27FC236}">
              <a16:creationId xmlns:a16="http://schemas.microsoft.com/office/drawing/2014/main" id="{00000000-0008-0000-0700-000086020000}"/>
            </a:ext>
          </a:extLst>
        </xdr:cNvPr>
        <xdr:cNvSpPr txBox="1"/>
      </xdr:nvSpPr>
      <xdr:spPr>
        <a:xfrm>
          <a:off x="16370300" y="13456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134257</xdr:rowOff>
    </xdr:from>
    <xdr:to>
      <xdr:col>81</xdr:col>
      <xdr:colOff>50800</xdr:colOff>
      <xdr:row>79</xdr:row>
      <xdr:rowOff>6894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4592300" y="13335907"/>
          <a:ext cx="889000" cy="2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129902</xdr:rowOff>
    </xdr:from>
    <xdr:to>
      <xdr:col>76</xdr:col>
      <xdr:colOff>114300</xdr:colOff>
      <xdr:row>79</xdr:row>
      <xdr:rowOff>6894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3703300" y="13503002"/>
          <a:ext cx="889000" cy="4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162886</xdr:rowOff>
    </xdr:from>
    <xdr:to>
      <xdr:col>71</xdr:col>
      <xdr:colOff>177800</xdr:colOff>
      <xdr:row>78</xdr:row>
      <xdr:rowOff>129902</xdr:rowOff>
    </xdr:to>
    <xdr:cxnSp macro="">
      <xdr:nvCxnSpPr>
        <xdr:cNvPr id="654" name="直線コネクタ 653">
          <a:extLst>
            <a:ext uri="{FF2B5EF4-FFF2-40B4-BE49-F238E27FC236}">
              <a16:creationId xmlns:a16="http://schemas.microsoft.com/office/drawing/2014/main" id="{00000000-0008-0000-0700-00008E020000}"/>
            </a:ext>
          </a:extLst>
        </xdr:cNvPr>
        <xdr:cNvCxnSpPr/>
      </xdr:nvCxnSpPr>
      <xdr:spPr>
        <a:xfrm>
          <a:off x="12814300" y="13364536"/>
          <a:ext cx="889000" cy="13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7" name="フローチャート: 判断 656">
          <a:extLst>
            <a:ext uri="{FF2B5EF4-FFF2-40B4-BE49-F238E27FC236}">
              <a16:creationId xmlns:a16="http://schemas.microsoft.com/office/drawing/2014/main" id="{00000000-0008-0000-0700-000091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67019</xdr:rowOff>
    </xdr:from>
    <xdr:to>
      <xdr:col>85</xdr:col>
      <xdr:colOff>177800</xdr:colOff>
      <xdr:row>78</xdr:row>
      <xdr:rowOff>168619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6268700" y="1344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89896</xdr:rowOff>
    </xdr:from>
    <xdr:ext cx="469744" cy="259045"/>
    <xdr:sp macro="" textlink="">
      <xdr:nvSpPr>
        <xdr:cNvPr id="665" name="災害復旧費該当値テキスト">
          <a:extLst>
            <a:ext uri="{FF2B5EF4-FFF2-40B4-BE49-F238E27FC236}">
              <a16:creationId xmlns:a16="http://schemas.microsoft.com/office/drawing/2014/main" id="{00000000-0008-0000-0700-000099020000}"/>
            </a:ext>
          </a:extLst>
        </xdr:cNvPr>
        <xdr:cNvSpPr txBox="1"/>
      </xdr:nvSpPr>
      <xdr:spPr>
        <a:xfrm>
          <a:off x="16370300" y="1329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83457</xdr:rowOff>
    </xdr:from>
    <xdr:to>
      <xdr:col>81</xdr:col>
      <xdr:colOff>101600</xdr:colOff>
      <xdr:row>78</xdr:row>
      <xdr:rowOff>13607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5430500" y="1328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30134</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5246428" y="13060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127544</xdr:rowOff>
    </xdr:from>
    <xdr:to>
      <xdr:col>76</xdr:col>
      <xdr:colOff>165100</xdr:colOff>
      <xdr:row>79</xdr:row>
      <xdr:rowOff>57694</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4541500" y="1350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74221</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4403017" y="13275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79102</xdr:rowOff>
    </xdr:from>
    <xdr:to>
      <xdr:col>72</xdr:col>
      <xdr:colOff>38100</xdr:colOff>
      <xdr:row>79</xdr:row>
      <xdr:rowOff>9252</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3652500" y="1345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379</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3468428" y="1354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112086</xdr:rowOff>
    </xdr:from>
    <xdr:to>
      <xdr:col>67</xdr:col>
      <xdr:colOff>101600</xdr:colOff>
      <xdr:row>78</xdr:row>
      <xdr:rowOff>42236</xdr:rowOff>
    </xdr:to>
    <xdr:sp macro="" textlink="">
      <xdr:nvSpPr>
        <xdr:cNvPr id="672" name="楕円 671">
          <a:extLst>
            <a:ext uri="{FF2B5EF4-FFF2-40B4-BE49-F238E27FC236}">
              <a16:creationId xmlns:a16="http://schemas.microsoft.com/office/drawing/2014/main" id="{00000000-0008-0000-0700-0000A0020000}"/>
            </a:ext>
          </a:extLst>
        </xdr:cNvPr>
        <xdr:cNvSpPr/>
      </xdr:nvSpPr>
      <xdr:spPr>
        <a:xfrm>
          <a:off x="12763500" y="1331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33363</xdr:rowOff>
    </xdr:from>
    <xdr:ext cx="469744"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579428" y="1340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5260</xdr:rowOff>
    </xdr:from>
    <xdr:to>
      <xdr:col>85</xdr:col>
      <xdr:colOff>127000</xdr:colOff>
      <xdr:row>99</xdr:row>
      <xdr:rowOff>39230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481300" y="16978810"/>
          <a:ext cx="838200" cy="3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170973</xdr:rowOff>
    </xdr:from>
    <xdr:to>
      <xdr:col>81</xdr:col>
      <xdr:colOff>50800</xdr:colOff>
      <xdr:row>99</xdr:row>
      <xdr:rowOff>5260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4592300" y="16973073"/>
          <a:ext cx="889000" cy="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170973</xdr:rowOff>
    </xdr:from>
    <xdr:to>
      <xdr:col>76</xdr:col>
      <xdr:colOff>114300</xdr:colOff>
      <xdr:row>99</xdr:row>
      <xdr:rowOff>30269</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973073"/>
          <a:ext cx="889000" cy="3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169326</xdr:rowOff>
    </xdr:from>
    <xdr:to>
      <xdr:col>71</xdr:col>
      <xdr:colOff>177800</xdr:colOff>
      <xdr:row>99</xdr:row>
      <xdr:rowOff>30269</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a:off x="12814300" y="16971426"/>
          <a:ext cx="889000" cy="3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159880</xdr:rowOff>
    </xdr:from>
    <xdr:to>
      <xdr:col>85</xdr:col>
      <xdr:colOff>177800</xdr:colOff>
      <xdr:row>99</xdr:row>
      <xdr:rowOff>90030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9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74807</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87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125910</xdr:rowOff>
    </xdr:from>
    <xdr:to>
      <xdr:col>81</xdr:col>
      <xdr:colOff>101600</xdr:colOff>
      <xdr:row>99</xdr:row>
      <xdr:rowOff>56060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92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47187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702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120173</xdr:rowOff>
    </xdr:from>
    <xdr:to>
      <xdr:col>76</xdr:col>
      <xdr:colOff>165100</xdr:colOff>
      <xdr:row>99</xdr:row>
      <xdr:rowOff>50323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92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41450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7015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150919</xdr:rowOff>
    </xdr:from>
    <xdr:to>
      <xdr:col>72</xdr:col>
      <xdr:colOff>38100</xdr:colOff>
      <xdr:row>99</xdr:row>
      <xdr:rowOff>81069</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95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72196</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704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118526</xdr:rowOff>
    </xdr:from>
    <xdr:to>
      <xdr:col>67</xdr:col>
      <xdr:colOff>101600</xdr:colOff>
      <xdr:row>99</xdr:row>
      <xdr:rowOff>48676</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92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39803</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701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６年度決算においては、土木費、教育費において、類似団体と比較して住民１人当たりのコストが特に高い数値となっている。土木費については大規模普建事業の事業進捗による増額が主な要因であり、教育費については公共施設が多く、施設の管理運営費が膨らむことや、小中学校体育館等の暑さ対策としての空調設備の整備等が主な要因である。一方で、民生費は例年類似団体の平均を下回っている。老年人口割合が低い等の要因により少額となっているが、全体的には増加傾向にあり今後高齢化に伴い更なる増加が予想さ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財政調整基金について、令和６年度は</a:t>
          </a:r>
          <a:r>
            <a:rPr kumimoji="1" lang="ja-JP" altLang="en-US" sz="1100">
              <a:solidFill>
                <a:schemeClr val="dk1"/>
              </a:solidFill>
              <a:effectLst/>
              <a:latin typeface="+mn-lt"/>
              <a:ea typeface="+mn-ea"/>
              <a:cs typeface="+mn-cs"/>
            </a:rPr>
            <a:t>翌年度から始まる第９次総合計画に必要な額を確保するなどの理由により</a:t>
          </a:r>
          <a:r>
            <a:rPr kumimoji="1" lang="ja-JP" altLang="ja-JP" sz="1100">
              <a:solidFill>
                <a:schemeClr val="dk1"/>
              </a:solidFill>
              <a:effectLst/>
              <a:latin typeface="+mn-lt"/>
              <a:ea typeface="+mn-ea"/>
              <a:cs typeface="+mn-cs"/>
            </a:rPr>
            <a:t>、現在高は増となっている。実質収支額について、次年度に繰り越す額が増額したため、実質単年度収支は減となっている。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年の連結赤字比率は△</a:t>
          </a:r>
          <a:r>
            <a:rPr kumimoji="1" lang="en-US" altLang="ja-JP" sz="1100">
              <a:solidFill>
                <a:schemeClr val="dk1"/>
              </a:solidFill>
              <a:effectLst/>
              <a:latin typeface="+mn-lt"/>
              <a:ea typeface="+mn-ea"/>
              <a:cs typeface="+mn-cs"/>
            </a:rPr>
            <a:t>17.40</a:t>
          </a:r>
          <a:r>
            <a:rPr kumimoji="1" lang="ja-JP" altLang="ja-JP" sz="1100">
              <a:solidFill>
                <a:schemeClr val="dk1"/>
              </a:solidFill>
              <a:effectLst/>
              <a:latin typeface="+mn-lt"/>
              <a:ea typeface="+mn-ea"/>
              <a:cs typeface="+mn-cs"/>
            </a:rPr>
            <a:t>である。平成１９年度以降、全ての会計において黒字が維持されており、健全な財政運営が保たれていると判断できる。</a:t>
          </a:r>
          <a:endParaRPr lang="ja-JP" altLang="ja-JP" sz="1400">
            <a:effectLst/>
          </a:endParaRPr>
        </a:p>
        <a:p>
          <a:r>
            <a:rPr kumimoji="1" lang="ja-JP" altLang="ja-JP" sz="1100">
              <a:solidFill>
                <a:schemeClr val="dk1"/>
              </a:solidFill>
              <a:effectLst/>
              <a:latin typeface="+mn-lt"/>
              <a:ea typeface="+mn-ea"/>
              <a:cs typeface="+mn-cs"/>
            </a:rPr>
            <a:t>　今後も、より一層の歳入確保や短期・中期的な見通しに立った財政運営に努め、引き続き財務体質の強化を図る。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年度における実質公債費比率（３か年平均）は１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％である。</a:t>
          </a:r>
          <a:r>
            <a:rPr kumimoji="1" lang="ja-JP" altLang="en-US" sz="1100">
              <a:solidFill>
                <a:schemeClr val="dk1"/>
              </a:solidFill>
              <a:effectLst/>
              <a:latin typeface="+mn-lt"/>
              <a:ea typeface="+mn-ea"/>
              <a:cs typeface="+mn-cs"/>
            </a:rPr>
            <a:t>前年よりも比率が０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４ポイント上昇したが、これは災害復旧費等に係る基準財政需要額の減による影響（新規借入額が償還額を下回り地方債残高が減少したため）等によるものである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a:t>
          </a:r>
          <a:r>
            <a:rPr kumimoji="1" lang="ja-JP" altLang="en-US" sz="1100">
              <a:solidFill>
                <a:schemeClr val="dk1"/>
              </a:solidFill>
              <a:effectLst/>
              <a:latin typeface="+mn-lt"/>
              <a:ea typeface="+mn-ea"/>
              <a:cs typeface="+mn-cs"/>
            </a:rPr>
            <a:t>将来的な負担を注視しながら健全な財政運営を行う</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満期一括償還地方債の償還財源としての積立ては行っていない。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年度における将来負担比率は、充当可能財源等が将来負担率を上回るため無い。したがって、健全な財政運営が保たれていると判断できる。</a:t>
          </a:r>
          <a:endParaRPr lang="ja-JP" altLang="ja-JP" sz="1400">
            <a:effectLst/>
          </a:endParaRPr>
        </a:p>
        <a:p>
          <a:r>
            <a:rPr kumimoji="1" lang="ja-JP" altLang="ja-JP" sz="1100">
              <a:solidFill>
                <a:schemeClr val="dk1"/>
              </a:solidFill>
              <a:effectLst/>
              <a:latin typeface="+mn-lt"/>
              <a:ea typeface="+mn-ea"/>
              <a:cs typeface="+mn-cs"/>
            </a:rPr>
            <a:t>　将来負担額は、</a:t>
          </a:r>
          <a:r>
            <a:rPr kumimoji="1" lang="ja-JP" altLang="en-US" sz="1100">
              <a:solidFill>
                <a:schemeClr val="dk1"/>
              </a:solidFill>
              <a:effectLst/>
              <a:latin typeface="+mn-lt"/>
              <a:ea typeface="+mn-ea"/>
              <a:cs typeface="+mn-cs"/>
            </a:rPr>
            <a:t>昨年度に引き続き、</a:t>
          </a:r>
          <a:r>
            <a:rPr kumimoji="1" lang="ja-JP" altLang="ja-JP" sz="1100">
              <a:solidFill>
                <a:schemeClr val="dk1"/>
              </a:solidFill>
              <a:effectLst/>
              <a:latin typeface="+mn-lt"/>
              <a:ea typeface="+mn-ea"/>
              <a:cs typeface="+mn-cs"/>
            </a:rPr>
            <a:t>地方債の現在高の減少（△</a:t>
          </a:r>
          <a:r>
            <a:rPr kumimoji="1" lang="ja-JP" altLang="en-US" sz="1100">
              <a:solidFill>
                <a:schemeClr val="dk1"/>
              </a:solidFill>
              <a:effectLst/>
              <a:latin typeface="+mn-lt"/>
              <a:ea typeface="+mn-ea"/>
              <a:cs typeface="+mn-cs"/>
            </a:rPr>
            <a:t>５０</a:t>
          </a:r>
          <a:r>
            <a:rPr kumimoji="1" lang="ja-JP" altLang="ja-JP" sz="1100">
              <a:solidFill>
                <a:schemeClr val="dk1"/>
              </a:solidFill>
              <a:effectLst/>
              <a:latin typeface="+mn-lt"/>
              <a:ea typeface="+mn-ea"/>
              <a:cs typeface="+mn-cs"/>
            </a:rPr>
            <a:t>億円）や、債務負担行為に基づく支出予定額の減少（△</a:t>
          </a:r>
          <a:r>
            <a:rPr kumimoji="1" lang="ja-JP" altLang="en-US" sz="1100">
              <a:solidFill>
                <a:schemeClr val="dk1"/>
              </a:solidFill>
              <a:effectLst/>
              <a:latin typeface="+mn-lt"/>
              <a:ea typeface="+mn-ea"/>
              <a:cs typeface="+mn-cs"/>
            </a:rPr>
            <a:t>１４</a:t>
          </a:r>
          <a:r>
            <a:rPr kumimoji="1" lang="ja-JP" altLang="ja-JP" sz="1100">
              <a:solidFill>
                <a:schemeClr val="dk1"/>
              </a:solidFill>
              <a:effectLst/>
              <a:latin typeface="+mn-lt"/>
              <a:ea typeface="+mn-ea"/>
              <a:cs typeface="+mn-cs"/>
            </a:rPr>
            <a:t>億円）により数値が減少した。</a:t>
          </a:r>
          <a:endParaRPr lang="ja-JP" altLang="ja-JP" sz="1400">
            <a:effectLst/>
          </a:endParaRPr>
        </a:p>
        <a:p>
          <a:r>
            <a:rPr kumimoji="1" lang="ja-JP" altLang="ja-JP" sz="1100">
              <a:solidFill>
                <a:schemeClr val="dk1"/>
              </a:solidFill>
              <a:effectLst/>
              <a:latin typeface="+mn-lt"/>
              <a:ea typeface="+mn-ea"/>
              <a:cs typeface="+mn-cs"/>
            </a:rPr>
            <a:t>　また、充当可能財源は、</a:t>
          </a:r>
          <a:r>
            <a:rPr kumimoji="1" lang="ja-JP" altLang="en-US" sz="1100">
              <a:solidFill>
                <a:schemeClr val="dk1"/>
              </a:solidFill>
              <a:effectLst/>
              <a:latin typeface="+mn-lt"/>
              <a:ea typeface="+mn-ea"/>
              <a:cs typeface="+mn-cs"/>
            </a:rPr>
            <a:t>法人市民税額収入を原資として、地域づくり振興基金始め基金への積立てを行ったこと</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数値が増加している。</a:t>
          </a:r>
          <a:endParaRPr lang="ja-JP" altLang="ja-JP" sz="1400">
            <a:effectLst/>
          </a:endParaRPr>
        </a:p>
        <a:p>
          <a:r>
            <a:rPr kumimoji="1" lang="ja-JP" altLang="ja-JP" sz="1100">
              <a:solidFill>
                <a:schemeClr val="dk1"/>
              </a:solidFill>
              <a:effectLst/>
              <a:latin typeface="+mn-lt"/>
              <a:ea typeface="+mn-ea"/>
              <a:cs typeface="+mn-cs"/>
            </a:rPr>
            <a:t>　今後も、将来負担額が増加しないよう、より一層の財務体質の強化に向けた取組を進めていく必要がある。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愛知県豊田市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・令和４年度から令和６年度にかけては、法人市民税の増収分や予算執行の残額等を活用し、財政調整基金に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億円、地域課題解決事業、わくわく事業等実施のため地域づくり振興基金に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億円を積み立てた。一方、新型コロナウイルスへの対応や第８次総合計画を推進するため、財政調整基金を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億円取り崩した。結果として、基金全体の残高は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田市は、歳入の柱となる市税収入が経済情勢等の影響を大きく受ける財政構造である。併せて、今後も法人市民税の国税化の影響により恒常的な歳入減が続く見通しであることから、年度間の財政調整を行うための基金の必要性は極めて高い。このため、急激な歳入減があった場合にも、行政サービスができるよう、適切に備え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については、地域課題解決事業等の財源として地域づくり振興基金の活用を見込む。今後の基金残高は、計画事業を推進するため取崩しによる減少が見込まるが、必要となる金額は適切に積立て、安定的な財政運営のための残高確保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・樹木資源保全基金：樹木資源保全事業の推進を図るため、豊田市樹木保全計画に基づき、樹木の植替え等費用に充当する。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・公共施設安全安心基金：公共施設の長寿命化修繕等に係る経費に充当する。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・脱炭素社会推進基金：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年脱炭素社会の実現、</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CO2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排出量実質</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年度比）の実現に向けた施策を加速させるため、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・地域づくり振興基金：地域のまちづくり活動や地域と行政の連携について見直しを行い、より地域に応じたまちづくりを推進するため、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・都心環境計画推進基金：事業の計画的な事業進捗を図るために、豊田市駅駅前整備等の安定的な財源を確保するため、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・都市高速鉄道整備基金：名鉄三河線若林駅付近連続立体交差事業のため、令和９年度にかけて取崩し予定。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・令和５年度は、市税収入の上振れ分等を財源として、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億円を積立てを行った一方で、第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次総合計画を始めとする事業の推進に必要な所要額の確保のため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・令和６年度においても同様に、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億円を積立てを行った一方で、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・本市は経済情勢や企業業績の変動等により市税収入が大きく変動する歳入構造となっている。法人市民税の減やコロナ禍における財源不足に対応するため、令和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億円の取崩しを行ったほか、リーマンショック後の平成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年度末から平成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年度末にかけて同程度の取崩し（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億円））を行った。今後も、行政サービスを維持しつつ安定的な財政運営を行うため、適切な残高を確保することに努め、市税収入の変動に対応していく。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・令和５年度において、財政事業等により市債償還に必要な財源が不足した場合に備えるため基金運用益（利子）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万円を積み立てたことによる増加。令和６年度においても同様に基金運用益を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万円積み立てたことにより増加した。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・基金の運用益の積立てを行う予定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・基金の活用については、税収減があった場合でも、大規模事業の推進や他の財政需要を見極めつつ、着実に公債費予算を確保するため必要な場合は、基金取崩しを行う。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8167B21-DA57-4015-A2B7-5F5CA3F7D5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08BC295-C5DC-48D0-8313-51E84A0172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4534E35-8235-4178-A4E1-4F098E87113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255BA7E-C1AE-4EA7-8D79-61A7D32425F4}"/>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2CD6111-05A1-4A31-B5D2-9171B00AE6D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5850E88-23AA-4355-828B-E9CE29C31F9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8537DDA-7E7D-4064-8EAB-32E6CE88DE8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6542718-BA7B-470D-AF1D-0C8B2C7D9971}"/>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EA3EB3B-6D07-47B3-BA91-39F18F2A30C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6753FA6-0036-4329-ABEE-CA07FEBDD03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8790B7F-C4E1-44BF-A72B-C55D96A43F2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287DCFF-ABF9-4871-ACF0-85AEDFE7F4F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66E50A4-02FE-44CC-B813-C76FFEC828E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31349B4-814F-42BA-838E-07E79F09B7C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F33FA9C-2BB6-4AE3-B6A7-C5AA0781E24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5CC0997-61D7-45F4-947A-99E20E31C67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A4C1026-580A-4D0A-A02E-F1F3778B9F3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0C810FE-FAB7-40E8-9BF1-B5364F4C22E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54EBFEB-2528-4EA1-BE12-CAE73DE06B1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4C09E57-CD2E-4A14-8E31-915D8286821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ADA70EF-AB1F-4B29-A104-2813A1A4CB7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F16DEBD-5083-4A5E-BB41-7908254BB3A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414,750
392,933
918.32
246,518,164
229,444,912
8,196,290
136,620,567
39,117,818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3889350-F84E-46BA-8509-E9A2C5F57B5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74194C4-C477-4393-B3E1-8807CD101A7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CC9F152-BCB5-4F97-849A-BBE428DCE70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062000A-49CF-47A2-9901-D93A5D261FB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637D23D-AD08-4335-A979-F6938F39319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7878C11-0DDD-4801-BBDD-6F54CD7CD2D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83BD2EF-A954-46A3-8653-7AB9BA91C6C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4E8C2E9-4E68-4285-AEC0-080217CE3A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FB6E8E9-B638-4EC8-B204-5E03FF4FC02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9582DFE-EBD5-4483-8A64-6F68978E7F0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BE9774-2FF1-4D3B-8AA5-399CA9F1E1B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3A4E6C8-431F-4EBC-8391-EC070D53CC0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C01643C-4EDE-4531-B8FE-D6699CC920B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2C9C010-C765-4BD7-9692-A9DA39357E0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08C29C9-3F75-447B-86AD-AD824A3469E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530E928-7C40-4970-9CC9-17E1F258393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0C22AF9-2C07-4F78-931E-D8ECA28F988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A742EE4-4468-47A9-86DF-ECE4292E60F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550D0D8-B7D3-40F7-8544-A8B48EC1893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477B59A-CE00-427D-8CA5-95B3A04E3BF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5B99BCE-A49C-48BE-9C4F-5D9FA0E13D1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8B794C9-EDA2-46F8-B3C0-A619E8E7F48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7074C6A-325E-499F-8988-E0DF35B6D9D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67F210D-3CDA-4780-B12B-1A09EDBF4BD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A5F885E-5687-497A-A142-09C3FA0CF73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6102F0A-D998-4228-9F39-192D62D3CBC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5216EB1-7903-4D1F-A276-E1B82276E0B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FC5C849-9C81-4DD4-97E7-0EAEEB0B77A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A8177B2-DBE8-4C9E-A586-B75AB352C72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D779DA6-A48A-4234-B2D7-22B036C7193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7F55321-B9FD-4C19-AF17-E63399534F9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64BB914-877C-4DB4-ACDC-B9117F2FFB3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819B817-621F-494C-BCF5-C7EABD54816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D870D3B-C7C5-42E8-983D-0FD2CEE4EB4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5475A87-F505-41FC-9997-2AF4C7DBD7A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当市の有形固定資産減価償却率は類似団体に比べ低い傾向にあるが、上昇傾向にある。今後は、令和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月改定した公共施設等総合管理計画と、令和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月改定の個別施設計画を基に、施設更新時期の平準化や、利用状況等を踏まえた機能の集約化・複合化による施設の統廃合により、トータルコストの縮減に努めていく方針である。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CF66167-8D0E-48A1-9651-729DF921862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B74BA43-8CDA-4B10-AB9C-F5A720FC8E2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C3D17EA-39C8-4984-AB02-2BC570B4AFC7}"/>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2245455-E6C7-4010-91F0-6200D9E7CC1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C51FF254-BA31-418E-B456-3AA0BA0B6141}"/>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7B76D62F-2557-427F-ABA9-FAF5C80BDD6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B7804CAE-B6EC-43D9-9032-11E37864BA55}"/>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AF5E15B9-CA25-491B-B430-35E7E2B7245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FF345335-3E70-4A2B-8125-AEDFDA670B9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19BB06A4-EDA8-4AFC-B70E-4D28ED70CC4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EBA7890-93B3-4BED-BF56-F9EAC7F138D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3F56F4FD-ABC5-4908-849F-46C7CF2EFC3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887B4B85-C665-4EC2-BCA7-4568E81CFE1A}"/>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FB00524F-87D6-45A2-A622-D58D0C33384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5986E2EE-1005-4011-B6E2-765AAE782E8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C768D47-6C8F-4221-AA4C-D04D077D17D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4E4439D3-CBB5-4D34-80EB-BB05AD506763}"/>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271EA3FD-35B6-4B27-B667-643EB6C90B09}"/>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A2E070AD-9CD7-4D0D-AD00-4763CEA42D20}"/>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411D6DE4-0E29-4640-8956-0C81B4C0C78D}"/>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DBC8D10C-B4ED-494F-967B-B59E3855B688}"/>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80" name="有形固定資産減価償却率平均値テキスト">
          <a:extLst>
            <a:ext uri="{FF2B5EF4-FFF2-40B4-BE49-F238E27FC236}">
              <a16:creationId xmlns:a16="http://schemas.microsoft.com/office/drawing/2014/main" id="{6E624F2E-0D2E-45E9-9BC1-93247A3E3092}"/>
            </a:ext>
          </a:extLst>
        </xdr:cNvPr>
        <xdr:cNvSpPr txBox="1"/>
      </xdr:nvSpPr>
      <xdr:spPr>
        <a:xfrm>
          <a:off x="4813300" y="6201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CA38AE08-FB00-423E-A20C-1634E49DFCC4}"/>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82959485-A7D4-4CCE-A17B-6399D060ED63}"/>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368C4ADF-C628-4F14-9E02-E3D2EE37BD84}"/>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569F041E-DC0A-45D1-BFD2-4005F11ECA43}"/>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EF9AA95A-B79F-4650-B590-0A788437B53B}"/>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F1693F2-1546-4B79-AB05-05456F0C1EC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4E3D0C7-52F3-46B2-8ACF-15A296BA4C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6838A82-2FFE-4106-9844-30FB5E403C4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171DADF-4B10-4EDA-AC9C-B190B1F0D24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49E3E30-AF49-4556-8250-E288E9FF2B7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28363</xdr:rowOff>
    </xdr:from>
    <xdr:to>
      <xdr:col>23</xdr:col>
      <xdr:colOff>136525</xdr:colOff>
      <xdr:row>31</xdr:row>
      <xdr:rowOff>129963</xdr:rowOff>
    </xdr:to>
    <xdr:sp macro="" textlink="">
      <xdr:nvSpPr>
        <xdr:cNvPr id="91" name="楕円 90">
          <a:extLst>
            <a:ext uri="{FF2B5EF4-FFF2-40B4-BE49-F238E27FC236}">
              <a16:creationId xmlns:a16="http://schemas.microsoft.com/office/drawing/2014/main" id="{E30E399C-1F61-49DE-AC52-7734B64E6E4C}"/>
            </a:ext>
          </a:extLst>
        </xdr:cNvPr>
        <xdr:cNvSpPr/>
      </xdr:nvSpPr>
      <xdr:spPr>
        <a:xfrm>
          <a:off x="4711700" y="611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51240</xdr:rowOff>
    </xdr:from>
    <xdr:ext cx="405111" cy="259045"/>
    <xdr:sp macro="" textlink="">
      <xdr:nvSpPr>
        <xdr:cNvPr id="92" name="有形固定資産減価償却率該当値テキスト">
          <a:extLst>
            <a:ext uri="{FF2B5EF4-FFF2-40B4-BE49-F238E27FC236}">
              <a16:creationId xmlns:a16="http://schemas.microsoft.com/office/drawing/2014/main" id="{DE4D1B0E-1BA2-4DFB-9210-4DD2F0E38593}"/>
            </a:ext>
          </a:extLst>
        </xdr:cNvPr>
        <xdr:cNvSpPr txBox="1"/>
      </xdr:nvSpPr>
      <xdr:spPr>
        <a:xfrm>
          <a:off x="4813300" y="596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153035</xdr:rowOff>
    </xdr:from>
    <xdr:to>
      <xdr:col>19</xdr:col>
      <xdr:colOff>187325</xdr:colOff>
      <xdr:row>31</xdr:row>
      <xdr:rowOff>83185</xdr:rowOff>
    </xdr:to>
    <xdr:sp macro="" textlink="">
      <xdr:nvSpPr>
        <xdr:cNvPr id="93" name="楕円 92">
          <a:extLst>
            <a:ext uri="{FF2B5EF4-FFF2-40B4-BE49-F238E27FC236}">
              <a16:creationId xmlns:a16="http://schemas.microsoft.com/office/drawing/2014/main" id="{1D99C5AE-BDAD-4264-837F-AD7F3A047A6C}"/>
            </a:ext>
          </a:extLst>
        </xdr:cNvPr>
        <xdr:cNvSpPr/>
      </xdr:nvSpPr>
      <xdr:spPr>
        <a:xfrm>
          <a:off x="4000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32385</xdr:rowOff>
    </xdr:from>
    <xdr:to>
      <xdr:col>23</xdr:col>
      <xdr:colOff>85725</xdr:colOff>
      <xdr:row>31</xdr:row>
      <xdr:rowOff>79163</xdr:rowOff>
    </xdr:to>
    <xdr:cxnSp macro="">
      <xdr:nvCxnSpPr>
        <xdr:cNvPr id="94" name="直線コネクタ 93">
          <a:extLst>
            <a:ext uri="{FF2B5EF4-FFF2-40B4-BE49-F238E27FC236}">
              <a16:creationId xmlns:a16="http://schemas.microsoft.com/office/drawing/2014/main" id="{8CCA06C1-E3A2-4527-8620-DD01310B17D7}"/>
            </a:ext>
          </a:extLst>
        </xdr:cNvPr>
        <xdr:cNvCxnSpPr/>
      </xdr:nvCxnSpPr>
      <xdr:spPr>
        <a:xfrm>
          <a:off x="4051300" y="6118860"/>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109855</xdr:rowOff>
    </xdr:from>
    <xdr:to>
      <xdr:col>15</xdr:col>
      <xdr:colOff>187325</xdr:colOff>
      <xdr:row>31</xdr:row>
      <xdr:rowOff>40005</xdr:rowOff>
    </xdr:to>
    <xdr:sp macro="" textlink="">
      <xdr:nvSpPr>
        <xdr:cNvPr id="95" name="楕円 94">
          <a:extLst>
            <a:ext uri="{FF2B5EF4-FFF2-40B4-BE49-F238E27FC236}">
              <a16:creationId xmlns:a16="http://schemas.microsoft.com/office/drawing/2014/main" id="{6377826F-89FE-4F7C-B0EC-78D451408EED}"/>
            </a:ext>
          </a:extLst>
        </xdr:cNvPr>
        <xdr:cNvSpPr/>
      </xdr:nvSpPr>
      <xdr:spPr>
        <a:xfrm>
          <a:off x="3238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160655</xdr:rowOff>
    </xdr:from>
    <xdr:to>
      <xdr:col>19</xdr:col>
      <xdr:colOff>136525</xdr:colOff>
      <xdr:row>31</xdr:row>
      <xdr:rowOff>32385</xdr:rowOff>
    </xdr:to>
    <xdr:cxnSp macro="">
      <xdr:nvCxnSpPr>
        <xdr:cNvPr id="96" name="直線コネクタ 95">
          <a:extLst>
            <a:ext uri="{FF2B5EF4-FFF2-40B4-BE49-F238E27FC236}">
              <a16:creationId xmlns:a16="http://schemas.microsoft.com/office/drawing/2014/main" id="{DCF64246-B15C-49B4-876C-8E4BC79BA215}"/>
            </a:ext>
          </a:extLst>
        </xdr:cNvPr>
        <xdr:cNvCxnSpPr/>
      </xdr:nvCxnSpPr>
      <xdr:spPr>
        <a:xfrm>
          <a:off x="3289300" y="607568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52282</xdr:rowOff>
    </xdr:from>
    <xdr:to>
      <xdr:col>11</xdr:col>
      <xdr:colOff>187325</xdr:colOff>
      <xdr:row>30</xdr:row>
      <xdr:rowOff>153882</xdr:rowOff>
    </xdr:to>
    <xdr:sp macro="" textlink="">
      <xdr:nvSpPr>
        <xdr:cNvPr id="97" name="楕円 96">
          <a:extLst>
            <a:ext uri="{FF2B5EF4-FFF2-40B4-BE49-F238E27FC236}">
              <a16:creationId xmlns:a16="http://schemas.microsoft.com/office/drawing/2014/main" id="{BDFCD6B7-A5A2-4C02-B9DB-645B8F673CD0}"/>
            </a:ext>
          </a:extLst>
        </xdr:cNvPr>
        <xdr:cNvSpPr/>
      </xdr:nvSpPr>
      <xdr:spPr>
        <a:xfrm>
          <a:off x="2476500" y="59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103082</xdr:rowOff>
    </xdr:from>
    <xdr:to>
      <xdr:col>15</xdr:col>
      <xdr:colOff>136525</xdr:colOff>
      <xdr:row>30</xdr:row>
      <xdr:rowOff>160655</xdr:rowOff>
    </xdr:to>
    <xdr:cxnSp macro="">
      <xdr:nvCxnSpPr>
        <xdr:cNvPr id="98" name="直線コネクタ 97">
          <a:extLst>
            <a:ext uri="{FF2B5EF4-FFF2-40B4-BE49-F238E27FC236}">
              <a16:creationId xmlns:a16="http://schemas.microsoft.com/office/drawing/2014/main" id="{B7B60369-266C-453E-89B0-70507882981E}"/>
            </a:ext>
          </a:extLst>
        </xdr:cNvPr>
        <xdr:cNvCxnSpPr/>
      </xdr:nvCxnSpPr>
      <xdr:spPr>
        <a:xfrm>
          <a:off x="2527300" y="6018107"/>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1905</xdr:rowOff>
    </xdr:from>
    <xdr:to>
      <xdr:col>7</xdr:col>
      <xdr:colOff>187325</xdr:colOff>
      <xdr:row>30</xdr:row>
      <xdr:rowOff>103505</xdr:rowOff>
    </xdr:to>
    <xdr:sp macro="" textlink="">
      <xdr:nvSpPr>
        <xdr:cNvPr id="99" name="楕円 98">
          <a:extLst>
            <a:ext uri="{FF2B5EF4-FFF2-40B4-BE49-F238E27FC236}">
              <a16:creationId xmlns:a16="http://schemas.microsoft.com/office/drawing/2014/main" id="{5DC7255C-F47B-4894-A936-8794C796F7C3}"/>
            </a:ext>
          </a:extLst>
        </xdr:cNvPr>
        <xdr:cNvSpPr/>
      </xdr:nvSpPr>
      <xdr:spPr>
        <a:xfrm>
          <a:off x="17145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52705</xdr:rowOff>
    </xdr:from>
    <xdr:to>
      <xdr:col>11</xdr:col>
      <xdr:colOff>136525</xdr:colOff>
      <xdr:row>30</xdr:row>
      <xdr:rowOff>103082</xdr:rowOff>
    </xdr:to>
    <xdr:cxnSp macro="">
      <xdr:nvCxnSpPr>
        <xdr:cNvPr id="100" name="直線コネクタ 99">
          <a:extLst>
            <a:ext uri="{FF2B5EF4-FFF2-40B4-BE49-F238E27FC236}">
              <a16:creationId xmlns:a16="http://schemas.microsoft.com/office/drawing/2014/main" id="{9288B1F9-6774-459C-A7B3-8B507FDADC11}"/>
            </a:ext>
          </a:extLst>
        </xdr:cNvPr>
        <xdr:cNvCxnSpPr/>
      </xdr:nvCxnSpPr>
      <xdr:spPr>
        <a:xfrm>
          <a:off x="1765300" y="596773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101" name="n_1aveValue有形固定資産減価償却率">
          <a:extLst>
            <a:ext uri="{FF2B5EF4-FFF2-40B4-BE49-F238E27FC236}">
              <a16:creationId xmlns:a16="http://schemas.microsoft.com/office/drawing/2014/main" id="{B821E31D-ED03-4AC5-9307-FA3FB342A0C6}"/>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102" name="n_2aveValue有形固定資産減価償却率">
          <a:extLst>
            <a:ext uri="{FF2B5EF4-FFF2-40B4-BE49-F238E27FC236}">
              <a16:creationId xmlns:a16="http://schemas.microsoft.com/office/drawing/2014/main" id="{76928924-36B9-4CCA-99F1-D0196A25943C}"/>
            </a:ext>
          </a:extLst>
        </xdr:cNvPr>
        <xdr:cNvSpPr txBox="1"/>
      </xdr:nvSpPr>
      <xdr:spPr>
        <a:xfrm>
          <a:off x="3086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103" name="n_3aveValue有形固定資産減価償却率">
          <a:extLst>
            <a:ext uri="{FF2B5EF4-FFF2-40B4-BE49-F238E27FC236}">
              <a16:creationId xmlns:a16="http://schemas.microsoft.com/office/drawing/2014/main" id="{DA26002F-1B58-44BC-BE3F-F06D483E4123}"/>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104" name="n_4aveValue有形固定資産減価償却率">
          <a:extLst>
            <a:ext uri="{FF2B5EF4-FFF2-40B4-BE49-F238E27FC236}">
              <a16:creationId xmlns:a16="http://schemas.microsoft.com/office/drawing/2014/main" id="{323DA637-52E8-4A1F-9EB9-68A4AAE20FC1}"/>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99712</xdr:rowOff>
    </xdr:from>
    <xdr:ext cx="405111" cy="259045"/>
    <xdr:sp macro="" textlink="">
      <xdr:nvSpPr>
        <xdr:cNvPr id="105" name="n_1mainValue有形固定資産減価償却率">
          <a:extLst>
            <a:ext uri="{FF2B5EF4-FFF2-40B4-BE49-F238E27FC236}">
              <a16:creationId xmlns:a16="http://schemas.microsoft.com/office/drawing/2014/main" id="{255B40F7-037A-43E9-8694-0D36731B3A56}"/>
            </a:ext>
          </a:extLst>
        </xdr:cNvPr>
        <xdr:cNvSpPr txBox="1"/>
      </xdr:nvSpPr>
      <xdr:spPr>
        <a:xfrm>
          <a:off x="38360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56532</xdr:rowOff>
    </xdr:from>
    <xdr:ext cx="405111" cy="259045"/>
    <xdr:sp macro="" textlink="">
      <xdr:nvSpPr>
        <xdr:cNvPr id="106" name="n_2mainValue有形固定資産減価償却率">
          <a:extLst>
            <a:ext uri="{FF2B5EF4-FFF2-40B4-BE49-F238E27FC236}">
              <a16:creationId xmlns:a16="http://schemas.microsoft.com/office/drawing/2014/main" id="{802D97BB-BBD8-4492-A97A-1C4A6AA45D5E}"/>
            </a:ext>
          </a:extLst>
        </xdr:cNvPr>
        <xdr:cNvSpPr txBox="1"/>
      </xdr:nvSpPr>
      <xdr:spPr>
        <a:xfrm>
          <a:off x="3086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170409</xdr:rowOff>
    </xdr:from>
    <xdr:ext cx="405111" cy="259045"/>
    <xdr:sp macro="" textlink="">
      <xdr:nvSpPr>
        <xdr:cNvPr id="107" name="n_3mainValue有形固定資産減価償却率">
          <a:extLst>
            <a:ext uri="{FF2B5EF4-FFF2-40B4-BE49-F238E27FC236}">
              <a16:creationId xmlns:a16="http://schemas.microsoft.com/office/drawing/2014/main" id="{85911518-F8FD-472A-B13D-EFB33B53082E}"/>
            </a:ext>
          </a:extLst>
        </xdr:cNvPr>
        <xdr:cNvSpPr txBox="1"/>
      </xdr:nvSpPr>
      <xdr:spPr>
        <a:xfrm>
          <a:off x="2324744" y="57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120032</xdr:rowOff>
    </xdr:from>
    <xdr:ext cx="405111" cy="259045"/>
    <xdr:sp macro="" textlink="">
      <xdr:nvSpPr>
        <xdr:cNvPr id="108" name="n_4mainValue有形固定資産減価償却率">
          <a:extLst>
            <a:ext uri="{FF2B5EF4-FFF2-40B4-BE49-F238E27FC236}">
              <a16:creationId xmlns:a16="http://schemas.microsoft.com/office/drawing/2014/main" id="{6A369301-8F66-47D3-9614-A6AC2833FB8D}"/>
            </a:ext>
          </a:extLst>
        </xdr:cNvPr>
        <xdr:cNvSpPr txBox="1"/>
      </xdr:nvSpPr>
      <xdr:spPr>
        <a:xfrm>
          <a:off x="1562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4EC86BEE-D223-42CA-AC6A-9D2FFFA7DB7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BC83CA81-8789-4E30-99CE-55CF81F1BF5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16CBEF69-679B-47A3-A396-AE3FDF8BC322}"/>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61D0DDA-DE5B-4BA8-BF57-6D10AA3B8C5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7C4EE82-A785-4E2D-820E-4C0436175AE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26E2E953-BD5B-4AB5-A712-C4BC25F6206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4090714-A4C1-4C07-9020-88418B6F039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5E2EADE9-3FA4-423C-83E7-D8CDAA6D849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20362BEC-6670-48D6-9D9E-FA14E981AAB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A047227B-A57D-4730-AC4A-F9F15671F1A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3187D3E-51CD-4786-8951-E0D0C1DC5C1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C784148A-A3C1-4457-AB5A-0438719BE0D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ABE8197-00B8-47F4-A1CF-95E8A0E6668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充当可能財源が将来負担額を上回るため、債務償還比率はない。主な要因としては、過去の多額の地方債の償還を終えていること、平成３０年度まで元金返済額以上の新規地方債の借入れを原則行わない運用で借入れの抑制を図ってきたことが挙げられる。</a:t>
          </a:r>
          <a:endParaRPr lang="ja-JP" altLang="ja-JP">
            <a:effectLst/>
          </a:endParaRPr>
        </a:p>
        <a:p>
          <a:r>
            <a:rPr kumimoji="1" lang="ja-JP" altLang="ja-JP" sz="1100" b="0" i="0" baseline="0">
              <a:solidFill>
                <a:schemeClr val="dk1"/>
              </a:solidFill>
              <a:effectLst/>
              <a:latin typeface="+mn-lt"/>
              <a:ea typeface="+mn-ea"/>
              <a:cs typeface="+mn-cs"/>
            </a:rPr>
            <a:t>今後も、景気の変動等に注視しつつ、引き続き財務体質の強化を図っていく。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BC5E470-7D5A-4AF5-B16F-8606908AF7E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1E76F8E-0BF9-4256-8DB0-BF39734B168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BFAC0643-5B07-4F24-A8DA-CAB83E2D5A8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446AEE27-321C-4B85-BA9A-FE97D1B8144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CB95802D-1BFB-4FB1-BA5A-3D297ED568B1}"/>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62F62408-220B-4B80-980E-3001F8F840E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5AF60A76-5A37-4989-80D8-D089912DB3A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587EF01D-2552-4AE1-A306-1725D3E777F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31FBDC1D-0D26-4BD1-AF58-7F2D5732AB0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4AF1D839-6016-4C28-A98C-A58EE9AECD2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9897852E-ABB7-47A3-91B2-7EB5F8D2E9F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5C9820B3-C92F-46D7-BBA2-7BB9B204E06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44C8E139-8D9E-481D-850D-F2014BAC804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363945F-1EEA-4BD6-A391-3A80EAB95C5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22ADFFDA-3715-41B5-AFEE-2308A17079E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3251596A-F954-4645-99A5-740A23770290}"/>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960A8C26-1E6C-4F74-8724-51FCF7BA711D}"/>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FAFA94FF-0FD6-4C03-A0A2-B0B5501832D8}"/>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E53A3E98-F4DE-476B-AC22-89C1F743361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1FE0096B-0934-4FC8-A7D0-EBE81639AEC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42" name="債務償還比率平均値テキスト">
          <a:extLst>
            <a:ext uri="{FF2B5EF4-FFF2-40B4-BE49-F238E27FC236}">
              <a16:creationId xmlns:a16="http://schemas.microsoft.com/office/drawing/2014/main" id="{4AAEF753-AEA1-4425-9EE4-AB5AD2332AE0}"/>
            </a:ext>
          </a:extLst>
        </xdr:cNvPr>
        <xdr:cNvSpPr txBox="1"/>
      </xdr:nvSpPr>
      <xdr:spPr>
        <a:xfrm>
          <a:off x="14846300" y="5912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10CC0E46-2012-41C5-82A9-AF6A19C2BBDC}"/>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7C37BD20-6860-40AF-882D-78408F67D8FA}"/>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2D511ACE-34EF-4F39-851E-5AABED62C84B}"/>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25954640-1D40-413D-98A0-57BE3EF0DDCE}"/>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CEC16C0C-7799-4E0B-9C91-205CCB99112C}"/>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4AA4EB2-3CE6-43A8-8431-44DAAFA9E02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ADEBB65-4995-47B4-9633-5F17804BFA3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B6B0311-F666-40A7-8D56-6FF55B52638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BA8CB05-555E-40C6-8637-27710B43627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9DE3FAB-20CE-4B53-89FE-A0FFEF0D972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C4BC365F-C9F8-4709-9DF3-4CC4B14D1F40}"/>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FA80A6D4-8371-4BC1-8417-1EB939F6CF66}"/>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70B94E9E-9313-4C1F-B15A-32FBA6331B6A}"/>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A81045EE-939C-44F6-878C-69F69E83BC7F}"/>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414CB346-079A-4897-B79F-1C45D5162AB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2A8C87C3-2A22-4FE6-A112-26BA9199059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5DF464F0-9D04-4A42-A771-EA83218E406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D50A5F54-8CF4-4B95-A3C6-95E57C9E0EB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5FBD0623-A220-4488-8133-B4E48C59BEA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BA19C2E6-C8E7-4CC0-98CE-16C9B8441C1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E5588D6-DF8B-478A-969E-ADBB63D1D66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8952ED-98B4-4173-BD90-14942D40E71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713E0D8-A26F-456D-AA84-9B260D00B26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2AA8D3B-FF76-4C2D-A886-C2292E3E61E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36C97BE-792A-40A1-BF5E-2F33015F9C4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B8EEFF5-52A4-4C10-AEDE-CA9633976FB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B3113A-9962-4CC7-97D3-F8D0D5D5D37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8BDE3A9-ED15-4E79-BF05-1E27833EA3D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53AD65A-8D5F-44C7-B6FE-7596014FE06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EA21A4E-6ABC-41BC-93BA-69FDEC61F55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414,750
392,933
918.32
246,518,164
229,444,912
8,196,290
136,620,567
39,117,818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152C1E1-FA78-44D4-8920-F7C55E6B57A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9B28E9-53E2-4710-B4B3-90C717772AB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0372B2-C433-4C13-BF26-325053009AC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8533AFC-3F73-4A3E-9349-32CD19A104F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F8763CA-5A75-4D24-B42A-38EABA8D313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73226C3-9740-4D14-810E-727535332D9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716856-4C3B-43BC-BF54-BE320966A3A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A7E0EB-2CA8-470A-A947-5F39E932334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7CA0D94-F2FA-4692-8F82-F5AF6A10E9D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9DE8768-4D21-4EC7-827E-A5F52E098C0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9725633-AE8A-4409-A1D0-6547F367BB2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419548B-21DC-4011-B048-C15B28A25B9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821860-8348-4A12-8F59-362A546EBAD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873DF33-721C-44B9-9519-09FB6D644CF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8BA6286-3C1F-4EEB-9919-C71FA4233E3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12FC84-D1F8-492B-8A1F-82DEE9803D7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DFC0B3-9E46-4D34-B0FB-11CBFF0AF56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BBD1AB7-1BB7-445D-8946-49A900D5569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C908508-5860-46FB-AB40-D0DA435AB53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FECE32-51D6-4184-A871-4E64990656B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2D05317-502C-4B54-B3A4-2772B80BEB3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2AE955E-EC14-4F04-BC2F-EBD1B5D2106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0692847-39A4-4542-9C31-97CDD7DFAEB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B35133-A6DD-4939-A830-D4E3A101BA2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C47A5C3-3C7A-4C0C-ABCC-96CC5E05891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AC6440B-40D1-456F-8774-CB33918C534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3DF6D80-CBFB-4333-ABA8-4C1AB903503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C534057-1022-4FD6-9F84-BA38980C5C9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6A897E8-33D1-47AB-BE0E-94BD8C02D24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CA9478D-BD49-4C43-8F5E-2AD587D484D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A2C65D0-D5D8-4FA8-BF9F-9B032F5D7F6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1B1651D-01A6-442E-8D50-92DBE8705E4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75EC986-3426-4BEE-A31B-6C9AD87DD054}"/>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1A28552-5E9E-4EFD-9711-3D552D6D682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F1FD766-AF55-4168-9C82-851A7FD8542C}"/>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B2F8906-5B5F-4141-9E77-CF73CB6FBCA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D423873-8F8E-4969-BE5F-86D5D4F18AAD}"/>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FA603D3-3515-4642-AA5F-FAD93876C27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0E05821-6227-4DBF-A0AD-850ABEBA902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1B67642-212A-45A7-9C3E-897804630B9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46E5736-5576-4006-892B-38A20CCA9AA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3E4AAB0-3AC9-4A46-88B7-25FF2D45C5C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10B16B1-A2A7-4A45-904C-D58410A72E6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A63FDBEF-D5D2-4AC4-A794-1E4F0EA745DB}"/>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9FC02F45-8479-4EA1-AB38-3B78665196E8}"/>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ECF9EF91-7882-491A-A8BF-5534819F9C25}"/>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0B896FBB-6FDA-45B8-ACCB-2D5B00BDDDA8}"/>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2304EFB5-6B72-485A-BD09-09C085A14C3C}"/>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F1998B56-47C0-4AC3-A8BB-A148A7E5BDB9}"/>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CAB2A5D8-2525-4E51-A366-EAD3365B4EFC}"/>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61BB80C7-1CE9-4132-852F-9C87130445E3}"/>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8C590CF5-B092-4B77-9279-FE778FF4E941}"/>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6A1EE46D-E795-4816-BE36-F778E5B0F664}"/>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DECA8C97-E649-4D9C-9E31-4707091198C3}"/>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0CECC8B-3764-4F2D-8730-1B183F698F5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D6C6B0C-8F56-4C27-93A6-21CAD22ECB5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5823A27-FF57-4592-86CE-D9E0F363A82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79A76C3-CC1D-47EA-BA9D-A093BBE5D83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8A89914-C7AE-43D6-AB93-EEB6345FAAB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157988</xdr:rowOff>
    </xdr:from>
    <xdr:to>
      <xdr:col>24</xdr:col>
      <xdr:colOff>114300</xdr:colOff>
      <xdr:row>37</xdr:row>
      <xdr:rowOff>88138</xdr:rowOff>
    </xdr:to>
    <xdr:sp macro="" textlink="">
      <xdr:nvSpPr>
        <xdr:cNvPr id="71" name="楕円 70">
          <a:extLst>
            <a:ext uri="{FF2B5EF4-FFF2-40B4-BE49-F238E27FC236}">
              <a16:creationId xmlns:a16="http://schemas.microsoft.com/office/drawing/2014/main" id="{788D8A5D-DAFC-4A94-B394-F7F3E7376A82}"/>
            </a:ext>
          </a:extLst>
        </xdr:cNvPr>
        <xdr:cNvSpPr/>
      </xdr:nvSpPr>
      <xdr:spPr>
        <a:xfrm>
          <a:off x="45847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9415</xdr:rowOff>
    </xdr:from>
    <xdr:ext cx="405111" cy="259045"/>
    <xdr:sp macro="" textlink="">
      <xdr:nvSpPr>
        <xdr:cNvPr id="72" name="【道路】&#10;有形固定資産減価償却率該当値テキスト">
          <a:extLst>
            <a:ext uri="{FF2B5EF4-FFF2-40B4-BE49-F238E27FC236}">
              <a16:creationId xmlns:a16="http://schemas.microsoft.com/office/drawing/2014/main" id="{55369A20-29E0-4FC1-8725-8D9AADA08E49}"/>
            </a:ext>
          </a:extLst>
        </xdr:cNvPr>
        <xdr:cNvSpPr txBox="1"/>
      </xdr:nvSpPr>
      <xdr:spPr>
        <a:xfrm>
          <a:off x="4673600" y="618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123698</xdr:rowOff>
    </xdr:from>
    <xdr:to>
      <xdr:col>20</xdr:col>
      <xdr:colOff>38100</xdr:colOff>
      <xdr:row>37</xdr:row>
      <xdr:rowOff>53848</xdr:rowOff>
    </xdr:to>
    <xdr:sp macro="" textlink="">
      <xdr:nvSpPr>
        <xdr:cNvPr id="73" name="楕円 72">
          <a:extLst>
            <a:ext uri="{FF2B5EF4-FFF2-40B4-BE49-F238E27FC236}">
              <a16:creationId xmlns:a16="http://schemas.microsoft.com/office/drawing/2014/main" id="{9B9154E2-1E46-4A4C-9C84-203E6D3FC671}"/>
            </a:ext>
          </a:extLst>
        </xdr:cNvPr>
        <xdr:cNvSpPr/>
      </xdr:nvSpPr>
      <xdr:spPr>
        <a:xfrm>
          <a:off x="3746500" y="629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xdr:rowOff>
    </xdr:from>
    <xdr:to>
      <xdr:col>24</xdr:col>
      <xdr:colOff>63500</xdr:colOff>
      <xdr:row>37</xdr:row>
      <xdr:rowOff>37338</xdr:rowOff>
    </xdr:to>
    <xdr:cxnSp macro="">
      <xdr:nvCxnSpPr>
        <xdr:cNvPr id="74" name="直線コネクタ 73">
          <a:extLst>
            <a:ext uri="{FF2B5EF4-FFF2-40B4-BE49-F238E27FC236}">
              <a16:creationId xmlns:a16="http://schemas.microsoft.com/office/drawing/2014/main" id="{7F4DD951-B284-445A-8BED-07D428BA64FC}"/>
            </a:ext>
          </a:extLst>
        </xdr:cNvPr>
        <xdr:cNvCxnSpPr/>
      </xdr:nvCxnSpPr>
      <xdr:spPr>
        <a:xfrm>
          <a:off x="3797300" y="6346698"/>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89408</xdr:rowOff>
    </xdr:from>
    <xdr:to>
      <xdr:col>15</xdr:col>
      <xdr:colOff>101600</xdr:colOff>
      <xdr:row>37</xdr:row>
      <xdr:rowOff>19558</xdr:rowOff>
    </xdr:to>
    <xdr:sp macro="" textlink="">
      <xdr:nvSpPr>
        <xdr:cNvPr id="75" name="楕円 74">
          <a:extLst>
            <a:ext uri="{FF2B5EF4-FFF2-40B4-BE49-F238E27FC236}">
              <a16:creationId xmlns:a16="http://schemas.microsoft.com/office/drawing/2014/main" id="{494866B9-9EA8-4068-8775-8792AC85236F}"/>
            </a:ext>
          </a:extLst>
        </xdr:cNvPr>
        <xdr:cNvSpPr/>
      </xdr:nvSpPr>
      <xdr:spPr>
        <a:xfrm>
          <a:off x="2857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140208</xdr:rowOff>
    </xdr:from>
    <xdr:to>
      <xdr:col>19</xdr:col>
      <xdr:colOff>177800</xdr:colOff>
      <xdr:row>37</xdr:row>
      <xdr:rowOff>3048</xdr:rowOff>
    </xdr:to>
    <xdr:cxnSp macro="">
      <xdr:nvCxnSpPr>
        <xdr:cNvPr id="76" name="直線コネクタ 75">
          <a:extLst>
            <a:ext uri="{FF2B5EF4-FFF2-40B4-BE49-F238E27FC236}">
              <a16:creationId xmlns:a16="http://schemas.microsoft.com/office/drawing/2014/main" id="{C762075E-3C68-451B-8432-8B7908161DBE}"/>
            </a:ext>
          </a:extLst>
        </xdr:cNvPr>
        <xdr:cNvCxnSpPr/>
      </xdr:nvCxnSpPr>
      <xdr:spPr>
        <a:xfrm>
          <a:off x="2908300" y="631240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50546</xdr:rowOff>
    </xdr:from>
    <xdr:to>
      <xdr:col>10</xdr:col>
      <xdr:colOff>165100</xdr:colOff>
      <xdr:row>36</xdr:row>
      <xdr:rowOff>152146</xdr:rowOff>
    </xdr:to>
    <xdr:sp macro="" textlink="">
      <xdr:nvSpPr>
        <xdr:cNvPr id="77" name="楕円 76">
          <a:extLst>
            <a:ext uri="{FF2B5EF4-FFF2-40B4-BE49-F238E27FC236}">
              <a16:creationId xmlns:a16="http://schemas.microsoft.com/office/drawing/2014/main" id="{ADAF6269-3CBE-42E0-BABE-55808FACABE5}"/>
            </a:ext>
          </a:extLst>
        </xdr:cNvPr>
        <xdr:cNvSpPr/>
      </xdr:nvSpPr>
      <xdr:spPr>
        <a:xfrm>
          <a:off x="1968500" y="622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101346</xdr:rowOff>
    </xdr:from>
    <xdr:to>
      <xdr:col>15</xdr:col>
      <xdr:colOff>50800</xdr:colOff>
      <xdr:row>36</xdr:row>
      <xdr:rowOff>140208</xdr:rowOff>
    </xdr:to>
    <xdr:cxnSp macro="">
      <xdr:nvCxnSpPr>
        <xdr:cNvPr id="78" name="直線コネクタ 77">
          <a:extLst>
            <a:ext uri="{FF2B5EF4-FFF2-40B4-BE49-F238E27FC236}">
              <a16:creationId xmlns:a16="http://schemas.microsoft.com/office/drawing/2014/main" id="{5A6DE3CA-391A-4274-87EF-0C2B49101425}"/>
            </a:ext>
          </a:extLst>
        </xdr:cNvPr>
        <xdr:cNvCxnSpPr/>
      </xdr:nvCxnSpPr>
      <xdr:spPr>
        <a:xfrm>
          <a:off x="2019300" y="627354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xdr:rowOff>
    </xdr:from>
    <xdr:to>
      <xdr:col>6</xdr:col>
      <xdr:colOff>38100</xdr:colOff>
      <xdr:row>36</xdr:row>
      <xdr:rowOff>117856</xdr:rowOff>
    </xdr:to>
    <xdr:sp macro="" textlink="">
      <xdr:nvSpPr>
        <xdr:cNvPr id="79" name="楕円 78">
          <a:extLst>
            <a:ext uri="{FF2B5EF4-FFF2-40B4-BE49-F238E27FC236}">
              <a16:creationId xmlns:a16="http://schemas.microsoft.com/office/drawing/2014/main" id="{EC255C80-45B6-456D-8489-4724DB11A2B7}"/>
            </a:ext>
          </a:extLst>
        </xdr:cNvPr>
        <xdr:cNvSpPr/>
      </xdr:nvSpPr>
      <xdr:spPr>
        <a:xfrm>
          <a:off x="1079500" y="618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67056</xdr:rowOff>
    </xdr:from>
    <xdr:to>
      <xdr:col>10</xdr:col>
      <xdr:colOff>114300</xdr:colOff>
      <xdr:row>36</xdr:row>
      <xdr:rowOff>101346</xdr:rowOff>
    </xdr:to>
    <xdr:cxnSp macro="">
      <xdr:nvCxnSpPr>
        <xdr:cNvPr id="80" name="直線コネクタ 79">
          <a:extLst>
            <a:ext uri="{FF2B5EF4-FFF2-40B4-BE49-F238E27FC236}">
              <a16:creationId xmlns:a16="http://schemas.microsoft.com/office/drawing/2014/main" id="{B7C8AA9F-4B81-4A2B-A72E-073DDABDC14A}"/>
            </a:ext>
          </a:extLst>
        </xdr:cNvPr>
        <xdr:cNvCxnSpPr/>
      </xdr:nvCxnSpPr>
      <xdr:spPr>
        <a:xfrm>
          <a:off x="1130300" y="623925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B077EB86-13CE-4C39-BB40-5FDB513CB7DF}"/>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CF0E7050-6D29-4A04-BF52-299054156B44}"/>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852357C5-15EB-494F-80BB-98F2153F09AF}"/>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0152A361-9889-43B5-84E0-E96BC55783CB}"/>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70375</xdr:rowOff>
    </xdr:from>
    <xdr:ext cx="405111" cy="259045"/>
    <xdr:sp macro="" textlink="">
      <xdr:nvSpPr>
        <xdr:cNvPr id="85" name="n_1mainValue【道路】&#10;有形固定資産減価償却率">
          <a:extLst>
            <a:ext uri="{FF2B5EF4-FFF2-40B4-BE49-F238E27FC236}">
              <a16:creationId xmlns:a16="http://schemas.microsoft.com/office/drawing/2014/main" id="{C7AAF2E8-E1D7-4717-ABCA-91EF5E660531}"/>
            </a:ext>
          </a:extLst>
        </xdr:cNvPr>
        <xdr:cNvSpPr txBox="1"/>
      </xdr:nvSpPr>
      <xdr:spPr>
        <a:xfrm>
          <a:off x="35820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36085</xdr:rowOff>
    </xdr:from>
    <xdr:ext cx="405111" cy="259045"/>
    <xdr:sp macro="" textlink="">
      <xdr:nvSpPr>
        <xdr:cNvPr id="86" name="n_2mainValue【道路】&#10;有形固定資産減価償却率">
          <a:extLst>
            <a:ext uri="{FF2B5EF4-FFF2-40B4-BE49-F238E27FC236}">
              <a16:creationId xmlns:a16="http://schemas.microsoft.com/office/drawing/2014/main" id="{699AE1E8-E023-4BA4-9E90-6A60818459AA}"/>
            </a:ext>
          </a:extLst>
        </xdr:cNvPr>
        <xdr:cNvSpPr txBox="1"/>
      </xdr:nvSpPr>
      <xdr:spPr>
        <a:xfrm>
          <a:off x="2705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168673</xdr:rowOff>
    </xdr:from>
    <xdr:ext cx="405111" cy="259045"/>
    <xdr:sp macro="" textlink="">
      <xdr:nvSpPr>
        <xdr:cNvPr id="87" name="n_3mainValue【道路】&#10;有形固定資産減価償却率">
          <a:extLst>
            <a:ext uri="{FF2B5EF4-FFF2-40B4-BE49-F238E27FC236}">
              <a16:creationId xmlns:a16="http://schemas.microsoft.com/office/drawing/2014/main" id="{37D8C868-4584-4764-BDEA-07A30D8D3104}"/>
            </a:ext>
          </a:extLst>
        </xdr:cNvPr>
        <xdr:cNvSpPr txBox="1"/>
      </xdr:nvSpPr>
      <xdr:spPr>
        <a:xfrm>
          <a:off x="1816744" y="599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134383</xdr:rowOff>
    </xdr:from>
    <xdr:ext cx="405111" cy="259045"/>
    <xdr:sp macro="" textlink="">
      <xdr:nvSpPr>
        <xdr:cNvPr id="88" name="n_4mainValue【道路】&#10;有形固定資産減価償却率">
          <a:extLst>
            <a:ext uri="{FF2B5EF4-FFF2-40B4-BE49-F238E27FC236}">
              <a16:creationId xmlns:a16="http://schemas.microsoft.com/office/drawing/2014/main" id="{84164D13-32F8-419E-841C-4E6A53D1F8EF}"/>
            </a:ext>
          </a:extLst>
        </xdr:cNvPr>
        <xdr:cNvSpPr txBox="1"/>
      </xdr:nvSpPr>
      <xdr:spPr>
        <a:xfrm>
          <a:off x="9277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72B6DD7-E5AB-46B7-AB48-272333BF1B6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81D6C6C-6A4A-49AD-9661-A8327F3F5BD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2F5731B-179B-4058-9225-67CDB107DC1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026DAE9-0B86-46A8-BC14-737CF103C53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C70F029-C054-4F9F-8C97-D0E177A71E2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88BA06C-EF5E-4BBF-B8AB-BDFFCD6F15A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6F247A5-6F5E-40A6-8A3A-3AC8E280318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51C6AF6-15D1-4BDE-ADDC-F7B725744DC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83F2A58-2234-451E-A7C1-32365470F60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1C34643-B683-41D4-910B-B3E3A9F1D9A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C2C69FEF-BA80-4683-A157-BA22CDE8049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B140CCAB-139D-47DF-97BC-C3C99CBFA02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53169425-758D-45C0-9160-B3C18EA37F7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42C04AD8-D602-4EDD-BBB0-611D4E9ED61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DE462BEF-368A-49F4-B349-439552CEF8A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6831528-0C77-418B-B3F1-056569EDC432}"/>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12C76458-FC98-472A-9FCF-D6464266E1EB}"/>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DE1D9D4C-E3DA-4FB4-9557-70A5F1FDD506}"/>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608526DE-777E-4D06-8C1D-9B5F7F2188C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490A983C-EC41-4B6A-A208-9529D43C46BD}"/>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BD34B91B-494F-4B71-B742-DA360CDFC93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A7470167-86E5-4455-A20C-C331772A8CAF}"/>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2EFE7316-3A49-4676-82BF-18A91D93C83F}"/>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3799B0D4-9DA6-47E2-BA49-F45D28787A1B}"/>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1336868A-D038-41BA-842A-2E9919A8565F}"/>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7921331A-6E56-44B0-A7C7-5E316053145C}"/>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BD685C40-7196-4C29-BEA3-306A13346162}"/>
            </a:ext>
          </a:extLst>
        </xdr:cNvPr>
        <xdr:cNvSpPr txBox="1"/>
      </xdr:nvSpPr>
      <xdr:spPr>
        <a:xfrm>
          <a:off x="10515600" y="6539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75145502-2D5F-4E85-A640-40E55BD65CC0}"/>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94C2EE96-6454-46B6-A12C-C2A3E6472D3F}"/>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ADB47C5D-CC4A-4571-8AAB-4C8B3EE0689A}"/>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E388EE07-27D9-4A01-B4E1-61C32978B5B3}"/>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FF919BB2-41A0-4ADC-A59A-584426678EC7}"/>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AE809D84-6B84-43E9-BD49-E3E815C40A3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E1AD7960-5AD6-474F-BD51-218118A4EC7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2BA9EB1-0867-4399-A4EA-76D1AC287E8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5DCCB40-F8A1-45B4-91C7-E2586974FCA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1BC70F3-7F1E-4A17-8732-812A5915999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149667</xdr:rowOff>
    </xdr:from>
    <xdr:to>
      <xdr:col>55</xdr:col>
      <xdr:colOff>50800</xdr:colOff>
      <xdr:row>37</xdr:row>
      <xdr:rowOff>79817</xdr:rowOff>
    </xdr:to>
    <xdr:sp macro="" textlink="">
      <xdr:nvSpPr>
        <xdr:cNvPr id="126" name="楕円 125">
          <a:extLst>
            <a:ext uri="{FF2B5EF4-FFF2-40B4-BE49-F238E27FC236}">
              <a16:creationId xmlns:a16="http://schemas.microsoft.com/office/drawing/2014/main" id="{371C602D-5AB9-4164-8CAF-3408D0AE7180}"/>
            </a:ext>
          </a:extLst>
        </xdr:cNvPr>
        <xdr:cNvSpPr/>
      </xdr:nvSpPr>
      <xdr:spPr>
        <a:xfrm>
          <a:off x="10426700" y="632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1094</xdr:rowOff>
    </xdr:from>
    <xdr:ext cx="469744" cy="259045"/>
    <xdr:sp macro="" textlink="">
      <xdr:nvSpPr>
        <xdr:cNvPr id="127" name="【道路】&#10;一人当たり延長該当値テキスト">
          <a:extLst>
            <a:ext uri="{FF2B5EF4-FFF2-40B4-BE49-F238E27FC236}">
              <a16:creationId xmlns:a16="http://schemas.microsoft.com/office/drawing/2014/main" id="{5B74A821-372A-43DF-8126-C86668F4252A}"/>
            </a:ext>
          </a:extLst>
        </xdr:cNvPr>
        <xdr:cNvSpPr txBox="1"/>
      </xdr:nvSpPr>
      <xdr:spPr>
        <a:xfrm>
          <a:off x="10515600" y="6173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155611</xdr:rowOff>
    </xdr:from>
    <xdr:to>
      <xdr:col>50</xdr:col>
      <xdr:colOff>165100</xdr:colOff>
      <xdr:row>37</xdr:row>
      <xdr:rowOff>85761</xdr:rowOff>
    </xdr:to>
    <xdr:sp macro="" textlink="">
      <xdr:nvSpPr>
        <xdr:cNvPr id="128" name="楕円 127">
          <a:extLst>
            <a:ext uri="{FF2B5EF4-FFF2-40B4-BE49-F238E27FC236}">
              <a16:creationId xmlns:a16="http://schemas.microsoft.com/office/drawing/2014/main" id="{5FBDDD35-5333-4897-B2D4-DDD847AA2052}"/>
            </a:ext>
          </a:extLst>
        </xdr:cNvPr>
        <xdr:cNvSpPr/>
      </xdr:nvSpPr>
      <xdr:spPr>
        <a:xfrm>
          <a:off x="9588500" y="632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29017</xdr:rowOff>
    </xdr:from>
    <xdr:to>
      <xdr:col>55</xdr:col>
      <xdr:colOff>0</xdr:colOff>
      <xdr:row>37</xdr:row>
      <xdr:rowOff>34961</xdr:rowOff>
    </xdr:to>
    <xdr:cxnSp macro="">
      <xdr:nvCxnSpPr>
        <xdr:cNvPr id="129" name="直線コネクタ 128">
          <a:extLst>
            <a:ext uri="{FF2B5EF4-FFF2-40B4-BE49-F238E27FC236}">
              <a16:creationId xmlns:a16="http://schemas.microsoft.com/office/drawing/2014/main" id="{B9B1F058-25D0-4082-B64E-BCCC19BC5485}"/>
            </a:ext>
          </a:extLst>
        </xdr:cNvPr>
        <xdr:cNvCxnSpPr/>
      </xdr:nvCxnSpPr>
      <xdr:spPr>
        <a:xfrm flipV="1">
          <a:off x="9639300" y="6372667"/>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164480</xdr:rowOff>
    </xdr:from>
    <xdr:to>
      <xdr:col>46</xdr:col>
      <xdr:colOff>38100</xdr:colOff>
      <xdr:row>37</xdr:row>
      <xdr:rowOff>94630</xdr:rowOff>
    </xdr:to>
    <xdr:sp macro="" textlink="">
      <xdr:nvSpPr>
        <xdr:cNvPr id="130" name="楕円 129">
          <a:extLst>
            <a:ext uri="{FF2B5EF4-FFF2-40B4-BE49-F238E27FC236}">
              <a16:creationId xmlns:a16="http://schemas.microsoft.com/office/drawing/2014/main" id="{57E345B1-14EF-48C3-8416-EF5DDF806AFC}"/>
            </a:ext>
          </a:extLst>
        </xdr:cNvPr>
        <xdr:cNvSpPr/>
      </xdr:nvSpPr>
      <xdr:spPr>
        <a:xfrm>
          <a:off x="8699500" y="633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34961</xdr:rowOff>
    </xdr:from>
    <xdr:to>
      <xdr:col>50</xdr:col>
      <xdr:colOff>114300</xdr:colOff>
      <xdr:row>37</xdr:row>
      <xdr:rowOff>43830</xdr:rowOff>
    </xdr:to>
    <xdr:cxnSp macro="">
      <xdr:nvCxnSpPr>
        <xdr:cNvPr id="131" name="直線コネクタ 130">
          <a:extLst>
            <a:ext uri="{FF2B5EF4-FFF2-40B4-BE49-F238E27FC236}">
              <a16:creationId xmlns:a16="http://schemas.microsoft.com/office/drawing/2014/main" id="{8A635B96-05CE-4841-A1C7-4D80C2963B7F}"/>
            </a:ext>
          </a:extLst>
        </xdr:cNvPr>
        <xdr:cNvCxnSpPr/>
      </xdr:nvCxnSpPr>
      <xdr:spPr>
        <a:xfrm flipV="1">
          <a:off x="8750300" y="6378611"/>
          <a:ext cx="889000" cy="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1625</xdr:rowOff>
    </xdr:from>
    <xdr:to>
      <xdr:col>41</xdr:col>
      <xdr:colOff>101600</xdr:colOff>
      <xdr:row>37</xdr:row>
      <xdr:rowOff>103225</xdr:rowOff>
    </xdr:to>
    <xdr:sp macro="" textlink="">
      <xdr:nvSpPr>
        <xdr:cNvPr id="132" name="楕円 131">
          <a:extLst>
            <a:ext uri="{FF2B5EF4-FFF2-40B4-BE49-F238E27FC236}">
              <a16:creationId xmlns:a16="http://schemas.microsoft.com/office/drawing/2014/main" id="{8518601D-788C-4187-92B9-017CC4F8CA3E}"/>
            </a:ext>
          </a:extLst>
        </xdr:cNvPr>
        <xdr:cNvSpPr/>
      </xdr:nvSpPr>
      <xdr:spPr>
        <a:xfrm>
          <a:off x="7810500" y="63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43830</xdr:rowOff>
    </xdr:from>
    <xdr:to>
      <xdr:col>45</xdr:col>
      <xdr:colOff>177800</xdr:colOff>
      <xdr:row>37</xdr:row>
      <xdr:rowOff>52425</xdr:rowOff>
    </xdr:to>
    <xdr:cxnSp macro="">
      <xdr:nvCxnSpPr>
        <xdr:cNvPr id="133" name="直線コネクタ 132">
          <a:extLst>
            <a:ext uri="{FF2B5EF4-FFF2-40B4-BE49-F238E27FC236}">
              <a16:creationId xmlns:a16="http://schemas.microsoft.com/office/drawing/2014/main" id="{CD2BDFBC-D577-44BB-9A17-EFFB1D1D06C9}"/>
            </a:ext>
          </a:extLst>
        </xdr:cNvPr>
        <xdr:cNvCxnSpPr/>
      </xdr:nvCxnSpPr>
      <xdr:spPr>
        <a:xfrm flipV="1">
          <a:off x="7861300" y="6387480"/>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9947</xdr:rowOff>
    </xdr:from>
    <xdr:to>
      <xdr:col>36</xdr:col>
      <xdr:colOff>165100</xdr:colOff>
      <xdr:row>37</xdr:row>
      <xdr:rowOff>111547</xdr:rowOff>
    </xdr:to>
    <xdr:sp macro="" textlink="">
      <xdr:nvSpPr>
        <xdr:cNvPr id="134" name="楕円 133">
          <a:extLst>
            <a:ext uri="{FF2B5EF4-FFF2-40B4-BE49-F238E27FC236}">
              <a16:creationId xmlns:a16="http://schemas.microsoft.com/office/drawing/2014/main" id="{4B237219-08F1-4FAB-BE38-882FF48A69D5}"/>
            </a:ext>
          </a:extLst>
        </xdr:cNvPr>
        <xdr:cNvSpPr/>
      </xdr:nvSpPr>
      <xdr:spPr>
        <a:xfrm>
          <a:off x="6921500" y="635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52425</xdr:rowOff>
    </xdr:from>
    <xdr:to>
      <xdr:col>41</xdr:col>
      <xdr:colOff>50800</xdr:colOff>
      <xdr:row>37</xdr:row>
      <xdr:rowOff>60747</xdr:rowOff>
    </xdr:to>
    <xdr:cxnSp macro="">
      <xdr:nvCxnSpPr>
        <xdr:cNvPr id="135" name="直線コネクタ 134">
          <a:extLst>
            <a:ext uri="{FF2B5EF4-FFF2-40B4-BE49-F238E27FC236}">
              <a16:creationId xmlns:a16="http://schemas.microsoft.com/office/drawing/2014/main" id="{76A97EB5-2468-4748-A537-877EDFB64073}"/>
            </a:ext>
          </a:extLst>
        </xdr:cNvPr>
        <xdr:cNvCxnSpPr/>
      </xdr:nvCxnSpPr>
      <xdr:spPr>
        <a:xfrm flipV="1">
          <a:off x="6972300" y="6396075"/>
          <a:ext cx="889000" cy="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CF796A9C-B2B1-4F12-AF31-BB51865083FE}"/>
            </a:ext>
          </a:extLst>
        </xdr:cNvPr>
        <xdr:cNvSpPr txBox="1"/>
      </xdr:nvSpPr>
      <xdr:spPr>
        <a:xfrm>
          <a:off x="9391727" y="666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FC4DD899-E54C-4E8C-BB6D-BE56C570D847}"/>
            </a:ext>
          </a:extLst>
        </xdr:cNvPr>
        <xdr:cNvSpPr txBox="1"/>
      </xdr:nvSpPr>
      <xdr:spPr>
        <a:xfrm>
          <a:off x="85154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D1107AD6-F4A3-4029-8765-320F933197F4}"/>
            </a:ext>
          </a:extLst>
        </xdr:cNvPr>
        <xdr:cNvSpPr txBox="1"/>
      </xdr:nvSpPr>
      <xdr:spPr>
        <a:xfrm>
          <a:off x="7626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4679C819-2243-4AD3-AC1E-D675E97C0A33}"/>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102288</xdr:rowOff>
    </xdr:from>
    <xdr:ext cx="469744" cy="259045"/>
    <xdr:sp macro="" textlink="">
      <xdr:nvSpPr>
        <xdr:cNvPr id="140" name="n_1mainValue【道路】&#10;一人当たり延長">
          <a:extLst>
            <a:ext uri="{FF2B5EF4-FFF2-40B4-BE49-F238E27FC236}">
              <a16:creationId xmlns:a16="http://schemas.microsoft.com/office/drawing/2014/main" id="{C89141CD-80EC-4007-98AC-F9D03CA4B347}"/>
            </a:ext>
          </a:extLst>
        </xdr:cNvPr>
        <xdr:cNvSpPr txBox="1"/>
      </xdr:nvSpPr>
      <xdr:spPr>
        <a:xfrm>
          <a:off x="9391727" y="6103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111157</xdr:rowOff>
    </xdr:from>
    <xdr:ext cx="469744" cy="259045"/>
    <xdr:sp macro="" textlink="">
      <xdr:nvSpPr>
        <xdr:cNvPr id="141" name="n_2mainValue【道路】&#10;一人当たり延長">
          <a:extLst>
            <a:ext uri="{FF2B5EF4-FFF2-40B4-BE49-F238E27FC236}">
              <a16:creationId xmlns:a16="http://schemas.microsoft.com/office/drawing/2014/main" id="{585AFA16-34BC-4819-ACD5-2C6F613997FC}"/>
            </a:ext>
          </a:extLst>
        </xdr:cNvPr>
        <xdr:cNvSpPr txBox="1"/>
      </xdr:nvSpPr>
      <xdr:spPr>
        <a:xfrm>
          <a:off x="8515427" y="611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119752</xdr:rowOff>
    </xdr:from>
    <xdr:ext cx="469744" cy="259045"/>
    <xdr:sp macro="" textlink="">
      <xdr:nvSpPr>
        <xdr:cNvPr id="142" name="n_3mainValue【道路】&#10;一人当たり延長">
          <a:extLst>
            <a:ext uri="{FF2B5EF4-FFF2-40B4-BE49-F238E27FC236}">
              <a16:creationId xmlns:a16="http://schemas.microsoft.com/office/drawing/2014/main" id="{0BE1B328-95BA-4596-B388-BB62A938AC4F}"/>
            </a:ext>
          </a:extLst>
        </xdr:cNvPr>
        <xdr:cNvSpPr txBox="1"/>
      </xdr:nvSpPr>
      <xdr:spPr>
        <a:xfrm>
          <a:off x="7626427" y="612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128074</xdr:rowOff>
    </xdr:from>
    <xdr:ext cx="469744" cy="259045"/>
    <xdr:sp macro="" textlink="">
      <xdr:nvSpPr>
        <xdr:cNvPr id="143" name="n_4mainValue【道路】&#10;一人当たり延長">
          <a:extLst>
            <a:ext uri="{FF2B5EF4-FFF2-40B4-BE49-F238E27FC236}">
              <a16:creationId xmlns:a16="http://schemas.microsoft.com/office/drawing/2014/main" id="{E229B53B-8EB0-418B-A91F-0D5562A9E901}"/>
            </a:ext>
          </a:extLst>
        </xdr:cNvPr>
        <xdr:cNvSpPr txBox="1"/>
      </xdr:nvSpPr>
      <xdr:spPr>
        <a:xfrm>
          <a:off x="6737427" y="612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B191831C-5442-4095-B57E-1DE60AD5314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B04E6D0F-BECE-471D-91CD-4AFDFD378DA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573E7BE-706E-4064-A6A5-B4487E2F5E4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408D5083-F96D-48F6-A873-94846862DAE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EDBD6E17-73D4-4DDD-8C14-998E220505E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383EE7B8-F41D-4CC6-974D-AB51C138392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54D939DF-8CBB-4CFD-91A3-2971DD09B84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6B3FB6D4-C5FF-44E3-8D09-15B909BE1C3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3E187A03-6B04-4FC2-9CBF-9F25E0E233A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4E28B264-9CC4-453B-B915-2CDA2FF141B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D50B626A-B559-4E4D-B6FD-53A23786506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D1C20467-814C-40AE-BFFB-151C824E1CF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3766BD4B-F8A7-4DBB-B6B1-D845A1346FD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A38680C9-AA04-4929-987A-66FE21DCC09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62A0D7DD-C66A-4F85-9774-67C0261E1A5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2868C28C-D545-48BB-894D-4EF3513E85A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B877656-2FC0-4498-A32A-5DC11C2062A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4BC3DC92-6603-49CF-9B38-15834615058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5399588C-6B4A-404A-B985-98F8EEB9E3B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C2B59491-5BFD-49A3-AD95-0A69E81E72C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50903D10-BDE4-4F92-AC34-B69EBDA27FC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FC4348A5-6898-4900-B479-1F9BF3C35D6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EC305A31-0265-4EC8-93E5-B025A28D3D8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F158B88-3322-4B7D-9022-5C55F030573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0F672334-A0B6-43D1-9EA1-28F599E33F0B}"/>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684DF6BF-5DAC-46CB-A08E-B4D9F4A4F742}"/>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ACBB99AA-E270-4E8E-861A-33DDF6DBEF76}"/>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282A3FC5-0B39-40C6-8F7C-C67C81FDAB3B}"/>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F8C419CE-79E8-471A-92B8-F481D4226F3D}"/>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1E7495F0-423F-4EC7-823F-121A7BB3CF70}"/>
            </a:ext>
          </a:extLst>
        </xdr:cNvPr>
        <xdr:cNvSpPr txBox="1"/>
      </xdr:nvSpPr>
      <xdr:spPr>
        <a:xfrm>
          <a:off x="4673600" y="10177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A722383E-D351-4C5F-A767-479BC0BDF3CA}"/>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D5C9908C-4593-4255-A46A-4D77DB105DDB}"/>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9BB1DD33-85A8-4DDB-B3FF-9A8076AA4E36}"/>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46D8474E-788A-4C64-A7ED-0086B1C73411}"/>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702F8F41-DB8B-43DC-9BAB-02FFFDD5423E}"/>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24CF6479-287A-4B49-B8A9-67465D87093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626BF97F-3D68-4E85-8582-D3BCE653D1E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8D40BC1-DD4A-4A4F-812C-A0E71A5206E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DEFB311-11CB-4C4B-B1F7-863A0F28357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D1C2E20-174D-46F9-99AC-8241E840F63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55880</xdr:rowOff>
    </xdr:from>
    <xdr:to>
      <xdr:col>24</xdr:col>
      <xdr:colOff>114300</xdr:colOff>
      <xdr:row>60</xdr:row>
      <xdr:rowOff>157480</xdr:rowOff>
    </xdr:to>
    <xdr:sp macro="" textlink="">
      <xdr:nvSpPr>
        <xdr:cNvPr id="184" name="楕円 183">
          <a:extLst>
            <a:ext uri="{FF2B5EF4-FFF2-40B4-BE49-F238E27FC236}">
              <a16:creationId xmlns:a16="http://schemas.microsoft.com/office/drawing/2014/main" id="{505D53D6-4355-41A1-89B1-98EBB1B3F5C0}"/>
            </a:ext>
          </a:extLst>
        </xdr:cNvPr>
        <xdr:cNvSpPr/>
      </xdr:nvSpPr>
      <xdr:spPr>
        <a:xfrm>
          <a:off x="45847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34307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BD0E41C1-46DB-40AD-9C37-8969BED97D37}"/>
            </a:ext>
          </a:extLst>
        </xdr:cNvPr>
        <xdr:cNvSpPr txBox="1"/>
      </xdr:nvSpPr>
      <xdr:spPr>
        <a:xfrm>
          <a:off x="4673600"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31115</xdr:rowOff>
    </xdr:from>
    <xdr:to>
      <xdr:col>20</xdr:col>
      <xdr:colOff>38100</xdr:colOff>
      <xdr:row>60</xdr:row>
      <xdr:rowOff>132715</xdr:rowOff>
    </xdr:to>
    <xdr:sp macro="" textlink="">
      <xdr:nvSpPr>
        <xdr:cNvPr id="186" name="楕円 185">
          <a:extLst>
            <a:ext uri="{FF2B5EF4-FFF2-40B4-BE49-F238E27FC236}">
              <a16:creationId xmlns:a16="http://schemas.microsoft.com/office/drawing/2014/main" id="{FE938342-AA7A-442E-B118-A8EA1E43731D}"/>
            </a:ext>
          </a:extLst>
        </xdr:cNvPr>
        <xdr:cNvSpPr/>
      </xdr:nvSpPr>
      <xdr:spPr>
        <a:xfrm>
          <a:off x="3746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81915</xdr:rowOff>
    </xdr:from>
    <xdr:to>
      <xdr:col>24</xdr:col>
      <xdr:colOff>63500</xdr:colOff>
      <xdr:row>60</xdr:row>
      <xdr:rowOff>106680</xdr:rowOff>
    </xdr:to>
    <xdr:cxnSp macro="">
      <xdr:nvCxnSpPr>
        <xdr:cNvPr id="187" name="直線コネクタ 186">
          <a:extLst>
            <a:ext uri="{FF2B5EF4-FFF2-40B4-BE49-F238E27FC236}">
              <a16:creationId xmlns:a16="http://schemas.microsoft.com/office/drawing/2014/main" id="{9E47ECFA-54CF-413E-A522-8AF6B4DCD1B0}"/>
            </a:ext>
          </a:extLst>
        </xdr:cNvPr>
        <xdr:cNvCxnSpPr/>
      </xdr:nvCxnSpPr>
      <xdr:spPr>
        <a:xfrm>
          <a:off x="3797300" y="1036891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xdr:rowOff>
    </xdr:from>
    <xdr:to>
      <xdr:col>15</xdr:col>
      <xdr:colOff>101600</xdr:colOff>
      <xdr:row>60</xdr:row>
      <xdr:rowOff>113665</xdr:rowOff>
    </xdr:to>
    <xdr:sp macro="" textlink="">
      <xdr:nvSpPr>
        <xdr:cNvPr id="188" name="楕円 187">
          <a:extLst>
            <a:ext uri="{FF2B5EF4-FFF2-40B4-BE49-F238E27FC236}">
              <a16:creationId xmlns:a16="http://schemas.microsoft.com/office/drawing/2014/main" id="{7E097CCB-DE13-41BF-B443-958B45895E67}"/>
            </a:ext>
          </a:extLst>
        </xdr:cNvPr>
        <xdr:cNvSpPr/>
      </xdr:nvSpPr>
      <xdr:spPr>
        <a:xfrm>
          <a:off x="2857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62865</xdr:rowOff>
    </xdr:from>
    <xdr:to>
      <xdr:col>19</xdr:col>
      <xdr:colOff>177800</xdr:colOff>
      <xdr:row>60</xdr:row>
      <xdr:rowOff>81915</xdr:rowOff>
    </xdr:to>
    <xdr:cxnSp macro="">
      <xdr:nvCxnSpPr>
        <xdr:cNvPr id="189" name="直線コネクタ 188">
          <a:extLst>
            <a:ext uri="{FF2B5EF4-FFF2-40B4-BE49-F238E27FC236}">
              <a16:creationId xmlns:a16="http://schemas.microsoft.com/office/drawing/2014/main" id="{613D95A5-608B-43C2-A572-64BF755BC83B}"/>
            </a:ext>
          </a:extLst>
        </xdr:cNvPr>
        <xdr:cNvCxnSpPr/>
      </xdr:nvCxnSpPr>
      <xdr:spPr>
        <a:xfrm>
          <a:off x="2908300" y="1034986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156845</xdr:rowOff>
    </xdr:from>
    <xdr:to>
      <xdr:col>10</xdr:col>
      <xdr:colOff>165100</xdr:colOff>
      <xdr:row>60</xdr:row>
      <xdr:rowOff>86995</xdr:rowOff>
    </xdr:to>
    <xdr:sp macro="" textlink="">
      <xdr:nvSpPr>
        <xdr:cNvPr id="190" name="楕円 189">
          <a:extLst>
            <a:ext uri="{FF2B5EF4-FFF2-40B4-BE49-F238E27FC236}">
              <a16:creationId xmlns:a16="http://schemas.microsoft.com/office/drawing/2014/main" id="{2D21A927-7491-4021-B275-B0478BBAF46A}"/>
            </a:ext>
          </a:extLst>
        </xdr:cNvPr>
        <xdr:cNvSpPr/>
      </xdr:nvSpPr>
      <xdr:spPr>
        <a:xfrm>
          <a:off x="19685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36195</xdr:rowOff>
    </xdr:from>
    <xdr:to>
      <xdr:col>15</xdr:col>
      <xdr:colOff>50800</xdr:colOff>
      <xdr:row>60</xdr:row>
      <xdr:rowOff>62865</xdr:rowOff>
    </xdr:to>
    <xdr:cxnSp macro="">
      <xdr:nvCxnSpPr>
        <xdr:cNvPr id="191" name="直線コネクタ 190">
          <a:extLst>
            <a:ext uri="{FF2B5EF4-FFF2-40B4-BE49-F238E27FC236}">
              <a16:creationId xmlns:a16="http://schemas.microsoft.com/office/drawing/2014/main" id="{B71C8767-34DA-40DE-8719-B1E36D226F60}"/>
            </a:ext>
          </a:extLst>
        </xdr:cNvPr>
        <xdr:cNvCxnSpPr/>
      </xdr:nvCxnSpPr>
      <xdr:spPr>
        <a:xfrm>
          <a:off x="2019300" y="103231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130175</xdr:rowOff>
    </xdr:from>
    <xdr:to>
      <xdr:col>6</xdr:col>
      <xdr:colOff>38100</xdr:colOff>
      <xdr:row>60</xdr:row>
      <xdr:rowOff>60325</xdr:rowOff>
    </xdr:to>
    <xdr:sp macro="" textlink="">
      <xdr:nvSpPr>
        <xdr:cNvPr id="192" name="楕円 191">
          <a:extLst>
            <a:ext uri="{FF2B5EF4-FFF2-40B4-BE49-F238E27FC236}">
              <a16:creationId xmlns:a16="http://schemas.microsoft.com/office/drawing/2014/main" id="{31CD235B-538B-467F-A7D7-A7AFA64D87AC}"/>
            </a:ext>
          </a:extLst>
        </xdr:cNvPr>
        <xdr:cNvSpPr/>
      </xdr:nvSpPr>
      <xdr:spPr>
        <a:xfrm>
          <a:off x="1079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9525</xdr:rowOff>
    </xdr:from>
    <xdr:to>
      <xdr:col>10</xdr:col>
      <xdr:colOff>114300</xdr:colOff>
      <xdr:row>60</xdr:row>
      <xdr:rowOff>36195</xdr:rowOff>
    </xdr:to>
    <xdr:cxnSp macro="">
      <xdr:nvCxnSpPr>
        <xdr:cNvPr id="193" name="直線コネクタ 192">
          <a:extLst>
            <a:ext uri="{FF2B5EF4-FFF2-40B4-BE49-F238E27FC236}">
              <a16:creationId xmlns:a16="http://schemas.microsoft.com/office/drawing/2014/main" id="{81CADBC3-5287-4280-81E3-062D84481F37}"/>
            </a:ext>
          </a:extLst>
        </xdr:cNvPr>
        <xdr:cNvCxnSpPr/>
      </xdr:nvCxnSpPr>
      <xdr:spPr>
        <a:xfrm>
          <a:off x="1130300" y="102965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C58EED60-0F72-4A4D-854C-366163AED026}"/>
            </a:ext>
          </a:extLst>
        </xdr:cNvPr>
        <xdr:cNvSpPr txBox="1"/>
      </xdr:nvSpPr>
      <xdr:spPr>
        <a:xfrm>
          <a:off x="3582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478C3C56-EAA3-4B41-ACEE-44B83D1CA3FC}"/>
            </a:ext>
          </a:extLst>
        </xdr:cNvPr>
        <xdr:cNvSpPr txBox="1"/>
      </xdr:nvSpPr>
      <xdr:spPr>
        <a:xfrm>
          <a:off x="2705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126869AB-4ADE-45EA-9021-5AE54BA0E791}"/>
            </a:ext>
          </a:extLst>
        </xdr:cNvPr>
        <xdr:cNvSpPr txBox="1"/>
      </xdr:nvSpPr>
      <xdr:spPr>
        <a:xfrm>
          <a:off x="1816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A827C26D-CD0A-452E-9075-1F07939D4526}"/>
            </a:ext>
          </a:extLst>
        </xdr:cNvPr>
        <xdr:cNvSpPr txBox="1"/>
      </xdr:nvSpPr>
      <xdr:spPr>
        <a:xfrm>
          <a:off x="927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123842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850333BE-9F75-444D-A373-C121F87C0342}"/>
            </a:ext>
          </a:extLst>
        </xdr:cNvPr>
        <xdr:cNvSpPr txBox="1"/>
      </xdr:nvSpPr>
      <xdr:spPr>
        <a:xfrm>
          <a:off x="35820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104792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283AA6F2-9F3F-450C-AF16-8D453671FD31}"/>
            </a:ext>
          </a:extLst>
        </xdr:cNvPr>
        <xdr:cNvSpPr txBox="1"/>
      </xdr:nvSpPr>
      <xdr:spPr>
        <a:xfrm>
          <a:off x="2705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78122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646D1A37-CC44-4BEE-A470-FE668D7EB878}"/>
            </a:ext>
          </a:extLst>
        </xdr:cNvPr>
        <xdr:cNvSpPr txBox="1"/>
      </xdr:nvSpPr>
      <xdr:spPr>
        <a:xfrm>
          <a:off x="1816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51452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E4B65F81-D38D-4F3C-9A38-CCB5DBCB148E}"/>
            </a:ext>
          </a:extLst>
        </xdr:cNvPr>
        <xdr:cNvSpPr txBox="1"/>
      </xdr:nvSpPr>
      <xdr:spPr>
        <a:xfrm>
          <a:off x="927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2ED25088-E1B2-4863-A6FA-3076CD8A5B6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17CFC50-0EBE-4D22-A76E-9E5583EAFD1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B895791B-DEB6-44B0-9747-837534527C6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84BC7571-373E-49DA-87C7-3A253AAE573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63AFD106-517D-450A-BCA2-D958C1DB060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127E62E-1210-4543-BC79-6D2E888038F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3D459FBB-F8A5-46C5-BD99-7C202D769F7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8BE59EE-82A5-4C04-9873-B073B42C100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BB7C0AB8-0F1A-496C-B916-A8553556C26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7139F97C-D6BE-406E-A2D8-310B3295E25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998FED9B-49C5-4644-830B-48A474AB089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02729FB6-9EC1-4E81-9473-0361F859FE3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43F0349A-748A-43BA-8C1A-47BFAC03F29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92DB878A-9B61-4619-9986-BBA8FB071BC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27A891E3-E226-4052-807B-9C2817F9595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9E61942B-793D-4A2A-9B0F-6A30A26FD431}"/>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3AF3B301-FD47-4E22-BAFA-39CA8EDFB1A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897887C4-6C1E-4A7D-BF8A-8417BCDE2A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8C0766DB-3EE4-485B-A810-6CA78BBAA92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94F6DD42-7B0E-4783-AC56-334E594BBFF6}"/>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A6281D76-E185-400B-86C0-E2AC7298A3A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9320DB19-2629-4283-A1FA-1AF3547C17A2}"/>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9BB54429-EAB3-4D10-A46A-9F226FCA8A2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F658E2D7-2478-4F35-A372-C61C1E2E3D5B}"/>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BAE48F7F-562B-44B6-A997-BB3C26843280}"/>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45A212ED-7B8B-4506-B6FF-4A9C97A5195C}"/>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E73F83E6-CC67-48CC-BDB4-808FED7286DA}"/>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0C2B0D88-3708-41AE-8557-1DEDCA00B0BC}"/>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7AADCECF-A153-49FC-B449-0888B934638D}"/>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AEBFEC64-C63A-4C0A-BB84-93B83F0FD1ED}"/>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65B3888D-40A8-4555-8BE0-4057411265C2}"/>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96C49178-607F-4120-91A6-B855BF9A05F8}"/>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6A3A69DA-05DD-46B7-A4AD-D82873390FB8}"/>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EA889427-FDB2-43BD-8104-BA52AA5EA175}"/>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5C894D9D-2D6D-46AA-9E91-C4FD0936F00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C439D20-7950-4F73-9BFC-CD21BA6D70A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283C0D2-BD6F-4EAC-BB44-FEE32901062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CE57DF9-9A1C-447D-9071-87821C68EA3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A53173B-48FD-4F35-A6A5-36DC5557D5A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109289</xdr:rowOff>
    </xdr:from>
    <xdr:to>
      <xdr:col>55</xdr:col>
      <xdr:colOff>50800</xdr:colOff>
      <xdr:row>59</xdr:row>
      <xdr:rowOff>39439</xdr:rowOff>
    </xdr:to>
    <xdr:sp macro="" textlink="">
      <xdr:nvSpPr>
        <xdr:cNvPr id="241" name="楕円 240">
          <a:extLst>
            <a:ext uri="{FF2B5EF4-FFF2-40B4-BE49-F238E27FC236}">
              <a16:creationId xmlns:a16="http://schemas.microsoft.com/office/drawing/2014/main" id="{29C56F22-FA39-4D14-983C-E528A640CB4A}"/>
            </a:ext>
          </a:extLst>
        </xdr:cNvPr>
        <xdr:cNvSpPr/>
      </xdr:nvSpPr>
      <xdr:spPr>
        <a:xfrm>
          <a:off x="10426700" y="1005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132166</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A50C675F-50CB-48EA-AFC9-0612929763DF}"/>
            </a:ext>
          </a:extLst>
        </xdr:cNvPr>
        <xdr:cNvSpPr txBox="1"/>
      </xdr:nvSpPr>
      <xdr:spPr>
        <a:xfrm>
          <a:off x="10515600" y="9904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116013</xdr:rowOff>
    </xdr:from>
    <xdr:to>
      <xdr:col>50</xdr:col>
      <xdr:colOff>165100</xdr:colOff>
      <xdr:row>59</xdr:row>
      <xdr:rowOff>46163</xdr:rowOff>
    </xdr:to>
    <xdr:sp macro="" textlink="">
      <xdr:nvSpPr>
        <xdr:cNvPr id="243" name="楕円 242">
          <a:extLst>
            <a:ext uri="{FF2B5EF4-FFF2-40B4-BE49-F238E27FC236}">
              <a16:creationId xmlns:a16="http://schemas.microsoft.com/office/drawing/2014/main" id="{8076B16B-80F3-47C3-8A15-7DB3C40610A3}"/>
            </a:ext>
          </a:extLst>
        </xdr:cNvPr>
        <xdr:cNvSpPr/>
      </xdr:nvSpPr>
      <xdr:spPr>
        <a:xfrm>
          <a:off x="9588500" y="1006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160089</xdr:rowOff>
    </xdr:from>
    <xdr:to>
      <xdr:col>55</xdr:col>
      <xdr:colOff>0</xdr:colOff>
      <xdr:row>58</xdr:row>
      <xdr:rowOff>166813</xdr:rowOff>
    </xdr:to>
    <xdr:cxnSp macro="">
      <xdr:nvCxnSpPr>
        <xdr:cNvPr id="244" name="直線コネクタ 243">
          <a:extLst>
            <a:ext uri="{FF2B5EF4-FFF2-40B4-BE49-F238E27FC236}">
              <a16:creationId xmlns:a16="http://schemas.microsoft.com/office/drawing/2014/main" id="{D43B011D-3682-4170-B334-CDDBFA57B3AB}"/>
            </a:ext>
          </a:extLst>
        </xdr:cNvPr>
        <xdr:cNvCxnSpPr/>
      </xdr:nvCxnSpPr>
      <xdr:spPr>
        <a:xfrm flipV="1">
          <a:off x="9639300" y="10104189"/>
          <a:ext cx="838200" cy="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125699</xdr:rowOff>
    </xdr:from>
    <xdr:to>
      <xdr:col>46</xdr:col>
      <xdr:colOff>38100</xdr:colOff>
      <xdr:row>59</xdr:row>
      <xdr:rowOff>55849</xdr:rowOff>
    </xdr:to>
    <xdr:sp macro="" textlink="">
      <xdr:nvSpPr>
        <xdr:cNvPr id="245" name="楕円 244">
          <a:extLst>
            <a:ext uri="{FF2B5EF4-FFF2-40B4-BE49-F238E27FC236}">
              <a16:creationId xmlns:a16="http://schemas.microsoft.com/office/drawing/2014/main" id="{A42C2F37-2B3B-4561-B1A0-1E80371C0163}"/>
            </a:ext>
          </a:extLst>
        </xdr:cNvPr>
        <xdr:cNvSpPr/>
      </xdr:nvSpPr>
      <xdr:spPr>
        <a:xfrm>
          <a:off x="8699500" y="1006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166813</xdr:rowOff>
    </xdr:from>
    <xdr:to>
      <xdr:col>50</xdr:col>
      <xdr:colOff>114300</xdr:colOff>
      <xdr:row>59</xdr:row>
      <xdr:rowOff>5049</xdr:rowOff>
    </xdr:to>
    <xdr:cxnSp macro="">
      <xdr:nvCxnSpPr>
        <xdr:cNvPr id="246" name="直線コネクタ 245">
          <a:extLst>
            <a:ext uri="{FF2B5EF4-FFF2-40B4-BE49-F238E27FC236}">
              <a16:creationId xmlns:a16="http://schemas.microsoft.com/office/drawing/2014/main" id="{722B2C78-F2F3-4461-B6F1-ED03D8C8D902}"/>
            </a:ext>
          </a:extLst>
        </xdr:cNvPr>
        <xdr:cNvCxnSpPr/>
      </xdr:nvCxnSpPr>
      <xdr:spPr>
        <a:xfrm flipV="1">
          <a:off x="8750300" y="10110913"/>
          <a:ext cx="889000" cy="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131470</xdr:rowOff>
    </xdr:from>
    <xdr:to>
      <xdr:col>41</xdr:col>
      <xdr:colOff>101600</xdr:colOff>
      <xdr:row>59</xdr:row>
      <xdr:rowOff>61620</xdr:rowOff>
    </xdr:to>
    <xdr:sp macro="" textlink="">
      <xdr:nvSpPr>
        <xdr:cNvPr id="247" name="楕円 246">
          <a:extLst>
            <a:ext uri="{FF2B5EF4-FFF2-40B4-BE49-F238E27FC236}">
              <a16:creationId xmlns:a16="http://schemas.microsoft.com/office/drawing/2014/main" id="{7C9A7973-BA01-49BF-92F6-6643D35F5F1E}"/>
            </a:ext>
          </a:extLst>
        </xdr:cNvPr>
        <xdr:cNvSpPr/>
      </xdr:nvSpPr>
      <xdr:spPr>
        <a:xfrm>
          <a:off x="7810500" y="1007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5049</xdr:rowOff>
    </xdr:from>
    <xdr:to>
      <xdr:col>45</xdr:col>
      <xdr:colOff>177800</xdr:colOff>
      <xdr:row>59</xdr:row>
      <xdr:rowOff>10820</xdr:rowOff>
    </xdr:to>
    <xdr:cxnSp macro="">
      <xdr:nvCxnSpPr>
        <xdr:cNvPr id="248" name="直線コネクタ 247">
          <a:extLst>
            <a:ext uri="{FF2B5EF4-FFF2-40B4-BE49-F238E27FC236}">
              <a16:creationId xmlns:a16="http://schemas.microsoft.com/office/drawing/2014/main" id="{C9082F36-3CFC-4042-BB28-3B02294C348B}"/>
            </a:ext>
          </a:extLst>
        </xdr:cNvPr>
        <xdr:cNvCxnSpPr/>
      </xdr:nvCxnSpPr>
      <xdr:spPr>
        <a:xfrm flipV="1">
          <a:off x="7861300" y="10120599"/>
          <a:ext cx="889000" cy="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141373</xdr:rowOff>
    </xdr:from>
    <xdr:to>
      <xdr:col>36</xdr:col>
      <xdr:colOff>165100</xdr:colOff>
      <xdr:row>59</xdr:row>
      <xdr:rowOff>71523</xdr:rowOff>
    </xdr:to>
    <xdr:sp macro="" textlink="">
      <xdr:nvSpPr>
        <xdr:cNvPr id="249" name="楕円 248">
          <a:extLst>
            <a:ext uri="{FF2B5EF4-FFF2-40B4-BE49-F238E27FC236}">
              <a16:creationId xmlns:a16="http://schemas.microsoft.com/office/drawing/2014/main" id="{C9DB9E28-6763-4B6A-9F6D-BAC05F90A72B}"/>
            </a:ext>
          </a:extLst>
        </xdr:cNvPr>
        <xdr:cNvSpPr/>
      </xdr:nvSpPr>
      <xdr:spPr>
        <a:xfrm>
          <a:off x="6921500" y="1008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10820</xdr:rowOff>
    </xdr:from>
    <xdr:to>
      <xdr:col>41</xdr:col>
      <xdr:colOff>50800</xdr:colOff>
      <xdr:row>59</xdr:row>
      <xdr:rowOff>20723</xdr:rowOff>
    </xdr:to>
    <xdr:cxnSp macro="">
      <xdr:nvCxnSpPr>
        <xdr:cNvPr id="250" name="直線コネクタ 249">
          <a:extLst>
            <a:ext uri="{FF2B5EF4-FFF2-40B4-BE49-F238E27FC236}">
              <a16:creationId xmlns:a16="http://schemas.microsoft.com/office/drawing/2014/main" id="{FB093949-A04C-4F4B-9C85-E44014629293}"/>
            </a:ext>
          </a:extLst>
        </xdr:cNvPr>
        <xdr:cNvCxnSpPr/>
      </xdr:nvCxnSpPr>
      <xdr:spPr>
        <a:xfrm flipV="1">
          <a:off x="6972300" y="10126370"/>
          <a:ext cx="889000" cy="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7DB8B3D9-A2EB-4304-B6E2-56CE6D74073F}"/>
            </a:ext>
          </a:extLst>
        </xdr:cNvPr>
        <xdr:cNvSpPr txBox="1"/>
      </xdr:nvSpPr>
      <xdr:spPr>
        <a:xfrm>
          <a:off x="9359411" y="10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FAC8BEFA-2D20-412E-8ED6-D632F8B9BD7E}"/>
            </a:ext>
          </a:extLst>
        </xdr:cNvPr>
        <xdr:cNvSpPr txBox="1"/>
      </xdr:nvSpPr>
      <xdr:spPr>
        <a:xfrm>
          <a:off x="84831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96D257F1-1C4B-41F0-A631-333F06A34B41}"/>
            </a:ext>
          </a:extLst>
        </xdr:cNvPr>
        <xdr:cNvSpPr txBox="1"/>
      </xdr:nvSpPr>
      <xdr:spPr>
        <a:xfrm>
          <a:off x="7594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71BCDABA-6832-49A3-BC24-C6C7B1464D5E}"/>
            </a:ext>
          </a:extLst>
        </xdr:cNvPr>
        <xdr:cNvSpPr txBox="1"/>
      </xdr:nvSpPr>
      <xdr:spPr>
        <a:xfrm>
          <a:off x="6705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62690</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3C66192D-31CE-4B4A-B599-AE24A20AA27C}"/>
            </a:ext>
          </a:extLst>
        </xdr:cNvPr>
        <xdr:cNvSpPr txBox="1"/>
      </xdr:nvSpPr>
      <xdr:spPr>
        <a:xfrm>
          <a:off x="9327095" y="9835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72376</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C3B68E43-F433-411E-B583-C8CA7B5BF3F8}"/>
            </a:ext>
          </a:extLst>
        </xdr:cNvPr>
        <xdr:cNvSpPr txBox="1"/>
      </xdr:nvSpPr>
      <xdr:spPr>
        <a:xfrm>
          <a:off x="8450795" y="984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78147</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A9CA96A8-A185-4D03-BBA7-153DFCBD7B9B}"/>
            </a:ext>
          </a:extLst>
        </xdr:cNvPr>
        <xdr:cNvSpPr txBox="1"/>
      </xdr:nvSpPr>
      <xdr:spPr>
        <a:xfrm>
          <a:off x="7561795" y="9850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88050</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22C19B71-A6A6-4829-8542-9F0ECC8B0571}"/>
            </a:ext>
          </a:extLst>
        </xdr:cNvPr>
        <xdr:cNvSpPr txBox="1"/>
      </xdr:nvSpPr>
      <xdr:spPr>
        <a:xfrm>
          <a:off x="6672795" y="986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93E65201-5471-4509-B2E8-8D57F6C3475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1F74E1D5-E27F-4B29-9BE6-EF0D626855D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6D5DC952-65B6-4A57-9791-3B8F8E3A3A2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829E5647-88B9-42CC-93AF-BA66FBE9B7C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3512DD11-513D-422F-9B79-F80AB5FA2DD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D99912D2-3FA4-4860-9CA6-EFE6CB3866E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A7398557-B296-45B6-B59D-600C8F0B297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3DD8ADD5-4092-4982-A134-4BAD7667ED8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8AC231D4-FBEB-400B-BC70-67FEC707DC7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F0CFCA2D-8F23-400D-9552-51F5267E2DB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CC126392-B1F1-4229-995C-5B01E43D9AB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7858A0FA-9C01-4096-8C03-F07009166F7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DC47235F-2058-450D-AD19-DEFD49E1460D}"/>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6B856471-EB5F-442E-88DD-B63D64784C5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3C3A8BDF-EAAE-4606-AD12-C7BB0ADD5F9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B664B460-5903-4461-AE19-5552CD31CAD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6703CEB7-C9BF-4236-A1C5-A12FED80C45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73459E24-779F-4636-9A16-3ED8B9C2C51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FA64749D-E93D-44E9-BEE3-0A1789DB4FF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8C673B11-8315-45A2-98F1-BFE98F98E46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A7F7D0C8-EC5F-441F-AD84-B5BA5DA3686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DA501C2F-E0C5-44D6-9884-6A575852C7D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F0DECCC3-F4A9-4364-A16A-133FD91D002B}"/>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54A8FF3A-ABB2-4EDD-8956-B257576EA36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282240D9-E9CC-4CA9-A81A-A4591A4485D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E33529D-F02D-4B19-9C60-E7997368C6C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3E4C1C6B-1E68-4614-B5E9-AA829FE74FB4}"/>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A3AB0CF5-45BE-42D7-91E6-D9DDDD5050CF}"/>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5525F347-36BD-4E39-AC6C-506EF27BBCF9}"/>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9EF09FA7-3A16-4F74-B655-CB09BE5B82DA}"/>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99285FD4-E318-4125-8E41-27409102071B}"/>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1271E51-01D4-4360-A951-B2EBBE70B40B}"/>
            </a:ext>
          </a:extLst>
        </xdr:cNvPr>
        <xdr:cNvSpPr txBox="1"/>
      </xdr:nvSpPr>
      <xdr:spPr>
        <a:xfrm>
          <a:off x="4673600" y="1419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4ABFD334-915C-4588-AB93-86E2E72D77D2}"/>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AA772CEF-2087-41EE-ACA6-EB8BF761DD96}"/>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24A19CBF-0FD6-4BAF-AD10-7319299B8BFB}"/>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FFCD4D95-DCB0-4128-BBF1-BEBC5C552C10}"/>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2314DC48-0781-4080-B7F2-213C97EDDAE4}"/>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97112BD-2771-4518-891C-3FD353C8823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93A6984-F8E4-47F7-BEF3-24399D46E1A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C2B846A-E98A-4AC8-A117-877E8B9ABF4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94645E0-E15F-492C-8629-B337BE5ABFF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95F17C3-E1E8-4820-A256-C5338E0C569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130992</xdr:rowOff>
    </xdr:from>
    <xdr:to>
      <xdr:col>24</xdr:col>
      <xdr:colOff>114300</xdr:colOff>
      <xdr:row>81</xdr:row>
      <xdr:rowOff>61142</xdr:rowOff>
    </xdr:to>
    <xdr:sp macro="" textlink="">
      <xdr:nvSpPr>
        <xdr:cNvPr id="301" name="楕円 300">
          <a:extLst>
            <a:ext uri="{FF2B5EF4-FFF2-40B4-BE49-F238E27FC236}">
              <a16:creationId xmlns:a16="http://schemas.microsoft.com/office/drawing/2014/main" id="{F2ED0A63-6208-4973-8AB4-2FADD71CD560}"/>
            </a:ext>
          </a:extLst>
        </xdr:cNvPr>
        <xdr:cNvSpPr/>
      </xdr:nvSpPr>
      <xdr:spPr>
        <a:xfrm>
          <a:off x="4584700" y="1384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153869</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379F6373-81B1-401E-9C16-26689921E160}"/>
            </a:ext>
          </a:extLst>
        </xdr:cNvPr>
        <xdr:cNvSpPr txBox="1"/>
      </xdr:nvSpPr>
      <xdr:spPr>
        <a:xfrm>
          <a:off x="4673600" y="13698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82006</xdr:rowOff>
    </xdr:from>
    <xdr:to>
      <xdr:col>20</xdr:col>
      <xdr:colOff>38100</xdr:colOff>
      <xdr:row>81</xdr:row>
      <xdr:rowOff>12156</xdr:rowOff>
    </xdr:to>
    <xdr:sp macro="" textlink="">
      <xdr:nvSpPr>
        <xdr:cNvPr id="303" name="楕円 302">
          <a:extLst>
            <a:ext uri="{FF2B5EF4-FFF2-40B4-BE49-F238E27FC236}">
              <a16:creationId xmlns:a16="http://schemas.microsoft.com/office/drawing/2014/main" id="{8C712207-29AF-4DBE-A303-54C6E8173186}"/>
            </a:ext>
          </a:extLst>
        </xdr:cNvPr>
        <xdr:cNvSpPr/>
      </xdr:nvSpPr>
      <xdr:spPr>
        <a:xfrm>
          <a:off x="3746500" y="1379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132806</xdr:rowOff>
    </xdr:from>
    <xdr:to>
      <xdr:col>24</xdr:col>
      <xdr:colOff>63500</xdr:colOff>
      <xdr:row>81</xdr:row>
      <xdr:rowOff>10342</xdr:rowOff>
    </xdr:to>
    <xdr:cxnSp macro="">
      <xdr:nvCxnSpPr>
        <xdr:cNvPr id="304" name="直線コネクタ 303">
          <a:extLst>
            <a:ext uri="{FF2B5EF4-FFF2-40B4-BE49-F238E27FC236}">
              <a16:creationId xmlns:a16="http://schemas.microsoft.com/office/drawing/2014/main" id="{338DDD6F-E9BC-4695-86D6-38C73B0F4E1D}"/>
            </a:ext>
          </a:extLst>
        </xdr:cNvPr>
        <xdr:cNvCxnSpPr/>
      </xdr:nvCxnSpPr>
      <xdr:spPr>
        <a:xfrm>
          <a:off x="3797300" y="13848806"/>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39551</xdr:rowOff>
    </xdr:from>
    <xdr:to>
      <xdr:col>15</xdr:col>
      <xdr:colOff>101600</xdr:colOff>
      <xdr:row>80</xdr:row>
      <xdr:rowOff>141151</xdr:rowOff>
    </xdr:to>
    <xdr:sp macro="" textlink="">
      <xdr:nvSpPr>
        <xdr:cNvPr id="305" name="楕円 304">
          <a:extLst>
            <a:ext uri="{FF2B5EF4-FFF2-40B4-BE49-F238E27FC236}">
              <a16:creationId xmlns:a16="http://schemas.microsoft.com/office/drawing/2014/main" id="{35D2B87D-7363-4E65-AC88-A531BA598485}"/>
            </a:ext>
          </a:extLst>
        </xdr:cNvPr>
        <xdr:cNvSpPr/>
      </xdr:nvSpPr>
      <xdr:spPr>
        <a:xfrm>
          <a:off x="2857500" y="1375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90351</xdr:rowOff>
    </xdr:from>
    <xdr:to>
      <xdr:col>19</xdr:col>
      <xdr:colOff>177800</xdr:colOff>
      <xdr:row>80</xdr:row>
      <xdr:rowOff>132806</xdr:rowOff>
    </xdr:to>
    <xdr:cxnSp macro="">
      <xdr:nvCxnSpPr>
        <xdr:cNvPr id="306" name="直線コネクタ 305">
          <a:extLst>
            <a:ext uri="{FF2B5EF4-FFF2-40B4-BE49-F238E27FC236}">
              <a16:creationId xmlns:a16="http://schemas.microsoft.com/office/drawing/2014/main" id="{5E352DC8-30C9-460A-84B5-A6322F6FD4A7}"/>
            </a:ext>
          </a:extLst>
        </xdr:cNvPr>
        <xdr:cNvCxnSpPr/>
      </xdr:nvCxnSpPr>
      <xdr:spPr>
        <a:xfrm>
          <a:off x="2908300" y="1380635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152219</xdr:rowOff>
    </xdr:from>
    <xdr:to>
      <xdr:col>10</xdr:col>
      <xdr:colOff>165100</xdr:colOff>
      <xdr:row>80</xdr:row>
      <xdr:rowOff>82369</xdr:rowOff>
    </xdr:to>
    <xdr:sp macro="" textlink="">
      <xdr:nvSpPr>
        <xdr:cNvPr id="307" name="楕円 306">
          <a:extLst>
            <a:ext uri="{FF2B5EF4-FFF2-40B4-BE49-F238E27FC236}">
              <a16:creationId xmlns:a16="http://schemas.microsoft.com/office/drawing/2014/main" id="{E977B326-43C9-4BF0-A6A3-5D6DE90BC90B}"/>
            </a:ext>
          </a:extLst>
        </xdr:cNvPr>
        <xdr:cNvSpPr/>
      </xdr:nvSpPr>
      <xdr:spPr>
        <a:xfrm>
          <a:off x="1968500" y="1369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31569</xdr:rowOff>
    </xdr:from>
    <xdr:to>
      <xdr:col>15</xdr:col>
      <xdr:colOff>50800</xdr:colOff>
      <xdr:row>80</xdr:row>
      <xdr:rowOff>90351</xdr:rowOff>
    </xdr:to>
    <xdr:cxnSp macro="">
      <xdr:nvCxnSpPr>
        <xdr:cNvPr id="308" name="直線コネクタ 307">
          <a:extLst>
            <a:ext uri="{FF2B5EF4-FFF2-40B4-BE49-F238E27FC236}">
              <a16:creationId xmlns:a16="http://schemas.microsoft.com/office/drawing/2014/main" id="{BDFBBF43-1B75-42C3-A2D9-DEDACF36F93A}"/>
            </a:ext>
          </a:extLst>
        </xdr:cNvPr>
        <xdr:cNvCxnSpPr/>
      </xdr:nvCxnSpPr>
      <xdr:spPr>
        <a:xfrm>
          <a:off x="2019300" y="1374756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99968</xdr:rowOff>
    </xdr:from>
    <xdr:to>
      <xdr:col>6</xdr:col>
      <xdr:colOff>38100</xdr:colOff>
      <xdr:row>80</xdr:row>
      <xdr:rowOff>30118</xdr:rowOff>
    </xdr:to>
    <xdr:sp macro="" textlink="">
      <xdr:nvSpPr>
        <xdr:cNvPr id="309" name="楕円 308">
          <a:extLst>
            <a:ext uri="{FF2B5EF4-FFF2-40B4-BE49-F238E27FC236}">
              <a16:creationId xmlns:a16="http://schemas.microsoft.com/office/drawing/2014/main" id="{4483EFF3-A416-4ED8-A5A9-D554BB84A4DC}"/>
            </a:ext>
          </a:extLst>
        </xdr:cNvPr>
        <xdr:cNvSpPr/>
      </xdr:nvSpPr>
      <xdr:spPr>
        <a:xfrm>
          <a:off x="1079500" y="1364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150768</xdr:rowOff>
    </xdr:from>
    <xdr:to>
      <xdr:col>10</xdr:col>
      <xdr:colOff>114300</xdr:colOff>
      <xdr:row>80</xdr:row>
      <xdr:rowOff>31569</xdr:rowOff>
    </xdr:to>
    <xdr:cxnSp macro="">
      <xdr:nvCxnSpPr>
        <xdr:cNvPr id="310" name="直線コネクタ 309">
          <a:extLst>
            <a:ext uri="{FF2B5EF4-FFF2-40B4-BE49-F238E27FC236}">
              <a16:creationId xmlns:a16="http://schemas.microsoft.com/office/drawing/2014/main" id="{A22B30EC-38D1-4190-B58A-7C02E405C0B5}"/>
            </a:ext>
          </a:extLst>
        </xdr:cNvPr>
        <xdr:cNvCxnSpPr/>
      </xdr:nvCxnSpPr>
      <xdr:spPr>
        <a:xfrm>
          <a:off x="1130300" y="1369531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B64071E7-3727-4124-85E7-7A1DE23820A9}"/>
            </a:ext>
          </a:extLst>
        </xdr:cNvPr>
        <xdr:cNvSpPr txBox="1"/>
      </xdr:nvSpPr>
      <xdr:spPr>
        <a:xfrm>
          <a:off x="3582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F0C060E1-7781-46C9-B5F6-805E90A572AD}"/>
            </a:ext>
          </a:extLst>
        </xdr:cNvPr>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740D18D0-9396-41D7-8FBB-43A44CA4C85C}"/>
            </a:ext>
          </a:extLst>
        </xdr:cNvPr>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5C6A3759-C0AF-4B7F-8653-78C35B92DC03}"/>
            </a:ext>
          </a:extLst>
        </xdr:cNvPr>
        <xdr:cNvSpPr txBox="1"/>
      </xdr:nvSpPr>
      <xdr:spPr>
        <a:xfrm>
          <a:off x="927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28683</xdr:rowOff>
    </xdr:from>
    <xdr:ext cx="405111" cy="259045"/>
    <xdr:sp macro="" textlink="">
      <xdr:nvSpPr>
        <xdr:cNvPr id="315" name="n_1mainValue【公営住宅】&#10;有形固定資産減価償却率">
          <a:extLst>
            <a:ext uri="{FF2B5EF4-FFF2-40B4-BE49-F238E27FC236}">
              <a16:creationId xmlns:a16="http://schemas.microsoft.com/office/drawing/2014/main" id="{E22373F9-AF57-43D6-B729-E22CC02DCA11}"/>
            </a:ext>
          </a:extLst>
        </xdr:cNvPr>
        <xdr:cNvSpPr txBox="1"/>
      </xdr:nvSpPr>
      <xdr:spPr>
        <a:xfrm>
          <a:off x="3582044" y="1357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157678</xdr:rowOff>
    </xdr:from>
    <xdr:ext cx="405111" cy="259045"/>
    <xdr:sp macro="" textlink="">
      <xdr:nvSpPr>
        <xdr:cNvPr id="316" name="n_2mainValue【公営住宅】&#10;有形固定資産減価償却率">
          <a:extLst>
            <a:ext uri="{FF2B5EF4-FFF2-40B4-BE49-F238E27FC236}">
              <a16:creationId xmlns:a16="http://schemas.microsoft.com/office/drawing/2014/main" id="{DBD1E63C-ACB3-4212-8232-F7BC007B459E}"/>
            </a:ext>
          </a:extLst>
        </xdr:cNvPr>
        <xdr:cNvSpPr txBox="1"/>
      </xdr:nvSpPr>
      <xdr:spPr>
        <a:xfrm>
          <a:off x="2705744" y="1353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98896</xdr:rowOff>
    </xdr:from>
    <xdr:ext cx="405111" cy="259045"/>
    <xdr:sp macro="" textlink="">
      <xdr:nvSpPr>
        <xdr:cNvPr id="317" name="n_3mainValue【公営住宅】&#10;有形固定資産減価償却率">
          <a:extLst>
            <a:ext uri="{FF2B5EF4-FFF2-40B4-BE49-F238E27FC236}">
              <a16:creationId xmlns:a16="http://schemas.microsoft.com/office/drawing/2014/main" id="{730503F0-4769-4CDC-9117-7F80277B6673}"/>
            </a:ext>
          </a:extLst>
        </xdr:cNvPr>
        <xdr:cNvSpPr txBox="1"/>
      </xdr:nvSpPr>
      <xdr:spPr>
        <a:xfrm>
          <a:off x="1816744" y="1347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46645</xdr:rowOff>
    </xdr:from>
    <xdr:ext cx="405111" cy="259045"/>
    <xdr:sp macro="" textlink="">
      <xdr:nvSpPr>
        <xdr:cNvPr id="318" name="n_4mainValue【公営住宅】&#10;有形固定資産減価償却率">
          <a:extLst>
            <a:ext uri="{FF2B5EF4-FFF2-40B4-BE49-F238E27FC236}">
              <a16:creationId xmlns:a16="http://schemas.microsoft.com/office/drawing/2014/main" id="{85368C22-63B5-4A02-9B42-5958497B6CAA}"/>
            </a:ext>
          </a:extLst>
        </xdr:cNvPr>
        <xdr:cNvSpPr txBox="1"/>
      </xdr:nvSpPr>
      <xdr:spPr>
        <a:xfrm>
          <a:off x="927744" y="13419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693A5B6B-EF5B-4214-AD99-70FDAB4CC76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4064B91C-DC11-452A-94FB-CB1F39B173E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8683F2EA-608B-4D9E-99BA-AC198887497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6E725C98-4612-4A50-A78F-8041268715A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6058FF0-51D1-499C-B887-E964B67D38E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72D49348-612A-4006-AB49-120DD17C34C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D97008F6-6719-4835-AE9E-194597CCF91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76D40079-5A15-4BA5-8EBA-62B42BB39BC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4D59D977-40AC-45AD-A76C-74B6F385A4D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2627AB79-2F77-4F0E-88D7-5788BB90878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D93763B-C46E-4AC7-86B5-614D5E75367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B594376F-6004-489B-A659-F777168BBAE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CDF961EE-99FB-419E-8C1B-B81B199631A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289D7D77-0C64-4C4F-934B-D0906368B23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BAC91113-2ACD-43FB-A950-7E2F539E953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62E1C373-1306-4C12-99AA-6262BCF1371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86F9B35F-C7D4-4AAC-A399-275FF3E9724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EA1E4A97-E457-4947-ADDC-EA37DEFA95C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CCF80C47-9085-497C-9262-CECFD2C2C44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58E3DC84-ADD6-437A-8B8B-4FF1CB0A43C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C0FDE33-10D3-4A38-8EE9-C665D71730C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25123434-E036-4446-A8E0-3A6250C597A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653C8501-434D-4710-955A-B1B5B326648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6A34DC9C-62A6-4C0B-93D6-806DA7C822B3}"/>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2DAC6423-592F-41CD-B6A9-ED82C878071B}"/>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87B566BF-ADD2-4CF4-B4A9-77FF75026257}"/>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B343153B-8F5C-40E3-A3C2-3077638BE6E6}"/>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40517552-330E-4400-B349-02E8C9CE8D52}"/>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0C2F74D0-5B5F-4077-986F-71681C1611A5}"/>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3576E324-7D5B-46B5-8912-E467B216B5D4}"/>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AC19956D-18D6-424C-BCEE-4E191075C698}"/>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7FF318EF-86A3-4766-8D08-3B68F2A7BB91}"/>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708D9A7E-B46F-4C45-B0F5-F53F5C9C3853}"/>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1ABAD775-5253-450C-9763-48B099542D33}"/>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B9C948A-6202-4AB2-AE69-116AF974343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F24CE4A-72CF-426E-9930-418DAF13B38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FC70C1F-F7B5-42A9-850A-452F4F7E09F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E646F09-1F45-417D-92B0-7E67741327F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5422BAA-0676-4D09-9E95-A9FAA873ED2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133604</xdr:rowOff>
    </xdr:from>
    <xdr:to>
      <xdr:col>55</xdr:col>
      <xdr:colOff>50800</xdr:colOff>
      <xdr:row>85</xdr:row>
      <xdr:rowOff>63754</xdr:rowOff>
    </xdr:to>
    <xdr:sp macro="" textlink="">
      <xdr:nvSpPr>
        <xdr:cNvPr id="358" name="楕円 357">
          <a:extLst>
            <a:ext uri="{FF2B5EF4-FFF2-40B4-BE49-F238E27FC236}">
              <a16:creationId xmlns:a16="http://schemas.microsoft.com/office/drawing/2014/main" id="{6CBABE9D-CA76-4BE8-AC51-2A87D02A29D7}"/>
            </a:ext>
          </a:extLst>
        </xdr:cNvPr>
        <xdr:cNvSpPr/>
      </xdr:nvSpPr>
      <xdr:spPr>
        <a:xfrm>
          <a:off x="104267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112031</xdr:rowOff>
    </xdr:from>
    <xdr:ext cx="469744" cy="259045"/>
    <xdr:sp macro="" textlink="">
      <xdr:nvSpPr>
        <xdr:cNvPr id="359" name="【公営住宅】&#10;一人当たり面積該当値テキスト">
          <a:extLst>
            <a:ext uri="{FF2B5EF4-FFF2-40B4-BE49-F238E27FC236}">
              <a16:creationId xmlns:a16="http://schemas.microsoft.com/office/drawing/2014/main" id="{44A5C8F5-8D5A-4CD8-BE15-BDA11DC4819A}"/>
            </a:ext>
          </a:extLst>
        </xdr:cNvPr>
        <xdr:cNvSpPr txBox="1"/>
      </xdr:nvSpPr>
      <xdr:spPr>
        <a:xfrm>
          <a:off x="10515600"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134365</xdr:rowOff>
    </xdr:from>
    <xdr:to>
      <xdr:col>50</xdr:col>
      <xdr:colOff>165100</xdr:colOff>
      <xdr:row>85</xdr:row>
      <xdr:rowOff>64515</xdr:rowOff>
    </xdr:to>
    <xdr:sp macro="" textlink="">
      <xdr:nvSpPr>
        <xdr:cNvPr id="360" name="楕円 359">
          <a:extLst>
            <a:ext uri="{FF2B5EF4-FFF2-40B4-BE49-F238E27FC236}">
              <a16:creationId xmlns:a16="http://schemas.microsoft.com/office/drawing/2014/main" id="{4F9B72D4-F3D3-4CDC-881A-16C8EF7BD845}"/>
            </a:ext>
          </a:extLst>
        </xdr:cNvPr>
        <xdr:cNvSpPr/>
      </xdr:nvSpPr>
      <xdr:spPr>
        <a:xfrm>
          <a:off x="9588500" y="1453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12954</xdr:rowOff>
    </xdr:from>
    <xdr:to>
      <xdr:col>55</xdr:col>
      <xdr:colOff>0</xdr:colOff>
      <xdr:row>85</xdr:row>
      <xdr:rowOff>13715</xdr:rowOff>
    </xdr:to>
    <xdr:cxnSp macro="">
      <xdr:nvCxnSpPr>
        <xdr:cNvPr id="361" name="直線コネクタ 360">
          <a:extLst>
            <a:ext uri="{FF2B5EF4-FFF2-40B4-BE49-F238E27FC236}">
              <a16:creationId xmlns:a16="http://schemas.microsoft.com/office/drawing/2014/main" id="{0A174459-2813-49B8-91A3-2290289B283C}"/>
            </a:ext>
          </a:extLst>
        </xdr:cNvPr>
        <xdr:cNvCxnSpPr/>
      </xdr:nvCxnSpPr>
      <xdr:spPr>
        <a:xfrm flipV="1">
          <a:off x="9639300" y="14586204"/>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135128</xdr:rowOff>
    </xdr:from>
    <xdr:to>
      <xdr:col>46</xdr:col>
      <xdr:colOff>38100</xdr:colOff>
      <xdr:row>85</xdr:row>
      <xdr:rowOff>65278</xdr:rowOff>
    </xdr:to>
    <xdr:sp macro="" textlink="">
      <xdr:nvSpPr>
        <xdr:cNvPr id="362" name="楕円 361">
          <a:extLst>
            <a:ext uri="{FF2B5EF4-FFF2-40B4-BE49-F238E27FC236}">
              <a16:creationId xmlns:a16="http://schemas.microsoft.com/office/drawing/2014/main" id="{90273049-4AE0-4DCC-9AA8-546CC8633579}"/>
            </a:ext>
          </a:extLst>
        </xdr:cNvPr>
        <xdr:cNvSpPr/>
      </xdr:nvSpPr>
      <xdr:spPr>
        <a:xfrm>
          <a:off x="8699500" y="1453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13715</xdr:rowOff>
    </xdr:from>
    <xdr:to>
      <xdr:col>50</xdr:col>
      <xdr:colOff>114300</xdr:colOff>
      <xdr:row>85</xdr:row>
      <xdr:rowOff>14478</xdr:rowOff>
    </xdr:to>
    <xdr:cxnSp macro="">
      <xdr:nvCxnSpPr>
        <xdr:cNvPr id="363" name="直線コネクタ 362">
          <a:extLst>
            <a:ext uri="{FF2B5EF4-FFF2-40B4-BE49-F238E27FC236}">
              <a16:creationId xmlns:a16="http://schemas.microsoft.com/office/drawing/2014/main" id="{26B4D2A3-534B-4843-A7D2-17CADF4E43A8}"/>
            </a:ext>
          </a:extLst>
        </xdr:cNvPr>
        <xdr:cNvCxnSpPr/>
      </xdr:nvCxnSpPr>
      <xdr:spPr>
        <a:xfrm flipV="1">
          <a:off x="8750300" y="14586965"/>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136652</xdr:rowOff>
    </xdr:from>
    <xdr:to>
      <xdr:col>41</xdr:col>
      <xdr:colOff>101600</xdr:colOff>
      <xdr:row>85</xdr:row>
      <xdr:rowOff>66802</xdr:rowOff>
    </xdr:to>
    <xdr:sp macro="" textlink="">
      <xdr:nvSpPr>
        <xdr:cNvPr id="364" name="楕円 363">
          <a:extLst>
            <a:ext uri="{FF2B5EF4-FFF2-40B4-BE49-F238E27FC236}">
              <a16:creationId xmlns:a16="http://schemas.microsoft.com/office/drawing/2014/main" id="{61C0ECD3-A691-4205-A490-240CF1C847EF}"/>
            </a:ext>
          </a:extLst>
        </xdr:cNvPr>
        <xdr:cNvSpPr/>
      </xdr:nvSpPr>
      <xdr:spPr>
        <a:xfrm>
          <a:off x="7810500" y="1453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14478</xdr:rowOff>
    </xdr:from>
    <xdr:to>
      <xdr:col>45</xdr:col>
      <xdr:colOff>177800</xdr:colOff>
      <xdr:row>85</xdr:row>
      <xdr:rowOff>16002</xdr:rowOff>
    </xdr:to>
    <xdr:cxnSp macro="">
      <xdr:nvCxnSpPr>
        <xdr:cNvPr id="365" name="直線コネクタ 364">
          <a:extLst>
            <a:ext uri="{FF2B5EF4-FFF2-40B4-BE49-F238E27FC236}">
              <a16:creationId xmlns:a16="http://schemas.microsoft.com/office/drawing/2014/main" id="{9B02C686-61E4-473F-8933-F027A04409A2}"/>
            </a:ext>
          </a:extLst>
        </xdr:cNvPr>
        <xdr:cNvCxnSpPr/>
      </xdr:nvCxnSpPr>
      <xdr:spPr>
        <a:xfrm flipV="1">
          <a:off x="7861300" y="1458772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66" name="楕円 365">
          <a:extLst>
            <a:ext uri="{FF2B5EF4-FFF2-40B4-BE49-F238E27FC236}">
              <a16:creationId xmlns:a16="http://schemas.microsoft.com/office/drawing/2014/main" id="{AA0A1FC5-C427-426F-AF96-042E665CA6C1}"/>
            </a:ext>
          </a:extLst>
        </xdr:cNvPr>
        <xdr:cNvSpPr/>
      </xdr:nvSpPr>
      <xdr:spPr>
        <a:xfrm>
          <a:off x="6921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16002</xdr:rowOff>
    </xdr:from>
    <xdr:to>
      <xdr:col>41</xdr:col>
      <xdr:colOff>50800</xdr:colOff>
      <xdr:row>85</xdr:row>
      <xdr:rowOff>17526</xdr:rowOff>
    </xdr:to>
    <xdr:cxnSp macro="">
      <xdr:nvCxnSpPr>
        <xdr:cNvPr id="367" name="直線コネクタ 366">
          <a:extLst>
            <a:ext uri="{FF2B5EF4-FFF2-40B4-BE49-F238E27FC236}">
              <a16:creationId xmlns:a16="http://schemas.microsoft.com/office/drawing/2014/main" id="{50846429-8A9C-44C8-8C7A-B699DCB01B01}"/>
            </a:ext>
          </a:extLst>
        </xdr:cNvPr>
        <xdr:cNvCxnSpPr/>
      </xdr:nvCxnSpPr>
      <xdr:spPr>
        <a:xfrm flipV="1">
          <a:off x="6972300" y="1458925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6042FA68-9334-41F0-9CBE-E18F8641782E}"/>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27FAE0BB-6158-421A-92B3-29E70721CD8E}"/>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A28635BC-40DC-472C-8D18-DA51E779FBE0}"/>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91E0B97A-E37E-48C8-9902-CDA6B9A96B5D}"/>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55642</xdr:rowOff>
    </xdr:from>
    <xdr:ext cx="469744" cy="259045"/>
    <xdr:sp macro="" textlink="">
      <xdr:nvSpPr>
        <xdr:cNvPr id="372" name="n_1mainValue【公営住宅】&#10;一人当たり面積">
          <a:extLst>
            <a:ext uri="{FF2B5EF4-FFF2-40B4-BE49-F238E27FC236}">
              <a16:creationId xmlns:a16="http://schemas.microsoft.com/office/drawing/2014/main" id="{7A6644D6-1F20-40A8-8F2A-8432D6D01C01}"/>
            </a:ext>
          </a:extLst>
        </xdr:cNvPr>
        <xdr:cNvSpPr txBox="1"/>
      </xdr:nvSpPr>
      <xdr:spPr>
        <a:xfrm>
          <a:off x="9391727" y="1462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56405</xdr:rowOff>
    </xdr:from>
    <xdr:ext cx="469744" cy="259045"/>
    <xdr:sp macro="" textlink="">
      <xdr:nvSpPr>
        <xdr:cNvPr id="373" name="n_2mainValue【公営住宅】&#10;一人当たり面積">
          <a:extLst>
            <a:ext uri="{FF2B5EF4-FFF2-40B4-BE49-F238E27FC236}">
              <a16:creationId xmlns:a16="http://schemas.microsoft.com/office/drawing/2014/main" id="{4D9A411D-047B-405C-9D78-7C423C4A43B4}"/>
            </a:ext>
          </a:extLst>
        </xdr:cNvPr>
        <xdr:cNvSpPr txBox="1"/>
      </xdr:nvSpPr>
      <xdr:spPr>
        <a:xfrm>
          <a:off x="8515427" y="1462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57929</xdr:rowOff>
    </xdr:from>
    <xdr:ext cx="469744" cy="259045"/>
    <xdr:sp macro="" textlink="">
      <xdr:nvSpPr>
        <xdr:cNvPr id="374" name="n_3mainValue【公営住宅】&#10;一人当たり面積">
          <a:extLst>
            <a:ext uri="{FF2B5EF4-FFF2-40B4-BE49-F238E27FC236}">
              <a16:creationId xmlns:a16="http://schemas.microsoft.com/office/drawing/2014/main" id="{4B945D7A-6453-40FB-B70A-7AFF63F9FE96}"/>
            </a:ext>
          </a:extLst>
        </xdr:cNvPr>
        <xdr:cNvSpPr txBox="1"/>
      </xdr:nvSpPr>
      <xdr:spPr>
        <a:xfrm>
          <a:off x="7626427" y="1463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59453</xdr:rowOff>
    </xdr:from>
    <xdr:ext cx="469744" cy="259045"/>
    <xdr:sp macro="" textlink="">
      <xdr:nvSpPr>
        <xdr:cNvPr id="375" name="n_4mainValue【公営住宅】&#10;一人当たり面積">
          <a:extLst>
            <a:ext uri="{FF2B5EF4-FFF2-40B4-BE49-F238E27FC236}">
              <a16:creationId xmlns:a16="http://schemas.microsoft.com/office/drawing/2014/main" id="{8845D490-2B97-4303-B5A1-DE3C23EF2E6E}"/>
            </a:ext>
          </a:extLst>
        </xdr:cNvPr>
        <xdr:cNvSpPr txBox="1"/>
      </xdr:nvSpPr>
      <xdr:spPr>
        <a:xfrm>
          <a:off x="6737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71E32F6-2CBB-453A-8049-62C7EF29276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0B69C35-2E2B-4056-AA94-ABB8FFCD3E4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83A60C8-0CAC-4181-904F-19EB95E4BFA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F92E00E-6B27-4852-8C20-1AEABF69972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48D0863-EED7-4B75-8517-5815CEA6424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DA8FB3C-13E3-4C7E-B693-06E19018847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473F8BE-2C59-4619-B17A-3DE252C71EF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E7957ED-3A82-4F76-853B-3BB32CD0954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EE57811E-6CBF-40FA-816C-896572F1DD9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A2779448-CC38-4470-A753-D0D7C719919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860442B1-13EE-4430-9089-2835A6F7987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A8CA83D3-A2CA-494D-A9E7-2CB97DF625E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8E97C8BD-87E6-4B8B-B048-6ECC7BFA691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E8AF131F-802D-4C6E-90A4-A15B30D3B83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DF64C017-2152-4073-885A-D893F02ED2A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5CB034B4-923D-4956-B171-751E7668B93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50A0A53-A4C3-488C-9EF0-0BFC59D176E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E8557B1-E837-4767-8C6E-B33013A3F99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8C05370-82DB-40A7-9829-098FCC93046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9AA2C3C-92A4-43B5-A33D-129CF7D7FD5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FF21674-9F43-417D-AE64-365B091B6F4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E2BDEA8-4E76-4870-8304-14DFE67C3C8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7506D5CF-7183-4D71-9EE3-96BF5DE110A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A33F6494-19BC-4874-9802-9B18AFB96D2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918733CC-7E65-4D4D-94FF-503C992A708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19563685-F8AF-4C54-90B8-C43AD5D907F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95FB0345-3583-4209-A015-55BC0DB4DC3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2431B561-5D6A-41DF-8EEF-1976E80D07DE}"/>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ADA9812C-5E86-4330-ACC8-C89E49286C1D}"/>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D2589F69-C962-4F0D-9AF9-FF34C9E00858}"/>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72B013C5-3B45-4255-BE01-D5E6B2CFEA0F}"/>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BEA6222B-32AA-4856-A4F5-C45EE689CB9D}"/>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A1B48CF8-03F4-4202-9907-A949177E2DC2}"/>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7DE3B497-A755-4C36-B5DE-C5D8070D5EB1}"/>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8C763F23-3316-4F76-96E4-AB2FCC7CE825}"/>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5BFFC726-903C-4F82-A06B-970152DCF5D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81F205C5-D540-4432-A866-8CB41B75D32A}"/>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BEFD1258-075E-4BD2-949C-4847B033A49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A4913879-9C3D-4B06-8654-278395A32AB4}"/>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D528184F-9DE0-4566-8781-AA69F691E56F}"/>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79330A14-1A02-4E52-92F1-E92A60071448}"/>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F051B7E9-56EE-4FF0-A542-70BF1D90E363}"/>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CEF8BA3A-BF94-4B73-ABAD-7034BC73548B}"/>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33B6A208-83D9-4044-B7D4-A6070E329B7A}"/>
            </a:ext>
          </a:extLst>
        </xdr:cNvPr>
        <xdr:cNvSpPr txBox="1"/>
      </xdr:nvSpPr>
      <xdr:spPr>
        <a:xfrm>
          <a:off x="16357600" y="623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7EF492DD-C610-4D0B-9D68-95F0AF97BA13}"/>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A5D4EE5D-C6F6-4C5A-B512-C05EF067F333}"/>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3B29F737-68E4-4614-8B3D-CC95AAD8C70E}"/>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FE0558C2-7EB1-44F9-9E9F-AD42E1B36E9D}"/>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E876C9BF-8D61-4A65-9C5F-4137078D4222}"/>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6C8E05D5-0CB1-492D-B9CD-4CB1052A202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CF3688C-6479-4963-ACA3-B5219B46F6A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8CCF239-E983-4336-9D13-ADF8C337076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1C56406-1818-40C3-A9D4-25E7CB3A176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4E07EFD-A345-48F8-9F93-D953C1CC295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32258</xdr:rowOff>
    </xdr:from>
    <xdr:to>
      <xdr:col>85</xdr:col>
      <xdr:colOff>177800</xdr:colOff>
      <xdr:row>36</xdr:row>
      <xdr:rowOff>133858</xdr:rowOff>
    </xdr:to>
    <xdr:sp macro="" textlink="">
      <xdr:nvSpPr>
        <xdr:cNvPr id="430" name="楕円 429">
          <a:extLst>
            <a:ext uri="{FF2B5EF4-FFF2-40B4-BE49-F238E27FC236}">
              <a16:creationId xmlns:a16="http://schemas.microsoft.com/office/drawing/2014/main" id="{4055BE3F-5B0A-4542-B111-337A67D28C30}"/>
            </a:ext>
          </a:extLst>
        </xdr:cNvPr>
        <xdr:cNvSpPr/>
      </xdr:nvSpPr>
      <xdr:spPr>
        <a:xfrm>
          <a:off x="16268700" y="620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55135</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2E4AABB6-4E52-4333-9FC7-5044E1A7E7A0}"/>
            </a:ext>
          </a:extLst>
        </xdr:cNvPr>
        <xdr:cNvSpPr txBox="1"/>
      </xdr:nvSpPr>
      <xdr:spPr>
        <a:xfrm>
          <a:off x="16357600" y="6055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16256</xdr:rowOff>
    </xdr:from>
    <xdr:to>
      <xdr:col>81</xdr:col>
      <xdr:colOff>101600</xdr:colOff>
      <xdr:row>36</xdr:row>
      <xdr:rowOff>117856</xdr:rowOff>
    </xdr:to>
    <xdr:sp macro="" textlink="">
      <xdr:nvSpPr>
        <xdr:cNvPr id="432" name="楕円 431">
          <a:extLst>
            <a:ext uri="{FF2B5EF4-FFF2-40B4-BE49-F238E27FC236}">
              <a16:creationId xmlns:a16="http://schemas.microsoft.com/office/drawing/2014/main" id="{248B897D-5C97-4E01-AA14-448BE65C8029}"/>
            </a:ext>
          </a:extLst>
        </xdr:cNvPr>
        <xdr:cNvSpPr/>
      </xdr:nvSpPr>
      <xdr:spPr>
        <a:xfrm>
          <a:off x="15430500" y="618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67056</xdr:rowOff>
    </xdr:from>
    <xdr:to>
      <xdr:col>85</xdr:col>
      <xdr:colOff>127000</xdr:colOff>
      <xdr:row>36</xdr:row>
      <xdr:rowOff>83058</xdr:rowOff>
    </xdr:to>
    <xdr:cxnSp macro="">
      <xdr:nvCxnSpPr>
        <xdr:cNvPr id="433" name="直線コネクタ 432">
          <a:extLst>
            <a:ext uri="{FF2B5EF4-FFF2-40B4-BE49-F238E27FC236}">
              <a16:creationId xmlns:a16="http://schemas.microsoft.com/office/drawing/2014/main" id="{4448CEA5-2D71-4E04-B703-CFB06B06116A}"/>
            </a:ext>
          </a:extLst>
        </xdr:cNvPr>
        <xdr:cNvCxnSpPr/>
      </xdr:nvCxnSpPr>
      <xdr:spPr>
        <a:xfrm>
          <a:off x="15481300" y="6239256"/>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27686</xdr:rowOff>
    </xdr:from>
    <xdr:to>
      <xdr:col>76</xdr:col>
      <xdr:colOff>165100</xdr:colOff>
      <xdr:row>36</xdr:row>
      <xdr:rowOff>129286</xdr:rowOff>
    </xdr:to>
    <xdr:sp macro="" textlink="">
      <xdr:nvSpPr>
        <xdr:cNvPr id="434" name="楕円 433">
          <a:extLst>
            <a:ext uri="{FF2B5EF4-FFF2-40B4-BE49-F238E27FC236}">
              <a16:creationId xmlns:a16="http://schemas.microsoft.com/office/drawing/2014/main" id="{CF68B976-3D23-4A4E-9246-B165ED2EC7E6}"/>
            </a:ext>
          </a:extLst>
        </xdr:cNvPr>
        <xdr:cNvSpPr/>
      </xdr:nvSpPr>
      <xdr:spPr>
        <a:xfrm>
          <a:off x="14541500" y="61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67056</xdr:rowOff>
    </xdr:from>
    <xdr:to>
      <xdr:col>81</xdr:col>
      <xdr:colOff>50800</xdr:colOff>
      <xdr:row>36</xdr:row>
      <xdr:rowOff>78486</xdr:rowOff>
    </xdr:to>
    <xdr:cxnSp macro="">
      <xdr:nvCxnSpPr>
        <xdr:cNvPr id="435" name="直線コネクタ 434">
          <a:extLst>
            <a:ext uri="{FF2B5EF4-FFF2-40B4-BE49-F238E27FC236}">
              <a16:creationId xmlns:a16="http://schemas.microsoft.com/office/drawing/2014/main" id="{720BA6AC-C205-42A3-919C-1F602D0EF988}"/>
            </a:ext>
          </a:extLst>
        </xdr:cNvPr>
        <xdr:cNvCxnSpPr/>
      </xdr:nvCxnSpPr>
      <xdr:spPr>
        <a:xfrm flipV="1">
          <a:off x="14592300" y="623925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25400</xdr:rowOff>
    </xdr:from>
    <xdr:to>
      <xdr:col>72</xdr:col>
      <xdr:colOff>38100</xdr:colOff>
      <xdr:row>35</xdr:row>
      <xdr:rowOff>127000</xdr:rowOff>
    </xdr:to>
    <xdr:sp macro="" textlink="">
      <xdr:nvSpPr>
        <xdr:cNvPr id="436" name="楕円 435">
          <a:extLst>
            <a:ext uri="{FF2B5EF4-FFF2-40B4-BE49-F238E27FC236}">
              <a16:creationId xmlns:a16="http://schemas.microsoft.com/office/drawing/2014/main" id="{573DD67F-D50C-43AE-AFF4-EED71CBD60DE}"/>
            </a:ext>
          </a:extLst>
        </xdr:cNvPr>
        <xdr:cNvSpPr/>
      </xdr:nvSpPr>
      <xdr:spPr>
        <a:xfrm>
          <a:off x="13652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76200</xdr:rowOff>
    </xdr:from>
    <xdr:to>
      <xdr:col>76</xdr:col>
      <xdr:colOff>114300</xdr:colOff>
      <xdr:row>36</xdr:row>
      <xdr:rowOff>78486</xdr:rowOff>
    </xdr:to>
    <xdr:cxnSp macro="">
      <xdr:nvCxnSpPr>
        <xdr:cNvPr id="437" name="直線コネクタ 436">
          <a:extLst>
            <a:ext uri="{FF2B5EF4-FFF2-40B4-BE49-F238E27FC236}">
              <a16:creationId xmlns:a16="http://schemas.microsoft.com/office/drawing/2014/main" id="{523F66BC-D625-4190-A5C8-5C9E7E7181F2}"/>
            </a:ext>
          </a:extLst>
        </xdr:cNvPr>
        <xdr:cNvCxnSpPr/>
      </xdr:nvCxnSpPr>
      <xdr:spPr>
        <a:xfrm>
          <a:off x="13703300" y="607695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151130</xdr:rowOff>
    </xdr:from>
    <xdr:to>
      <xdr:col>67</xdr:col>
      <xdr:colOff>101600</xdr:colOff>
      <xdr:row>35</xdr:row>
      <xdr:rowOff>81280</xdr:rowOff>
    </xdr:to>
    <xdr:sp macro="" textlink="">
      <xdr:nvSpPr>
        <xdr:cNvPr id="438" name="楕円 437">
          <a:extLst>
            <a:ext uri="{FF2B5EF4-FFF2-40B4-BE49-F238E27FC236}">
              <a16:creationId xmlns:a16="http://schemas.microsoft.com/office/drawing/2014/main" id="{04E1ADA4-E8B1-4D32-A85E-AB1EB7F26F63}"/>
            </a:ext>
          </a:extLst>
        </xdr:cNvPr>
        <xdr:cNvSpPr/>
      </xdr:nvSpPr>
      <xdr:spPr>
        <a:xfrm>
          <a:off x="127635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30480</xdr:rowOff>
    </xdr:from>
    <xdr:to>
      <xdr:col>71</xdr:col>
      <xdr:colOff>177800</xdr:colOff>
      <xdr:row>35</xdr:row>
      <xdr:rowOff>76200</xdr:rowOff>
    </xdr:to>
    <xdr:cxnSp macro="">
      <xdr:nvCxnSpPr>
        <xdr:cNvPr id="439" name="直線コネクタ 438">
          <a:extLst>
            <a:ext uri="{FF2B5EF4-FFF2-40B4-BE49-F238E27FC236}">
              <a16:creationId xmlns:a16="http://schemas.microsoft.com/office/drawing/2014/main" id="{D81CB4FE-B63C-4A06-AD55-5D9F58247B16}"/>
            </a:ext>
          </a:extLst>
        </xdr:cNvPr>
        <xdr:cNvCxnSpPr/>
      </xdr:nvCxnSpPr>
      <xdr:spPr>
        <a:xfrm>
          <a:off x="12814300" y="60312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6D6A3E49-C186-439B-93AB-B99AC37FACDA}"/>
            </a:ext>
          </a:extLst>
        </xdr:cNvPr>
        <xdr:cNvSpPr txBox="1"/>
      </xdr:nvSpPr>
      <xdr:spPr>
        <a:xfrm>
          <a:off x="15266044" y="634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1D2F3513-430C-4F6D-A6DA-42A7C12D698E}"/>
            </a:ext>
          </a:extLst>
        </xdr:cNvPr>
        <xdr:cNvSpPr txBox="1"/>
      </xdr:nvSpPr>
      <xdr:spPr>
        <a:xfrm>
          <a:off x="14389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DE5C3C22-CE16-49CA-A314-FA3E4102DC98}"/>
            </a:ext>
          </a:extLst>
        </xdr:cNvPr>
        <xdr:cNvSpPr txBox="1"/>
      </xdr:nvSpPr>
      <xdr:spPr>
        <a:xfrm>
          <a:off x="13500744" y="627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A9AAC112-C20D-47BF-91DE-EA67E9315422}"/>
            </a:ext>
          </a:extLst>
        </xdr:cNvPr>
        <xdr:cNvSpPr txBox="1"/>
      </xdr:nvSpPr>
      <xdr:spPr>
        <a:xfrm>
          <a:off x="12611744" y="624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134383</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C3E2D112-769D-4CD1-8554-67BC418A0F7A}"/>
            </a:ext>
          </a:extLst>
        </xdr:cNvPr>
        <xdr:cNvSpPr txBox="1"/>
      </xdr:nvSpPr>
      <xdr:spPr>
        <a:xfrm>
          <a:off x="152660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145813</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FEB0B441-2BDA-4C4C-B3A1-EA1CCBA31A68}"/>
            </a:ext>
          </a:extLst>
        </xdr:cNvPr>
        <xdr:cNvSpPr txBox="1"/>
      </xdr:nvSpPr>
      <xdr:spPr>
        <a:xfrm>
          <a:off x="14389744" y="597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143527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1D728FC2-4F69-4B4B-B22B-F1A0FB51F1C6}"/>
            </a:ext>
          </a:extLst>
        </xdr:cNvPr>
        <xdr:cNvSpPr txBox="1"/>
      </xdr:nvSpPr>
      <xdr:spPr>
        <a:xfrm>
          <a:off x="13500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97807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E17E861F-EDE7-426A-9618-267A2DA9BE94}"/>
            </a:ext>
          </a:extLst>
        </xdr:cNvPr>
        <xdr:cNvSpPr txBox="1"/>
      </xdr:nvSpPr>
      <xdr:spPr>
        <a:xfrm>
          <a:off x="126117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6B2C857F-8EB7-42AC-B209-956BA411CC3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E74573D2-834E-47BE-A748-040CBB1F0A8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272678BE-A0E3-4620-99BF-2D178CD7DDA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BFF7452C-E703-4069-8163-576C8440638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A561424B-52D9-46DC-A6C3-959EF204059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752802A8-543E-4156-A694-D02F614A6FA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71B997D5-EA56-4902-A5C1-2D9FF1CD0CF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A54314C0-DD36-4A5A-B257-D536DB330C3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A8D93AFA-0DA9-4F4D-9AAB-E812632941B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B20476E9-3E53-4CA1-B751-285A650BBCE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D979826B-A038-4DDC-A19F-222221057A1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9161AE4A-57E4-408C-B332-83D1578A65D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4422CE44-1674-4EB8-B03C-8D96E7656BD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E2A3F24C-59B0-4B8D-AAFC-D60AECB68CE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1AAD10A3-66C4-45E2-BAB3-9CF6F6E7E5D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803AF828-A944-482C-AEEC-CFCFB8BE4D73}"/>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3919F021-1C6A-491B-A064-727742EB72D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65E0C7BC-EED9-43FB-8B98-1E659312255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D6FCEF70-53A1-427B-AE84-90D4B06A601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0B3798D3-D001-48D5-8C2E-BF7F4C536387}"/>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B1EEDE98-30EB-46B4-A507-031C2B2E3C4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5951C62B-B203-4744-BCC2-46858E3FA65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F1BD35AC-CF7A-4D9E-B828-1FDB23AA9A0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154753E5-EB7B-41F3-BF80-B8ED89629837}"/>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93408A3A-7A62-4019-9E13-A458B01773C1}"/>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AA23831A-5134-4A64-9990-A137898070AC}"/>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BDAA7FA7-AD21-4833-A15A-A9EB64D52C31}"/>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FC1A5AEE-BCDE-4BB1-8046-71DC4E311F4B}"/>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6F5B2F36-07EA-4A9E-A106-D77D2DD0F368}"/>
            </a:ext>
          </a:extLst>
        </xdr:cNvPr>
        <xdr:cNvSpPr txBox="1"/>
      </xdr:nvSpPr>
      <xdr:spPr>
        <a:xfrm>
          <a:off x="22199600" y="6663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36166198-5922-4CAD-8D30-3617D134C529}"/>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7D0CA664-2BD7-4239-9C4B-44E7DBDE92A1}"/>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2067700C-9EE8-4E90-8E16-0C06671379B2}"/>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D8704771-741C-4D60-B878-B2F3EC7AE315}"/>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6699CE92-5A48-4D44-97A2-DDE713D97EEA}"/>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B96FC9F-85DC-469A-8C3E-EF1AF3C4063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EBE20C3-D18A-49BD-9A16-2F71A99E524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ADA5F08-6112-4284-B421-684FF3A076B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8E1CF60-D568-4948-B6D9-99D503FFB78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44FD811-84A8-4974-9485-11AB7E5B8B8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139700</xdr:rowOff>
    </xdr:from>
    <xdr:to>
      <xdr:col>116</xdr:col>
      <xdr:colOff>114300</xdr:colOff>
      <xdr:row>35</xdr:row>
      <xdr:rowOff>69850</xdr:rowOff>
    </xdr:to>
    <xdr:sp macro="" textlink="">
      <xdr:nvSpPr>
        <xdr:cNvPr id="487" name="楕円 486">
          <a:extLst>
            <a:ext uri="{FF2B5EF4-FFF2-40B4-BE49-F238E27FC236}">
              <a16:creationId xmlns:a16="http://schemas.microsoft.com/office/drawing/2014/main" id="{F9F39512-9D6A-49B4-A52B-67809DB8348E}"/>
            </a:ext>
          </a:extLst>
        </xdr:cNvPr>
        <xdr:cNvSpPr/>
      </xdr:nvSpPr>
      <xdr:spPr>
        <a:xfrm>
          <a:off x="221107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162577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38A9D723-4C0D-4A06-BB4B-8B45B57A2788}"/>
            </a:ext>
          </a:extLst>
        </xdr:cNvPr>
        <xdr:cNvSpPr txBox="1"/>
      </xdr:nvSpPr>
      <xdr:spPr>
        <a:xfrm>
          <a:off x="22199600" y="58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139700</xdr:rowOff>
    </xdr:from>
    <xdr:to>
      <xdr:col>112</xdr:col>
      <xdr:colOff>38100</xdr:colOff>
      <xdr:row>35</xdr:row>
      <xdr:rowOff>69850</xdr:rowOff>
    </xdr:to>
    <xdr:sp macro="" textlink="">
      <xdr:nvSpPr>
        <xdr:cNvPr id="489" name="楕円 488">
          <a:extLst>
            <a:ext uri="{FF2B5EF4-FFF2-40B4-BE49-F238E27FC236}">
              <a16:creationId xmlns:a16="http://schemas.microsoft.com/office/drawing/2014/main" id="{FCC44747-45DC-4DD4-9392-9D609A7ABC37}"/>
            </a:ext>
          </a:extLst>
        </xdr:cNvPr>
        <xdr:cNvSpPr/>
      </xdr:nvSpPr>
      <xdr:spPr>
        <a:xfrm>
          <a:off x="21272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19050</xdr:rowOff>
    </xdr:from>
    <xdr:to>
      <xdr:col>116</xdr:col>
      <xdr:colOff>63500</xdr:colOff>
      <xdr:row>35</xdr:row>
      <xdr:rowOff>19050</xdr:rowOff>
    </xdr:to>
    <xdr:cxnSp macro="">
      <xdr:nvCxnSpPr>
        <xdr:cNvPr id="490" name="直線コネクタ 489">
          <a:extLst>
            <a:ext uri="{FF2B5EF4-FFF2-40B4-BE49-F238E27FC236}">
              <a16:creationId xmlns:a16="http://schemas.microsoft.com/office/drawing/2014/main" id="{4F9F3D40-5CB6-49C2-A38F-F03E676C52A0}"/>
            </a:ext>
          </a:extLst>
        </xdr:cNvPr>
        <xdr:cNvCxnSpPr/>
      </xdr:nvCxnSpPr>
      <xdr:spPr>
        <a:xfrm>
          <a:off x="21323300" y="6019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139700</xdr:rowOff>
    </xdr:from>
    <xdr:to>
      <xdr:col>107</xdr:col>
      <xdr:colOff>101600</xdr:colOff>
      <xdr:row>35</xdr:row>
      <xdr:rowOff>69850</xdr:rowOff>
    </xdr:to>
    <xdr:sp macro="" textlink="">
      <xdr:nvSpPr>
        <xdr:cNvPr id="491" name="楕円 490">
          <a:extLst>
            <a:ext uri="{FF2B5EF4-FFF2-40B4-BE49-F238E27FC236}">
              <a16:creationId xmlns:a16="http://schemas.microsoft.com/office/drawing/2014/main" id="{E54D5B50-EE1B-4D57-A97A-8F0449161524}"/>
            </a:ext>
          </a:extLst>
        </xdr:cNvPr>
        <xdr:cNvSpPr/>
      </xdr:nvSpPr>
      <xdr:spPr>
        <a:xfrm>
          <a:off x="20383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19050</xdr:rowOff>
    </xdr:from>
    <xdr:to>
      <xdr:col>111</xdr:col>
      <xdr:colOff>177800</xdr:colOff>
      <xdr:row>35</xdr:row>
      <xdr:rowOff>19050</xdr:rowOff>
    </xdr:to>
    <xdr:cxnSp macro="">
      <xdr:nvCxnSpPr>
        <xdr:cNvPr id="492" name="直線コネクタ 491">
          <a:extLst>
            <a:ext uri="{FF2B5EF4-FFF2-40B4-BE49-F238E27FC236}">
              <a16:creationId xmlns:a16="http://schemas.microsoft.com/office/drawing/2014/main" id="{39DFF2FC-CCFA-490F-B358-FCBA0386FDA3}"/>
            </a:ext>
          </a:extLst>
        </xdr:cNvPr>
        <xdr:cNvCxnSpPr/>
      </xdr:nvCxnSpPr>
      <xdr:spPr>
        <a:xfrm>
          <a:off x="20434300" y="6019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67310</xdr:rowOff>
    </xdr:from>
    <xdr:to>
      <xdr:col>102</xdr:col>
      <xdr:colOff>165100</xdr:colOff>
      <xdr:row>33</xdr:row>
      <xdr:rowOff>168910</xdr:rowOff>
    </xdr:to>
    <xdr:sp macro="" textlink="">
      <xdr:nvSpPr>
        <xdr:cNvPr id="493" name="楕円 492">
          <a:extLst>
            <a:ext uri="{FF2B5EF4-FFF2-40B4-BE49-F238E27FC236}">
              <a16:creationId xmlns:a16="http://schemas.microsoft.com/office/drawing/2014/main" id="{AD3837B8-59A0-4E6C-8F16-1E0974598B1F}"/>
            </a:ext>
          </a:extLst>
        </xdr:cNvPr>
        <xdr:cNvSpPr/>
      </xdr:nvSpPr>
      <xdr:spPr>
        <a:xfrm>
          <a:off x="19494500" y="572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118110</xdr:rowOff>
    </xdr:from>
    <xdr:to>
      <xdr:col>107</xdr:col>
      <xdr:colOff>50800</xdr:colOff>
      <xdr:row>35</xdr:row>
      <xdr:rowOff>19050</xdr:rowOff>
    </xdr:to>
    <xdr:cxnSp macro="">
      <xdr:nvCxnSpPr>
        <xdr:cNvPr id="494" name="直線コネクタ 493">
          <a:extLst>
            <a:ext uri="{FF2B5EF4-FFF2-40B4-BE49-F238E27FC236}">
              <a16:creationId xmlns:a16="http://schemas.microsoft.com/office/drawing/2014/main" id="{F08983BB-A07B-41D1-8059-0D108CA7B283}"/>
            </a:ext>
          </a:extLst>
        </xdr:cNvPr>
        <xdr:cNvCxnSpPr/>
      </xdr:nvCxnSpPr>
      <xdr:spPr>
        <a:xfrm>
          <a:off x="19545300" y="577596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29210</xdr:rowOff>
    </xdr:from>
    <xdr:to>
      <xdr:col>98</xdr:col>
      <xdr:colOff>38100</xdr:colOff>
      <xdr:row>33</xdr:row>
      <xdr:rowOff>130810</xdr:rowOff>
    </xdr:to>
    <xdr:sp macro="" textlink="">
      <xdr:nvSpPr>
        <xdr:cNvPr id="495" name="楕円 494">
          <a:extLst>
            <a:ext uri="{FF2B5EF4-FFF2-40B4-BE49-F238E27FC236}">
              <a16:creationId xmlns:a16="http://schemas.microsoft.com/office/drawing/2014/main" id="{E77A68FC-7810-4D77-AF42-42002B6E81CE}"/>
            </a:ext>
          </a:extLst>
        </xdr:cNvPr>
        <xdr:cNvSpPr/>
      </xdr:nvSpPr>
      <xdr:spPr>
        <a:xfrm>
          <a:off x="18605500" y="568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80010</xdr:rowOff>
    </xdr:from>
    <xdr:to>
      <xdr:col>102</xdr:col>
      <xdr:colOff>114300</xdr:colOff>
      <xdr:row>33</xdr:row>
      <xdr:rowOff>118110</xdr:rowOff>
    </xdr:to>
    <xdr:cxnSp macro="">
      <xdr:nvCxnSpPr>
        <xdr:cNvPr id="496" name="直線コネクタ 495">
          <a:extLst>
            <a:ext uri="{FF2B5EF4-FFF2-40B4-BE49-F238E27FC236}">
              <a16:creationId xmlns:a16="http://schemas.microsoft.com/office/drawing/2014/main" id="{819FF8B8-FCD4-4AD5-A7CB-13ACAABFE4D2}"/>
            </a:ext>
          </a:extLst>
        </xdr:cNvPr>
        <xdr:cNvCxnSpPr/>
      </xdr:nvCxnSpPr>
      <xdr:spPr>
        <a:xfrm>
          <a:off x="18656300" y="57378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96595D93-3434-44FE-9088-677264721CDF}"/>
            </a:ext>
          </a:extLst>
        </xdr:cNvPr>
        <xdr:cNvSpPr txBox="1"/>
      </xdr:nvSpPr>
      <xdr:spPr>
        <a:xfrm>
          <a:off x="210757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5CBA4EF7-6421-48B8-8479-3487E6F7D13C}"/>
            </a:ext>
          </a:extLst>
        </xdr:cNvPr>
        <xdr:cNvSpPr txBox="1"/>
      </xdr:nvSpPr>
      <xdr:spPr>
        <a:xfrm>
          <a:off x="20199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96218150-1EEA-40A1-9953-5EE977A6C770}"/>
            </a:ext>
          </a:extLst>
        </xdr:cNvPr>
        <xdr:cNvSpPr txBox="1"/>
      </xdr:nvSpPr>
      <xdr:spPr>
        <a:xfrm>
          <a:off x="193104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4D120CAC-B10F-4026-BEF4-7130AF405CEB}"/>
            </a:ext>
          </a:extLst>
        </xdr:cNvPr>
        <xdr:cNvSpPr txBox="1"/>
      </xdr:nvSpPr>
      <xdr:spPr>
        <a:xfrm>
          <a:off x="18421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86377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182CEC0B-6AEE-4ED9-B254-855FFDD87A73}"/>
            </a:ext>
          </a:extLst>
        </xdr:cNvPr>
        <xdr:cNvSpPr txBox="1"/>
      </xdr:nvSpPr>
      <xdr:spPr>
        <a:xfrm>
          <a:off x="21075727"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86377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8EB26619-838F-44A9-B0EA-878FDDE826FE}"/>
            </a:ext>
          </a:extLst>
        </xdr:cNvPr>
        <xdr:cNvSpPr txBox="1"/>
      </xdr:nvSpPr>
      <xdr:spPr>
        <a:xfrm>
          <a:off x="20199427"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13987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1E527492-BCD6-457F-A0ED-2206D6875228}"/>
            </a:ext>
          </a:extLst>
        </xdr:cNvPr>
        <xdr:cNvSpPr txBox="1"/>
      </xdr:nvSpPr>
      <xdr:spPr>
        <a:xfrm>
          <a:off x="19310427" y="550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31</xdr:row>
      <xdr:rowOff>147337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687E1717-E81C-4046-8CA7-9B23FA550756}"/>
            </a:ext>
          </a:extLst>
        </xdr:cNvPr>
        <xdr:cNvSpPr txBox="1"/>
      </xdr:nvSpPr>
      <xdr:spPr>
        <a:xfrm>
          <a:off x="18421427" y="546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A6BE1C13-B416-4C92-9E5F-79582A3D9A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2917B393-48B8-4465-BEA3-E4DBE64A2B6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BFCD05E7-D8E9-4D19-A207-AC24C10DA89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974C57CE-3697-4C5E-A9A5-AA443719609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AA3BBFFA-A179-4FBB-9488-6E9A138969F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35B8A421-E688-40AB-82D9-200C39CC353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D7354DED-D353-4ADD-B8F6-20B20F21C46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B41098AB-DBA8-4EEB-9BC5-86415129203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BE9640ED-B912-4FC2-A452-80568BEF46A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141D8C33-5430-486C-89BF-DF2E653D672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83688BDF-F27B-43F5-ABA0-D497E6B18E3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75034C42-05C1-4B84-805D-9D4C52B650E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9C680BB0-A3BB-446C-AC77-F7A5DFF770F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55D7F8BD-B152-4736-8918-36D07807F8E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2150FF5F-C7C2-46B3-B5DA-B8F698ECB1D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F3A5B3F9-CE25-4B91-A960-19339DAB96D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A5A71D51-1DE8-4E54-9133-87E681A8D84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57F6044C-2846-44C4-8E89-4AF5CD2C624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A8AC5D17-9856-42AE-A520-3EAC52A21AB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3AC2DF9F-DDE6-4B1F-A984-F9321E046AD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AB7097F0-81B4-403A-B7C7-A800A13B70A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4B6A3B94-143C-4F55-A677-F8D8D9684F5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BC57990C-A5DA-465A-9EB4-240A055DF45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B13D75A2-94CE-4EE6-9BD6-F71F0A2CD78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F22DFDC7-0B4E-4839-A947-0A9754C70FFB}"/>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15EE6FF8-1230-47D0-BA99-F0985170AE5D}"/>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8DE670CD-98AF-43C5-9993-CA9A1CA2CA57}"/>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A468DAFC-D542-4CF4-B0AF-5D5E3816BA83}"/>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0E92EDDE-D399-484D-9BD7-A9BAF6EFA693}"/>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6C7516BB-A4E1-46F9-BDF8-03EE5F17B4C1}"/>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DF3560F9-E803-4541-835A-33E34F2093E8}"/>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4DA91CF2-9B76-406A-8128-BA17D853A9AD}"/>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ACB1566F-114F-4B48-9E81-99C3C3A88F6F}"/>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2CCB0C01-7571-4097-A655-B53C43F9FD24}"/>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69971539-4242-48D8-A414-24E58336D61F}"/>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1DA214C-FDE3-4B99-957C-5B0324FA104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75B77B6-E614-4E21-BC74-63E0FE5C8B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B9DD661-3864-4F8D-BE2C-DE639B32784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CFAB62B-C777-4676-805B-012574C774B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C0F84DB-63A7-479A-8FF6-51864FC2A8B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27305</xdr:rowOff>
    </xdr:from>
    <xdr:to>
      <xdr:col>85</xdr:col>
      <xdr:colOff>177800</xdr:colOff>
      <xdr:row>61</xdr:row>
      <xdr:rowOff>128905</xdr:rowOff>
    </xdr:to>
    <xdr:sp macro="" textlink="">
      <xdr:nvSpPr>
        <xdr:cNvPr id="545" name="楕円 544">
          <a:extLst>
            <a:ext uri="{FF2B5EF4-FFF2-40B4-BE49-F238E27FC236}">
              <a16:creationId xmlns:a16="http://schemas.microsoft.com/office/drawing/2014/main" id="{27FE0921-F8BF-4FA7-8E74-FAE2EA580E87}"/>
            </a:ext>
          </a:extLst>
        </xdr:cNvPr>
        <xdr:cNvSpPr/>
      </xdr:nvSpPr>
      <xdr:spPr>
        <a:xfrm>
          <a:off x="162687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5732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D33E7A67-3DEA-4636-90D3-61119C252D5A}"/>
            </a:ext>
          </a:extLst>
        </xdr:cNvPr>
        <xdr:cNvSpPr txBox="1"/>
      </xdr:nvSpPr>
      <xdr:spPr>
        <a:xfrm>
          <a:off x="16357600"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8255</xdr:rowOff>
    </xdr:from>
    <xdr:to>
      <xdr:col>81</xdr:col>
      <xdr:colOff>101600</xdr:colOff>
      <xdr:row>61</xdr:row>
      <xdr:rowOff>109855</xdr:rowOff>
    </xdr:to>
    <xdr:sp macro="" textlink="">
      <xdr:nvSpPr>
        <xdr:cNvPr id="547" name="楕円 546">
          <a:extLst>
            <a:ext uri="{FF2B5EF4-FFF2-40B4-BE49-F238E27FC236}">
              <a16:creationId xmlns:a16="http://schemas.microsoft.com/office/drawing/2014/main" id="{1A5AEB8C-1103-43CC-8BD7-7510A286E738}"/>
            </a:ext>
          </a:extLst>
        </xdr:cNvPr>
        <xdr:cNvSpPr/>
      </xdr:nvSpPr>
      <xdr:spPr>
        <a:xfrm>
          <a:off x="15430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59055</xdr:rowOff>
    </xdr:from>
    <xdr:to>
      <xdr:col>85</xdr:col>
      <xdr:colOff>127000</xdr:colOff>
      <xdr:row>61</xdr:row>
      <xdr:rowOff>78105</xdr:rowOff>
    </xdr:to>
    <xdr:cxnSp macro="">
      <xdr:nvCxnSpPr>
        <xdr:cNvPr id="548" name="直線コネクタ 547">
          <a:extLst>
            <a:ext uri="{FF2B5EF4-FFF2-40B4-BE49-F238E27FC236}">
              <a16:creationId xmlns:a16="http://schemas.microsoft.com/office/drawing/2014/main" id="{4D327C35-0AB2-4944-86A8-98DE9E4B1573}"/>
            </a:ext>
          </a:extLst>
        </xdr:cNvPr>
        <xdr:cNvCxnSpPr/>
      </xdr:nvCxnSpPr>
      <xdr:spPr>
        <a:xfrm>
          <a:off x="15481300" y="1051750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151130</xdr:rowOff>
    </xdr:from>
    <xdr:to>
      <xdr:col>76</xdr:col>
      <xdr:colOff>165100</xdr:colOff>
      <xdr:row>61</xdr:row>
      <xdr:rowOff>81280</xdr:rowOff>
    </xdr:to>
    <xdr:sp macro="" textlink="">
      <xdr:nvSpPr>
        <xdr:cNvPr id="549" name="楕円 548">
          <a:extLst>
            <a:ext uri="{FF2B5EF4-FFF2-40B4-BE49-F238E27FC236}">
              <a16:creationId xmlns:a16="http://schemas.microsoft.com/office/drawing/2014/main" id="{2E5EF224-26D2-43E4-913E-709EB6704512}"/>
            </a:ext>
          </a:extLst>
        </xdr:cNvPr>
        <xdr:cNvSpPr/>
      </xdr:nvSpPr>
      <xdr:spPr>
        <a:xfrm>
          <a:off x="14541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30480</xdr:rowOff>
    </xdr:from>
    <xdr:to>
      <xdr:col>81</xdr:col>
      <xdr:colOff>50800</xdr:colOff>
      <xdr:row>61</xdr:row>
      <xdr:rowOff>59055</xdr:rowOff>
    </xdr:to>
    <xdr:cxnSp macro="">
      <xdr:nvCxnSpPr>
        <xdr:cNvPr id="550" name="直線コネクタ 549">
          <a:extLst>
            <a:ext uri="{FF2B5EF4-FFF2-40B4-BE49-F238E27FC236}">
              <a16:creationId xmlns:a16="http://schemas.microsoft.com/office/drawing/2014/main" id="{D79AF895-7A50-4CF0-9510-9B6041BF81A3}"/>
            </a:ext>
          </a:extLst>
        </xdr:cNvPr>
        <xdr:cNvCxnSpPr/>
      </xdr:nvCxnSpPr>
      <xdr:spPr>
        <a:xfrm>
          <a:off x="14592300" y="104889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122555</xdr:rowOff>
    </xdr:from>
    <xdr:to>
      <xdr:col>72</xdr:col>
      <xdr:colOff>38100</xdr:colOff>
      <xdr:row>61</xdr:row>
      <xdr:rowOff>52705</xdr:rowOff>
    </xdr:to>
    <xdr:sp macro="" textlink="">
      <xdr:nvSpPr>
        <xdr:cNvPr id="551" name="楕円 550">
          <a:extLst>
            <a:ext uri="{FF2B5EF4-FFF2-40B4-BE49-F238E27FC236}">
              <a16:creationId xmlns:a16="http://schemas.microsoft.com/office/drawing/2014/main" id="{70D9806F-B66A-46CF-8DD2-80DF230F4BC7}"/>
            </a:ext>
          </a:extLst>
        </xdr:cNvPr>
        <xdr:cNvSpPr/>
      </xdr:nvSpPr>
      <xdr:spPr>
        <a:xfrm>
          <a:off x="13652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xdr:rowOff>
    </xdr:from>
    <xdr:to>
      <xdr:col>76</xdr:col>
      <xdr:colOff>114300</xdr:colOff>
      <xdr:row>61</xdr:row>
      <xdr:rowOff>30480</xdr:rowOff>
    </xdr:to>
    <xdr:cxnSp macro="">
      <xdr:nvCxnSpPr>
        <xdr:cNvPr id="552" name="直線コネクタ 551">
          <a:extLst>
            <a:ext uri="{FF2B5EF4-FFF2-40B4-BE49-F238E27FC236}">
              <a16:creationId xmlns:a16="http://schemas.microsoft.com/office/drawing/2014/main" id="{9E32B854-7623-4230-8EEB-0A87039ED65D}"/>
            </a:ext>
          </a:extLst>
        </xdr:cNvPr>
        <xdr:cNvCxnSpPr/>
      </xdr:nvCxnSpPr>
      <xdr:spPr>
        <a:xfrm>
          <a:off x="13703300" y="104603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93980</xdr:rowOff>
    </xdr:from>
    <xdr:to>
      <xdr:col>67</xdr:col>
      <xdr:colOff>101600</xdr:colOff>
      <xdr:row>61</xdr:row>
      <xdr:rowOff>24130</xdr:rowOff>
    </xdr:to>
    <xdr:sp macro="" textlink="">
      <xdr:nvSpPr>
        <xdr:cNvPr id="553" name="楕円 552">
          <a:extLst>
            <a:ext uri="{FF2B5EF4-FFF2-40B4-BE49-F238E27FC236}">
              <a16:creationId xmlns:a16="http://schemas.microsoft.com/office/drawing/2014/main" id="{BE54A0B6-53A6-4E29-8062-35F35A82A53B}"/>
            </a:ext>
          </a:extLst>
        </xdr:cNvPr>
        <xdr:cNvSpPr/>
      </xdr:nvSpPr>
      <xdr:spPr>
        <a:xfrm>
          <a:off x="12763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144780</xdr:rowOff>
    </xdr:from>
    <xdr:to>
      <xdr:col>71</xdr:col>
      <xdr:colOff>177800</xdr:colOff>
      <xdr:row>61</xdr:row>
      <xdr:rowOff>1905</xdr:rowOff>
    </xdr:to>
    <xdr:cxnSp macro="">
      <xdr:nvCxnSpPr>
        <xdr:cNvPr id="554" name="直線コネクタ 553">
          <a:extLst>
            <a:ext uri="{FF2B5EF4-FFF2-40B4-BE49-F238E27FC236}">
              <a16:creationId xmlns:a16="http://schemas.microsoft.com/office/drawing/2014/main" id="{DCB6ABD0-E738-4D07-8412-11A69577B428}"/>
            </a:ext>
          </a:extLst>
        </xdr:cNvPr>
        <xdr:cNvCxnSpPr/>
      </xdr:nvCxnSpPr>
      <xdr:spPr>
        <a:xfrm>
          <a:off x="12814300" y="104317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69AA910B-2E48-4204-AAC2-F4372CE6CBF8}"/>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B73B0A10-7AF4-4C34-A0BC-B5C46FBB69E8}"/>
            </a:ext>
          </a:extLst>
        </xdr:cNvPr>
        <xdr:cNvSpPr txBox="1"/>
      </xdr:nvSpPr>
      <xdr:spPr>
        <a:xfrm>
          <a:off x="14389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2CA31B95-BEBE-41FE-90DF-CC41E502A35C}"/>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70FDC90A-701D-48CD-A52A-876FC2FCC03E}"/>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100982</xdr:rowOff>
    </xdr:from>
    <xdr:ext cx="405111" cy="259045"/>
    <xdr:sp macro="" textlink="">
      <xdr:nvSpPr>
        <xdr:cNvPr id="559" name="n_1mainValue【学校施設】&#10;有形固定資産減価償却率">
          <a:extLst>
            <a:ext uri="{FF2B5EF4-FFF2-40B4-BE49-F238E27FC236}">
              <a16:creationId xmlns:a16="http://schemas.microsoft.com/office/drawing/2014/main" id="{FD170633-93B3-4AE4-A743-B31F8B87F35F}"/>
            </a:ext>
          </a:extLst>
        </xdr:cNvPr>
        <xdr:cNvSpPr txBox="1"/>
      </xdr:nvSpPr>
      <xdr:spPr>
        <a:xfrm>
          <a:off x="15266044"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72407</xdr:rowOff>
    </xdr:from>
    <xdr:ext cx="405111" cy="259045"/>
    <xdr:sp macro="" textlink="">
      <xdr:nvSpPr>
        <xdr:cNvPr id="560" name="n_2mainValue【学校施設】&#10;有形固定資産減価償却率">
          <a:extLst>
            <a:ext uri="{FF2B5EF4-FFF2-40B4-BE49-F238E27FC236}">
              <a16:creationId xmlns:a16="http://schemas.microsoft.com/office/drawing/2014/main" id="{3C708BEE-0165-43AB-988A-BD39A6A6659F}"/>
            </a:ext>
          </a:extLst>
        </xdr:cNvPr>
        <xdr:cNvSpPr txBox="1"/>
      </xdr:nvSpPr>
      <xdr:spPr>
        <a:xfrm>
          <a:off x="14389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43832</xdr:rowOff>
    </xdr:from>
    <xdr:ext cx="405111" cy="259045"/>
    <xdr:sp macro="" textlink="">
      <xdr:nvSpPr>
        <xdr:cNvPr id="561" name="n_3mainValue【学校施設】&#10;有形固定資産減価償却率">
          <a:extLst>
            <a:ext uri="{FF2B5EF4-FFF2-40B4-BE49-F238E27FC236}">
              <a16:creationId xmlns:a16="http://schemas.microsoft.com/office/drawing/2014/main" id="{4463D3EA-FDC0-42F5-A231-C04B31BC8BB1}"/>
            </a:ext>
          </a:extLst>
        </xdr:cNvPr>
        <xdr:cNvSpPr txBox="1"/>
      </xdr:nvSpPr>
      <xdr:spPr>
        <a:xfrm>
          <a:off x="135007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15257</xdr:rowOff>
    </xdr:from>
    <xdr:ext cx="405111" cy="259045"/>
    <xdr:sp macro="" textlink="">
      <xdr:nvSpPr>
        <xdr:cNvPr id="562" name="n_4mainValue【学校施設】&#10;有形固定資産減価償却率">
          <a:extLst>
            <a:ext uri="{FF2B5EF4-FFF2-40B4-BE49-F238E27FC236}">
              <a16:creationId xmlns:a16="http://schemas.microsoft.com/office/drawing/2014/main" id="{90D3A6C8-D1D4-4F38-887D-9A02641B42B7}"/>
            </a:ext>
          </a:extLst>
        </xdr:cNvPr>
        <xdr:cNvSpPr txBox="1"/>
      </xdr:nvSpPr>
      <xdr:spPr>
        <a:xfrm>
          <a:off x="126117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768FDAD5-09B8-420E-98FC-FD7650A2C58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CF03E0F8-CD80-46A9-AE9B-03F9AAF6E55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5ABF0F86-6A89-4E4A-9089-0F7BBF079CA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EDB663D6-7308-4DEB-8BF8-DA5AEE84F3B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896FC064-10D9-4050-97FE-D1DE208644C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9C5C326B-06CA-43BE-B6BF-C696F44E318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3FC750A8-58D4-4A1F-8006-160A633F9FC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394B6757-B846-439B-ADD9-3F9DABF562D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D89DFCC6-464C-40B9-BAF9-7AAE01CACF9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ADDCCC-66B5-4E3F-93EB-901A482748E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705A7FFE-4A5D-4144-9F23-526DC35545F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91C58B74-0FBF-4A1D-BDE6-C32F43A1047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D298CD5B-E1CE-4A8E-A48D-61ADC4131A6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BCF608B2-E953-4123-A59F-B7374AD6E48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737A6BF2-75EE-485E-A377-2A2D9A0B2A9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A13FFC59-618D-40A9-9400-EF8A39E8494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AF673B35-5B3A-4394-AEE9-A124ADA8889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2893000A-5163-4BA8-9A48-C26A274E1A1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436DF907-A336-4037-9D6F-F4657D82711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D621A742-7ED4-4718-8FC1-25253FF107E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D2F0C905-D5C9-49E2-AE55-A3C41B80410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B42C994E-7D97-4185-B169-E13B5B113EF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780DB818-A208-4F54-ADC2-36051FEAE1F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79BD34A-C7F5-4445-A962-A0AE1ABBDEE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2D438186-E208-453F-B22D-A45AD6344A4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2EFB4908-B77A-425B-AADE-99EDE881777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CB04FBA7-D997-4E81-8F0A-60A1CA3B1C52}"/>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2BEF394B-DDFA-4A73-9A9D-9DAA721A90BC}"/>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E2F8ED10-47E6-4223-AAF1-C4DF315711FE}"/>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A94B49F8-1BA1-41BA-B1F5-1B272AD3D585}"/>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6C86452D-B048-4980-892D-8B6F95AE87E9}"/>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604B6E82-F907-4F8E-9071-DA488DAA351B}"/>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659568C3-F8E1-4982-B820-0938B6AFDB6C}"/>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647BC5C9-B887-43DA-861C-8FA7D3098C0B}"/>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CAFDD037-F338-4911-A531-B47211405C50}"/>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A48C7EBB-BE63-4354-AE54-25060C2FF63C}"/>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C63FA1D8-54BC-4C64-B230-0898A7651130}"/>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5F271D1-2ECE-48E4-9951-76ECCD9DAB4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A14C110-1643-46DF-9D2A-CDC327EFE41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B54CD87-3898-4269-8FFA-66541587550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CFF5D86-1D31-4531-89B5-7CFC9F4AEAC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16AF6B5-3D1C-4978-9143-73D921F7FC9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68943</xdr:rowOff>
    </xdr:from>
    <xdr:to>
      <xdr:col>116</xdr:col>
      <xdr:colOff>114300</xdr:colOff>
      <xdr:row>60</xdr:row>
      <xdr:rowOff>170543</xdr:rowOff>
    </xdr:to>
    <xdr:sp macro="" textlink="">
      <xdr:nvSpPr>
        <xdr:cNvPr id="605" name="楕円 604">
          <a:extLst>
            <a:ext uri="{FF2B5EF4-FFF2-40B4-BE49-F238E27FC236}">
              <a16:creationId xmlns:a16="http://schemas.microsoft.com/office/drawing/2014/main" id="{BE40ED92-1D42-4B9D-9DA3-017EFEF18A4C}"/>
            </a:ext>
          </a:extLst>
        </xdr:cNvPr>
        <xdr:cNvSpPr/>
      </xdr:nvSpPr>
      <xdr:spPr>
        <a:xfrm>
          <a:off x="22110700" y="1035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91820</xdr:rowOff>
    </xdr:from>
    <xdr:ext cx="469744" cy="259045"/>
    <xdr:sp macro="" textlink="">
      <xdr:nvSpPr>
        <xdr:cNvPr id="606" name="【学校施設】&#10;一人当たり面積該当値テキスト">
          <a:extLst>
            <a:ext uri="{FF2B5EF4-FFF2-40B4-BE49-F238E27FC236}">
              <a16:creationId xmlns:a16="http://schemas.microsoft.com/office/drawing/2014/main" id="{6DA85B32-5A25-4DD2-B79A-05FF78E1CC77}"/>
            </a:ext>
          </a:extLst>
        </xdr:cNvPr>
        <xdr:cNvSpPr txBox="1"/>
      </xdr:nvSpPr>
      <xdr:spPr>
        <a:xfrm>
          <a:off x="22199600"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78740</xdr:rowOff>
    </xdr:from>
    <xdr:to>
      <xdr:col>112</xdr:col>
      <xdr:colOff>38100</xdr:colOff>
      <xdr:row>61</xdr:row>
      <xdr:rowOff>8890</xdr:rowOff>
    </xdr:to>
    <xdr:sp macro="" textlink="">
      <xdr:nvSpPr>
        <xdr:cNvPr id="607" name="楕円 606">
          <a:extLst>
            <a:ext uri="{FF2B5EF4-FFF2-40B4-BE49-F238E27FC236}">
              <a16:creationId xmlns:a16="http://schemas.microsoft.com/office/drawing/2014/main" id="{1DDEDC72-1C82-46FF-94BF-759F95D82B42}"/>
            </a:ext>
          </a:extLst>
        </xdr:cNvPr>
        <xdr:cNvSpPr/>
      </xdr:nvSpPr>
      <xdr:spPr>
        <a:xfrm>
          <a:off x="21272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119743</xdr:rowOff>
    </xdr:from>
    <xdr:to>
      <xdr:col>116</xdr:col>
      <xdr:colOff>63500</xdr:colOff>
      <xdr:row>60</xdr:row>
      <xdr:rowOff>129540</xdr:rowOff>
    </xdr:to>
    <xdr:cxnSp macro="">
      <xdr:nvCxnSpPr>
        <xdr:cNvPr id="608" name="直線コネクタ 607">
          <a:extLst>
            <a:ext uri="{FF2B5EF4-FFF2-40B4-BE49-F238E27FC236}">
              <a16:creationId xmlns:a16="http://schemas.microsoft.com/office/drawing/2014/main" id="{1593BF0E-4AB8-4B9F-A732-D68B04F911FD}"/>
            </a:ext>
          </a:extLst>
        </xdr:cNvPr>
        <xdr:cNvCxnSpPr/>
      </xdr:nvCxnSpPr>
      <xdr:spPr>
        <a:xfrm flipV="1">
          <a:off x="21323300" y="1040674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83094</xdr:rowOff>
    </xdr:from>
    <xdr:to>
      <xdr:col>107</xdr:col>
      <xdr:colOff>101600</xdr:colOff>
      <xdr:row>61</xdr:row>
      <xdr:rowOff>13244</xdr:rowOff>
    </xdr:to>
    <xdr:sp macro="" textlink="">
      <xdr:nvSpPr>
        <xdr:cNvPr id="609" name="楕円 608">
          <a:extLst>
            <a:ext uri="{FF2B5EF4-FFF2-40B4-BE49-F238E27FC236}">
              <a16:creationId xmlns:a16="http://schemas.microsoft.com/office/drawing/2014/main" id="{60DED8A0-E928-4D8C-9A11-83E172B5FC63}"/>
            </a:ext>
          </a:extLst>
        </xdr:cNvPr>
        <xdr:cNvSpPr/>
      </xdr:nvSpPr>
      <xdr:spPr>
        <a:xfrm>
          <a:off x="20383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129540</xdr:rowOff>
    </xdr:from>
    <xdr:to>
      <xdr:col>111</xdr:col>
      <xdr:colOff>177800</xdr:colOff>
      <xdr:row>60</xdr:row>
      <xdr:rowOff>133894</xdr:rowOff>
    </xdr:to>
    <xdr:cxnSp macro="">
      <xdr:nvCxnSpPr>
        <xdr:cNvPr id="610" name="直線コネクタ 609">
          <a:extLst>
            <a:ext uri="{FF2B5EF4-FFF2-40B4-BE49-F238E27FC236}">
              <a16:creationId xmlns:a16="http://schemas.microsoft.com/office/drawing/2014/main" id="{541B2029-7049-4279-9A61-DD86C7B55B4E}"/>
            </a:ext>
          </a:extLst>
        </xdr:cNvPr>
        <xdr:cNvCxnSpPr/>
      </xdr:nvCxnSpPr>
      <xdr:spPr>
        <a:xfrm flipV="1">
          <a:off x="20434300" y="10416540"/>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95069</xdr:rowOff>
    </xdr:from>
    <xdr:to>
      <xdr:col>102</xdr:col>
      <xdr:colOff>165100</xdr:colOff>
      <xdr:row>61</xdr:row>
      <xdr:rowOff>25219</xdr:rowOff>
    </xdr:to>
    <xdr:sp macro="" textlink="">
      <xdr:nvSpPr>
        <xdr:cNvPr id="611" name="楕円 610">
          <a:extLst>
            <a:ext uri="{FF2B5EF4-FFF2-40B4-BE49-F238E27FC236}">
              <a16:creationId xmlns:a16="http://schemas.microsoft.com/office/drawing/2014/main" id="{6368D0D9-F104-4926-9EC1-F3FE2402DF55}"/>
            </a:ext>
          </a:extLst>
        </xdr:cNvPr>
        <xdr:cNvSpPr/>
      </xdr:nvSpPr>
      <xdr:spPr>
        <a:xfrm>
          <a:off x="19494500" y="1038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133894</xdr:rowOff>
    </xdr:from>
    <xdr:to>
      <xdr:col>107</xdr:col>
      <xdr:colOff>50800</xdr:colOff>
      <xdr:row>60</xdr:row>
      <xdr:rowOff>145869</xdr:rowOff>
    </xdr:to>
    <xdr:cxnSp macro="">
      <xdr:nvCxnSpPr>
        <xdr:cNvPr id="612" name="直線コネクタ 611">
          <a:extLst>
            <a:ext uri="{FF2B5EF4-FFF2-40B4-BE49-F238E27FC236}">
              <a16:creationId xmlns:a16="http://schemas.microsoft.com/office/drawing/2014/main" id="{1A368F76-3039-40E6-800E-4EBCA7799D94}"/>
            </a:ext>
          </a:extLst>
        </xdr:cNvPr>
        <xdr:cNvCxnSpPr/>
      </xdr:nvCxnSpPr>
      <xdr:spPr>
        <a:xfrm flipV="1">
          <a:off x="19545300" y="10420894"/>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104866</xdr:rowOff>
    </xdr:from>
    <xdr:to>
      <xdr:col>98</xdr:col>
      <xdr:colOff>38100</xdr:colOff>
      <xdr:row>61</xdr:row>
      <xdr:rowOff>35016</xdr:rowOff>
    </xdr:to>
    <xdr:sp macro="" textlink="">
      <xdr:nvSpPr>
        <xdr:cNvPr id="613" name="楕円 612">
          <a:extLst>
            <a:ext uri="{FF2B5EF4-FFF2-40B4-BE49-F238E27FC236}">
              <a16:creationId xmlns:a16="http://schemas.microsoft.com/office/drawing/2014/main" id="{18FC7D09-4C1C-4642-BC2E-8962AAEA3DDD}"/>
            </a:ext>
          </a:extLst>
        </xdr:cNvPr>
        <xdr:cNvSpPr/>
      </xdr:nvSpPr>
      <xdr:spPr>
        <a:xfrm>
          <a:off x="18605500" y="1039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145869</xdr:rowOff>
    </xdr:from>
    <xdr:to>
      <xdr:col>102</xdr:col>
      <xdr:colOff>114300</xdr:colOff>
      <xdr:row>60</xdr:row>
      <xdr:rowOff>155666</xdr:rowOff>
    </xdr:to>
    <xdr:cxnSp macro="">
      <xdr:nvCxnSpPr>
        <xdr:cNvPr id="614" name="直線コネクタ 613">
          <a:extLst>
            <a:ext uri="{FF2B5EF4-FFF2-40B4-BE49-F238E27FC236}">
              <a16:creationId xmlns:a16="http://schemas.microsoft.com/office/drawing/2014/main" id="{2F5A5BD5-5A34-4C0E-8A58-51F69F747256}"/>
            </a:ext>
          </a:extLst>
        </xdr:cNvPr>
        <xdr:cNvCxnSpPr/>
      </xdr:nvCxnSpPr>
      <xdr:spPr>
        <a:xfrm flipV="1">
          <a:off x="18656300" y="1043286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A0B2F474-DEA6-4029-82F1-BE9D979C2566}"/>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32C6BBC1-A9F6-4E9B-B395-EA46757B1488}"/>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C3B5B38A-FA6B-4401-9863-B0F52322D23B}"/>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C0D8A357-5477-49C2-9366-30CFEF0DC349}"/>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25417</xdr:rowOff>
    </xdr:from>
    <xdr:ext cx="469744" cy="259045"/>
    <xdr:sp macro="" textlink="">
      <xdr:nvSpPr>
        <xdr:cNvPr id="619" name="n_1mainValue【学校施設】&#10;一人当たり面積">
          <a:extLst>
            <a:ext uri="{FF2B5EF4-FFF2-40B4-BE49-F238E27FC236}">
              <a16:creationId xmlns:a16="http://schemas.microsoft.com/office/drawing/2014/main" id="{D5821630-F16E-4A38-BBA3-A2E88035D6D2}"/>
            </a:ext>
          </a:extLst>
        </xdr:cNvPr>
        <xdr:cNvSpPr txBox="1"/>
      </xdr:nvSpPr>
      <xdr:spPr>
        <a:xfrm>
          <a:off x="210757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29771</xdr:rowOff>
    </xdr:from>
    <xdr:ext cx="469744" cy="259045"/>
    <xdr:sp macro="" textlink="">
      <xdr:nvSpPr>
        <xdr:cNvPr id="620" name="n_2mainValue【学校施設】&#10;一人当たり面積">
          <a:extLst>
            <a:ext uri="{FF2B5EF4-FFF2-40B4-BE49-F238E27FC236}">
              <a16:creationId xmlns:a16="http://schemas.microsoft.com/office/drawing/2014/main" id="{695B5EAF-927F-45A9-A084-324440B36913}"/>
            </a:ext>
          </a:extLst>
        </xdr:cNvPr>
        <xdr:cNvSpPr txBox="1"/>
      </xdr:nvSpPr>
      <xdr:spPr>
        <a:xfrm>
          <a:off x="20199427" y="1014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41746</xdr:rowOff>
    </xdr:from>
    <xdr:ext cx="469744" cy="259045"/>
    <xdr:sp macro="" textlink="">
      <xdr:nvSpPr>
        <xdr:cNvPr id="621" name="n_3mainValue【学校施設】&#10;一人当たり面積">
          <a:extLst>
            <a:ext uri="{FF2B5EF4-FFF2-40B4-BE49-F238E27FC236}">
              <a16:creationId xmlns:a16="http://schemas.microsoft.com/office/drawing/2014/main" id="{ECA5E3DD-9B79-42A0-AD9E-DFB4CDE43A37}"/>
            </a:ext>
          </a:extLst>
        </xdr:cNvPr>
        <xdr:cNvSpPr txBox="1"/>
      </xdr:nvSpPr>
      <xdr:spPr>
        <a:xfrm>
          <a:off x="19310427" y="1015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51543</xdr:rowOff>
    </xdr:from>
    <xdr:ext cx="469744" cy="259045"/>
    <xdr:sp macro="" textlink="">
      <xdr:nvSpPr>
        <xdr:cNvPr id="622" name="n_4mainValue【学校施設】&#10;一人当たり面積">
          <a:extLst>
            <a:ext uri="{FF2B5EF4-FFF2-40B4-BE49-F238E27FC236}">
              <a16:creationId xmlns:a16="http://schemas.microsoft.com/office/drawing/2014/main" id="{3B924C19-A942-42BE-8AF0-80C93312F5A3}"/>
            </a:ext>
          </a:extLst>
        </xdr:cNvPr>
        <xdr:cNvSpPr txBox="1"/>
      </xdr:nvSpPr>
      <xdr:spPr>
        <a:xfrm>
          <a:off x="18421427" y="1016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85B36C5A-0056-4C1E-ABD5-7FE8331473D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679B955B-2952-44C4-8CDC-F94E3A587B0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B5748AD-4E34-4537-9969-57ABFE83961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114024A-B35B-4073-8F90-0FD70C6CA3C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80268079-6887-4AD6-825B-7DB6DED4130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A54B4FC7-0ABA-4391-86A5-5B03FB6F685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E6881118-8964-4ABA-B84C-E2EA2713F39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8D1AA0E3-9E6A-4F58-A285-8E9A9FB8F9F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989F640E-EBBE-4CDC-9130-B9F021E71D8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CD6E0848-17BA-40F8-8E23-B31C2E6ED3B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38CB766D-D74B-465C-87E2-107228BEF28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62BA69BA-AD94-4785-8962-99191A4DF69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76032315-46EB-4B67-A53C-E7C3FAA4234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A3E45415-5BC4-4B75-A5F1-D345A7AC54F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99D60B81-3DEB-40EE-A85A-F3FB5A0523B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51A923E4-1CE6-4F20-BD98-AFAEA7EB4AF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BC840E81-D422-4EFD-BACA-614A1FFEA97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4E76CE95-731C-4DC0-80BC-1C0C845FA5B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4A63B073-A57C-45CD-97D0-F1C5AE387A9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F42C10A4-36A5-4C4A-BF98-50DE13E19B1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D14413D3-F101-4823-BE2A-AB128A82398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14106474-E77F-4A6C-9E81-21514544153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747BAD70-0D6F-45D9-8289-10C924A8921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696858F4-A642-4C60-9027-3F24DDD0428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362A188C-E002-43AD-A46F-1339E5C2362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54A4F895-224B-464B-A2C4-D20DC99271D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4EE2A56B-9904-4F78-AF55-2B725C2F365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50" name="直線コネクタ 649">
          <a:extLst>
            <a:ext uri="{FF2B5EF4-FFF2-40B4-BE49-F238E27FC236}">
              <a16:creationId xmlns:a16="http://schemas.microsoft.com/office/drawing/2014/main" id="{AB207D61-565B-4BCF-8DDD-650350557406}"/>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51" name="テキスト ボックス 650">
          <a:extLst>
            <a:ext uri="{FF2B5EF4-FFF2-40B4-BE49-F238E27FC236}">
              <a16:creationId xmlns:a16="http://schemas.microsoft.com/office/drawing/2014/main" id="{B906AB7D-A92E-486B-9A38-B088B76CE5DF}"/>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52" name="直線コネクタ 651">
          <a:extLst>
            <a:ext uri="{FF2B5EF4-FFF2-40B4-BE49-F238E27FC236}">
              <a16:creationId xmlns:a16="http://schemas.microsoft.com/office/drawing/2014/main" id="{E8322BF9-81CB-4263-B038-4664B004D716}"/>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3" name="テキスト ボックス 652">
          <a:extLst>
            <a:ext uri="{FF2B5EF4-FFF2-40B4-BE49-F238E27FC236}">
              <a16:creationId xmlns:a16="http://schemas.microsoft.com/office/drawing/2014/main" id="{3B24D249-F9F2-4291-B096-A6F8CF716FC6}"/>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4" name="直線コネクタ 653">
          <a:extLst>
            <a:ext uri="{FF2B5EF4-FFF2-40B4-BE49-F238E27FC236}">
              <a16:creationId xmlns:a16="http://schemas.microsoft.com/office/drawing/2014/main" id="{9F7DED6F-9D9B-4209-85F4-3DCE4843F765}"/>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5" name="テキスト ボックス 654">
          <a:extLst>
            <a:ext uri="{FF2B5EF4-FFF2-40B4-BE49-F238E27FC236}">
              <a16:creationId xmlns:a16="http://schemas.microsoft.com/office/drawing/2014/main" id="{B37404C9-146F-4DAD-9EF1-9C93CF243F44}"/>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6" name="直線コネクタ 655">
          <a:extLst>
            <a:ext uri="{FF2B5EF4-FFF2-40B4-BE49-F238E27FC236}">
              <a16:creationId xmlns:a16="http://schemas.microsoft.com/office/drawing/2014/main" id="{68EBB0CC-DF7E-4BF7-9425-53AAC9EE48F6}"/>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7" name="テキスト ボックス 656">
          <a:extLst>
            <a:ext uri="{FF2B5EF4-FFF2-40B4-BE49-F238E27FC236}">
              <a16:creationId xmlns:a16="http://schemas.microsoft.com/office/drawing/2014/main" id="{C4AFDCC6-E5AC-4B04-9561-9E815CB30194}"/>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6839A538-1DED-464A-A3C5-DF895ABB7EF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9" name="テキスト ボックス 658">
          <a:extLst>
            <a:ext uri="{FF2B5EF4-FFF2-40B4-BE49-F238E27FC236}">
              <a16:creationId xmlns:a16="http://schemas.microsoft.com/office/drawing/2014/main" id="{2DA046F7-5A46-474E-9FBD-291D57E8567A}"/>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196AB694-A6C1-4943-AD58-F44C3E2C2FE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661" name="直線コネクタ 660">
          <a:extLst>
            <a:ext uri="{FF2B5EF4-FFF2-40B4-BE49-F238E27FC236}">
              <a16:creationId xmlns:a16="http://schemas.microsoft.com/office/drawing/2014/main" id="{1CC95DD0-42A6-49ED-B67A-83B386B76FA7}"/>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662" name="【公民館】&#10;有形固定資産減価償却率最小値テキスト">
          <a:extLst>
            <a:ext uri="{FF2B5EF4-FFF2-40B4-BE49-F238E27FC236}">
              <a16:creationId xmlns:a16="http://schemas.microsoft.com/office/drawing/2014/main" id="{E00D70F5-A2A9-4F8C-B319-04231D53ED03}"/>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663" name="直線コネクタ 662">
          <a:extLst>
            <a:ext uri="{FF2B5EF4-FFF2-40B4-BE49-F238E27FC236}">
              <a16:creationId xmlns:a16="http://schemas.microsoft.com/office/drawing/2014/main" id="{0ADEECC5-0DA2-4EDE-993F-4612136709C6}"/>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664" name="【公民館】&#10;有形固定資産減価償却率最大値テキスト">
          <a:extLst>
            <a:ext uri="{FF2B5EF4-FFF2-40B4-BE49-F238E27FC236}">
              <a16:creationId xmlns:a16="http://schemas.microsoft.com/office/drawing/2014/main" id="{48A91CB9-8E47-4554-A8D4-6C139478C892}"/>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665" name="直線コネクタ 664">
          <a:extLst>
            <a:ext uri="{FF2B5EF4-FFF2-40B4-BE49-F238E27FC236}">
              <a16:creationId xmlns:a16="http://schemas.microsoft.com/office/drawing/2014/main" id="{FFFE7B6E-4187-46D6-87B7-3173A723808E}"/>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666" name="【公民館】&#10;有形固定資産減価償却率平均値テキスト">
          <a:extLst>
            <a:ext uri="{FF2B5EF4-FFF2-40B4-BE49-F238E27FC236}">
              <a16:creationId xmlns:a16="http://schemas.microsoft.com/office/drawing/2014/main" id="{63881D62-6CED-40B5-B1E7-040BA3A33B48}"/>
            </a:ext>
          </a:extLst>
        </xdr:cNvPr>
        <xdr:cNvSpPr txBox="1"/>
      </xdr:nvSpPr>
      <xdr:spPr>
        <a:xfrm>
          <a:off x="16357600" y="17608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667" name="フローチャート: 判断 666">
          <a:extLst>
            <a:ext uri="{FF2B5EF4-FFF2-40B4-BE49-F238E27FC236}">
              <a16:creationId xmlns:a16="http://schemas.microsoft.com/office/drawing/2014/main" id="{D8D33BEE-91EB-4EDE-9BE5-F80113975586}"/>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668" name="フローチャート: 判断 667">
          <a:extLst>
            <a:ext uri="{FF2B5EF4-FFF2-40B4-BE49-F238E27FC236}">
              <a16:creationId xmlns:a16="http://schemas.microsoft.com/office/drawing/2014/main" id="{105C899F-DF12-4EA6-BC91-D43254C87B69}"/>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669" name="フローチャート: 判断 668">
          <a:extLst>
            <a:ext uri="{FF2B5EF4-FFF2-40B4-BE49-F238E27FC236}">
              <a16:creationId xmlns:a16="http://schemas.microsoft.com/office/drawing/2014/main" id="{83154E1E-2FAA-4A57-81FC-E63D7410185A}"/>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670" name="フローチャート: 判断 669">
          <a:extLst>
            <a:ext uri="{FF2B5EF4-FFF2-40B4-BE49-F238E27FC236}">
              <a16:creationId xmlns:a16="http://schemas.microsoft.com/office/drawing/2014/main" id="{C8D58003-DF3D-4E4D-8D98-8CEDF4BBFB04}"/>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671" name="フローチャート: 判断 670">
          <a:extLst>
            <a:ext uri="{FF2B5EF4-FFF2-40B4-BE49-F238E27FC236}">
              <a16:creationId xmlns:a16="http://schemas.microsoft.com/office/drawing/2014/main" id="{FC500F63-4F56-49DA-BCFC-23FD09D95DF9}"/>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EF47E2F7-04DE-41DB-AB36-E14404462A0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B78EE5C5-AA24-43EE-907F-73D5867BF85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C221F8BA-E05A-41EF-9364-66EF46032FF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681E2BBC-E916-4BF3-9580-5AA7CB5D526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AA9D184E-FDB2-44C5-9B1F-C109677BE75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119126</xdr:rowOff>
    </xdr:from>
    <xdr:to>
      <xdr:col>85</xdr:col>
      <xdr:colOff>177800</xdr:colOff>
      <xdr:row>103</xdr:row>
      <xdr:rowOff>49276</xdr:rowOff>
    </xdr:to>
    <xdr:sp macro="" textlink="">
      <xdr:nvSpPr>
        <xdr:cNvPr id="677" name="楕円 676">
          <a:extLst>
            <a:ext uri="{FF2B5EF4-FFF2-40B4-BE49-F238E27FC236}">
              <a16:creationId xmlns:a16="http://schemas.microsoft.com/office/drawing/2014/main" id="{52315464-D3A5-4247-923B-0ADBF275AC13}"/>
            </a:ext>
          </a:extLst>
        </xdr:cNvPr>
        <xdr:cNvSpPr/>
      </xdr:nvSpPr>
      <xdr:spPr>
        <a:xfrm>
          <a:off x="16268700" y="1760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142003</xdr:rowOff>
    </xdr:from>
    <xdr:ext cx="405111" cy="259045"/>
    <xdr:sp macro="" textlink="">
      <xdr:nvSpPr>
        <xdr:cNvPr id="678" name="【公民館】&#10;有形固定資産減価償却率該当値テキスト">
          <a:extLst>
            <a:ext uri="{FF2B5EF4-FFF2-40B4-BE49-F238E27FC236}">
              <a16:creationId xmlns:a16="http://schemas.microsoft.com/office/drawing/2014/main" id="{54D8407E-FC50-488B-A397-26E743A54A7D}"/>
            </a:ext>
          </a:extLst>
        </xdr:cNvPr>
        <xdr:cNvSpPr txBox="1"/>
      </xdr:nvSpPr>
      <xdr:spPr>
        <a:xfrm>
          <a:off x="16357600" y="1745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68835</xdr:rowOff>
    </xdr:from>
    <xdr:to>
      <xdr:col>81</xdr:col>
      <xdr:colOff>101600</xdr:colOff>
      <xdr:row>102</xdr:row>
      <xdr:rowOff>170435</xdr:rowOff>
    </xdr:to>
    <xdr:sp macro="" textlink="">
      <xdr:nvSpPr>
        <xdr:cNvPr id="679" name="楕円 678">
          <a:extLst>
            <a:ext uri="{FF2B5EF4-FFF2-40B4-BE49-F238E27FC236}">
              <a16:creationId xmlns:a16="http://schemas.microsoft.com/office/drawing/2014/main" id="{D484FCB2-521F-4015-95BD-69668682BF75}"/>
            </a:ext>
          </a:extLst>
        </xdr:cNvPr>
        <xdr:cNvSpPr/>
      </xdr:nvSpPr>
      <xdr:spPr>
        <a:xfrm>
          <a:off x="15430500" y="1755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119635</xdr:rowOff>
    </xdr:from>
    <xdr:to>
      <xdr:col>85</xdr:col>
      <xdr:colOff>127000</xdr:colOff>
      <xdr:row>102</xdr:row>
      <xdr:rowOff>169926</xdr:rowOff>
    </xdr:to>
    <xdr:cxnSp macro="">
      <xdr:nvCxnSpPr>
        <xdr:cNvPr id="680" name="直線コネクタ 679">
          <a:extLst>
            <a:ext uri="{FF2B5EF4-FFF2-40B4-BE49-F238E27FC236}">
              <a16:creationId xmlns:a16="http://schemas.microsoft.com/office/drawing/2014/main" id="{201C045B-1977-46EB-A6B6-A5633D2085D4}"/>
            </a:ext>
          </a:extLst>
        </xdr:cNvPr>
        <xdr:cNvCxnSpPr/>
      </xdr:nvCxnSpPr>
      <xdr:spPr>
        <a:xfrm>
          <a:off x="15481300" y="17607535"/>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18542</xdr:rowOff>
    </xdr:from>
    <xdr:to>
      <xdr:col>76</xdr:col>
      <xdr:colOff>165100</xdr:colOff>
      <xdr:row>102</xdr:row>
      <xdr:rowOff>120142</xdr:rowOff>
    </xdr:to>
    <xdr:sp macro="" textlink="">
      <xdr:nvSpPr>
        <xdr:cNvPr id="681" name="楕円 680">
          <a:extLst>
            <a:ext uri="{FF2B5EF4-FFF2-40B4-BE49-F238E27FC236}">
              <a16:creationId xmlns:a16="http://schemas.microsoft.com/office/drawing/2014/main" id="{3D032075-C469-42EA-B7DA-B8E79C076B85}"/>
            </a:ext>
          </a:extLst>
        </xdr:cNvPr>
        <xdr:cNvSpPr/>
      </xdr:nvSpPr>
      <xdr:spPr>
        <a:xfrm>
          <a:off x="14541500" y="1750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69342</xdr:rowOff>
    </xdr:from>
    <xdr:to>
      <xdr:col>81</xdr:col>
      <xdr:colOff>50800</xdr:colOff>
      <xdr:row>102</xdr:row>
      <xdr:rowOff>119635</xdr:rowOff>
    </xdr:to>
    <xdr:cxnSp macro="">
      <xdr:nvCxnSpPr>
        <xdr:cNvPr id="682" name="直線コネクタ 681">
          <a:extLst>
            <a:ext uri="{FF2B5EF4-FFF2-40B4-BE49-F238E27FC236}">
              <a16:creationId xmlns:a16="http://schemas.microsoft.com/office/drawing/2014/main" id="{7D3E4C77-03CB-4743-B9B0-20C0F74933B1}"/>
            </a:ext>
          </a:extLst>
        </xdr:cNvPr>
        <xdr:cNvCxnSpPr/>
      </xdr:nvCxnSpPr>
      <xdr:spPr>
        <a:xfrm>
          <a:off x="14592300" y="17557242"/>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139700</xdr:rowOff>
    </xdr:from>
    <xdr:to>
      <xdr:col>72</xdr:col>
      <xdr:colOff>38100</xdr:colOff>
      <xdr:row>102</xdr:row>
      <xdr:rowOff>69850</xdr:rowOff>
    </xdr:to>
    <xdr:sp macro="" textlink="">
      <xdr:nvSpPr>
        <xdr:cNvPr id="683" name="楕円 682">
          <a:extLst>
            <a:ext uri="{FF2B5EF4-FFF2-40B4-BE49-F238E27FC236}">
              <a16:creationId xmlns:a16="http://schemas.microsoft.com/office/drawing/2014/main" id="{82BEFA60-4084-4F6A-82A2-73F7B4B365DD}"/>
            </a:ext>
          </a:extLst>
        </xdr:cNvPr>
        <xdr:cNvSpPr/>
      </xdr:nvSpPr>
      <xdr:spPr>
        <a:xfrm>
          <a:off x="1365250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19050</xdr:rowOff>
    </xdr:from>
    <xdr:to>
      <xdr:col>76</xdr:col>
      <xdr:colOff>114300</xdr:colOff>
      <xdr:row>102</xdr:row>
      <xdr:rowOff>69342</xdr:rowOff>
    </xdr:to>
    <xdr:cxnSp macro="">
      <xdr:nvCxnSpPr>
        <xdr:cNvPr id="684" name="直線コネクタ 683">
          <a:extLst>
            <a:ext uri="{FF2B5EF4-FFF2-40B4-BE49-F238E27FC236}">
              <a16:creationId xmlns:a16="http://schemas.microsoft.com/office/drawing/2014/main" id="{86F239D6-2BFA-4A8A-B0FF-64760B58DCE9}"/>
            </a:ext>
          </a:extLst>
        </xdr:cNvPr>
        <xdr:cNvCxnSpPr/>
      </xdr:nvCxnSpPr>
      <xdr:spPr>
        <a:xfrm>
          <a:off x="13703300" y="1750695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114554</xdr:rowOff>
    </xdr:from>
    <xdr:to>
      <xdr:col>67</xdr:col>
      <xdr:colOff>101600</xdr:colOff>
      <xdr:row>102</xdr:row>
      <xdr:rowOff>44704</xdr:rowOff>
    </xdr:to>
    <xdr:sp macro="" textlink="">
      <xdr:nvSpPr>
        <xdr:cNvPr id="685" name="楕円 684">
          <a:extLst>
            <a:ext uri="{FF2B5EF4-FFF2-40B4-BE49-F238E27FC236}">
              <a16:creationId xmlns:a16="http://schemas.microsoft.com/office/drawing/2014/main" id="{C15330E2-420A-4743-8397-06DC61614B04}"/>
            </a:ext>
          </a:extLst>
        </xdr:cNvPr>
        <xdr:cNvSpPr/>
      </xdr:nvSpPr>
      <xdr:spPr>
        <a:xfrm>
          <a:off x="12763500" y="1743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165354</xdr:rowOff>
    </xdr:from>
    <xdr:to>
      <xdr:col>71</xdr:col>
      <xdr:colOff>177800</xdr:colOff>
      <xdr:row>102</xdr:row>
      <xdr:rowOff>19050</xdr:rowOff>
    </xdr:to>
    <xdr:cxnSp macro="">
      <xdr:nvCxnSpPr>
        <xdr:cNvPr id="686" name="直線コネクタ 685">
          <a:extLst>
            <a:ext uri="{FF2B5EF4-FFF2-40B4-BE49-F238E27FC236}">
              <a16:creationId xmlns:a16="http://schemas.microsoft.com/office/drawing/2014/main" id="{66798C55-1329-4699-8814-8A57027B63A1}"/>
            </a:ext>
          </a:extLst>
        </xdr:cNvPr>
        <xdr:cNvCxnSpPr/>
      </xdr:nvCxnSpPr>
      <xdr:spPr>
        <a:xfrm>
          <a:off x="12814300" y="1748180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687" name="n_1aveValue【公民館】&#10;有形固定資産減価償却率">
          <a:extLst>
            <a:ext uri="{FF2B5EF4-FFF2-40B4-BE49-F238E27FC236}">
              <a16:creationId xmlns:a16="http://schemas.microsoft.com/office/drawing/2014/main" id="{71F98937-BB0D-4256-86EA-676B96C9E438}"/>
            </a:ext>
          </a:extLst>
        </xdr:cNvPr>
        <xdr:cNvSpPr txBox="1"/>
      </xdr:nvSpPr>
      <xdr:spPr>
        <a:xfrm>
          <a:off x="15266044" y="1770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688" name="n_2aveValue【公民館】&#10;有形固定資産減価償却率">
          <a:extLst>
            <a:ext uri="{FF2B5EF4-FFF2-40B4-BE49-F238E27FC236}">
              <a16:creationId xmlns:a16="http://schemas.microsoft.com/office/drawing/2014/main" id="{40BF234B-BC92-48D4-B045-FE79356CA8EB}"/>
            </a:ext>
          </a:extLst>
        </xdr:cNvPr>
        <xdr:cNvSpPr txBox="1"/>
      </xdr:nvSpPr>
      <xdr:spPr>
        <a:xfrm>
          <a:off x="14389744" y="176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689" name="n_3aveValue【公民館】&#10;有形固定資産減価償却率">
          <a:extLst>
            <a:ext uri="{FF2B5EF4-FFF2-40B4-BE49-F238E27FC236}">
              <a16:creationId xmlns:a16="http://schemas.microsoft.com/office/drawing/2014/main" id="{D2DC962C-0853-49F0-8678-C540AD1BA0C6}"/>
            </a:ext>
          </a:extLst>
        </xdr:cNvPr>
        <xdr:cNvSpPr txBox="1"/>
      </xdr:nvSpPr>
      <xdr:spPr>
        <a:xfrm>
          <a:off x="135007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690" name="n_4aveValue【公民館】&#10;有形固定資産減価償却率">
          <a:extLst>
            <a:ext uri="{FF2B5EF4-FFF2-40B4-BE49-F238E27FC236}">
              <a16:creationId xmlns:a16="http://schemas.microsoft.com/office/drawing/2014/main" id="{AAB184C6-6289-4655-B4A8-05E621994560}"/>
            </a:ext>
          </a:extLst>
        </xdr:cNvPr>
        <xdr:cNvSpPr txBox="1"/>
      </xdr:nvSpPr>
      <xdr:spPr>
        <a:xfrm>
          <a:off x="12611744" y="176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15512</xdr:rowOff>
    </xdr:from>
    <xdr:ext cx="405111" cy="259045"/>
    <xdr:sp macro="" textlink="">
      <xdr:nvSpPr>
        <xdr:cNvPr id="691" name="n_1mainValue【公民館】&#10;有形固定資産減価償却率">
          <a:extLst>
            <a:ext uri="{FF2B5EF4-FFF2-40B4-BE49-F238E27FC236}">
              <a16:creationId xmlns:a16="http://schemas.microsoft.com/office/drawing/2014/main" id="{C9F8487B-C311-4B46-8F10-88AA0310A7ED}"/>
            </a:ext>
          </a:extLst>
        </xdr:cNvPr>
        <xdr:cNvSpPr txBox="1"/>
      </xdr:nvSpPr>
      <xdr:spPr>
        <a:xfrm>
          <a:off x="15266044" y="1733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136669</xdr:rowOff>
    </xdr:from>
    <xdr:ext cx="405111" cy="259045"/>
    <xdr:sp macro="" textlink="">
      <xdr:nvSpPr>
        <xdr:cNvPr id="692" name="n_2mainValue【公民館】&#10;有形固定資産減価償却率">
          <a:extLst>
            <a:ext uri="{FF2B5EF4-FFF2-40B4-BE49-F238E27FC236}">
              <a16:creationId xmlns:a16="http://schemas.microsoft.com/office/drawing/2014/main" id="{CC4E189D-2E48-422B-A639-4F731DD67161}"/>
            </a:ext>
          </a:extLst>
        </xdr:cNvPr>
        <xdr:cNvSpPr txBox="1"/>
      </xdr:nvSpPr>
      <xdr:spPr>
        <a:xfrm>
          <a:off x="14389744" y="1728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86377</xdr:rowOff>
    </xdr:from>
    <xdr:ext cx="405111" cy="259045"/>
    <xdr:sp macro="" textlink="">
      <xdr:nvSpPr>
        <xdr:cNvPr id="693" name="n_3mainValue【公民館】&#10;有形固定資産減価償却率">
          <a:extLst>
            <a:ext uri="{FF2B5EF4-FFF2-40B4-BE49-F238E27FC236}">
              <a16:creationId xmlns:a16="http://schemas.microsoft.com/office/drawing/2014/main" id="{F65EDB20-8A63-43FF-904C-7355E79EC6B5}"/>
            </a:ext>
          </a:extLst>
        </xdr:cNvPr>
        <xdr:cNvSpPr txBox="1"/>
      </xdr:nvSpPr>
      <xdr:spPr>
        <a:xfrm>
          <a:off x="135007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61231</xdr:rowOff>
    </xdr:from>
    <xdr:ext cx="405111" cy="259045"/>
    <xdr:sp macro="" textlink="">
      <xdr:nvSpPr>
        <xdr:cNvPr id="694" name="n_4mainValue【公民館】&#10;有形固定資産減価償却率">
          <a:extLst>
            <a:ext uri="{FF2B5EF4-FFF2-40B4-BE49-F238E27FC236}">
              <a16:creationId xmlns:a16="http://schemas.microsoft.com/office/drawing/2014/main" id="{D7B97F8B-482C-457F-BF7D-16E37D6B2233}"/>
            </a:ext>
          </a:extLst>
        </xdr:cNvPr>
        <xdr:cNvSpPr txBox="1"/>
      </xdr:nvSpPr>
      <xdr:spPr>
        <a:xfrm>
          <a:off x="12611744" y="1720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F71A678E-C21C-4E67-97AF-A80AE700B10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5B70E0DB-C9AE-41CF-9DF4-DE28D2E9610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1F4A7E1C-F76A-4C9D-AD9C-B9A61751E33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A748EBD2-43A1-4B11-BA09-5651B986E7B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462AD28F-9B2A-4C72-8A5B-360951FE126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55455FCB-FDBB-4AA8-8DE1-E2DC090E2F0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38314771-C071-4A62-8B0C-72E1CE33C68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3B2C3D8E-8269-4CE9-BD34-28C70A2A61C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A241C024-65D2-4C97-932B-ED70B7BF582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490316B7-5AF5-471F-B1DB-F497AE8D245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5" name="直線コネクタ 704">
          <a:extLst>
            <a:ext uri="{FF2B5EF4-FFF2-40B4-BE49-F238E27FC236}">
              <a16:creationId xmlns:a16="http://schemas.microsoft.com/office/drawing/2014/main" id="{4F8F287A-B957-42D2-B207-694718B296E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6" name="テキスト ボックス 705">
          <a:extLst>
            <a:ext uri="{FF2B5EF4-FFF2-40B4-BE49-F238E27FC236}">
              <a16:creationId xmlns:a16="http://schemas.microsoft.com/office/drawing/2014/main" id="{DBD3932F-D7C8-4C6D-A20C-E9A3E37C5A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7" name="直線コネクタ 706">
          <a:extLst>
            <a:ext uri="{FF2B5EF4-FFF2-40B4-BE49-F238E27FC236}">
              <a16:creationId xmlns:a16="http://schemas.microsoft.com/office/drawing/2014/main" id="{FE384808-0F7E-4DD9-8838-693F909FF55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8" name="テキスト ボックス 707">
          <a:extLst>
            <a:ext uri="{FF2B5EF4-FFF2-40B4-BE49-F238E27FC236}">
              <a16:creationId xmlns:a16="http://schemas.microsoft.com/office/drawing/2014/main" id="{256B8D31-D827-445F-BDBE-8C2B711CBE9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9" name="直線コネクタ 708">
          <a:extLst>
            <a:ext uri="{FF2B5EF4-FFF2-40B4-BE49-F238E27FC236}">
              <a16:creationId xmlns:a16="http://schemas.microsoft.com/office/drawing/2014/main" id="{07C1684C-A907-40D3-AB4E-2F40621BE07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0" name="テキスト ボックス 709">
          <a:extLst>
            <a:ext uri="{FF2B5EF4-FFF2-40B4-BE49-F238E27FC236}">
              <a16:creationId xmlns:a16="http://schemas.microsoft.com/office/drawing/2014/main" id="{198A1F7A-77D5-4DC0-976D-D5259BACE6F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1" name="直線コネクタ 710">
          <a:extLst>
            <a:ext uri="{FF2B5EF4-FFF2-40B4-BE49-F238E27FC236}">
              <a16:creationId xmlns:a16="http://schemas.microsoft.com/office/drawing/2014/main" id="{CE0D4734-0845-462C-8C71-EF6262310AF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2" name="テキスト ボックス 711">
          <a:extLst>
            <a:ext uri="{FF2B5EF4-FFF2-40B4-BE49-F238E27FC236}">
              <a16:creationId xmlns:a16="http://schemas.microsoft.com/office/drawing/2014/main" id="{6A888682-FEDF-4B93-B8C3-A49377FEF8C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3" name="直線コネクタ 712">
          <a:extLst>
            <a:ext uri="{FF2B5EF4-FFF2-40B4-BE49-F238E27FC236}">
              <a16:creationId xmlns:a16="http://schemas.microsoft.com/office/drawing/2014/main" id="{32656778-D3A3-45BF-82EC-5F61807C13A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4" name="テキスト ボックス 713">
          <a:extLst>
            <a:ext uri="{FF2B5EF4-FFF2-40B4-BE49-F238E27FC236}">
              <a16:creationId xmlns:a16="http://schemas.microsoft.com/office/drawing/2014/main" id="{2D3189E4-5B22-49D8-89B4-2095CE1269D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5" name="直線コネクタ 714">
          <a:extLst>
            <a:ext uri="{FF2B5EF4-FFF2-40B4-BE49-F238E27FC236}">
              <a16:creationId xmlns:a16="http://schemas.microsoft.com/office/drawing/2014/main" id="{6EE0F135-7A2A-4FEC-BF33-61F38B62638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6" name="テキスト ボックス 715">
          <a:extLst>
            <a:ext uri="{FF2B5EF4-FFF2-40B4-BE49-F238E27FC236}">
              <a16:creationId xmlns:a16="http://schemas.microsoft.com/office/drawing/2014/main" id="{1B24F02F-D920-44EA-9111-B6A8E9B7889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7" name="【公民館】&#10;一人当たり面積グラフ枠">
          <a:extLst>
            <a:ext uri="{FF2B5EF4-FFF2-40B4-BE49-F238E27FC236}">
              <a16:creationId xmlns:a16="http://schemas.microsoft.com/office/drawing/2014/main" id="{5F759EB5-C160-4892-B6EB-4A001DA9D4A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718" name="直線コネクタ 717">
          <a:extLst>
            <a:ext uri="{FF2B5EF4-FFF2-40B4-BE49-F238E27FC236}">
              <a16:creationId xmlns:a16="http://schemas.microsoft.com/office/drawing/2014/main" id="{AE1BF4F0-6C04-4DE7-B4E6-A27FAD1D3286}"/>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719" name="【公民館】&#10;一人当たり面積最小値テキスト">
          <a:extLst>
            <a:ext uri="{FF2B5EF4-FFF2-40B4-BE49-F238E27FC236}">
              <a16:creationId xmlns:a16="http://schemas.microsoft.com/office/drawing/2014/main" id="{FCE33777-B7F0-4883-BA5C-67F3D5A0FE6F}"/>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720" name="直線コネクタ 719">
          <a:extLst>
            <a:ext uri="{FF2B5EF4-FFF2-40B4-BE49-F238E27FC236}">
              <a16:creationId xmlns:a16="http://schemas.microsoft.com/office/drawing/2014/main" id="{0B9BD803-5B6C-46F9-84F1-C12B0CF170E3}"/>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721" name="【公民館】&#10;一人当たり面積最大値テキスト">
          <a:extLst>
            <a:ext uri="{FF2B5EF4-FFF2-40B4-BE49-F238E27FC236}">
              <a16:creationId xmlns:a16="http://schemas.microsoft.com/office/drawing/2014/main" id="{8E968F6C-1497-4B43-89A8-66176C172F2B}"/>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722" name="直線コネクタ 721">
          <a:extLst>
            <a:ext uri="{FF2B5EF4-FFF2-40B4-BE49-F238E27FC236}">
              <a16:creationId xmlns:a16="http://schemas.microsoft.com/office/drawing/2014/main" id="{0BFB3C10-1021-4234-8E27-A4A830944B84}"/>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723" name="【公民館】&#10;一人当たり面積平均値テキスト">
          <a:extLst>
            <a:ext uri="{FF2B5EF4-FFF2-40B4-BE49-F238E27FC236}">
              <a16:creationId xmlns:a16="http://schemas.microsoft.com/office/drawing/2014/main" id="{102D422C-69A3-49BA-937B-02031BE193EB}"/>
            </a:ext>
          </a:extLst>
        </xdr:cNvPr>
        <xdr:cNvSpPr txBox="1"/>
      </xdr:nvSpPr>
      <xdr:spPr>
        <a:xfrm>
          <a:off x="22199600" y="1804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724" name="フローチャート: 判断 723">
          <a:extLst>
            <a:ext uri="{FF2B5EF4-FFF2-40B4-BE49-F238E27FC236}">
              <a16:creationId xmlns:a16="http://schemas.microsoft.com/office/drawing/2014/main" id="{396A9D44-335B-41CC-8B5E-3A538DF607CD}"/>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725" name="フローチャート: 判断 724">
          <a:extLst>
            <a:ext uri="{FF2B5EF4-FFF2-40B4-BE49-F238E27FC236}">
              <a16:creationId xmlns:a16="http://schemas.microsoft.com/office/drawing/2014/main" id="{BA43CF1F-4DD7-4FB7-8218-31EF43C2A146}"/>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726" name="フローチャート: 判断 725">
          <a:extLst>
            <a:ext uri="{FF2B5EF4-FFF2-40B4-BE49-F238E27FC236}">
              <a16:creationId xmlns:a16="http://schemas.microsoft.com/office/drawing/2014/main" id="{C6C56B3B-43B8-4C2E-AAAC-72063934AD2D}"/>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727" name="フローチャート: 判断 726">
          <a:extLst>
            <a:ext uri="{FF2B5EF4-FFF2-40B4-BE49-F238E27FC236}">
              <a16:creationId xmlns:a16="http://schemas.microsoft.com/office/drawing/2014/main" id="{2982A71A-A6C9-415F-9820-39B3CBB11A73}"/>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728" name="フローチャート: 判断 727">
          <a:extLst>
            <a:ext uri="{FF2B5EF4-FFF2-40B4-BE49-F238E27FC236}">
              <a16:creationId xmlns:a16="http://schemas.microsoft.com/office/drawing/2014/main" id="{30476455-B59F-4B31-828B-24F9697A6126}"/>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BC9BCAA8-9F26-4AA8-B39F-7B75D1505CB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BEB74519-8DAF-4E57-848B-426DDF8D1B9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681D0608-0E0D-4528-804E-8F92FB09BE2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92043586-06E0-4312-B417-B94E6A86E88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EC1A3F71-089B-4DC1-935E-F2832A19262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17780</xdr:rowOff>
    </xdr:from>
    <xdr:to>
      <xdr:col>116</xdr:col>
      <xdr:colOff>114300</xdr:colOff>
      <xdr:row>104</xdr:row>
      <xdr:rowOff>119380</xdr:rowOff>
    </xdr:to>
    <xdr:sp macro="" textlink="">
      <xdr:nvSpPr>
        <xdr:cNvPr id="734" name="楕円 733">
          <a:extLst>
            <a:ext uri="{FF2B5EF4-FFF2-40B4-BE49-F238E27FC236}">
              <a16:creationId xmlns:a16="http://schemas.microsoft.com/office/drawing/2014/main" id="{5EF41015-E769-4481-A7B4-56602DFE45C9}"/>
            </a:ext>
          </a:extLst>
        </xdr:cNvPr>
        <xdr:cNvSpPr/>
      </xdr:nvSpPr>
      <xdr:spPr>
        <a:xfrm>
          <a:off x="221107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40657</xdr:rowOff>
    </xdr:from>
    <xdr:ext cx="469744" cy="259045"/>
    <xdr:sp macro="" textlink="">
      <xdr:nvSpPr>
        <xdr:cNvPr id="735" name="【公民館】&#10;一人当たり面積該当値テキスト">
          <a:extLst>
            <a:ext uri="{FF2B5EF4-FFF2-40B4-BE49-F238E27FC236}">
              <a16:creationId xmlns:a16="http://schemas.microsoft.com/office/drawing/2014/main" id="{A0A4CD3C-A4B3-45CC-A2DC-37E0D6533E2B}"/>
            </a:ext>
          </a:extLst>
        </xdr:cNvPr>
        <xdr:cNvSpPr txBox="1"/>
      </xdr:nvSpPr>
      <xdr:spPr>
        <a:xfrm>
          <a:off x="22199600"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25400</xdr:rowOff>
    </xdr:from>
    <xdr:to>
      <xdr:col>112</xdr:col>
      <xdr:colOff>38100</xdr:colOff>
      <xdr:row>104</xdr:row>
      <xdr:rowOff>127000</xdr:rowOff>
    </xdr:to>
    <xdr:sp macro="" textlink="">
      <xdr:nvSpPr>
        <xdr:cNvPr id="736" name="楕円 735">
          <a:extLst>
            <a:ext uri="{FF2B5EF4-FFF2-40B4-BE49-F238E27FC236}">
              <a16:creationId xmlns:a16="http://schemas.microsoft.com/office/drawing/2014/main" id="{59408E1D-C11F-4710-B7F3-DB99D1C22D2A}"/>
            </a:ext>
          </a:extLst>
        </xdr:cNvPr>
        <xdr:cNvSpPr/>
      </xdr:nvSpPr>
      <xdr:spPr>
        <a:xfrm>
          <a:off x="21272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68580</xdr:rowOff>
    </xdr:from>
    <xdr:to>
      <xdr:col>116</xdr:col>
      <xdr:colOff>63500</xdr:colOff>
      <xdr:row>104</xdr:row>
      <xdr:rowOff>76200</xdr:rowOff>
    </xdr:to>
    <xdr:cxnSp macro="">
      <xdr:nvCxnSpPr>
        <xdr:cNvPr id="737" name="直線コネクタ 736">
          <a:extLst>
            <a:ext uri="{FF2B5EF4-FFF2-40B4-BE49-F238E27FC236}">
              <a16:creationId xmlns:a16="http://schemas.microsoft.com/office/drawing/2014/main" id="{E685005E-F967-4711-BD15-F36714EEBE00}"/>
            </a:ext>
          </a:extLst>
        </xdr:cNvPr>
        <xdr:cNvCxnSpPr/>
      </xdr:nvCxnSpPr>
      <xdr:spPr>
        <a:xfrm flipV="1">
          <a:off x="21323300" y="178993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25400</xdr:rowOff>
    </xdr:from>
    <xdr:to>
      <xdr:col>107</xdr:col>
      <xdr:colOff>101600</xdr:colOff>
      <xdr:row>104</xdr:row>
      <xdr:rowOff>127000</xdr:rowOff>
    </xdr:to>
    <xdr:sp macro="" textlink="">
      <xdr:nvSpPr>
        <xdr:cNvPr id="738" name="楕円 737">
          <a:extLst>
            <a:ext uri="{FF2B5EF4-FFF2-40B4-BE49-F238E27FC236}">
              <a16:creationId xmlns:a16="http://schemas.microsoft.com/office/drawing/2014/main" id="{D9473823-80BC-49E9-B4E5-F7AE81F9DB13}"/>
            </a:ext>
          </a:extLst>
        </xdr:cNvPr>
        <xdr:cNvSpPr/>
      </xdr:nvSpPr>
      <xdr:spPr>
        <a:xfrm>
          <a:off x="20383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76200</xdr:rowOff>
    </xdr:from>
    <xdr:to>
      <xdr:col>111</xdr:col>
      <xdr:colOff>177800</xdr:colOff>
      <xdr:row>104</xdr:row>
      <xdr:rowOff>76200</xdr:rowOff>
    </xdr:to>
    <xdr:cxnSp macro="">
      <xdr:nvCxnSpPr>
        <xdr:cNvPr id="739" name="直線コネクタ 738">
          <a:extLst>
            <a:ext uri="{FF2B5EF4-FFF2-40B4-BE49-F238E27FC236}">
              <a16:creationId xmlns:a16="http://schemas.microsoft.com/office/drawing/2014/main" id="{BEB7580F-5AA3-4E63-A198-6C046180EF86}"/>
            </a:ext>
          </a:extLst>
        </xdr:cNvPr>
        <xdr:cNvCxnSpPr/>
      </xdr:nvCxnSpPr>
      <xdr:spPr>
        <a:xfrm>
          <a:off x="20434300" y="1790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55880</xdr:rowOff>
    </xdr:from>
    <xdr:to>
      <xdr:col>102</xdr:col>
      <xdr:colOff>165100</xdr:colOff>
      <xdr:row>104</xdr:row>
      <xdr:rowOff>157480</xdr:rowOff>
    </xdr:to>
    <xdr:sp macro="" textlink="">
      <xdr:nvSpPr>
        <xdr:cNvPr id="740" name="楕円 739">
          <a:extLst>
            <a:ext uri="{FF2B5EF4-FFF2-40B4-BE49-F238E27FC236}">
              <a16:creationId xmlns:a16="http://schemas.microsoft.com/office/drawing/2014/main" id="{59AD0BBB-2A58-4F67-BF79-B4F9DFBAD039}"/>
            </a:ext>
          </a:extLst>
        </xdr:cNvPr>
        <xdr:cNvSpPr/>
      </xdr:nvSpPr>
      <xdr:spPr>
        <a:xfrm>
          <a:off x="19494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76200</xdr:rowOff>
    </xdr:from>
    <xdr:to>
      <xdr:col>107</xdr:col>
      <xdr:colOff>50800</xdr:colOff>
      <xdr:row>104</xdr:row>
      <xdr:rowOff>106680</xdr:rowOff>
    </xdr:to>
    <xdr:cxnSp macro="">
      <xdr:nvCxnSpPr>
        <xdr:cNvPr id="741" name="直線コネクタ 740">
          <a:extLst>
            <a:ext uri="{FF2B5EF4-FFF2-40B4-BE49-F238E27FC236}">
              <a16:creationId xmlns:a16="http://schemas.microsoft.com/office/drawing/2014/main" id="{57A72220-6B13-4888-A258-609F378A69A6}"/>
            </a:ext>
          </a:extLst>
        </xdr:cNvPr>
        <xdr:cNvCxnSpPr/>
      </xdr:nvCxnSpPr>
      <xdr:spPr>
        <a:xfrm flipV="1">
          <a:off x="19545300" y="17907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10161</xdr:rowOff>
    </xdr:from>
    <xdr:to>
      <xdr:col>98</xdr:col>
      <xdr:colOff>38100</xdr:colOff>
      <xdr:row>104</xdr:row>
      <xdr:rowOff>111761</xdr:rowOff>
    </xdr:to>
    <xdr:sp macro="" textlink="">
      <xdr:nvSpPr>
        <xdr:cNvPr id="742" name="楕円 741">
          <a:extLst>
            <a:ext uri="{FF2B5EF4-FFF2-40B4-BE49-F238E27FC236}">
              <a16:creationId xmlns:a16="http://schemas.microsoft.com/office/drawing/2014/main" id="{CFF695E5-1836-4C72-99DA-61867059D277}"/>
            </a:ext>
          </a:extLst>
        </xdr:cNvPr>
        <xdr:cNvSpPr/>
      </xdr:nvSpPr>
      <xdr:spPr>
        <a:xfrm>
          <a:off x="18605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60961</xdr:rowOff>
    </xdr:from>
    <xdr:to>
      <xdr:col>102</xdr:col>
      <xdr:colOff>114300</xdr:colOff>
      <xdr:row>104</xdr:row>
      <xdr:rowOff>106680</xdr:rowOff>
    </xdr:to>
    <xdr:cxnSp macro="">
      <xdr:nvCxnSpPr>
        <xdr:cNvPr id="743" name="直線コネクタ 742">
          <a:extLst>
            <a:ext uri="{FF2B5EF4-FFF2-40B4-BE49-F238E27FC236}">
              <a16:creationId xmlns:a16="http://schemas.microsoft.com/office/drawing/2014/main" id="{CDF5A0DC-1DE4-4E32-BBAA-BED51AD4083B}"/>
            </a:ext>
          </a:extLst>
        </xdr:cNvPr>
        <xdr:cNvCxnSpPr/>
      </xdr:nvCxnSpPr>
      <xdr:spPr>
        <a:xfrm>
          <a:off x="18656300" y="178917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744" name="n_1aveValue【公民館】&#10;一人当たり面積">
          <a:extLst>
            <a:ext uri="{FF2B5EF4-FFF2-40B4-BE49-F238E27FC236}">
              <a16:creationId xmlns:a16="http://schemas.microsoft.com/office/drawing/2014/main" id="{A49B7905-F3CD-48FC-8ED4-962A72BDAFFD}"/>
            </a:ext>
          </a:extLst>
        </xdr:cNvPr>
        <xdr:cNvSpPr txBox="1"/>
      </xdr:nvSpPr>
      <xdr:spPr>
        <a:xfrm>
          <a:off x="210757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745" name="n_2aveValue【公民館】&#10;一人当たり面積">
          <a:extLst>
            <a:ext uri="{FF2B5EF4-FFF2-40B4-BE49-F238E27FC236}">
              <a16:creationId xmlns:a16="http://schemas.microsoft.com/office/drawing/2014/main" id="{52C2C7CF-5B9D-427B-9DBA-7319C7FA5E00}"/>
            </a:ext>
          </a:extLst>
        </xdr:cNvPr>
        <xdr:cNvSpPr txBox="1"/>
      </xdr:nvSpPr>
      <xdr:spPr>
        <a:xfrm>
          <a:off x="20199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746" name="n_3aveValue【公民館】&#10;一人当たり面積">
          <a:extLst>
            <a:ext uri="{FF2B5EF4-FFF2-40B4-BE49-F238E27FC236}">
              <a16:creationId xmlns:a16="http://schemas.microsoft.com/office/drawing/2014/main" id="{3C1CAD28-BD3A-4E03-9683-791C604D3782}"/>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747" name="n_4aveValue【公民館】&#10;一人当たり面積">
          <a:extLst>
            <a:ext uri="{FF2B5EF4-FFF2-40B4-BE49-F238E27FC236}">
              <a16:creationId xmlns:a16="http://schemas.microsoft.com/office/drawing/2014/main" id="{E9070431-9FEC-4DFF-8ACE-E83DB2066CAD}"/>
            </a:ext>
          </a:extLst>
        </xdr:cNvPr>
        <xdr:cNvSpPr txBox="1"/>
      </xdr:nvSpPr>
      <xdr:spPr>
        <a:xfrm>
          <a:off x="18421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143527</xdr:rowOff>
    </xdr:from>
    <xdr:ext cx="469744" cy="259045"/>
    <xdr:sp macro="" textlink="">
      <xdr:nvSpPr>
        <xdr:cNvPr id="748" name="n_1mainValue【公民館】&#10;一人当たり面積">
          <a:extLst>
            <a:ext uri="{FF2B5EF4-FFF2-40B4-BE49-F238E27FC236}">
              <a16:creationId xmlns:a16="http://schemas.microsoft.com/office/drawing/2014/main" id="{5DDE4416-9D29-4756-A670-0F3FE271A516}"/>
            </a:ext>
          </a:extLst>
        </xdr:cNvPr>
        <xdr:cNvSpPr txBox="1"/>
      </xdr:nvSpPr>
      <xdr:spPr>
        <a:xfrm>
          <a:off x="210757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143527</xdr:rowOff>
    </xdr:from>
    <xdr:ext cx="469744" cy="259045"/>
    <xdr:sp macro="" textlink="">
      <xdr:nvSpPr>
        <xdr:cNvPr id="749" name="n_2mainValue【公民館】&#10;一人当たり面積">
          <a:extLst>
            <a:ext uri="{FF2B5EF4-FFF2-40B4-BE49-F238E27FC236}">
              <a16:creationId xmlns:a16="http://schemas.microsoft.com/office/drawing/2014/main" id="{F17A7729-8E0A-4188-A7A0-6264B774D209}"/>
            </a:ext>
          </a:extLst>
        </xdr:cNvPr>
        <xdr:cNvSpPr txBox="1"/>
      </xdr:nvSpPr>
      <xdr:spPr>
        <a:xfrm>
          <a:off x="20199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2557</xdr:rowOff>
    </xdr:from>
    <xdr:ext cx="469744" cy="259045"/>
    <xdr:sp macro="" textlink="">
      <xdr:nvSpPr>
        <xdr:cNvPr id="750" name="n_3mainValue【公民館】&#10;一人当たり面積">
          <a:extLst>
            <a:ext uri="{FF2B5EF4-FFF2-40B4-BE49-F238E27FC236}">
              <a16:creationId xmlns:a16="http://schemas.microsoft.com/office/drawing/2014/main" id="{ECC868EE-8C3F-4F7D-93C7-38B175F23D29}"/>
            </a:ext>
          </a:extLst>
        </xdr:cNvPr>
        <xdr:cNvSpPr txBox="1"/>
      </xdr:nvSpPr>
      <xdr:spPr>
        <a:xfrm>
          <a:off x="19310427"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128288</xdr:rowOff>
    </xdr:from>
    <xdr:ext cx="469744" cy="259045"/>
    <xdr:sp macro="" textlink="">
      <xdr:nvSpPr>
        <xdr:cNvPr id="751" name="n_4mainValue【公民館】&#10;一人当たり面積">
          <a:extLst>
            <a:ext uri="{FF2B5EF4-FFF2-40B4-BE49-F238E27FC236}">
              <a16:creationId xmlns:a16="http://schemas.microsoft.com/office/drawing/2014/main" id="{2AB5EB7A-8F2B-4AF8-81E0-0D21FF90F00A}"/>
            </a:ext>
          </a:extLst>
        </xdr:cNvPr>
        <xdr:cNvSpPr txBox="1"/>
      </xdr:nvSpPr>
      <xdr:spPr>
        <a:xfrm>
          <a:off x="18421427" y="1761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2D98A381-ECD1-414E-B944-2CC7BA7AC3E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012EF905-592B-4254-81C7-FDA1B46B23C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EE13ECFD-77D6-418F-9C4A-44F50A98D3C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ほとんどの類型において、有形固定資産減価償却率は類似団体平均を下回っているものの、</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においては類似団体平均を上回る状況である。当市は公共施設等総合管理計画を策定（令和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月改定）しており、橋りょう・トンネル及び学校施設についても同計画に位置づけがあるため、計画に沿って適切に点検・更新等の対策を実施していく予定である。</a:t>
          </a:r>
          <a:endParaRPr lang="ja-JP" altLang="ja-JP" sz="1400">
            <a:effectLst/>
          </a:endParaRPr>
        </a:p>
        <a:p>
          <a:r>
            <a:rPr kumimoji="1" lang="ja-JP" altLang="ja-JP" sz="1100">
              <a:solidFill>
                <a:schemeClr val="dk1"/>
              </a:solidFill>
              <a:effectLst/>
              <a:latin typeface="+mn-lt"/>
              <a:ea typeface="+mn-ea"/>
              <a:cs typeface="+mn-cs"/>
            </a:rPr>
            <a:t>その他の公共施設についても、総合管理計画や個別施設計画（令和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月改定）に沿って、対策を実施していく予定である。</a:t>
          </a:r>
          <a:endParaRPr lang="ja-JP" altLang="ja-JP" sz="1400">
            <a:effectLst/>
          </a:endParaRPr>
        </a:p>
        <a:p>
          <a:r>
            <a:rPr kumimoji="1" lang="ja-JP" altLang="ja-JP" sz="1100">
              <a:solidFill>
                <a:schemeClr val="dk1"/>
              </a:solidFill>
              <a:effectLst/>
              <a:latin typeface="+mn-lt"/>
              <a:ea typeface="+mn-ea"/>
              <a:cs typeface="+mn-cs"/>
            </a:rPr>
            <a:t>なお、近年の建替え・新設状況として、藤岡支所・交流館の建替え（平成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年度）、寺部小学校・こども園の移転整備（平成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年度）、浄水中学校・交流館の新設（平成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年）、北部給食センターの移転整備（令和元年度）、松平体育館（令和元～</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、豊田市博物館（令和３～６年度）</a:t>
          </a:r>
          <a:r>
            <a:rPr kumimoji="1" lang="ja-JP" altLang="ja-JP" sz="1100">
              <a:solidFill>
                <a:schemeClr val="dk1"/>
              </a:solidFill>
              <a:effectLst/>
              <a:latin typeface="+mn-lt"/>
              <a:ea typeface="+mn-ea"/>
              <a:cs typeface="+mn-cs"/>
            </a:rPr>
            <a:t>などがある。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D18060-8B37-43B6-A328-04A81781839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0C52C63-3BE2-41F7-B78F-0F9B6E2F387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9C0AF0-73E0-473E-A6A3-CCFDECF63B2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2FCEC7C-235B-424F-91B8-FA938D9246F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AAC4F3-6B4C-400A-A926-010AA2641A9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E3DFBC-EF21-4927-BB0B-A27D02B32F4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238FBE7-93A4-49E5-97B9-AD9F846C14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3E36BEF-7749-4ACB-A684-37BD902BEF0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727743-936A-4985-B490-F56BE611B7D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988923D-1B5D-4426-B1CE-DAE5E7A3562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414,750
392,933
918.32
246,518,164
229,444,912
8,196,290
136,620,567
39,117,818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07C18D5-773B-4824-BAF5-D19168B40BA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3EFC42F-D6D1-4A78-88F2-795A74B672B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F7B3A8A-F7F6-46DD-862B-2F4BC2D28D5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40FC9E3-CB50-4C3F-A28B-A9B6117BBF8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6652C33-B5A8-4454-A6D7-90019238EB9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43DB022-DAED-400F-AC9C-E0BFD09F4C3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E01FC6-7F0C-4ACD-A9B5-70D0F916F8A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8FBC904-C28F-4F07-8864-915B21A6A1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A92490C-0D9A-4D48-8696-C34CABCA819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38590A-22B0-4042-BAD0-DD59B244D08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A610D9F-246A-4ED5-ABC0-F527B147E90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F1A15C1-8504-4986-8940-8D4BAD2A864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84245D-839E-4288-9E39-00653EA6B50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1C90B1D-26BD-4775-A5F2-FF12BD3BA0B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91B38CE-EC27-4D34-AECA-1C4FF55879D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D0FBBA3-4A21-4A26-B9D4-AB702EEACDE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2FB44E-ECC1-450D-AEB0-307673B0D67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F577A58-7C26-49DC-9360-14DCC38BDD7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48F5BCE-E71A-418C-A701-A830166BD9A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17D1123-D352-4894-BAC4-9704987EFF5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2F78304-B152-415B-9EC3-142FC6CFBA8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64114CC-A7F1-41CD-91FF-F68AB17305F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902FB91-C04D-40E3-97DD-EA7E98BAE51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11DD649-394A-42F2-B8FF-BBC806C9482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5542616-B0D9-43DD-A8E5-874655B378E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6EA63CE-673F-4BF8-B1D3-5D8F6405D46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E072B1F-B3DA-43A5-822F-311F194861A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EA1E433-E84D-4DAD-B28B-AE8D219A67A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7BED761-DA70-4290-B795-71AB3CAE396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1EBCFBE-3CB7-421D-ADB2-B52B0A292A2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1BAF79A-6864-48CF-9A8D-65409FE0E88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DBB7D9A-269F-4421-B221-BE938602050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EF73358-9FCD-4940-8A86-80E2AA2181D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0DDBB73-8FD2-4878-A1C3-39667BEF935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EED5D02-33E9-4B7B-90E0-78B5D8A748C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0C06C27-2968-486F-8E6E-2AF59629C10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F82808D-C48F-42F6-973B-D29C1E1551B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F9FB323-7BED-4BEB-84BE-66EB41CC00E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E13DB72-6A24-4666-8281-7F7E26A66A0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16CA455-5C2A-4F91-860E-296E3823141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AEC070C-A020-4104-81BB-F3E9E59B12D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6751885-614E-4919-8A19-55549679F4D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25C8D51-3603-4AD6-BFFB-09D0A6DB2D9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F3E4897-12F1-4E2D-AB7C-C6D31948900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64D75B8-16F5-48A3-AFFA-5A22248A68E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193FB6BF-8487-4050-84DB-30540EDADE14}"/>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9A8EA7A5-42EE-4ED4-A576-3836A0CF5E2B}"/>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D8D48E78-7F37-4FDB-A3A1-134C3387844D}"/>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511BD8-FA9F-4151-B0E3-83894AC7E723}"/>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9242AC78-E94E-4FCD-A6EE-0689196417B1}"/>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278E568E-69C5-4D37-8423-0A1EACFB637B}"/>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0CD7DEEA-3FA7-4001-89CB-A1924615C2B0}"/>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F489A862-A6BD-44B8-891B-8D50C47CB690}"/>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4704771B-BD3C-43E4-AEFA-FBFEF296DEEB}"/>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7E986B81-9CCC-4422-BBE7-8B907FFEA5D3}"/>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47396605-566E-4A0A-9145-A5F5C8D91087}"/>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DF84C59-7E19-44D2-AF01-A6C8A7B1229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0AB98EA-DB4E-4E26-9878-5E7106BF507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1704136-FE0D-4B92-8B06-D2C2BF41840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F5153D7-D67D-46E8-84F9-388E9125333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F2C79C7-0B6A-475D-A5ED-4B56494C157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126365</xdr:rowOff>
    </xdr:from>
    <xdr:to>
      <xdr:col>24</xdr:col>
      <xdr:colOff>114300</xdr:colOff>
      <xdr:row>39</xdr:row>
      <xdr:rowOff>56515</xdr:rowOff>
    </xdr:to>
    <xdr:sp macro="" textlink="">
      <xdr:nvSpPr>
        <xdr:cNvPr id="73" name="楕円 72">
          <a:extLst>
            <a:ext uri="{FF2B5EF4-FFF2-40B4-BE49-F238E27FC236}">
              <a16:creationId xmlns:a16="http://schemas.microsoft.com/office/drawing/2014/main" id="{E3FC081C-ECFC-42D4-8819-B4556ACC965E}"/>
            </a:ext>
          </a:extLst>
        </xdr:cNvPr>
        <xdr:cNvSpPr/>
      </xdr:nvSpPr>
      <xdr:spPr>
        <a:xfrm>
          <a:off x="45847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104792</xdr:rowOff>
    </xdr:from>
    <xdr:ext cx="405111" cy="259045"/>
    <xdr:sp macro="" textlink="">
      <xdr:nvSpPr>
        <xdr:cNvPr id="74" name="【図書館】&#10;有形固定資産減価償却率該当値テキスト">
          <a:extLst>
            <a:ext uri="{FF2B5EF4-FFF2-40B4-BE49-F238E27FC236}">
              <a16:creationId xmlns:a16="http://schemas.microsoft.com/office/drawing/2014/main" id="{AA75DF17-1EFE-4677-9517-FB5A294A70A3}"/>
            </a:ext>
          </a:extLst>
        </xdr:cNvPr>
        <xdr:cNvSpPr txBox="1"/>
      </xdr:nvSpPr>
      <xdr:spPr>
        <a:xfrm>
          <a:off x="4673600"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76835</xdr:rowOff>
    </xdr:from>
    <xdr:to>
      <xdr:col>20</xdr:col>
      <xdr:colOff>38100</xdr:colOff>
      <xdr:row>39</xdr:row>
      <xdr:rowOff>6985</xdr:rowOff>
    </xdr:to>
    <xdr:sp macro="" textlink="">
      <xdr:nvSpPr>
        <xdr:cNvPr id="75" name="楕円 74">
          <a:extLst>
            <a:ext uri="{FF2B5EF4-FFF2-40B4-BE49-F238E27FC236}">
              <a16:creationId xmlns:a16="http://schemas.microsoft.com/office/drawing/2014/main" id="{33278BDF-4FC2-4886-B936-887DD8D7F082}"/>
            </a:ext>
          </a:extLst>
        </xdr:cNvPr>
        <xdr:cNvSpPr/>
      </xdr:nvSpPr>
      <xdr:spPr>
        <a:xfrm>
          <a:off x="3746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127635</xdr:rowOff>
    </xdr:from>
    <xdr:to>
      <xdr:col>24</xdr:col>
      <xdr:colOff>63500</xdr:colOff>
      <xdr:row>39</xdr:row>
      <xdr:rowOff>5715</xdr:rowOff>
    </xdr:to>
    <xdr:cxnSp macro="">
      <xdr:nvCxnSpPr>
        <xdr:cNvPr id="76" name="直線コネクタ 75">
          <a:extLst>
            <a:ext uri="{FF2B5EF4-FFF2-40B4-BE49-F238E27FC236}">
              <a16:creationId xmlns:a16="http://schemas.microsoft.com/office/drawing/2014/main" id="{EC0B5854-3911-4F10-B89F-998EA7A2624E}"/>
            </a:ext>
          </a:extLst>
        </xdr:cNvPr>
        <xdr:cNvCxnSpPr/>
      </xdr:nvCxnSpPr>
      <xdr:spPr>
        <a:xfrm>
          <a:off x="3797300" y="664273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27305</xdr:rowOff>
    </xdr:from>
    <xdr:to>
      <xdr:col>15</xdr:col>
      <xdr:colOff>101600</xdr:colOff>
      <xdr:row>38</xdr:row>
      <xdr:rowOff>128905</xdr:rowOff>
    </xdr:to>
    <xdr:sp macro="" textlink="">
      <xdr:nvSpPr>
        <xdr:cNvPr id="77" name="楕円 76">
          <a:extLst>
            <a:ext uri="{FF2B5EF4-FFF2-40B4-BE49-F238E27FC236}">
              <a16:creationId xmlns:a16="http://schemas.microsoft.com/office/drawing/2014/main" id="{61FD25EF-9E19-40EF-AF86-B9F7D044977C}"/>
            </a:ext>
          </a:extLst>
        </xdr:cNvPr>
        <xdr:cNvSpPr/>
      </xdr:nvSpPr>
      <xdr:spPr>
        <a:xfrm>
          <a:off x="2857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78105</xdr:rowOff>
    </xdr:from>
    <xdr:to>
      <xdr:col>19</xdr:col>
      <xdr:colOff>177800</xdr:colOff>
      <xdr:row>38</xdr:row>
      <xdr:rowOff>127635</xdr:rowOff>
    </xdr:to>
    <xdr:cxnSp macro="">
      <xdr:nvCxnSpPr>
        <xdr:cNvPr id="78" name="直線コネクタ 77">
          <a:extLst>
            <a:ext uri="{FF2B5EF4-FFF2-40B4-BE49-F238E27FC236}">
              <a16:creationId xmlns:a16="http://schemas.microsoft.com/office/drawing/2014/main" id="{CB5B00FA-4FDC-4C96-A5AF-0DFE7B932C99}"/>
            </a:ext>
          </a:extLst>
        </xdr:cNvPr>
        <xdr:cNvCxnSpPr/>
      </xdr:nvCxnSpPr>
      <xdr:spPr>
        <a:xfrm>
          <a:off x="2908300" y="659320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147320</xdr:rowOff>
    </xdr:from>
    <xdr:to>
      <xdr:col>10</xdr:col>
      <xdr:colOff>165100</xdr:colOff>
      <xdr:row>38</xdr:row>
      <xdr:rowOff>77470</xdr:rowOff>
    </xdr:to>
    <xdr:sp macro="" textlink="">
      <xdr:nvSpPr>
        <xdr:cNvPr id="79" name="楕円 78">
          <a:extLst>
            <a:ext uri="{FF2B5EF4-FFF2-40B4-BE49-F238E27FC236}">
              <a16:creationId xmlns:a16="http://schemas.microsoft.com/office/drawing/2014/main" id="{CC37C8B1-A39E-4A12-B126-AE55AA581049}"/>
            </a:ext>
          </a:extLst>
        </xdr:cNvPr>
        <xdr:cNvSpPr/>
      </xdr:nvSpPr>
      <xdr:spPr>
        <a:xfrm>
          <a:off x="1968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26670</xdr:rowOff>
    </xdr:from>
    <xdr:to>
      <xdr:col>15</xdr:col>
      <xdr:colOff>50800</xdr:colOff>
      <xdr:row>38</xdr:row>
      <xdr:rowOff>78105</xdr:rowOff>
    </xdr:to>
    <xdr:cxnSp macro="">
      <xdr:nvCxnSpPr>
        <xdr:cNvPr id="80" name="直線コネクタ 79">
          <a:extLst>
            <a:ext uri="{FF2B5EF4-FFF2-40B4-BE49-F238E27FC236}">
              <a16:creationId xmlns:a16="http://schemas.microsoft.com/office/drawing/2014/main" id="{6C0685B7-73E8-4936-BC3D-C46F3D939B25}"/>
            </a:ext>
          </a:extLst>
        </xdr:cNvPr>
        <xdr:cNvCxnSpPr/>
      </xdr:nvCxnSpPr>
      <xdr:spPr>
        <a:xfrm>
          <a:off x="2019300" y="65417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97790</xdr:rowOff>
    </xdr:from>
    <xdr:to>
      <xdr:col>6</xdr:col>
      <xdr:colOff>38100</xdr:colOff>
      <xdr:row>38</xdr:row>
      <xdr:rowOff>27940</xdr:rowOff>
    </xdr:to>
    <xdr:sp macro="" textlink="">
      <xdr:nvSpPr>
        <xdr:cNvPr id="81" name="楕円 80">
          <a:extLst>
            <a:ext uri="{FF2B5EF4-FFF2-40B4-BE49-F238E27FC236}">
              <a16:creationId xmlns:a16="http://schemas.microsoft.com/office/drawing/2014/main" id="{359033AC-24C2-4EDA-A933-87158EACF9BE}"/>
            </a:ext>
          </a:extLst>
        </xdr:cNvPr>
        <xdr:cNvSpPr/>
      </xdr:nvSpPr>
      <xdr:spPr>
        <a:xfrm>
          <a:off x="1079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148590</xdr:rowOff>
    </xdr:from>
    <xdr:to>
      <xdr:col>10</xdr:col>
      <xdr:colOff>114300</xdr:colOff>
      <xdr:row>38</xdr:row>
      <xdr:rowOff>26670</xdr:rowOff>
    </xdr:to>
    <xdr:cxnSp macro="">
      <xdr:nvCxnSpPr>
        <xdr:cNvPr id="82" name="直線コネクタ 81">
          <a:extLst>
            <a:ext uri="{FF2B5EF4-FFF2-40B4-BE49-F238E27FC236}">
              <a16:creationId xmlns:a16="http://schemas.microsoft.com/office/drawing/2014/main" id="{CC75036B-4FCF-47F4-B573-5CF9061AEFA2}"/>
            </a:ext>
          </a:extLst>
        </xdr:cNvPr>
        <xdr:cNvCxnSpPr/>
      </xdr:nvCxnSpPr>
      <xdr:spPr>
        <a:xfrm>
          <a:off x="1130300" y="64922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0136B108-B128-4CDF-ADB8-2EFAF25358DA}"/>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7203D1B2-AC69-4711-88A8-0BDFCFA569CE}"/>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E4F30579-176E-400A-BE5B-CBD06431DDC9}"/>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64690655-68AE-42DF-8F7A-4E507777AA61}"/>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169562</xdr:rowOff>
    </xdr:from>
    <xdr:ext cx="405111" cy="259045"/>
    <xdr:sp macro="" textlink="">
      <xdr:nvSpPr>
        <xdr:cNvPr id="87" name="n_1mainValue【図書館】&#10;有形固定資産減価償却率">
          <a:extLst>
            <a:ext uri="{FF2B5EF4-FFF2-40B4-BE49-F238E27FC236}">
              <a16:creationId xmlns:a16="http://schemas.microsoft.com/office/drawing/2014/main" id="{94D3F150-40DE-4113-BF06-293B1FBAC0C8}"/>
            </a:ext>
          </a:extLst>
        </xdr:cNvPr>
        <xdr:cNvSpPr txBox="1"/>
      </xdr:nvSpPr>
      <xdr:spPr>
        <a:xfrm>
          <a:off x="35820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8" name="n_2mainValue【図書館】&#10;有形固定資産減価償却率">
          <a:extLst>
            <a:ext uri="{FF2B5EF4-FFF2-40B4-BE49-F238E27FC236}">
              <a16:creationId xmlns:a16="http://schemas.microsoft.com/office/drawing/2014/main" id="{8C4B4B4E-20BF-4A6E-82CC-978CEF304E81}"/>
            </a:ext>
          </a:extLst>
        </xdr:cNvPr>
        <xdr:cNvSpPr txBox="1"/>
      </xdr:nvSpPr>
      <xdr:spPr>
        <a:xfrm>
          <a:off x="2705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68597</xdr:rowOff>
    </xdr:from>
    <xdr:ext cx="405111" cy="259045"/>
    <xdr:sp macro="" textlink="">
      <xdr:nvSpPr>
        <xdr:cNvPr id="89" name="n_3mainValue【図書館】&#10;有形固定資産減価償却率">
          <a:extLst>
            <a:ext uri="{FF2B5EF4-FFF2-40B4-BE49-F238E27FC236}">
              <a16:creationId xmlns:a16="http://schemas.microsoft.com/office/drawing/2014/main" id="{2424386A-8D52-4D74-8356-D587FAD4118F}"/>
            </a:ext>
          </a:extLst>
        </xdr:cNvPr>
        <xdr:cNvSpPr txBox="1"/>
      </xdr:nvSpPr>
      <xdr:spPr>
        <a:xfrm>
          <a:off x="1816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19067</xdr:rowOff>
    </xdr:from>
    <xdr:ext cx="405111" cy="259045"/>
    <xdr:sp macro="" textlink="">
      <xdr:nvSpPr>
        <xdr:cNvPr id="90" name="n_4mainValue【図書館】&#10;有形固定資産減価償却率">
          <a:extLst>
            <a:ext uri="{FF2B5EF4-FFF2-40B4-BE49-F238E27FC236}">
              <a16:creationId xmlns:a16="http://schemas.microsoft.com/office/drawing/2014/main" id="{9110DD78-2925-49F7-AAD8-685E34B8269B}"/>
            </a:ext>
          </a:extLst>
        </xdr:cNvPr>
        <xdr:cNvSpPr txBox="1"/>
      </xdr:nvSpPr>
      <xdr:spPr>
        <a:xfrm>
          <a:off x="927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43B6F41-277D-46D3-B41D-74A3B5DF7E1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CEF5476-B9FB-4822-8EC2-4CFA9336771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E0A46DE-6DA6-4228-8596-40B195F0859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2C808D5-5E85-43F6-9DFC-F13519CE3D2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2CC3858-E2A9-4487-B21F-78AD835C482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86E2279-E28C-4CC1-B96A-290423EC1B3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90064A2-F7BF-4516-A11E-3A40A714B7F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4EF7258-1B0A-4A75-AF0C-A54FC06AE8D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26FAE476-FC49-4D27-85DA-46E48540F05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30C09BD-C63A-4D10-BB82-7942549F972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5CEEE7C-3614-4891-8231-AE0D935606F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456BDBF-A598-456D-8EA9-23222306E16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F9E33CC-C577-4288-ABFB-89C79288437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721B72EC-4736-4C6A-9E1D-02B396E3E8EC}"/>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4479726-1C0F-4952-8688-34449073023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BEA39518-7DDF-4E06-B1C1-08D00ED7928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E81745D3-73EB-47DF-8053-D7FE24C29B9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2AF4B06E-2507-48A5-BAA7-B31929AE035C}"/>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FF4C247-E2FA-40A7-A7CE-22795D2B87B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DB354203-BF66-44B8-BE62-DF0F6138922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6D28B5D8-B646-4B6F-BC29-803EC367A77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7C10536F-9DC7-4916-86A9-795ACAB17122}"/>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DA8000AA-F7D0-4480-9E9F-2A05B2D45D98}"/>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3EE3B147-168A-41F6-9631-234331D5D665}"/>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B96EB88E-E5B7-46DB-A71F-9C489E505200}"/>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241AC966-C4A5-4AD5-AE10-910E8BDF122F}"/>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52B4DC02-446D-4A9E-853D-A75256BE8A21}"/>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9BAD4EA9-DB3F-4751-8511-C0725CC3DE3C}"/>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66382DDC-3679-4C3E-B9DE-7EA6691A1932}"/>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9A62ED76-AABA-492E-AE02-791F9950EC8D}"/>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C4836BEE-D685-4F76-88AE-9E1602D5FCFF}"/>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9A116677-3227-428F-B8E7-49F8390EA522}"/>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A2F4ED1-C331-46F2-95DB-33BCC9528DE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81CD2F4-36AA-4B72-96AF-1BFE1F4BB5C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C6A7FDE-3D46-4212-AD66-5A700EDC918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BFA37C3-9064-4F5C-BD25-08812AFB048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7CA2970-B698-4CC2-BD8F-0AF3176B72D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59690</xdr:rowOff>
    </xdr:from>
    <xdr:to>
      <xdr:col>55</xdr:col>
      <xdr:colOff>50800</xdr:colOff>
      <xdr:row>37</xdr:row>
      <xdr:rowOff>161290</xdr:rowOff>
    </xdr:to>
    <xdr:sp macro="" textlink="">
      <xdr:nvSpPr>
        <xdr:cNvPr id="128" name="楕円 127">
          <a:extLst>
            <a:ext uri="{FF2B5EF4-FFF2-40B4-BE49-F238E27FC236}">
              <a16:creationId xmlns:a16="http://schemas.microsoft.com/office/drawing/2014/main" id="{592E87E9-6C5F-4FB1-B967-A418DE1ED109}"/>
            </a:ext>
          </a:extLst>
        </xdr:cNvPr>
        <xdr:cNvSpPr/>
      </xdr:nvSpPr>
      <xdr:spPr>
        <a:xfrm>
          <a:off x="10426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82567</xdr:rowOff>
    </xdr:from>
    <xdr:ext cx="469744" cy="259045"/>
    <xdr:sp macro="" textlink="">
      <xdr:nvSpPr>
        <xdr:cNvPr id="129" name="【図書館】&#10;一人当たり面積該当値テキスト">
          <a:extLst>
            <a:ext uri="{FF2B5EF4-FFF2-40B4-BE49-F238E27FC236}">
              <a16:creationId xmlns:a16="http://schemas.microsoft.com/office/drawing/2014/main" id="{CB659542-783F-4D61-929D-95B1A051EE6E}"/>
            </a:ext>
          </a:extLst>
        </xdr:cNvPr>
        <xdr:cNvSpPr txBox="1"/>
      </xdr:nvSpPr>
      <xdr:spPr>
        <a:xfrm>
          <a:off x="10515600"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59690</xdr:rowOff>
    </xdr:from>
    <xdr:to>
      <xdr:col>50</xdr:col>
      <xdr:colOff>165100</xdr:colOff>
      <xdr:row>37</xdr:row>
      <xdr:rowOff>161290</xdr:rowOff>
    </xdr:to>
    <xdr:sp macro="" textlink="">
      <xdr:nvSpPr>
        <xdr:cNvPr id="130" name="楕円 129">
          <a:extLst>
            <a:ext uri="{FF2B5EF4-FFF2-40B4-BE49-F238E27FC236}">
              <a16:creationId xmlns:a16="http://schemas.microsoft.com/office/drawing/2014/main" id="{C38AA77C-96A0-4CDC-8CD6-9E16D37139BF}"/>
            </a:ext>
          </a:extLst>
        </xdr:cNvPr>
        <xdr:cNvSpPr/>
      </xdr:nvSpPr>
      <xdr:spPr>
        <a:xfrm>
          <a:off x="9588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110490</xdr:rowOff>
    </xdr:from>
    <xdr:to>
      <xdr:col>55</xdr:col>
      <xdr:colOff>0</xdr:colOff>
      <xdr:row>37</xdr:row>
      <xdr:rowOff>110490</xdr:rowOff>
    </xdr:to>
    <xdr:cxnSp macro="">
      <xdr:nvCxnSpPr>
        <xdr:cNvPr id="131" name="直線コネクタ 130">
          <a:extLst>
            <a:ext uri="{FF2B5EF4-FFF2-40B4-BE49-F238E27FC236}">
              <a16:creationId xmlns:a16="http://schemas.microsoft.com/office/drawing/2014/main" id="{A859949C-5988-4C2D-836A-E0D4387E513C}"/>
            </a:ext>
          </a:extLst>
        </xdr:cNvPr>
        <xdr:cNvCxnSpPr/>
      </xdr:nvCxnSpPr>
      <xdr:spPr>
        <a:xfrm>
          <a:off x="9639300" y="64541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59690</xdr:rowOff>
    </xdr:from>
    <xdr:to>
      <xdr:col>46</xdr:col>
      <xdr:colOff>38100</xdr:colOff>
      <xdr:row>37</xdr:row>
      <xdr:rowOff>161290</xdr:rowOff>
    </xdr:to>
    <xdr:sp macro="" textlink="">
      <xdr:nvSpPr>
        <xdr:cNvPr id="132" name="楕円 131">
          <a:extLst>
            <a:ext uri="{FF2B5EF4-FFF2-40B4-BE49-F238E27FC236}">
              <a16:creationId xmlns:a16="http://schemas.microsoft.com/office/drawing/2014/main" id="{EA1CFFBA-80B2-467F-9DE2-E9C2CD351786}"/>
            </a:ext>
          </a:extLst>
        </xdr:cNvPr>
        <xdr:cNvSpPr/>
      </xdr:nvSpPr>
      <xdr:spPr>
        <a:xfrm>
          <a:off x="8699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110490</xdr:rowOff>
    </xdr:from>
    <xdr:to>
      <xdr:col>50</xdr:col>
      <xdr:colOff>114300</xdr:colOff>
      <xdr:row>37</xdr:row>
      <xdr:rowOff>110490</xdr:rowOff>
    </xdr:to>
    <xdr:cxnSp macro="">
      <xdr:nvCxnSpPr>
        <xdr:cNvPr id="133" name="直線コネクタ 132">
          <a:extLst>
            <a:ext uri="{FF2B5EF4-FFF2-40B4-BE49-F238E27FC236}">
              <a16:creationId xmlns:a16="http://schemas.microsoft.com/office/drawing/2014/main" id="{75D86434-A3C9-43E9-A7F3-6553DDCF71E3}"/>
            </a:ext>
          </a:extLst>
        </xdr:cNvPr>
        <xdr:cNvCxnSpPr/>
      </xdr:nvCxnSpPr>
      <xdr:spPr>
        <a:xfrm>
          <a:off x="8750300" y="645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59690</xdr:rowOff>
    </xdr:from>
    <xdr:to>
      <xdr:col>41</xdr:col>
      <xdr:colOff>101600</xdr:colOff>
      <xdr:row>37</xdr:row>
      <xdr:rowOff>161290</xdr:rowOff>
    </xdr:to>
    <xdr:sp macro="" textlink="">
      <xdr:nvSpPr>
        <xdr:cNvPr id="134" name="楕円 133">
          <a:extLst>
            <a:ext uri="{FF2B5EF4-FFF2-40B4-BE49-F238E27FC236}">
              <a16:creationId xmlns:a16="http://schemas.microsoft.com/office/drawing/2014/main" id="{EF0567FD-6CA6-4F32-911A-9E885CE1658B}"/>
            </a:ext>
          </a:extLst>
        </xdr:cNvPr>
        <xdr:cNvSpPr/>
      </xdr:nvSpPr>
      <xdr:spPr>
        <a:xfrm>
          <a:off x="7810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110490</xdr:rowOff>
    </xdr:from>
    <xdr:to>
      <xdr:col>45</xdr:col>
      <xdr:colOff>177800</xdr:colOff>
      <xdr:row>37</xdr:row>
      <xdr:rowOff>110490</xdr:rowOff>
    </xdr:to>
    <xdr:cxnSp macro="">
      <xdr:nvCxnSpPr>
        <xdr:cNvPr id="135" name="直線コネクタ 134">
          <a:extLst>
            <a:ext uri="{FF2B5EF4-FFF2-40B4-BE49-F238E27FC236}">
              <a16:creationId xmlns:a16="http://schemas.microsoft.com/office/drawing/2014/main" id="{B60DD413-D8E9-433A-9FA9-B1FBD4F53B0E}"/>
            </a:ext>
          </a:extLst>
        </xdr:cNvPr>
        <xdr:cNvCxnSpPr/>
      </xdr:nvCxnSpPr>
      <xdr:spPr>
        <a:xfrm>
          <a:off x="7861300" y="645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59690</xdr:rowOff>
    </xdr:from>
    <xdr:to>
      <xdr:col>36</xdr:col>
      <xdr:colOff>165100</xdr:colOff>
      <xdr:row>37</xdr:row>
      <xdr:rowOff>161290</xdr:rowOff>
    </xdr:to>
    <xdr:sp macro="" textlink="">
      <xdr:nvSpPr>
        <xdr:cNvPr id="136" name="楕円 135">
          <a:extLst>
            <a:ext uri="{FF2B5EF4-FFF2-40B4-BE49-F238E27FC236}">
              <a16:creationId xmlns:a16="http://schemas.microsoft.com/office/drawing/2014/main" id="{0BEC8A60-6A4A-4BFD-99DC-29B7455E8EBC}"/>
            </a:ext>
          </a:extLst>
        </xdr:cNvPr>
        <xdr:cNvSpPr/>
      </xdr:nvSpPr>
      <xdr:spPr>
        <a:xfrm>
          <a:off x="6921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110490</xdr:rowOff>
    </xdr:from>
    <xdr:to>
      <xdr:col>41</xdr:col>
      <xdr:colOff>50800</xdr:colOff>
      <xdr:row>37</xdr:row>
      <xdr:rowOff>110490</xdr:rowOff>
    </xdr:to>
    <xdr:cxnSp macro="">
      <xdr:nvCxnSpPr>
        <xdr:cNvPr id="137" name="直線コネクタ 136">
          <a:extLst>
            <a:ext uri="{FF2B5EF4-FFF2-40B4-BE49-F238E27FC236}">
              <a16:creationId xmlns:a16="http://schemas.microsoft.com/office/drawing/2014/main" id="{A6B7935F-EA2B-44E9-A469-161DFAFD11CB}"/>
            </a:ext>
          </a:extLst>
        </xdr:cNvPr>
        <xdr:cNvCxnSpPr/>
      </xdr:nvCxnSpPr>
      <xdr:spPr>
        <a:xfrm>
          <a:off x="6972300" y="645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A5ABDBA8-9722-4076-944B-19777B21F3B5}"/>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414341BA-9E4C-4F98-80E7-8FEE7637707F}"/>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055C1962-D1D5-4299-8FB9-BD04413EC3D1}"/>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98FC75C4-443E-497C-BB8B-967EE1B8E5D5}"/>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6367</xdr:rowOff>
    </xdr:from>
    <xdr:ext cx="469744" cy="259045"/>
    <xdr:sp macro="" textlink="">
      <xdr:nvSpPr>
        <xdr:cNvPr id="142" name="n_1mainValue【図書館】&#10;一人当たり面積">
          <a:extLst>
            <a:ext uri="{FF2B5EF4-FFF2-40B4-BE49-F238E27FC236}">
              <a16:creationId xmlns:a16="http://schemas.microsoft.com/office/drawing/2014/main" id="{282D6425-D62C-490F-801D-1FB468A3243C}"/>
            </a:ext>
          </a:extLst>
        </xdr:cNvPr>
        <xdr:cNvSpPr txBox="1"/>
      </xdr:nvSpPr>
      <xdr:spPr>
        <a:xfrm>
          <a:off x="93917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6367</xdr:rowOff>
    </xdr:from>
    <xdr:ext cx="469744" cy="259045"/>
    <xdr:sp macro="" textlink="">
      <xdr:nvSpPr>
        <xdr:cNvPr id="143" name="n_2mainValue【図書館】&#10;一人当たり面積">
          <a:extLst>
            <a:ext uri="{FF2B5EF4-FFF2-40B4-BE49-F238E27FC236}">
              <a16:creationId xmlns:a16="http://schemas.microsoft.com/office/drawing/2014/main" id="{1C6B3DA7-A8B8-4419-92CC-253F355C5454}"/>
            </a:ext>
          </a:extLst>
        </xdr:cNvPr>
        <xdr:cNvSpPr txBox="1"/>
      </xdr:nvSpPr>
      <xdr:spPr>
        <a:xfrm>
          <a:off x="85154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6367</xdr:rowOff>
    </xdr:from>
    <xdr:ext cx="469744" cy="259045"/>
    <xdr:sp macro="" textlink="">
      <xdr:nvSpPr>
        <xdr:cNvPr id="144" name="n_3mainValue【図書館】&#10;一人当たり面積">
          <a:extLst>
            <a:ext uri="{FF2B5EF4-FFF2-40B4-BE49-F238E27FC236}">
              <a16:creationId xmlns:a16="http://schemas.microsoft.com/office/drawing/2014/main" id="{0AB3C5CC-ED4E-43FF-927A-D4578DC10025}"/>
            </a:ext>
          </a:extLst>
        </xdr:cNvPr>
        <xdr:cNvSpPr txBox="1"/>
      </xdr:nvSpPr>
      <xdr:spPr>
        <a:xfrm>
          <a:off x="76264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6367</xdr:rowOff>
    </xdr:from>
    <xdr:ext cx="469744" cy="259045"/>
    <xdr:sp macro="" textlink="">
      <xdr:nvSpPr>
        <xdr:cNvPr id="145" name="n_4mainValue【図書館】&#10;一人当たり面積">
          <a:extLst>
            <a:ext uri="{FF2B5EF4-FFF2-40B4-BE49-F238E27FC236}">
              <a16:creationId xmlns:a16="http://schemas.microsoft.com/office/drawing/2014/main" id="{3477C0B0-7D25-46C1-9816-FD12E3BA542C}"/>
            </a:ext>
          </a:extLst>
        </xdr:cNvPr>
        <xdr:cNvSpPr txBox="1"/>
      </xdr:nvSpPr>
      <xdr:spPr>
        <a:xfrm>
          <a:off x="67374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4159A16-5654-4FB9-A176-C32FFECAC3A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D86874C-2ED2-4E72-AE66-5F8B26C5382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E4F8BEF-B6F2-457C-9837-71DEFC9FBA8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CD32232-802A-43CC-BA7A-987C877218B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CBC3DED-230E-4E73-B1C6-00044EF1B9D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05B1860-D5D8-448C-BDED-EAB4AE9B74C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9155724-7458-4ADA-9B19-5AC890CE4AA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7B9365E-AD4F-4A89-9579-19E5C47B68E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774088F-3AD5-49E0-9984-DF9B0DF9C29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38E5FF5-255C-4E2A-8AC6-2FEAEFB8F6D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744670F-543B-482F-8D62-6F860D6F2E0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40958C53-5CAC-4EF2-8F10-3E4F97E6EF6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CF2AD547-29A2-4165-8CC9-B0ED9BF6C14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DE66A35B-1972-4933-B73E-2B697941053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E56029EB-8156-49CB-845C-83D55BFA3E6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9010135-2E22-4CB1-A67A-A551808BB03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E593CE9-9837-4C3B-AA66-4D33509B154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7E4FEBCC-8C9D-45B6-9185-FC8E465100E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53EAD8E4-B617-41FB-9782-3AE3B3C92F7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30E7B93-421C-43D1-829A-6394F4AF447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6594219B-0B65-4A6B-9870-1880DFDE947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3EE1A50-8CE7-4237-A1BC-842E55E9713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6F27B469-D463-4D6F-83C7-77204C8A5D6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46849B75-A36E-4147-AD80-ED767BC4D2D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42B849FC-F7FB-47AB-9374-B19C5F8FADC1}"/>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B4E0ED27-DCB9-482C-9B77-F17D6150C84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FF19E705-0995-4A00-BE32-B374CFDEF95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B699DC62-029D-419B-92C5-3EA62BC38A01}"/>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64155600-9243-45DE-917D-CE67FE812EB8}"/>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8280CC31-3B7C-4612-B269-BCF5E2044E20}"/>
            </a:ext>
          </a:extLst>
        </xdr:cNvPr>
        <xdr:cNvSpPr txBox="1"/>
      </xdr:nvSpPr>
      <xdr:spPr>
        <a:xfrm>
          <a:off x="4673600" y="1015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10B586D1-7AFE-421F-AA71-D4B5CA8B8C0A}"/>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23F9A41E-D808-48F0-ACD6-CA78482923C7}"/>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C40FF6E2-4B3F-424B-8905-7C99B51C24F2}"/>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44618C35-8EE2-4532-8660-51B7B8DB8EDB}"/>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0554DEE8-8382-482A-AB3A-71F90645025E}"/>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3CD5E67-21F5-408C-A7FD-A0550A01D03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AB25D26-7483-430D-B5AA-F9BA032896D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E765FAD-572F-43D9-AD29-64BC207996E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5437738-7707-499A-8271-625748B4E08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D02DFF-AE3A-4262-A14D-7668DD0DBCC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145415</xdr:rowOff>
    </xdr:from>
    <xdr:to>
      <xdr:col>24</xdr:col>
      <xdr:colOff>114300</xdr:colOff>
      <xdr:row>59</xdr:row>
      <xdr:rowOff>75565</xdr:rowOff>
    </xdr:to>
    <xdr:sp macro="" textlink="">
      <xdr:nvSpPr>
        <xdr:cNvPr id="186" name="楕円 185">
          <a:extLst>
            <a:ext uri="{FF2B5EF4-FFF2-40B4-BE49-F238E27FC236}">
              <a16:creationId xmlns:a16="http://schemas.microsoft.com/office/drawing/2014/main" id="{D4FC4072-A409-49CA-9DB2-96B735902B63}"/>
            </a:ext>
          </a:extLst>
        </xdr:cNvPr>
        <xdr:cNvSpPr/>
      </xdr:nvSpPr>
      <xdr:spPr>
        <a:xfrm>
          <a:off x="45847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168292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4414EF5A-9287-402B-9BC2-1BA676857339}"/>
            </a:ext>
          </a:extLst>
        </xdr:cNvPr>
        <xdr:cNvSpPr txBox="1"/>
      </xdr:nvSpPr>
      <xdr:spPr>
        <a:xfrm>
          <a:off x="4673600"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107315</xdr:rowOff>
    </xdr:from>
    <xdr:to>
      <xdr:col>20</xdr:col>
      <xdr:colOff>38100</xdr:colOff>
      <xdr:row>59</xdr:row>
      <xdr:rowOff>37465</xdr:rowOff>
    </xdr:to>
    <xdr:sp macro="" textlink="">
      <xdr:nvSpPr>
        <xdr:cNvPr id="188" name="楕円 187">
          <a:extLst>
            <a:ext uri="{FF2B5EF4-FFF2-40B4-BE49-F238E27FC236}">
              <a16:creationId xmlns:a16="http://schemas.microsoft.com/office/drawing/2014/main" id="{5E1A5E42-62E6-45E7-B01F-08A38DA2826F}"/>
            </a:ext>
          </a:extLst>
        </xdr:cNvPr>
        <xdr:cNvSpPr/>
      </xdr:nvSpPr>
      <xdr:spPr>
        <a:xfrm>
          <a:off x="374650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158115</xdr:rowOff>
    </xdr:from>
    <xdr:to>
      <xdr:col>24</xdr:col>
      <xdr:colOff>63500</xdr:colOff>
      <xdr:row>59</xdr:row>
      <xdr:rowOff>24765</xdr:rowOff>
    </xdr:to>
    <xdr:cxnSp macro="">
      <xdr:nvCxnSpPr>
        <xdr:cNvPr id="189" name="直線コネクタ 188">
          <a:extLst>
            <a:ext uri="{FF2B5EF4-FFF2-40B4-BE49-F238E27FC236}">
              <a16:creationId xmlns:a16="http://schemas.microsoft.com/office/drawing/2014/main" id="{E4E872A7-6C33-4F47-8DAC-69107EC88277}"/>
            </a:ext>
          </a:extLst>
        </xdr:cNvPr>
        <xdr:cNvCxnSpPr/>
      </xdr:nvCxnSpPr>
      <xdr:spPr>
        <a:xfrm>
          <a:off x="3797300" y="1010221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78740</xdr:rowOff>
    </xdr:from>
    <xdr:to>
      <xdr:col>15</xdr:col>
      <xdr:colOff>101600</xdr:colOff>
      <xdr:row>59</xdr:row>
      <xdr:rowOff>8890</xdr:rowOff>
    </xdr:to>
    <xdr:sp macro="" textlink="">
      <xdr:nvSpPr>
        <xdr:cNvPr id="190" name="楕円 189">
          <a:extLst>
            <a:ext uri="{FF2B5EF4-FFF2-40B4-BE49-F238E27FC236}">
              <a16:creationId xmlns:a16="http://schemas.microsoft.com/office/drawing/2014/main" id="{DBC15171-87DA-48D6-925E-8B3616631074}"/>
            </a:ext>
          </a:extLst>
        </xdr:cNvPr>
        <xdr:cNvSpPr/>
      </xdr:nvSpPr>
      <xdr:spPr>
        <a:xfrm>
          <a:off x="2857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129540</xdr:rowOff>
    </xdr:from>
    <xdr:to>
      <xdr:col>19</xdr:col>
      <xdr:colOff>177800</xdr:colOff>
      <xdr:row>58</xdr:row>
      <xdr:rowOff>158115</xdr:rowOff>
    </xdr:to>
    <xdr:cxnSp macro="">
      <xdr:nvCxnSpPr>
        <xdr:cNvPr id="191" name="直線コネクタ 190">
          <a:extLst>
            <a:ext uri="{FF2B5EF4-FFF2-40B4-BE49-F238E27FC236}">
              <a16:creationId xmlns:a16="http://schemas.microsoft.com/office/drawing/2014/main" id="{4EEB0200-7AD8-4500-9984-5A02ECA93436}"/>
            </a:ext>
          </a:extLst>
        </xdr:cNvPr>
        <xdr:cNvCxnSpPr/>
      </xdr:nvCxnSpPr>
      <xdr:spPr>
        <a:xfrm>
          <a:off x="2908300" y="100736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128270</xdr:rowOff>
    </xdr:from>
    <xdr:to>
      <xdr:col>10</xdr:col>
      <xdr:colOff>165100</xdr:colOff>
      <xdr:row>58</xdr:row>
      <xdr:rowOff>58420</xdr:rowOff>
    </xdr:to>
    <xdr:sp macro="" textlink="">
      <xdr:nvSpPr>
        <xdr:cNvPr id="192" name="楕円 191">
          <a:extLst>
            <a:ext uri="{FF2B5EF4-FFF2-40B4-BE49-F238E27FC236}">
              <a16:creationId xmlns:a16="http://schemas.microsoft.com/office/drawing/2014/main" id="{CAB63885-7FB7-40F8-BF49-94583CF9B14F}"/>
            </a:ext>
          </a:extLst>
        </xdr:cNvPr>
        <xdr:cNvSpPr/>
      </xdr:nvSpPr>
      <xdr:spPr>
        <a:xfrm>
          <a:off x="1968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7620</xdr:rowOff>
    </xdr:from>
    <xdr:to>
      <xdr:col>15</xdr:col>
      <xdr:colOff>50800</xdr:colOff>
      <xdr:row>58</xdr:row>
      <xdr:rowOff>129540</xdr:rowOff>
    </xdr:to>
    <xdr:cxnSp macro="">
      <xdr:nvCxnSpPr>
        <xdr:cNvPr id="193" name="直線コネクタ 192">
          <a:extLst>
            <a:ext uri="{FF2B5EF4-FFF2-40B4-BE49-F238E27FC236}">
              <a16:creationId xmlns:a16="http://schemas.microsoft.com/office/drawing/2014/main" id="{477939AF-6204-4212-A83E-B507B011C1F6}"/>
            </a:ext>
          </a:extLst>
        </xdr:cNvPr>
        <xdr:cNvCxnSpPr/>
      </xdr:nvCxnSpPr>
      <xdr:spPr>
        <a:xfrm>
          <a:off x="2019300" y="99517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4445</xdr:rowOff>
    </xdr:from>
    <xdr:to>
      <xdr:col>6</xdr:col>
      <xdr:colOff>38100</xdr:colOff>
      <xdr:row>58</xdr:row>
      <xdr:rowOff>106045</xdr:rowOff>
    </xdr:to>
    <xdr:sp macro="" textlink="">
      <xdr:nvSpPr>
        <xdr:cNvPr id="194" name="楕円 193">
          <a:extLst>
            <a:ext uri="{FF2B5EF4-FFF2-40B4-BE49-F238E27FC236}">
              <a16:creationId xmlns:a16="http://schemas.microsoft.com/office/drawing/2014/main" id="{320F34C8-83F9-4463-83B2-2BE88390C34C}"/>
            </a:ext>
          </a:extLst>
        </xdr:cNvPr>
        <xdr:cNvSpPr/>
      </xdr:nvSpPr>
      <xdr:spPr>
        <a:xfrm>
          <a:off x="10795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7620</xdr:rowOff>
    </xdr:from>
    <xdr:to>
      <xdr:col>10</xdr:col>
      <xdr:colOff>114300</xdr:colOff>
      <xdr:row>58</xdr:row>
      <xdr:rowOff>55245</xdr:rowOff>
    </xdr:to>
    <xdr:cxnSp macro="">
      <xdr:nvCxnSpPr>
        <xdr:cNvPr id="195" name="直線コネクタ 194">
          <a:extLst>
            <a:ext uri="{FF2B5EF4-FFF2-40B4-BE49-F238E27FC236}">
              <a16:creationId xmlns:a16="http://schemas.microsoft.com/office/drawing/2014/main" id="{3B326292-1BC7-4DE1-90D7-1EDF8C7C447B}"/>
            </a:ext>
          </a:extLst>
        </xdr:cNvPr>
        <xdr:cNvCxnSpPr/>
      </xdr:nvCxnSpPr>
      <xdr:spPr>
        <a:xfrm flipV="1">
          <a:off x="1130300" y="99517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96570832-93CF-4BF1-B91D-8EFECCFABB18}"/>
            </a:ext>
          </a:extLst>
        </xdr:cNvPr>
        <xdr:cNvSpPr txBox="1"/>
      </xdr:nvSpPr>
      <xdr:spPr>
        <a:xfrm>
          <a:off x="35820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9826B691-20F6-4EE4-80CD-AB2E466745BB}"/>
            </a:ext>
          </a:extLst>
        </xdr:cNvPr>
        <xdr:cNvSpPr txBox="1"/>
      </xdr:nvSpPr>
      <xdr:spPr>
        <a:xfrm>
          <a:off x="2705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83BB3B6B-9595-4C35-BA90-57C5C6EA2450}"/>
            </a:ext>
          </a:extLst>
        </xdr:cNvPr>
        <xdr:cNvSpPr txBox="1"/>
      </xdr:nvSpPr>
      <xdr:spPr>
        <a:xfrm>
          <a:off x="1816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E534EFCC-2C04-4367-BDB6-6444ABE681EA}"/>
            </a:ext>
          </a:extLst>
        </xdr:cNvPr>
        <xdr:cNvSpPr txBox="1"/>
      </xdr:nvSpPr>
      <xdr:spPr>
        <a:xfrm>
          <a:off x="927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53992</xdr:rowOff>
    </xdr:from>
    <xdr:ext cx="405111" cy="259045"/>
    <xdr:sp macro="" textlink="">
      <xdr:nvSpPr>
        <xdr:cNvPr id="200" name="n_1mainValue【体育館・プール】&#10;有形固定資産減価償却率">
          <a:extLst>
            <a:ext uri="{FF2B5EF4-FFF2-40B4-BE49-F238E27FC236}">
              <a16:creationId xmlns:a16="http://schemas.microsoft.com/office/drawing/2014/main" id="{584DB16C-E686-404F-805C-C398444A7BD7}"/>
            </a:ext>
          </a:extLst>
        </xdr:cNvPr>
        <xdr:cNvSpPr txBox="1"/>
      </xdr:nvSpPr>
      <xdr:spPr>
        <a:xfrm>
          <a:off x="358204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25417</xdr:rowOff>
    </xdr:from>
    <xdr:ext cx="405111" cy="259045"/>
    <xdr:sp macro="" textlink="">
      <xdr:nvSpPr>
        <xdr:cNvPr id="201" name="n_2mainValue【体育館・プール】&#10;有形固定資産減価償却率">
          <a:extLst>
            <a:ext uri="{FF2B5EF4-FFF2-40B4-BE49-F238E27FC236}">
              <a16:creationId xmlns:a16="http://schemas.microsoft.com/office/drawing/2014/main" id="{619ECAB2-5539-4916-959D-96C164C27135}"/>
            </a:ext>
          </a:extLst>
        </xdr:cNvPr>
        <xdr:cNvSpPr txBox="1"/>
      </xdr:nvSpPr>
      <xdr:spPr>
        <a:xfrm>
          <a:off x="27057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74947</xdr:rowOff>
    </xdr:from>
    <xdr:ext cx="405111" cy="259045"/>
    <xdr:sp macro="" textlink="">
      <xdr:nvSpPr>
        <xdr:cNvPr id="202" name="n_3mainValue【体育館・プール】&#10;有形固定資産減価償却率">
          <a:extLst>
            <a:ext uri="{FF2B5EF4-FFF2-40B4-BE49-F238E27FC236}">
              <a16:creationId xmlns:a16="http://schemas.microsoft.com/office/drawing/2014/main" id="{F2710484-ABA6-44C4-8CF2-26C4C7CF5180}"/>
            </a:ext>
          </a:extLst>
        </xdr:cNvPr>
        <xdr:cNvSpPr txBox="1"/>
      </xdr:nvSpPr>
      <xdr:spPr>
        <a:xfrm>
          <a:off x="18167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122572</xdr:rowOff>
    </xdr:from>
    <xdr:ext cx="405111" cy="259045"/>
    <xdr:sp macro="" textlink="">
      <xdr:nvSpPr>
        <xdr:cNvPr id="203" name="n_4mainValue【体育館・プール】&#10;有形固定資産減価償却率">
          <a:extLst>
            <a:ext uri="{FF2B5EF4-FFF2-40B4-BE49-F238E27FC236}">
              <a16:creationId xmlns:a16="http://schemas.microsoft.com/office/drawing/2014/main" id="{90773324-516A-4A63-BADE-9148D94C2C9A}"/>
            </a:ext>
          </a:extLst>
        </xdr:cNvPr>
        <xdr:cNvSpPr txBox="1"/>
      </xdr:nvSpPr>
      <xdr:spPr>
        <a:xfrm>
          <a:off x="92774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24BF352-A729-49CD-B26F-ED056147D23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3C728139-0F7B-4945-B639-F7F8C92A166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77D702BC-3B0E-4D2E-B149-2A7D5A5E19A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A55F64E4-DC4D-4E53-8ECE-664EF69253B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D2D37005-FC84-4079-95CE-35A33B2D461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3A0E1510-6839-4EF7-9454-87A49B53532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AD28B95-60E4-451D-B420-F9D932C9FB2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E72DAD7-505D-4C9D-B9A6-0C177B5C2DE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A3FBBAB5-9D05-4EC0-97FC-E6E3BA7ABA0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2405CEF-52ED-4D42-89E5-01D9D5EC084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3463ABFB-F860-45BC-BD33-3A51CC77A728}"/>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0B9F4EB-4848-42FD-9E8F-30BF2CB0B367}"/>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FA22F543-6468-4110-A2C8-196E49FC317F}"/>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73BC3059-6E9E-4C5E-A180-5E3D2541FB77}"/>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2C5D9794-AFD4-4F20-8C4F-7B3F8B06753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AFDFDB2E-D8CC-445B-B744-B78750FD6618}"/>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15D95FEF-6647-481E-A4D5-D79CE3E69F96}"/>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3E0AB5CD-5A66-4821-B72D-1BAC704CB556}"/>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39ED61A2-C395-4C23-B41C-2CE1812DE01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5DB4F685-7846-43BE-8757-38C91CF45B7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4DB14480-A94B-4B1E-9443-92A55FB148B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E5F06AFC-1AF6-4976-8CE9-6F8C6686FC5F}"/>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511F5FEC-DC81-4CA1-A180-0FABBD37F977}"/>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BC133FB6-E35A-45D3-93A1-5478D8A3FCDE}"/>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96F4AAC0-33CA-4A9A-8F99-DF3A4EE4AF5B}"/>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957BFC64-1EBD-4A59-844B-E17D3A031EE9}"/>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230" name="【体育館・プール】&#10;一人当たり面積平均値テキスト">
          <a:extLst>
            <a:ext uri="{FF2B5EF4-FFF2-40B4-BE49-F238E27FC236}">
              <a16:creationId xmlns:a16="http://schemas.microsoft.com/office/drawing/2014/main" id="{DA22A95E-F2B6-479D-8B84-DEC0AB8BD7AA}"/>
            </a:ext>
          </a:extLst>
        </xdr:cNvPr>
        <xdr:cNvSpPr txBox="1"/>
      </xdr:nvSpPr>
      <xdr:spPr>
        <a:xfrm>
          <a:off x="10515600" y="10628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526825C2-11C8-4C4F-984A-A0A5188B4304}"/>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7D458119-94AE-489B-B81F-62609ACC7E9D}"/>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4DB63161-6BBB-425E-BB86-07D3DEE7B88F}"/>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49C3D2E0-C435-42A7-86C0-679CA6BECF91}"/>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93BAFC3B-B3DB-4D8E-B086-4B7C983B6738}"/>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2222871-596F-41FF-A90B-005B0AD3441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D024CF5-49BF-4699-BD20-C303776533F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41BDDCF-27C2-4585-AEC6-E63371BEA01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81428F0-50F2-4E35-A7A8-2CC22FB899B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6D8A395-EE46-4308-9D9B-C2EAAA84869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109220</xdr:rowOff>
    </xdr:from>
    <xdr:to>
      <xdr:col>55</xdr:col>
      <xdr:colOff>50800</xdr:colOff>
      <xdr:row>62</xdr:row>
      <xdr:rowOff>39370</xdr:rowOff>
    </xdr:to>
    <xdr:sp macro="" textlink="">
      <xdr:nvSpPr>
        <xdr:cNvPr id="241" name="楕円 240">
          <a:extLst>
            <a:ext uri="{FF2B5EF4-FFF2-40B4-BE49-F238E27FC236}">
              <a16:creationId xmlns:a16="http://schemas.microsoft.com/office/drawing/2014/main" id="{E572A2D2-BD84-43EB-A01F-CFFE36B66D83}"/>
            </a:ext>
          </a:extLst>
        </xdr:cNvPr>
        <xdr:cNvSpPr/>
      </xdr:nvSpPr>
      <xdr:spPr>
        <a:xfrm>
          <a:off x="104267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132097</xdr:rowOff>
    </xdr:from>
    <xdr:ext cx="469744" cy="259045"/>
    <xdr:sp macro="" textlink="">
      <xdr:nvSpPr>
        <xdr:cNvPr id="242" name="【体育館・プール】&#10;一人当たり面積該当値テキスト">
          <a:extLst>
            <a:ext uri="{FF2B5EF4-FFF2-40B4-BE49-F238E27FC236}">
              <a16:creationId xmlns:a16="http://schemas.microsoft.com/office/drawing/2014/main" id="{A4087C66-E0AC-41F4-A9EE-90937AD00CD2}"/>
            </a:ext>
          </a:extLst>
        </xdr:cNvPr>
        <xdr:cNvSpPr txBox="1"/>
      </xdr:nvSpPr>
      <xdr:spPr>
        <a:xfrm>
          <a:off x="10515600"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109220</xdr:rowOff>
    </xdr:from>
    <xdr:to>
      <xdr:col>50</xdr:col>
      <xdr:colOff>165100</xdr:colOff>
      <xdr:row>62</xdr:row>
      <xdr:rowOff>39370</xdr:rowOff>
    </xdr:to>
    <xdr:sp macro="" textlink="">
      <xdr:nvSpPr>
        <xdr:cNvPr id="243" name="楕円 242">
          <a:extLst>
            <a:ext uri="{FF2B5EF4-FFF2-40B4-BE49-F238E27FC236}">
              <a16:creationId xmlns:a16="http://schemas.microsoft.com/office/drawing/2014/main" id="{ACA6145F-D852-44DC-B9D4-4A87E7663A3E}"/>
            </a:ext>
          </a:extLst>
        </xdr:cNvPr>
        <xdr:cNvSpPr/>
      </xdr:nvSpPr>
      <xdr:spPr>
        <a:xfrm>
          <a:off x="9588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160020</xdr:rowOff>
    </xdr:from>
    <xdr:to>
      <xdr:col>55</xdr:col>
      <xdr:colOff>0</xdr:colOff>
      <xdr:row>61</xdr:row>
      <xdr:rowOff>160020</xdr:rowOff>
    </xdr:to>
    <xdr:cxnSp macro="">
      <xdr:nvCxnSpPr>
        <xdr:cNvPr id="244" name="直線コネクタ 243">
          <a:extLst>
            <a:ext uri="{FF2B5EF4-FFF2-40B4-BE49-F238E27FC236}">
              <a16:creationId xmlns:a16="http://schemas.microsoft.com/office/drawing/2014/main" id="{22AD9484-1298-4F5B-A1B9-B675E65F59C7}"/>
            </a:ext>
          </a:extLst>
        </xdr:cNvPr>
        <xdr:cNvCxnSpPr/>
      </xdr:nvCxnSpPr>
      <xdr:spPr>
        <a:xfrm>
          <a:off x="9639300" y="106184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109220</xdr:rowOff>
    </xdr:from>
    <xdr:to>
      <xdr:col>46</xdr:col>
      <xdr:colOff>38100</xdr:colOff>
      <xdr:row>62</xdr:row>
      <xdr:rowOff>39370</xdr:rowOff>
    </xdr:to>
    <xdr:sp macro="" textlink="">
      <xdr:nvSpPr>
        <xdr:cNvPr id="245" name="楕円 244">
          <a:extLst>
            <a:ext uri="{FF2B5EF4-FFF2-40B4-BE49-F238E27FC236}">
              <a16:creationId xmlns:a16="http://schemas.microsoft.com/office/drawing/2014/main" id="{7243EFA1-9B84-4717-B3F0-474B7130406A}"/>
            </a:ext>
          </a:extLst>
        </xdr:cNvPr>
        <xdr:cNvSpPr/>
      </xdr:nvSpPr>
      <xdr:spPr>
        <a:xfrm>
          <a:off x="8699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160020</xdr:rowOff>
    </xdr:from>
    <xdr:to>
      <xdr:col>50</xdr:col>
      <xdr:colOff>114300</xdr:colOff>
      <xdr:row>61</xdr:row>
      <xdr:rowOff>160020</xdr:rowOff>
    </xdr:to>
    <xdr:cxnSp macro="">
      <xdr:nvCxnSpPr>
        <xdr:cNvPr id="246" name="直線コネクタ 245">
          <a:extLst>
            <a:ext uri="{FF2B5EF4-FFF2-40B4-BE49-F238E27FC236}">
              <a16:creationId xmlns:a16="http://schemas.microsoft.com/office/drawing/2014/main" id="{91EF6DD6-6BF4-4F3D-B2AA-067C5333D9F6}"/>
            </a:ext>
          </a:extLst>
        </xdr:cNvPr>
        <xdr:cNvCxnSpPr/>
      </xdr:nvCxnSpPr>
      <xdr:spPr>
        <a:xfrm>
          <a:off x="8750300" y="10618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95504</xdr:rowOff>
    </xdr:from>
    <xdr:to>
      <xdr:col>41</xdr:col>
      <xdr:colOff>101600</xdr:colOff>
      <xdr:row>62</xdr:row>
      <xdr:rowOff>25654</xdr:rowOff>
    </xdr:to>
    <xdr:sp macro="" textlink="">
      <xdr:nvSpPr>
        <xdr:cNvPr id="247" name="楕円 246">
          <a:extLst>
            <a:ext uri="{FF2B5EF4-FFF2-40B4-BE49-F238E27FC236}">
              <a16:creationId xmlns:a16="http://schemas.microsoft.com/office/drawing/2014/main" id="{FCBBFA77-FDFF-4603-81D6-11A5764FB249}"/>
            </a:ext>
          </a:extLst>
        </xdr:cNvPr>
        <xdr:cNvSpPr/>
      </xdr:nvSpPr>
      <xdr:spPr>
        <a:xfrm>
          <a:off x="7810500" y="1055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146304</xdr:rowOff>
    </xdr:from>
    <xdr:to>
      <xdr:col>45</xdr:col>
      <xdr:colOff>177800</xdr:colOff>
      <xdr:row>61</xdr:row>
      <xdr:rowOff>160020</xdr:rowOff>
    </xdr:to>
    <xdr:cxnSp macro="">
      <xdr:nvCxnSpPr>
        <xdr:cNvPr id="248" name="直線コネクタ 247">
          <a:extLst>
            <a:ext uri="{FF2B5EF4-FFF2-40B4-BE49-F238E27FC236}">
              <a16:creationId xmlns:a16="http://schemas.microsoft.com/office/drawing/2014/main" id="{90F16995-52B1-4B8B-AB56-B2DC200382D6}"/>
            </a:ext>
          </a:extLst>
        </xdr:cNvPr>
        <xdr:cNvCxnSpPr/>
      </xdr:nvCxnSpPr>
      <xdr:spPr>
        <a:xfrm>
          <a:off x="7861300" y="1060475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111506</xdr:rowOff>
    </xdr:from>
    <xdr:to>
      <xdr:col>36</xdr:col>
      <xdr:colOff>165100</xdr:colOff>
      <xdr:row>62</xdr:row>
      <xdr:rowOff>41656</xdr:rowOff>
    </xdr:to>
    <xdr:sp macro="" textlink="">
      <xdr:nvSpPr>
        <xdr:cNvPr id="249" name="楕円 248">
          <a:extLst>
            <a:ext uri="{FF2B5EF4-FFF2-40B4-BE49-F238E27FC236}">
              <a16:creationId xmlns:a16="http://schemas.microsoft.com/office/drawing/2014/main" id="{05999EED-54CA-4FBE-8544-AA7CA48895A0}"/>
            </a:ext>
          </a:extLst>
        </xdr:cNvPr>
        <xdr:cNvSpPr/>
      </xdr:nvSpPr>
      <xdr:spPr>
        <a:xfrm>
          <a:off x="69215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146304</xdr:rowOff>
    </xdr:from>
    <xdr:to>
      <xdr:col>41</xdr:col>
      <xdr:colOff>50800</xdr:colOff>
      <xdr:row>61</xdr:row>
      <xdr:rowOff>162306</xdr:rowOff>
    </xdr:to>
    <xdr:cxnSp macro="">
      <xdr:nvCxnSpPr>
        <xdr:cNvPr id="250" name="直線コネクタ 249">
          <a:extLst>
            <a:ext uri="{FF2B5EF4-FFF2-40B4-BE49-F238E27FC236}">
              <a16:creationId xmlns:a16="http://schemas.microsoft.com/office/drawing/2014/main" id="{A1A8D542-2E4D-4EAC-9BF9-555C37304B41}"/>
            </a:ext>
          </a:extLst>
        </xdr:cNvPr>
        <xdr:cNvCxnSpPr/>
      </xdr:nvCxnSpPr>
      <xdr:spPr>
        <a:xfrm flipV="1">
          <a:off x="6972300" y="1060475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251" name="n_1aveValue【体育館・プール】&#10;一人当たり面積">
          <a:extLst>
            <a:ext uri="{FF2B5EF4-FFF2-40B4-BE49-F238E27FC236}">
              <a16:creationId xmlns:a16="http://schemas.microsoft.com/office/drawing/2014/main" id="{1FAB5BAB-073F-488A-B6D8-3DBBF6E631F7}"/>
            </a:ext>
          </a:extLst>
        </xdr:cNvPr>
        <xdr:cNvSpPr txBox="1"/>
      </xdr:nvSpPr>
      <xdr:spPr>
        <a:xfrm>
          <a:off x="93917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252" name="n_2aveValue【体育館・プール】&#10;一人当たり面積">
          <a:extLst>
            <a:ext uri="{FF2B5EF4-FFF2-40B4-BE49-F238E27FC236}">
              <a16:creationId xmlns:a16="http://schemas.microsoft.com/office/drawing/2014/main" id="{52789377-B760-410F-93B8-C85B5AA6C7C9}"/>
            </a:ext>
          </a:extLst>
        </xdr:cNvPr>
        <xdr:cNvSpPr txBox="1"/>
      </xdr:nvSpPr>
      <xdr:spPr>
        <a:xfrm>
          <a:off x="8515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3" name="n_3aveValue【体育館・プール】&#10;一人当たり面積">
          <a:extLst>
            <a:ext uri="{FF2B5EF4-FFF2-40B4-BE49-F238E27FC236}">
              <a16:creationId xmlns:a16="http://schemas.microsoft.com/office/drawing/2014/main" id="{0FF2D34C-7308-4A8F-A0E2-F5AC03013ED1}"/>
            </a:ext>
          </a:extLst>
        </xdr:cNvPr>
        <xdr:cNvSpPr txBox="1"/>
      </xdr:nvSpPr>
      <xdr:spPr>
        <a:xfrm>
          <a:off x="7626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1BBB517C-2B76-4D0E-8FF9-235AF951C596}"/>
            </a:ext>
          </a:extLst>
        </xdr:cNvPr>
        <xdr:cNvSpPr txBox="1"/>
      </xdr:nvSpPr>
      <xdr:spPr>
        <a:xfrm>
          <a:off x="6737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55897</xdr:rowOff>
    </xdr:from>
    <xdr:ext cx="469744" cy="259045"/>
    <xdr:sp macro="" textlink="">
      <xdr:nvSpPr>
        <xdr:cNvPr id="255" name="n_1mainValue【体育館・プール】&#10;一人当たり面積">
          <a:extLst>
            <a:ext uri="{FF2B5EF4-FFF2-40B4-BE49-F238E27FC236}">
              <a16:creationId xmlns:a16="http://schemas.microsoft.com/office/drawing/2014/main" id="{C76097A9-A7BF-41D5-996D-025227B6E28C}"/>
            </a:ext>
          </a:extLst>
        </xdr:cNvPr>
        <xdr:cNvSpPr txBox="1"/>
      </xdr:nvSpPr>
      <xdr:spPr>
        <a:xfrm>
          <a:off x="93917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55897</xdr:rowOff>
    </xdr:from>
    <xdr:ext cx="469744" cy="259045"/>
    <xdr:sp macro="" textlink="">
      <xdr:nvSpPr>
        <xdr:cNvPr id="256" name="n_2mainValue【体育館・プール】&#10;一人当たり面積">
          <a:extLst>
            <a:ext uri="{FF2B5EF4-FFF2-40B4-BE49-F238E27FC236}">
              <a16:creationId xmlns:a16="http://schemas.microsoft.com/office/drawing/2014/main" id="{4916A845-59F6-4AA3-A10A-1DBC04B04ACD}"/>
            </a:ext>
          </a:extLst>
        </xdr:cNvPr>
        <xdr:cNvSpPr txBox="1"/>
      </xdr:nvSpPr>
      <xdr:spPr>
        <a:xfrm>
          <a:off x="85154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42181</xdr:rowOff>
    </xdr:from>
    <xdr:ext cx="469744" cy="259045"/>
    <xdr:sp macro="" textlink="">
      <xdr:nvSpPr>
        <xdr:cNvPr id="257" name="n_3mainValue【体育館・プール】&#10;一人当たり面積">
          <a:extLst>
            <a:ext uri="{FF2B5EF4-FFF2-40B4-BE49-F238E27FC236}">
              <a16:creationId xmlns:a16="http://schemas.microsoft.com/office/drawing/2014/main" id="{79328AD8-B481-40ED-8084-C51151B822B7}"/>
            </a:ext>
          </a:extLst>
        </xdr:cNvPr>
        <xdr:cNvSpPr txBox="1"/>
      </xdr:nvSpPr>
      <xdr:spPr>
        <a:xfrm>
          <a:off x="7626427" y="1032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58183</xdr:rowOff>
    </xdr:from>
    <xdr:ext cx="469744" cy="259045"/>
    <xdr:sp macro="" textlink="">
      <xdr:nvSpPr>
        <xdr:cNvPr id="258" name="n_4mainValue【体育館・プール】&#10;一人当たり面積">
          <a:extLst>
            <a:ext uri="{FF2B5EF4-FFF2-40B4-BE49-F238E27FC236}">
              <a16:creationId xmlns:a16="http://schemas.microsoft.com/office/drawing/2014/main" id="{58B15ED2-11EB-4AE0-B661-72EA6CB1A381}"/>
            </a:ext>
          </a:extLst>
        </xdr:cNvPr>
        <xdr:cNvSpPr txBox="1"/>
      </xdr:nvSpPr>
      <xdr:spPr>
        <a:xfrm>
          <a:off x="6737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530CE355-2A93-40E5-8E19-3625B9A483B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B809FEE8-2031-4967-87D4-6ACB8B6A7B6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8A763ED-963A-412D-BCAC-EF3689421CC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96CEA42C-2116-41D5-AD7C-EE2EAFD2FC5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5D1E5C4-5141-4018-8FA3-171FF4900C8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E2EB2003-A8D2-474D-ADFD-9B4AF4516F7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D01BD482-16BC-4192-9460-4FEC0E30748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C88903B6-CE2E-4C8C-B986-44657F55EAA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2826A813-4697-454A-9D59-C75C4D0261E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41B75E05-896C-418D-87FB-502AB13B182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5AEF93E2-F902-4A51-9E71-16DB44B5A01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F8498E72-47A9-45C2-87E8-DB2DD408B83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90BE107F-1D41-49B1-AF61-D8A5E12EDD43}"/>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18F22FDA-0E88-49B0-B3DD-C7567C0AD0F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ED688A5A-1363-47D1-BF99-376F29D9FFBA}"/>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D5B0FF7B-2DE6-4644-B7BF-A3DD1C5FEFDA}"/>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EC3331FB-17B6-4B07-8CC4-143AA644738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48C5E47A-E83F-4C00-81E6-173A054D90B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8CD0A8B9-0F56-4E23-B209-99CCB536E99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B47EFF62-A0D0-4042-9446-625FEF0CE78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BD8C6B6F-C64B-4286-83D0-60BB7DFDDF3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FC738DBC-6798-48B4-9014-3CD12422DB3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6B74A3FC-1AF0-49E1-98E1-D736CD8B1D76}"/>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50384330-B22D-4D9F-AB6E-6C942D65C24E}"/>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E8BEBCF3-3FB6-4309-B493-3FE2A1BD9753}"/>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5E51179D-4E3A-4B9E-9D9B-FA5A2F4DC624}"/>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116BDB42-BB52-46C5-AAEB-54086076C9DD}"/>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64C03D26-DEB0-43E7-B74B-031DA977E290}"/>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B78E4D57-8C75-40BE-94E2-0E05275DD6E8}"/>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48F4D1A2-94AD-4F82-A659-51C945AA227D}"/>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587639D9-2CFB-4489-B145-DB855E79607A}"/>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B5AA7AEA-3E0D-470B-BC41-2AF1093C87E0}"/>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8CA468BA-98A0-4C9D-A9D1-4F3275BD81C7}"/>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EB4C9E8F-0C38-4F45-A4A4-8A602794B99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931B7D45-D3B9-455B-AC1A-2495D9A7155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72444DB-0C22-422C-B613-D49E77AA5C1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B19B154-0E2D-4CB4-A796-9F86D26C2B6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2EE8E30-EDCD-4DAA-8F29-CADC19DB9C5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163322</xdr:rowOff>
    </xdr:from>
    <xdr:to>
      <xdr:col>24</xdr:col>
      <xdr:colOff>114300</xdr:colOff>
      <xdr:row>81</xdr:row>
      <xdr:rowOff>93472</xdr:rowOff>
    </xdr:to>
    <xdr:sp macro="" textlink="">
      <xdr:nvSpPr>
        <xdr:cNvPr id="297" name="楕円 296">
          <a:extLst>
            <a:ext uri="{FF2B5EF4-FFF2-40B4-BE49-F238E27FC236}">
              <a16:creationId xmlns:a16="http://schemas.microsoft.com/office/drawing/2014/main" id="{F9844F74-D523-4910-B3D6-6A7D7311EDC4}"/>
            </a:ext>
          </a:extLst>
        </xdr:cNvPr>
        <xdr:cNvSpPr/>
      </xdr:nvSpPr>
      <xdr:spPr>
        <a:xfrm>
          <a:off x="4584700" y="1387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141749</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F8D12063-506D-4606-86F4-1C4C7AA22103}"/>
            </a:ext>
          </a:extLst>
        </xdr:cNvPr>
        <xdr:cNvSpPr txBox="1"/>
      </xdr:nvSpPr>
      <xdr:spPr>
        <a:xfrm>
          <a:off x="4673600" y="1385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117602</xdr:rowOff>
    </xdr:from>
    <xdr:to>
      <xdr:col>20</xdr:col>
      <xdr:colOff>38100</xdr:colOff>
      <xdr:row>81</xdr:row>
      <xdr:rowOff>47752</xdr:rowOff>
    </xdr:to>
    <xdr:sp macro="" textlink="">
      <xdr:nvSpPr>
        <xdr:cNvPr id="299" name="楕円 298">
          <a:extLst>
            <a:ext uri="{FF2B5EF4-FFF2-40B4-BE49-F238E27FC236}">
              <a16:creationId xmlns:a16="http://schemas.microsoft.com/office/drawing/2014/main" id="{C6C5EE50-65CE-4842-BCB3-5F006DBB406F}"/>
            </a:ext>
          </a:extLst>
        </xdr:cNvPr>
        <xdr:cNvSpPr/>
      </xdr:nvSpPr>
      <xdr:spPr>
        <a:xfrm>
          <a:off x="3746500" y="1383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168402</xdr:rowOff>
    </xdr:from>
    <xdr:to>
      <xdr:col>24</xdr:col>
      <xdr:colOff>63500</xdr:colOff>
      <xdr:row>81</xdr:row>
      <xdr:rowOff>42672</xdr:rowOff>
    </xdr:to>
    <xdr:cxnSp macro="">
      <xdr:nvCxnSpPr>
        <xdr:cNvPr id="300" name="直線コネクタ 299">
          <a:extLst>
            <a:ext uri="{FF2B5EF4-FFF2-40B4-BE49-F238E27FC236}">
              <a16:creationId xmlns:a16="http://schemas.microsoft.com/office/drawing/2014/main" id="{9455D63D-1F20-469D-B48F-E51CB0D98EA4}"/>
            </a:ext>
          </a:extLst>
        </xdr:cNvPr>
        <xdr:cNvCxnSpPr/>
      </xdr:nvCxnSpPr>
      <xdr:spPr>
        <a:xfrm>
          <a:off x="3797300" y="1388440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71882</xdr:rowOff>
    </xdr:from>
    <xdr:to>
      <xdr:col>15</xdr:col>
      <xdr:colOff>101600</xdr:colOff>
      <xdr:row>81</xdr:row>
      <xdr:rowOff>2032</xdr:rowOff>
    </xdr:to>
    <xdr:sp macro="" textlink="">
      <xdr:nvSpPr>
        <xdr:cNvPr id="301" name="楕円 300">
          <a:extLst>
            <a:ext uri="{FF2B5EF4-FFF2-40B4-BE49-F238E27FC236}">
              <a16:creationId xmlns:a16="http://schemas.microsoft.com/office/drawing/2014/main" id="{8FF52A70-1304-41C0-9131-A746EC1CA634}"/>
            </a:ext>
          </a:extLst>
        </xdr:cNvPr>
        <xdr:cNvSpPr/>
      </xdr:nvSpPr>
      <xdr:spPr>
        <a:xfrm>
          <a:off x="2857500" y="1378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122682</xdr:rowOff>
    </xdr:from>
    <xdr:to>
      <xdr:col>19</xdr:col>
      <xdr:colOff>177800</xdr:colOff>
      <xdr:row>80</xdr:row>
      <xdr:rowOff>168402</xdr:rowOff>
    </xdr:to>
    <xdr:cxnSp macro="">
      <xdr:nvCxnSpPr>
        <xdr:cNvPr id="302" name="直線コネクタ 301">
          <a:extLst>
            <a:ext uri="{FF2B5EF4-FFF2-40B4-BE49-F238E27FC236}">
              <a16:creationId xmlns:a16="http://schemas.microsoft.com/office/drawing/2014/main" id="{FA6DA099-CA25-449A-ADBD-9C9B81A2291F}"/>
            </a:ext>
          </a:extLst>
        </xdr:cNvPr>
        <xdr:cNvCxnSpPr/>
      </xdr:nvCxnSpPr>
      <xdr:spPr>
        <a:xfrm>
          <a:off x="2908300" y="1383868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26163</xdr:rowOff>
    </xdr:from>
    <xdr:to>
      <xdr:col>10</xdr:col>
      <xdr:colOff>165100</xdr:colOff>
      <xdr:row>80</xdr:row>
      <xdr:rowOff>127763</xdr:rowOff>
    </xdr:to>
    <xdr:sp macro="" textlink="">
      <xdr:nvSpPr>
        <xdr:cNvPr id="303" name="楕円 302">
          <a:extLst>
            <a:ext uri="{FF2B5EF4-FFF2-40B4-BE49-F238E27FC236}">
              <a16:creationId xmlns:a16="http://schemas.microsoft.com/office/drawing/2014/main" id="{C531393D-8193-44F5-91C2-61AD973AF0EE}"/>
            </a:ext>
          </a:extLst>
        </xdr:cNvPr>
        <xdr:cNvSpPr/>
      </xdr:nvSpPr>
      <xdr:spPr>
        <a:xfrm>
          <a:off x="1968500" y="1374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76963</xdr:rowOff>
    </xdr:from>
    <xdr:to>
      <xdr:col>15</xdr:col>
      <xdr:colOff>50800</xdr:colOff>
      <xdr:row>80</xdr:row>
      <xdr:rowOff>122682</xdr:rowOff>
    </xdr:to>
    <xdr:cxnSp macro="">
      <xdr:nvCxnSpPr>
        <xdr:cNvPr id="304" name="直線コネクタ 303">
          <a:extLst>
            <a:ext uri="{FF2B5EF4-FFF2-40B4-BE49-F238E27FC236}">
              <a16:creationId xmlns:a16="http://schemas.microsoft.com/office/drawing/2014/main" id="{7A67DD94-8706-430A-8BED-8E9E93BA0018}"/>
            </a:ext>
          </a:extLst>
        </xdr:cNvPr>
        <xdr:cNvCxnSpPr/>
      </xdr:nvCxnSpPr>
      <xdr:spPr>
        <a:xfrm>
          <a:off x="2019300" y="13792963"/>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151892</xdr:rowOff>
    </xdr:from>
    <xdr:to>
      <xdr:col>6</xdr:col>
      <xdr:colOff>38100</xdr:colOff>
      <xdr:row>80</xdr:row>
      <xdr:rowOff>82042</xdr:rowOff>
    </xdr:to>
    <xdr:sp macro="" textlink="">
      <xdr:nvSpPr>
        <xdr:cNvPr id="305" name="楕円 304">
          <a:extLst>
            <a:ext uri="{FF2B5EF4-FFF2-40B4-BE49-F238E27FC236}">
              <a16:creationId xmlns:a16="http://schemas.microsoft.com/office/drawing/2014/main" id="{2633CBE2-CBB0-4CAC-A7FD-08DF45F31495}"/>
            </a:ext>
          </a:extLst>
        </xdr:cNvPr>
        <xdr:cNvSpPr/>
      </xdr:nvSpPr>
      <xdr:spPr>
        <a:xfrm>
          <a:off x="1079500" y="1369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31242</xdr:rowOff>
    </xdr:from>
    <xdr:to>
      <xdr:col>10</xdr:col>
      <xdr:colOff>114300</xdr:colOff>
      <xdr:row>80</xdr:row>
      <xdr:rowOff>76963</xdr:rowOff>
    </xdr:to>
    <xdr:cxnSp macro="">
      <xdr:nvCxnSpPr>
        <xdr:cNvPr id="306" name="直線コネクタ 305">
          <a:extLst>
            <a:ext uri="{FF2B5EF4-FFF2-40B4-BE49-F238E27FC236}">
              <a16:creationId xmlns:a16="http://schemas.microsoft.com/office/drawing/2014/main" id="{7ECBFA21-DE08-492F-BE20-0B6D3F9B4155}"/>
            </a:ext>
          </a:extLst>
        </xdr:cNvPr>
        <xdr:cNvCxnSpPr/>
      </xdr:nvCxnSpPr>
      <xdr:spPr>
        <a:xfrm>
          <a:off x="1130300" y="1374724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AE738772-F5E3-4951-BF05-B83488A6B38B}"/>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D9DD59E0-15C4-4E76-8940-5CB68766DA78}"/>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509F911C-82BD-47DF-8524-1C93BFAACE1D}"/>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C5FF38BD-8A5D-4AA3-87AA-63EBA0CCB6A3}"/>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38879</xdr:rowOff>
    </xdr:from>
    <xdr:ext cx="405111" cy="259045"/>
    <xdr:sp macro="" textlink="">
      <xdr:nvSpPr>
        <xdr:cNvPr id="311" name="n_1mainValue【福祉施設】&#10;有形固定資産減価償却率">
          <a:extLst>
            <a:ext uri="{FF2B5EF4-FFF2-40B4-BE49-F238E27FC236}">
              <a16:creationId xmlns:a16="http://schemas.microsoft.com/office/drawing/2014/main" id="{FE5114AB-D740-4BC4-9762-A709DAF61177}"/>
            </a:ext>
          </a:extLst>
        </xdr:cNvPr>
        <xdr:cNvSpPr txBox="1"/>
      </xdr:nvSpPr>
      <xdr:spPr>
        <a:xfrm>
          <a:off x="3582044" y="1392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164609</xdr:rowOff>
    </xdr:from>
    <xdr:ext cx="405111" cy="259045"/>
    <xdr:sp macro="" textlink="">
      <xdr:nvSpPr>
        <xdr:cNvPr id="312" name="n_2mainValue【福祉施設】&#10;有形固定資産減価償却率">
          <a:extLst>
            <a:ext uri="{FF2B5EF4-FFF2-40B4-BE49-F238E27FC236}">
              <a16:creationId xmlns:a16="http://schemas.microsoft.com/office/drawing/2014/main" id="{2B15A732-CD45-4266-943E-B536523360CD}"/>
            </a:ext>
          </a:extLst>
        </xdr:cNvPr>
        <xdr:cNvSpPr txBox="1"/>
      </xdr:nvSpPr>
      <xdr:spPr>
        <a:xfrm>
          <a:off x="2705744" y="1388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118890</xdr:rowOff>
    </xdr:from>
    <xdr:ext cx="405111" cy="259045"/>
    <xdr:sp macro="" textlink="">
      <xdr:nvSpPr>
        <xdr:cNvPr id="313" name="n_3mainValue【福祉施設】&#10;有形固定資産減価償却率">
          <a:extLst>
            <a:ext uri="{FF2B5EF4-FFF2-40B4-BE49-F238E27FC236}">
              <a16:creationId xmlns:a16="http://schemas.microsoft.com/office/drawing/2014/main" id="{4C67F6BF-B574-4A7E-ABFD-744CDAD31173}"/>
            </a:ext>
          </a:extLst>
        </xdr:cNvPr>
        <xdr:cNvSpPr txBox="1"/>
      </xdr:nvSpPr>
      <xdr:spPr>
        <a:xfrm>
          <a:off x="1816744" y="1383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73169</xdr:rowOff>
    </xdr:from>
    <xdr:ext cx="405111" cy="259045"/>
    <xdr:sp macro="" textlink="">
      <xdr:nvSpPr>
        <xdr:cNvPr id="314" name="n_4mainValue【福祉施設】&#10;有形固定資産減価償却率">
          <a:extLst>
            <a:ext uri="{FF2B5EF4-FFF2-40B4-BE49-F238E27FC236}">
              <a16:creationId xmlns:a16="http://schemas.microsoft.com/office/drawing/2014/main" id="{C2182450-672A-4012-A005-C3BF0B3CF3A4}"/>
            </a:ext>
          </a:extLst>
        </xdr:cNvPr>
        <xdr:cNvSpPr txBox="1"/>
      </xdr:nvSpPr>
      <xdr:spPr>
        <a:xfrm>
          <a:off x="927744" y="1378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DE0D4A8B-35C0-451B-A01B-0647A92D418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67D36BC8-D688-4EC5-A819-8FB6AF9480F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25721148-2933-4517-98B7-353D20A2A77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888FD947-091D-40BA-A767-135E62DD997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D3F385CE-223E-49E2-88D9-1529E11346C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94AC72C0-EF63-4BAB-8E9B-DEA13092666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58B3A518-190F-40AD-B687-98CF2D8AE39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256576BC-C129-4275-89EB-3B05BA2D681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71FBE619-6743-4D57-A867-3EA14295104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16D42177-9F07-445B-B172-CC139ECD249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55E0C184-1F3B-476C-8BEF-B00115C6D333}"/>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C257789A-FC2A-4D46-9B5E-7F4A74D4FD1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362483D1-3AF7-4A2A-B8D0-03CE32397FD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79A8F7A4-11CA-45D5-86A3-CB47BA22A27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895804A-405D-4580-9F0F-10FF2925853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C5703F35-52DE-49DE-B6A5-D55BD56325A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437118FD-D403-4308-9B26-C9A7523EBEF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FF3F4A70-5464-4F2F-BE77-83C763D43BE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B9546F07-5D41-4318-9DB3-5301869C606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368B7A52-8158-4222-9803-0017612B8647}"/>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6F95768B-4302-4716-8387-E3A5EA7A85D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ADBC305F-631C-4D28-A1C6-2FF094A3AF4A}"/>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29BBFD87-6A6D-409D-A070-F708A7859EE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23301B85-2F92-4CB7-8D37-A61F4E28E7F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4491BB44-AD25-4978-BFA7-9010707DB2C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EAD854D6-FDE8-4239-B4BA-D13E018CABF2}"/>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59480070-F5E6-455F-A8B3-6E01E414C462}"/>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CA631D11-39B6-4F31-A1DE-9F9F52C2B98F}"/>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D2C52767-5179-4D28-9AC2-8BB8D9749E9C}"/>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ED6CF4C1-5BBC-4C1E-B7F4-EB3DBB033931}"/>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97FE3FDB-29DA-4025-B500-C1D3FAD8BADD}"/>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4C319F5B-1D1E-447C-A922-B344E0762B8B}"/>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3F7B3356-D462-4760-931E-238F6687AF7F}"/>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664108E3-1FFD-4DF3-9333-125C4AB84214}"/>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C8F71D81-0A30-43D4-AB7D-9B47F7614023}"/>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940F33DB-AE27-46BE-8DEB-16B67A24A3BE}"/>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A0DEEB49-1775-4B92-A2CB-43436AAF79C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6E6C940-A5D5-442C-AF54-5D11ED2CDC5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830BB77-88F5-457F-90B0-4038DD6C576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5616170-F235-43E7-BA3A-237C9BCB30E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7FF2E07-D15F-4536-9D70-1518165AC8D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156029</xdr:rowOff>
    </xdr:from>
    <xdr:to>
      <xdr:col>55</xdr:col>
      <xdr:colOff>50800</xdr:colOff>
      <xdr:row>85</xdr:row>
      <xdr:rowOff>86179</xdr:rowOff>
    </xdr:to>
    <xdr:sp macro="" textlink="">
      <xdr:nvSpPr>
        <xdr:cNvPr id="356" name="楕円 355">
          <a:extLst>
            <a:ext uri="{FF2B5EF4-FFF2-40B4-BE49-F238E27FC236}">
              <a16:creationId xmlns:a16="http://schemas.microsoft.com/office/drawing/2014/main" id="{E5E5A5C1-FC7E-4BCB-AEDF-15AD60C2533D}"/>
            </a:ext>
          </a:extLst>
        </xdr:cNvPr>
        <xdr:cNvSpPr/>
      </xdr:nvSpPr>
      <xdr:spPr>
        <a:xfrm>
          <a:off x="104267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134456</xdr:rowOff>
    </xdr:from>
    <xdr:ext cx="469744" cy="259045"/>
    <xdr:sp macro="" textlink="">
      <xdr:nvSpPr>
        <xdr:cNvPr id="357" name="【福祉施設】&#10;一人当たり面積該当値テキスト">
          <a:extLst>
            <a:ext uri="{FF2B5EF4-FFF2-40B4-BE49-F238E27FC236}">
              <a16:creationId xmlns:a16="http://schemas.microsoft.com/office/drawing/2014/main" id="{AA6E565D-A2B1-4DE8-A00E-69169D571CB9}"/>
            </a:ext>
          </a:extLst>
        </xdr:cNvPr>
        <xdr:cNvSpPr txBox="1"/>
      </xdr:nvSpPr>
      <xdr:spPr>
        <a:xfrm>
          <a:off x="10515600" y="1453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156029</xdr:rowOff>
    </xdr:from>
    <xdr:to>
      <xdr:col>50</xdr:col>
      <xdr:colOff>165100</xdr:colOff>
      <xdr:row>85</xdr:row>
      <xdr:rowOff>86179</xdr:rowOff>
    </xdr:to>
    <xdr:sp macro="" textlink="">
      <xdr:nvSpPr>
        <xdr:cNvPr id="358" name="楕円 357">
          <a:extLst>
            <a:ext uri="{FF2B5EF4-FFF2-40B4-BE49-F238E27FC236}">
              <a16:creationId xmlns:a16="http://schemas.microsoft.com/office/drawing/2014/main" id="{FAB7FF4D-35AE-4CAB-98E3-7BB4EE1DB847}"/>
            </a:ext>
          </a:extLst>
        </xdr:cNvPr>
        <xdr:cNvSpPr/>
      </xdr:nvSpPr>
      <xdr:spPr>
        <a:xfrm>
          <a:off x="9588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35379</xdr:rowOff>
    </xdr:from>
    <xdr:to>
      <xdr:col>55</xdr:col>
      <xdr:colOff>0</xdr:colOff>
      <xdr:row>85</xdr:row>
      <xdr:rowOff>35379</xdr:rowOff>
    </xdr:to>
    <xdr:cxnSp macro="">
      <xdr:nvCxnSpPr>
        <xdr:cNvPr id="359" name="直線コネクタ 358">
          <a:extLst>
            <a:ext uri="{FF2B5EF4-FFF2-40B4-BE49-F238E27FC236}">
              <a16:creationId xmlns:a16="http://schemas.microsoft.com/office/drawing/2014/main" id="{0AF7B76C-5BE6-4E71-B868-E6D56C97AD60}"/>
            </a:ext>
          </a:extLst>
        </xdr:cNvPr>
        <xdr:cNvCxnSpPr/>
      </xdr:nvCxnSpPr>
      <xdr:spPr>
        <a:xfrm>
          <a:off x="9639300" y="146086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156029</xdr:rowOff>
    </xdr:from>
    <xdr:to>
      <xdr:col>46</xdr:col>
      <xdr:colOff>38100</xdr:colOff>
      <xdr:row>85</xdr:row>
      <xdr:rowOff>86179</xdr:rowOff>
    </xdr:to>
    <xdr:sp macro="" textlink="">
      <xdr:nvSpPr>
        <xdr:cNvPr id="360" name="楕円 359">
          <a:extLst>
            <a:ext uri="{FF2B5EF4-FFF2-40B4-BE49-F238E27FC236}">
              <a16:creationId xmlns:a16="http://schemas.microsoft.com/office/drawing/2014/main" id="{8D8C183A-AD06-47A4-ACCB-C69738E1D8C7}"/>
            </a:ext>
          </a:extLst>
        </xdr:cNvPr>
        <xdr:cNvSpPr/>
      </xdr:nvSpPr>
      <xdr:spPr>
        <a:xfrm>
          <a:off x="8699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35379</xdr:rowOff>
    </xdr:from>
    <xdr:to>
      <xdr:col>50</xdr:col>
      <xdr:colOff>114300</xdr:colOff>
      <xdr:row>85</xdr:row>
      <xdr:rowOff>35379</xdr:rowOff>
    </xdr:to>
    <xdr:cxnSp macro="">
      <xdr:nvCxnSpPr>
        <xdr:cNvPr id="361" name="直線コネクタ 360">
          <a:extLst>
            <a:ext uri="{FF2B5EF4-FFF2-40B4-BE49-F238E27FC236}">
              <a16:creationId xmlns:a16="http://schemas.microsoft.com/office/drawing/2014/main" id="{5BC3D6AD-47F9-4032-BEF1-02A50795464B}"/>
            </a:ext>
          </a:extLst>
        </xdr:cNvPr>
        <xdr:cNvCxnSpPr/>
      </xdr:nvCxnSpPr>
      <xdr:spPr>
        <a:xfrm>
          <a:off x="8750300" y="1460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156029</xdr:rowOff>
    </xdr:from>
    <xdr:to>
      <xdr:col>41</xdr:col>
      <xdr:colOff>101600</xdr:colOff>
      <xdr:row>85</xdr:row>
      <xdr:rowOff>86179</xdr:rowOff>
    </xdr:to>
    <xdr:sp macro="" textlink="">
      <xdr:nvSpPr>
        <xdr:cNvPr id="362" name="楕円 361">
          <a:extLst>
            <a:ext uri="{FF2B5EF4-FFF2-40B4-BE49-F238E27FC236}">
              <a16:creationId xmlns:a16="http://schemas.microsoft.com/office/drawing/2014/main" id="{3FD787FE-F545-49A5-B2FA-02740D16BDCF}"/>
            </a:ext>
          </a:extLst>
        </xdr:cNvPr>
        <xdr:cNvSpPr/>
      </xdr:nvSpPr>
      <xdr:spPr>
        <a:xfrm>
          <a:off x="7810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35379</xdr:rowOff>
    </xdr:from>
    <xdr:to>
      <xdr:col>45</xdr:col>
      <xdr:colOff>177800</xdr:colOff>
      <xdr:row>85</xdr:row>
      <xdr:rowOff>35379</xdr:rowOff>
    </xdr:to>
    <xdr:cxnSp macro="">
      <xdr:nvCxnSpPr>
        <xdr:cNvPr id="363" name="直線コネクタ 362">
          <a:extLst>
            <a:ext uri="{FF2B5EF4-FFF2-40B4-BE49-F238E27FC236}">
              <a16:creationId xmlns:a16="http://schemas.microsoft.com/office/drawing/2014/main" id="{2C2533C1-7838-4BAD-85DA-82DF34F0AF53}"/>
            </a:ext>
          </a:extLst>
        </xdr:cNvPr>
        <xdr:cNvCxnSpPr/>
      </xdr:nvCxnSpPr>
      <xdr:spPr>
        <a:xfrm>
          <a:off x="7861300" y="1460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156029</xdr:rowOff>
    </xdr:from>
    <xdr:to>
      <xdr:col>36</xdr:col>
      <xdr:colOff>165100</xdr:colOff>
      <xdr:row>85</xdr:row>
      <xdr:rowOff>86179</xdr:rowOff>
    </xdr:to>
    <xdr:sp macro="" textlink="">
      <xdr:nvSpPr>
        <xdr:cNvPr id="364" name="楕円 363">
          <a:extLst>
            <a:ext uri="{FF2B5EF4-FFF2-40B4-BE49-F238E27FC236}">
              <a16:creationId xmlns:a16="http://schemas.microsoft.com/office/drawing/2014/main" id="{0CC53202-AFD9-42B7-BE6E-7AC384C5FD0F}"/>
            </a:ext>
          </a:extLst>
        </xdr:cNvPr>
        <xdr:cNvSpPr/>
      </xdr:nvSpPr>
      <xdr:spPr>
        <a:xfrm>
          <a:off x="6921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35379</xdr:rowOff>
    </xdr:from>
    <xdr:to>
      <xdr:col>41</xdr:col>
      <xdr:colOff>50800</xdr:colOff>
      <xdr:row>85</xdr:row>
      <xdr:rowOff>35379</xdr:rowOff>
    </xdr:to>
    <xdr:cxnSp macro="">
      <xdr:nvCxnSpPr>
        <xdr:cNvPr id="365" name="直線コネクタ 364">
          <a:extLst>
            <a:ext uri="{FF2B5EF4-FFF2-40B4-BE49-F238E27FC236}">
              <a16:creationId xmlns:a16="http://schemas.microsoft.com/office/drawing/2014/main" id="{19083E81-01BF-430D-92F9-88DA7C1E2BAB}"/>
            </a:ext>
          </a:extLst>
        </xdr:cNvPr>
        <xdr:cNvCxnSpPr/>
      </xdr:nvCxnSpPr>
      <xdr:spPr>
        <a:xfrm>
          <a:off x="6972300" y="1460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A68AD942-F684-4F3A-8DEF-77D9A9A3EA3B}"/>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7F1DDCA2-765E-4547-BCAD-9F84C8A751AD}"/>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3ACEB2EA-6CAC-4E32-BE28-DD688A2BA78D}"/>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1E2D0E7D-9CA5-4C44-8806-13C7B185F45C}"/>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77306</xdr:rowOff>
    </xdr:from>
    <xdr:ext cx="469744" cy="259045"/>
    <xdr:sp macro="" textlink="">
      <xdr:nvSpPr>
        <xdr:cNvPr id="370" name="n_1mainValue【福祉施設】&#10;一人当たり面積">
          <a:extLst>
            <a:ext uri="{FF2B5EF4-FFF2-40B4-BE49-F238E27FC236}">
              <a16:creationId xmlns:a16="http://schemas.microsoft.com/office/drawing/2014/main" id="{158933A5-EC6E-4471-88D7-A6F2CB186A2A}"/>
            </a:ext>
          </a:extLst>
        </xdr:cNvPr>
        <xdr:cNvSpPr txBox="1"/>
      </xdr:nvSpPr>
      <xdr:spPr>
        <a:xfrm>
          <a:off x="93917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77306</xdr:rowOff>
    </xdr:from>
    <xdr:ext cx="469744" cy="259045"/>
    <xdr:sp macro="" textlink="">
      <xdr:nvSpPr>
        <xdr:cNvPr id="371" name="n_2mainValue【福祉施設】&#10;一人当たり面積">
          <a:extLst>
            <a:ext uri="{FF2B5EF4-FFF2-40B4-BE49-F238E27FC236}">
              <a16:creationId xmlns:a16="http://schemas.microsoft.com/office/drawing/2014/main" id="{F69F0143-61C6-4421-965D-8F3F68966123}"/>
            </a:ext>
          </a:extLst>
        </xdr:cNvPr>
        <xdr:cNvSpPr txBox="1"/>
      </xdr:nvSpPr>
      <xdr:spPr>
        <a:xfrm>
          <a:off x="8515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77306</xdr:rowOff>
    </xdr:from>
    <xdr:ext cx="469744" cy="259045"/>
    <xdr:sp macro="" textlink="">
      <xdr:nvSpPr>
        <xdr:cNvPr id="372" name="n_3mainValue【福祉施設】&#10;一人当たり面積">
          <a:extLst>
            <a:ext uri="{FF2B5EF4-FFF2-40B4-BE49-F238E27FC236}">
              <a16:creationId xmlns:a16="http://schemas.microsoft.com/office/drawing/2014/main" id="{4D2E3733-6FB9-4283-8AD1-08186B651C9D}"/>
            </a:ext>
          </a:extLst>
        </xdr:cNvPr>
        <xdr:cNvSpPr txBox="1"/>
      </xdr:nvSpPr>
      <xdr:spPr>
        <a:xfrm>
          <a:off x="7626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77306</xdr:rowOff>
    </xdr:from>
    <xdr:ext cx="469744" cy="259045"/>
    <xdr:sp macro="" textlink="">
      <xdr:nvSpPr>
        <xdr:cNvPr id="373" name="n_4mainValue【福祉施設】&#10;一人当たり面積">
          <a:extLst>
            <a:ext uri="{FF2B5EF4-FFF2-40B4-BE49-F238E27FC236}">
              <a16:creationId xmlns:a16="http://schemas.microsoft.com/office/drawing/2014/main" id="{8C50D79F-FB54-4953-9952-B79CB4B14370}"/>
            </a:ext>
          </a:extLst>
        </xdr:cNvPr>
        <xdr:cNvSpPr txBox="1"/>
      </xdr:nvSpPr>
      <xdr:spPr>
        <a:xfrm>
          <a:off x="6737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94AE10D0-8B6A-4D13-9CD1-A207F1C5776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3E782A62-F8A1-4B36-A917-CA1200F1820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79A72084-8FFE-4D6E-BA78-E79578D9EEB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48F35E21-C498-45CD-9532-95342714247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EAA34C90-4CA4-4E71-B8CE-4CD97436377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DE5A2694-8898-4D16-B616-3ECD5C718B0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12514E1A-1DDD-4795-B21E-2DD0DD556F4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B6318E76-92B6-406F-A122-CBA46DE9D98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2E4897C-0598-4049-9E9F-EFEC4733245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E6E1E84D-1A98-49AA-834E-6A5C38D53AA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3429FFB4-DA6F-4245-9DC7-71E56C6F272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A8440484-2B30-4854-B213-0DA6679CFCFD}"/>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50BBCDFC-1C9F-4956-ABAC-EF0B24DC55B6}"/>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F69D288B-9A63-4DB2-A755-81FD054B5B0E}"/>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FB3DEB35-0A86-4309-BA6B-2C8E0E00685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85D0E3AC-00B5-4100-87DF-73A47AD7A70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807A6C61-2CA2-49DB-8404-F33F416C84F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4AF53E77-CE9D-4C50-9BD2-DDB6D60CDA95}"/>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272A7EE-41DC-4633-A47C-E0A2BE11E6E4}"/>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96F75C6D-CB71-48BF-AB9B-DDB1088D1A3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AB066779-8110-47E7-AC98-87E9C23EAFE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1F6A6F8F-5D21-4E57-B185-B1FBB2EF7AD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B375A529-C1FA-4595-B72A-0E77D5B362F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4C4CE245-4BCA-4EBF-A104-BDFC1353B1E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A9904163-7E9B-450E-9461-0BC546A1757D}"/>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972E2CA1-347A-4929-B538-3393BA244878}"/>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0440537-C9D5-4726-A388-A3B1E9A8154C}"/>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1229BB97-7366-41D2-8B24-9C453D0E215A}"/>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073CFA3B-DBB3-41D1-8D25-C43B955F8A1B}"/>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9A9F690D-9D8D-4A03-A4D0-790EE4EF3701}"/>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40264291-29D9-4B73-90A1-EF15A46F2D70}"/>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A31A3C5F-BBB4-4E62-B578-D5252D047A5B}"/>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4BFE8656-97AD-4AFF-989D-2FD09F1B76CF}"/>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F3C30F27-00E2-499A-BF75-8310B907F95C}"/>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60A1A1B3-7162-43CA-8A6D-018B36A4AA75}"/>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23676EA8-1522-4934-9554-937E3508E48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C6A1856-18A2-4EBF-AC2A-94B9ECFFD1B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2A62E98-F194-47F6-B848-4BC5899D0A2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6501CC5-FE9F-4D22-88E3-F77ADC4AA44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C26C110-254C-4A6B-B917-26BB2FEC658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124461</xdr:rowOff>
    </xdr:from>
    <xdr:to>
      <xdr:col>24</xdr:col>
      <xdr:colOff>114300</xdr:colOff>
      <xdr:row>107</xdr:row>
      <xdr:rowOff>54611</xdr:rowOff>
    </xdr:to>
    <xdr:sp macro="" textlink="">
      <xdr:nvSpPr>
        <xdr:cNvPr id="414" name="楕円 413">
          <a:extLst>
            <a:ext uri="{FF2B5EF4-FFF2-40B4-BE49-F238E27FC236}">
              <a16:creationId xmlns:a16="http://schemas.microsoft.com/office/drawing/2014/main" id="{591EA808-ABF8-4EEB-B95C-5F3E1240D315}"/>
            </a:ext>
          </a:extLst>
        </xdr:cNvPr>
        <xdr:cNvSpPr/>
      </xdr:nvSpPr>
      <xdr:spPr>
        <a:xfrm>
          <a:off x="45847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102888</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EEA09A66-EA92-4816-86D7-2CDC443EACC3}"/>
            </a:ext>
          </a:extLst>
        </xdr:cNvPr>
        <xdr:cNvSpPr txBox="1"/>
      </xdr:nvSpPr>
      <xdr:spPr>
        <a:xfrm>
          <a:off x="4673600" y="1827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84455</xdr:rowOff>
    </xdr:from>
    <xdr:to>
      <xdr:col>20</xdr:col>
      <xdr:colOff>38100</xdr:colOff>
      <xdr:row>107</xdr:row>
      <xdr:rowOff>14605</xdr:rowOff>
    </xdr:to>
    <xdr:sp macro="" textlink="">
      <xdr:nvSpPr>
        <xdr:cNvPr id="416" name="楕円 415">
          <a:extLst>
            <a:ext uri="{FF2B5EF4-FFF2-40B4-BE49-F238E27FC236}">
              <a16:creationId xmlns:a16="http://schemas.microsoft.com/office/drawing/2014/main" id="{50D3C6A6-87AB-4D66-BED8-02261453B34A}"/>
            </a:ext>
          </a:extLst>
        </xdr:cNvPr>
        <xdr:cNvSpPr/>
      </xdr:nvSpPr>
      <xdr:spPr>
        <a:xfrm>
          <a:off x="3746500" y="182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135255</xdr:rowOff>
    </xdr:from>
    <xdr:to>
      <xdr:col>24</xdr:col>
      <xdr:colOff>63500</xdr:colOff>
      <xdr:row>107</xdr:row>
      <xdr:rowOff>3811</xdr:rowOff>
    </xdr:to>
    <xdr:cxnSp macro="">
      <xdr:nvCxnSpPr>
        <xdr:cNvPr id="417" name="直線コネクタ 416">
          <a:extLst>
            <a:ext uri="{FF2B5EF4-FFF2-40B4-BE49-F238E27FC236}">
              <a16:creationId xmlns:a16="http://schemas.microsoft.com/office/drawing/2014/main" id="{F7345CA3-B95F-4769-BD62-7DAF2E6022CC}"/>
            </a:ext>
          </a:extLst>
        </xdr:cNvPr>
        <xdr:cNvCxnSpPr/>
      </xdr:nvCxnSpPr>
      <xdr:spPr>
        <a:xfrm>
          <a:off x="3797300" y="1830895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44450</xdr:rowOff>
    </xdr:from>
    <xdr:to>
      <xdr:col>15</xdr:col>
      <xdr:colOff>101600</xdr:colOff>
      <xdr:row>106</xdr:row>
      <xdr:rowOff>146050</xdr:rowOff>
    </xdr:to>
    <xdr:sp macro="" textlink="">
      <xdr:nvSpPr>
        <xdr:cNvPr id="418" name="楕円 417">
          <a:extLst>
            <a:ext uri="{FF2B5EF4-FFF2-40B4-BE49-F238E27FC236}">
              <a16:creationId xmlns:a16="http://schemas.microsoft.com/office/drawing/2014/main" id="{B31B0A9D-9BF8-40BA-B74A-F0702CF72A45}"/>
            </a:ext>
          </a:extLst>
        </xdr:cNvPr>
        <xdr:cNvSpPr/>
      </xdr:nvSpPr>
      <xdr:spPr>
        <a:xfrm>
          <a:off x="28575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95250</xdr:rowOff>
    </xdr:from>
    <xdr:to>
      <xdr:col>19</xdr:col>
      <xdr:colOff>177800</xdr:colOff>
      <xdr:row>106</xdr:row>
      <xdr:rowOff>135255</xdr:rowOff>
    </xdr:to>
    <xdr:cxnSp macro="">
      <xdr:nvCxnSpPr>
        <xdr:cNvPr id="419" name="直線コネクタ 418">
          <a:extLst>
            <a:ext uri="{FF2B5EF4-FFF2-40B4-BE49-F238E27FC236}">
              <a16:creationId xmlns:a16="http://schemas.microsoft.com/office/drawing/2014/main" id="{D725717A-EA69-4035-8483-04D6EF3A2540}"/>
            </a:ext>
          </a:extLst>
        </xdr:cNvPr>
        <xdr:cNvCxnSpPr/>
      </xdr:nvCxnSpPr>
      <xdr:spPr>
        <a:xfrm>
          <a:off x="2908300" y="182689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6350</xdr:rowOff>
    </xdr:from>
    <xdr:to>
      <xdr:col>10</xdr:col>
      <xdr:colOff>165100</xdr:colOff>
      <xdr:row>106</xdr:row>
      <xdr:rowOff>107950</xdr:rowOff>
    </xdr:to>
    <xdr:sp macro="" textlink="">
      <xdr:nvSpPr>
        <xdr:cNvPr id="420" name="楕円 419">
          <a:extLst>
            <a:ext uri="{FF2B5EF4-FFF2-40B4-BE49-F238E27FC236}">
              <a16:creationId xmlns:a16="http://schemas.microsoft.com/office/drawing/2014/main" id="{C53A057A-F644-4DFC-93B8-7DE432B8C913}"/>
            </a:ext>
          </a:extLst>
        </xdr:cNvPr>
        <xdr:cNvSpPr/>
      </xdr:nvSpPr>
      <xdr:spPr>
        <a:xfrm>
          <a:off x="19685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57150</xdr:rowOff>
    </xdr:from>
    <xdr:to>
      <xdr:col>15</xdr:col>
      <xdr:colOff>50800</xdr:colOff>
      <xdr:row>106</xdr:row>
      <xdr:rowOff>95250</xdr:rowOff>
    </xdr:to>
    <xdr:cxnSp macro="">
      <xdr:nvCxnSpPr>
        <xdr:cNvPr id="421" name="直線コネクタ 420">
          <a:extLst>
            <a:ext uri="{FF2B5EF4-FFF2-40B4-BE49-F238E27FC236}">
              <a16:creationId xmlns:a16="http://schemas.microsoft.com/office/drawing/2014/main" id="{C3227A7A-23B1-4924-8DD7-BB6D084BD1F8}"/>
            </a:ext>
          </a:extLst>
        </xdr:cNvPr>
        <xdr:cNvCxnSpPr/>
      </xdr:nvCxnSpPr>
      <xdr:spPr>
        <a:xfrm>
          <a:off x="2019300" y="182308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137795</xdr:rowOff>
    </xdr:from>
    <xdr:to>
      <xdr:col>6</xdr:col>
      <xdr:colOff>38100</xdr:colOff>
      <xdr:row>106</xdr:row>
      <xdr:rowOff>67945</xdr:rowOff>
    </xdr:to>
    <xdr:sp macro="" textlink="">
      <xdr:nvSpPr>
        <xdr:cNvPr id="422" name="楕円 421">
          <a:extLst>
            <a:ext uri="{FF2B5EF4-FFF2-40B4-BE49-F238E27FC236}">
              <a16:creationId xmlns:a16="http://schemas.microsoft.com/office/drawing/2014/main" id="{3A0A2151-4C03-4448-A2F9-BD7D987F8969}"/>
            </a:ext>
          </a:extLst>
        </xdr:cNvPr>
        <xdr:cNvSpPr/>
      </xdr:nvSpPr>
      <xdr:spPr>
        <a:xfrm>
          <a:off x="10795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17145</xdr:rowOff>
    </xdr:from>
    <xdr:to>
      <xdr:col>10</xdr:col>
      <xdr:colOff>114300</xdr:colOff>
      <xdr:row>106</xdr:row>
      <xdr:rowOff>57150</xdr:rowOff>
    </xdr:to>
    <xdr:cxnSp macro="">
      <xdr:nvCxnSpPr>
        <xdr:cNvPr id="423" name="直線コネクタ 422">
          <a:extLst>
            <a:ext uri="{FF2B5EF4-FFF2-40B4-BE49-F238E27FC236}">
              <a16:creationId xmlns:a16="http://schemas.microsoft.com/office/drawing/2014/main" id="{72ABEF5E-784B-4E28-AE75-4C4DAC20B7F4}"/>
            </a:ext>
          </a:extLst>
        </xdr:cNvPr>
        <xdr:cNvCxnSpPr/>
      </xdr:nvCxnSpPr>
      <xdr:spPr>
        <a:xfrm>
          <a:off x="1130300" y="181908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AD050E63-EA47-4F5E-B597-D2567DDCC0EA}"/>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1374D716-237D-40E6-8905-C328F96E6A7B}"/>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797ED9B0-8B9E-40A0-8CA9-B8A171D41209}"/>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8CE8C1FD-5DE4-43FE-8CFC-8670D4DA8DFA}"/>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5732</xdr:rowOff>
    </xdr:from>
    <xdr:ext cx="405111" cy="259045"/>
    <xdr:sp macro="" textlink="">
      <xdr:nvSpPr>
        <xdr:cNvPr id="428" name="n_1mainValue【市民会館】&#10;有形固定資産減価償却率">
          <a:extLst>
            <a:ext uri="{FF2B5EF4-FFF2-40B4-BE49-F238E27FC236}">
              <a16:creationId xmlns:a16="http://schemas.microsoft.com/office/drawing/2014/main" id="{1378D3D7-294E-4967-AB94-3F60CC8F2434}"/>
            </a:ext>
          </a:extLst>
        </xdr:cNvPr>
        <xdr:cNvSpPr txBox="1"/>
      </xdr:nvSpPr>
      <xdr:spPr>
        <a:xfrm>
          <a:off x="3582044" y="183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137177</xdr:rowOff>
    </xdr:from>
    <xdr:ext cx="405111" cy="259045"/>
    <xdr:sp macro="" textlink="">
      <xdr:nvSpPr>
        <xdr:cNvPr id="429" name="n_2mainValue【市民会館】&#10;有形固定資産減価償却率">
          <a:extLst>
            <a:ext uri="{FF2B5EF4-FFF2-40B4-BE49-F238E27FC236}">
              <a16:creationId xmlns:a16="http://schemas.microsoft.com/office/drawing/2014/main" id="{49F6C56A-1BF7-467B-B5A9-AA9EC6902A10}"/>
            </a:ext>
          </a:extLst>
        </xdr:cNvPr>
        <xdr:cNvSpPr txBox="1"/>
      </xdr:nvSpPr>
      <xdr:spPr>
        <a:xfrm>
          <a:off x="2705744" y="1831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99077</xdr:rowOff>
    </xdr:from>
    <xdr:ext cx="405111" cy="259045"/>
    <xdr:sp macro="" textlink="">
      <xdr:nvSpPr>
        <xdr:cNvPr id="430" name="n_3mainValue【市民会館】&#10;有形固定資産減価償却率">
          <a:extLst>
            <a:ext uri="{FF2B5EF4-FFF2-40B4-BE49-F238E27FC236}">
              <a16:creationId xmlns:a16="http://schemas.microsoft.com/office/drawing/2014/main" id="{719A3A43-481A-4029-851A-9CF6FF267C73}"/>
            </a:ext>
          </a:extLst>
        </xdr:cNvPr>
        <xdr:cNvSpPr txBox="1"/>
      </xdr:nvSpPr>
      <xdr:spPr>
        <a:xfrm>
          <a:off x="1816744" y="182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59072</xdr:rowOff>
    </xdr:from>
    <xdr:ext cx="405111" cy="259045"/>
    <xdr:sp macro="" textlink="">
      <xdr:nvSpPr>
        <xdr:cNvPr id="431" name="n_4mainValue【市民会館】&#10;有形固定資産減価償却率">
          <a:extLst>
            <a:ext uri="{FF2B5EF4-FFF2-40B4-BE49-F238E27FC236}">
              <a16:creationId xmlns:a16="http://schemas.microsoft.com/office/drawing/2014/main" id="{467B3145-D593-4778-9AE3-51F1D197FD95}"/>
            </a:ext>
          </a:extLst>
        </xdr:cNvPr>
        <xdr:cNvSpPr txBox="1"/>
      </xdr:nvSpPr>
      <xdr:spPr>
        <a:xfrm>
          <a:off x="927744" y="182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201B0A2E-8530-4630-9382-C6BDC24D829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45626C5D-F763-416C-AC28-B556E517DF5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8ED92BEA-8613-4054-9205-5F5A0333685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CE9F195F-3CF1-4ABC-9F70-C55D717C0C0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CBDC27F5-DE36-4E23-844E-FA82DCEED0B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85D159FD-D735-4CB4-A590-8315F75C951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78CB3BC9-E09F-4EAA-9A98-C9B60A4D198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216CEE8-4301-438B-9D58-C98B98859C7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4B7AF1-B56F-411F-BDF7-1A0006AB8DB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78703E3F-D3DF-43EE-80C1-2090D8F8DF4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FB80987B-817D-4DDF-9BA3-7E6E61E33FAF}"/>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9DA7C8BF-0C8C-4104-B8F7-CD85E710256F}"/>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E5586285-CEBB-4644-A69F-100313CA6B5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703CEE58-4E14-4F0E-A7E5-36CD4343538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C48BFF0C-B288-4A52-99EC-AF80D148C325}"/>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49101A75-15C8-413B-8BF2-66CAB37C53AC}"/>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506D0EB4-6752-4C86-A65F-59D62709869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72F5567B-948E-4F45-A7DF-9E92B731A15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31E24E9D-434F-4FDB-9D38-77FC81AA996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5AEFA171-7A1A-46FC-929B-8265150401BD}"/>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F10BA20C-E0F8-410C-BEEC-0205703A5529}"/>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A723E8D6-03BA-48E0-9551-1EC4FF3283E0}"/>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42AF6056-D9CD-40BF-B741-D3E4D4E6706F}"/>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039472F9-5BD3-41E8-8731-59B5C937F8BF}"/>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58D78603-7482-4FBC-ADE2-1917D20E7373}"/>
            </a:ext>
          </a:extLst>
        </xdr:cNvPr>
        <xdr:cNvSpPr txBox="1"/>
      </xdr:nvSpPr>
      <xdr:spPr>
        <a:xfrm>
          <a:off x="10515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59200079-B200-4176-BF76-10DD293BAEAB}"/>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0D2523D2-FACE-46AD-AE84-5870A4B903E1}"/>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DEF2222D-2FFE-4C60-9F59-B11F42AFA6EF}"/>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05791EAB-C090-48BF-96E2-233EE697952C}"/>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C92387CE-9C08-4077-9099-498C5B6BD6D5}"/>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B64A92F7-028C-4715-B47F-AE899826346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D17B220F-9D5C-40B8-82A7-C49DA38EFC5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20ECD7D9-2EF6-4ADD-B8BF-B2FDFFA3979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3A8D7762-1C91-4E77-A45D-845C0F19C3C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627DF1F-5C32-4A69-8BB8-EA4F24C9A19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76836</xdr:rowOff>
    </xdr:from>
    <xdr:to>
      <xdr:col>55</xdr:col>
      <xdr:colOff>50800</xdr:colOff>
      <xdr:row>105</xdr:row>
      <xdr:rowOff>6986</xdr:rowOff>
    </xdr:to>
    <xdr:sp macro="" textlink="">
      <xdr:nvSpPr>
        <xdr:cNvPr id="467" name="楕円 466">
          <a:extLst>
            <a:ext uri="{FF2B5EF4-FFF2-40B4-BE49-F238E27FC236}">
              <a16:creationId xmlns:a16="http://schemas.microsoft.com/office/drawing/2014/main" id="{FBE38BE4-6972-4352-9639-C571F11683D0}"/>
            </a:ext>
          </a:extLst>
        </xdr:cNvPr>
        <xdr:cNvSpPr/>
      </xdr:nvSpPr>
      <xdr:spPr>
        <a:xfrm>
          <a:off x="104267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99713</xdr:rowOff>
    </xdr:from>
    <xdr:ext cx="469744" cy="259045"/>
    <xdr:sp macro="" textlink="">
      <xdr:nvSpPr>
        <xdr:cNvPr id="468" name="【市民会館】&#10;一人当たり面積該当値テキスト">
          <a:extLst>
            <a:ext uri="{FF2B5EF4-FFF2-40B4-BE49-F238E27FC236}">
              <a16:creationId xmlns:a16="http://schemas.microsoft.com/office/drawing/2014/main" id="{66F3AE3D-2668-4328-9DC2-E2DA0B65C563}"/>
            </a:ext>
          </a:extLst>
        </xdr:cNvPr>
        <xdr:cNvSpPr txBox="1"/>
      </xdr:nvSpPr>
      <xdr:spPr>
        <a:xfrm>
          <a:off x="10515600" y="1775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76836</xdr:rowOff>
    </xdr:from>
    <xdr:to>
      <xdr:col>50</xdr:col>
      <xdr:colOff>165100</xdr:colOff>
      <xdr:row>105</xdr:row>
      <xdr:rowOff>6986</xdr:rowOff>
    </xdr:to>
    <xdr:sp macro="" textlink="">
      <xdr:nvSpPr>
        <xdr:cNvPr id="469" name="楕円 468">
          <a:extLst>
            <a:ext uri="{FF2B5EF4-FFF2-40B4-BE49-F238E27FC236}">
              <a16:creationId xmlns:a16="http://schemas.microsoft.com/office/drawing/2014/main" id="{4C56DEF6-22B5-479E-9651-58B4FAAAD753}"/>
            </a:ext>
          </a:extLst>
        </xdr:cNvPr>
        <xdr:cNvSpPr/>
      </xdr:nvSpPr>
      <xdr:spPr>
        <a:xfrm>
          <a:off x="95885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127636</xdr:rowOff>
    </xdr:from>
    <xdr:to>
      <xdr:col>55</xdr:col>
      <xdr:colOff>0</xdr:colOff>
      <xdr:row>104</xdr:row>
      <xdr:rowOff>127636</xdr:rowOff>
    </xdr:to>
    <xdr:cxnSp macro="">
      <xdr:nvCxnSpPr>
        <xdr:cNvPr id="470" name="直線コネクタ 469">
          <a:extLst>
            <a:ext uri="{FF2B5EF4-FFF2-40B4-BE49-F238E27FC236}">
              <a16:creationId xmlns:a16="http://schemas.microsoft.com/office/drawing/2014/main" id="{7322DFA7-4FA9-4D3E-82F2-CD487A95BEBE}"/>
            </a:ext>
          </a:extLst>
        </xdr:cNvPr>
        <xdr:cNvCxnSpPr/>
      </xdr:nvCxnSpPr>
      <xdr:spPr>
        <a:xfrm>
          <a:off x="9639300" y="179584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76836</xdr:rowOff>
    </xdr:from>
    <xdr:to>
      <xdr:col>46</xdr:col>
      <xdr:colOff>38100</xdr:colOff>
      <xdr:row>105</xdr:row>
      <xdr:rowOff>6986</xdr:rowOff>
    </xdr:to>
    <xdr:sp macro="" textlink="">
      <xdr:nvSpPr>
        <xdr:cNvPr id="471" name="楕円 470">
          <a:extLst>
            <a:ext uri="{FF2B5EF4-FFF2-40B4-BE49-F238E27FC236}">
              <a16:creationId xmlns:a16="http://schemas.microsoft.com/office/drawing/2014/main" id="{8276886B-6131-4DA6-B182-BD31BA9A6E23}"/>
            </a:ext>
          </a:extLst>
        </xdr:cNvPr>
        <xdr:cNvSpPr/>
      </xdr:nvSpPr>
      <xdr:spPr>
        <a:xfrm>
          <a:off x="86995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127636</xdr:rowOff>
    </xdr:from>
    <xdr:to>
      <xdr:col>50</xdr:col>
      <xdr:colOff>114300</xdr:colOff>
      <xdr:row>104</xdr:row>
      <xdr:rowOff>127636</xdr:rowOff>
    </xdr:to>
    <xdr:cxnSp macro="">
      <xdr:nvCxnSpPr>
        <xdr:cNvPr id="472" name="直線コネクタ 471">
          <a:extLst>
            <a:ext uri="{FF2B5EF4-FFF2-40B4-BE49-F238E27FC236}">
              <a16:creationId xmlns:a16="http://schemas.microsoft.com/office/drawing/2014/main" id="{0FDDDF34-A0E8-4AA4-A96C-B9AA27135EE1}"/>
            </a:ext>
          </a:extLst>
        </xdr:cNvPr>
        <xdr:cNvCxnSpPr/>
      </xdr:nvCxnSpPr>
      <xdr:spPr>
        <a:xfrm>
          <a:off x="8750300" y="179584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82550</xdr:rowOff>
    </xdr:from>
    <xdr:to>
      <xdr:col>41</xdr:col>
      <xdr:colOff>101600</xdr:colOff>
      <xdr:row>105</xdr:row>
      <xdr:rowOff>12700</xdr:rowOff>
    </xdr:to>
    <xdr:sp macro="" textlink="">
      <xdr:nvSpPr>
        <xdr:cNvPr id="473" name="楕円 472">
          <a:extLst>
            <a:ext uri="{FF2B5EF4-FFF2-40B4-BE49-F238E27FC236}">
              <a16:creationId xmlns:a16="http://schemas.microsoft.com/office/drawing/2014/main" id="{2C5FBE5D-F523-4BBD-B3C6-7BA150D4AC11}"/>
            </a:ext>
          </a:extLst>
        </xdr:cNvPr>
        <xdr:cNvSpPr/>
      </xdr:nvSpPr>
      <xdr:spPr>
        <a:xfrm>
          <a:off x="7810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127636</xdr:rowOff>
    </xdr:from>
    <xdr:to>
      <xdr:col>45</xdr:col>
      <xdr:colOff>177800</xdr:colOff>
      <xdr:row>104</xdr:row>
      <xdr:rowOff>133350</xdr:rowOff>
    </xdr:to>
    <xdr:cxnSp macro="">
      <xdr:nvCxnSpPr>
        <xdr:cNvPr id="474" name="直線コネクタ 473">
          <a:extLst>
            <a:ext uri="{FF2B5EF4-FFF2-40B4-BE49-F238E27FC236}">
              <a16:creationId xmlns:a16="http://schemas.microsoft.com/office/drawing/2014/main" id="{523B7F3E-1A6B-4A12-BDA8-72AD85C608AC}"/>
            </a:ext>
          </a:extLst>
        </xdr:cNvPr>
        <xdr:cNvCxnSpPr/>
      </xdr:nvCxnSpPr>
      <xdr:spPr>
        <a:xfrm flipV="1">
          <a:off x="7861300" y="179584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88264</xdr:rowOff>
    </xdr:from>
    <xdr:to>
      <xdr:col>36</xdr:col>
      <xdr:colOff>165100</xdr:colOff>
      <xdr:row>105</xdr:row>
      <xdr:rowOff>18414</xdr:rowOff>
    </xdr:to>
    <xdr:sp macro="" textlink="">
      <xdr:nvSpPr>
        <xdr:cNvPr id="475" name="楕円 474">
          <a:extLst>
            <a:ext uri="{FF2B5EF4-FFF2-40B4-BE49-F238E27FC236}">
              <a16:creationId xmlns:a16="http://schemas.microsoft.com/office/drawing/2014/main" id="{FCEEE5F4-47E8-47C3-8A6C-D916E87C19F3}"/>
            </a:ext>
          </a:extLst>
        </xdr:cNvPr>
        <xdr:cNvSpPr/>
      </xdr:nvSpPr>
      <xdr:spPr>
        <a:xfrm>
          <a:off x="6921500" y="1791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133350</xdr:rowOff>
    </xdr:from>
    <xdr:to>
      <xdr:col>41</xdr:col>
      <xdr:colOff>50800</xdr:colOff>
      <xdr:row>104</xdr:row>
      <xdr:rowOff>139064</xdr:rowOff>
    </xdr:to>
    <xdr:cxnSp macro="">
      <xdr:nvCxnSpPr>
        <xdr:cNvPr id="476" name="直線コネクタ 475">
          <a:extLst>
            <a:ext uri="{FF2B5EF4-FFF2-40B4-BE49-F238E27FC236}">
              <a16:creationId xmlns:a16="http://schemas.microsoft.com/office/drawing/2014/main" id="{2A36EDA0-BE96-42BC-92E2-C4FAFFC856C3}"/>
            </a:ext>
          </a:extLst>
        </xdr:cNvPr>
        <xdr:cNvCxnSpPr/>
      </xdr:nvCxnSpPr>
      <xdr:spPr>
        <a:xfrm flipV="1">
          <a:off x="6972300" y="1796415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B8A7472D-AF6D-4FA7-AF7C-722E2D7AF8F1}"/>
            </a:ext>
          </a:extLst>
        </xdr:cNvPr>
        <xdr:cNvSpPr txBox="1"/>
      </xdr:nvSpPr>
      <xdr:spPr>
        <a:xfrm>
          <a:off x="9391727" y="1806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AF1CE3CE-8B45-4D9A-B034-87943EF02476}"/>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F05D1CC6-247B-4ACD-8586-13D0D99F7BC3}"/>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E05D9E63-4E7F-4F9B-9026-949A92246E2A}"/>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23513</xdr:rowOff>
    </xdr:from>
    <xdr:ext cx="469744" cy="259045"/>
    <xdr:sp macro="" textlink="">
      <xdr:nvSpPr>
        <xdr:cNvPr id="481" name="n_1mainValue【市民会館】&#10;一人当たり面積">
          <a:extLst>
            <a:ext uri="{FF2B5EF4-FFF2-40B4-BE49-F238E27FC236}">
              <a16:creationId xmlns:a16="http://schemas.microsoft.com/office/drawing/2014/main" id="{A9F90422-EB30-4B00-A586-65DE1D49787C}"/>
            </a:ext>
          </a:extLst>
        </xdr:cNvPr>
        <xdr:cNvSpPr txBox="1"/>
      </xdr:nvSpPr>
      <xdr:spPr>
        <a:xfrm>
          <a:off x="9391727" y="1768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23513</xdr:rowOff>
    </xdr:from>
    <xdr:ext cx="469744" cy="259045"/>
    <xdr:sp macro="" textlink="">
      <xdr:nvSpPr>
        <xdr:cNvPr id="482" name="n_2mainValue【市民会館】&#10;一人当たり面積">
          <a:extLst>
            <a:ext uri="{FF2B5EF4-FFF2-40B4-BE49-F238E27FC236}">
              <a16:creationId xmlns:a16="http://schemas.microsoft.com/office/drawing/2014/main" id="{EE78AF1C-BD82-4DF2-ACBE-AD86F4AF7D42}"/>
            </a:ext>
          </a:extLst>
        </xdr:cNvPr>
        <xdr:cNvSpPr txBox="1"/>
      </xdr:nvSpPr>
      <xdr:spPr>
        <a:xfrm>
          <a:off x="8515427" y="1768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29227</xdr:rowOff>
    </xdr:from>
    <xdr:ext cx="469744" cy="259045"/>
    <xdr:sp macro="" textlink="">
      <xdr:nvSpPr>
        <xdr:cNvPr id="483" name="n_3mainValue【市民会館】&#10;一人当たり面積">
          <a:extLst>
            <a:ext uri="{FF2B5EF4-FFF2-40B4-BE49-F238E27FC236}">
              <a16:creationId xmlns:a16="http://schemas.microsoft.com/office/drawing/2014/main" id="{A0142F28-1186-4CF1-A80D-B554F639485C}"/>
            </a:ext>
          </a:extLst>
        </xdr:cNvPr>
        <xdr:cNvSpPr txBox="1"/>
      </xdr:nvSpPr>
      <xdr:spPr>
        <a:xfrm>
          <a:off x="7626427" y="1768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34941</xdr:rowOff>
    </xdr:from>
    <xdr:ext cx="469744" cy="259045"/>
    <xdr:sp macro="" textlink="">
      <xdr:nvSpPr>
        <xdr:cNvPr id="484" name="n_4mainValue【市民会館】&#10;一人当たり面積">
          <a:extLst>
            <a:ext uri="{FF2B5EF4-FFF2-40B4-BE49-F238E27FC236}">
              <a16:creationId xmlns:a16="http://schemas.microsoft.com/office/drawing/2014/main" id="{173C7155-EC54-4410-8AC4-A555927C2D31}"/>
            </a:ext>
          </a:extLst>
        </xdr:cNvPr>
        <xdr:cNvSpPr txBox="1"/>
      </xdr:nvSpPr>
      <xdr:spPr>
        <a:xfrm>
          <a:off x="6737427" y="1769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DFE26866-AEB6-4886-B028-5E155988572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69B27A5E-9C59-4FCF-BA69-7F3D1DA7004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9F0A5172-87E7-43B1-AF89-86E7F9D901C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67DD4676-EF16-40CD-8411-D47641B2FD4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4DFD5AE8-17D5-44CA-BCC2-96B9EC3B7E1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903BB9BB-FD90-498C-A16A-833C6215D2D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936CB0C5-D305-40A5-94C9-8D57BE16776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FDB9F9BC-A179-47CA-8ED6-4785C5928F9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3F5135DD-DE0F-438E-964A-0304CE4BBE7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E48A4A29-1708-4067-B311-2585E011575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A020F6D4-722A-4420-9A4D-2AF26C04260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2C1B7DF5-6AB5-44CA-BEF9-0402B68DEFA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CBE16F90-F223-46B1-9AF1-71BE2E5306A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405F7475-7F6C-4423-8362-05B1BE5E311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D7A5C83C-EB44-48CC-8B43-80E54C79260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FEF5E612-54CD-43CC-BD99-95DF8509CD8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EEF27F88-53B3-4FEE-AB8E-18395D17AE2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108D4E47-DE7A-4136-80D0-CD406504DDE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42A73433-1F1A-4A6F-AF60-C34C7E7CF1A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E8911167-A178-43A4-941B-F91B6A08158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CF468F81-3BE7-4D71-A746-8A8297EAF2F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2EB76A4C-ABE3-41BA-B613-0CD9D25F04D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ED0C0A51-55B5-43D3-B4D2-66A97343F0E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11A8281E-843D-45A9-84FA-FC3790B345C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4F3A52D3-453A-492A-8E58-4E8C0252928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628CF044-4CFD-4425-8CAF-76FB0FD8445C}"/>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A7408C56-D1AF-4017-9C9C-19D9DF1067F2}"/>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B9B93C8B-C1C6-4ACD-B059-655834B8ABE3}"/>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541EA2D4-4B1B-48CB-95F8-EBD2602F4A25}"/>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D72563E5-A5E1-4A51-8EC0-4FFD83CE432A}"/>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0EB70C85-F9DD-47E3-A77E-EFBFEED7384C}"/>
            </a:ext>
          </a:extLst>
        </xdr:cNvPr>
        <xdr:cNvSpPr txBox="1"/>
      </xdr:nvSpPr>
      <xdr:spPr>
        <a:xfrm>
          <a:off x="16357600" y="6584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EF34C52D-B07C-4A1D-8474-9A12847119FB}"/>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AAFA8E27-4613-4A3B-8E8D-19D11168AF5B}"/>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783837DE-63F1-4D67-A4E2-0BEC773EC1B5}"/>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56D00D0E-C584-4924-B09F-2F9544AF74CD}"/>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F34A46F7-1DA6-4D4A-A0BA-779C5E2E9BF9}"/>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B62324F2-DE7A-4DF1-B689-F69801011FC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C43A568B-516A-4F42-B3E0-B873B37C076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85200F21-A4A9-4521-BB67-F21DEBE2609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B769402C-7CEA-4188-B1BD-6525BE76F46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7817BAC-9B06-4E9B-8CB6-4A2B6B3A944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159294</xdr:rowOff>
    </xdr:from>
    <xdr:to>
      <xdr:col>85</xdr:col>
      <xdr:colOff>177800</xdr:colOff>
      <xdr:row>38</xdr:row>
      <xdr:rowOff>89444</xdr:rowOff>
    </xdr:to>
    <xdr:sp macro="" textlink="">
      <xdr:nvSpPr>
        <xdr:cNvPr id="526" name="楕円 525">
          <a:extLst>
            <a:ext uri="{FF2B5EF4-FFF2-40B4-BE49-F238E27FC236}">
              <a16:creationId xmlns:a16="http://schemas.microsoft.com/office/drawing/2014/main" id="{A000D97E-BF2D-41FC-83AD-0E21FFC6684F}"/>
            </a:ext>
          </a:extLst>
        </xdr:cNvPr>
        <xdr:cNvSpPr/>
      </xdr:nvSpPr>
      <xdr:spPr>
        <a:xfrm>
          <a:off x="16268700" y="650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10721</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3108EAE6-7C80-4806-BB70-732FFF8AA88D}"/>
            </a:ext>
          </a:extLst>
        </xdr:cNvPr>
        <xdr:cNvSpPr txBox="1"/>
      </xdr:nvSpPr>
      <xdr:spPr>
        <a:xfrm>
          <a:off x="16357600" y="635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120106</xdr:rowOff>
    </xdr:from>
    <xdr:to>
      <xdr:col>81</xdr:col>
      <xdr:colOff>101600</xdr:colOff>
      <xdr:row>38</xdr:row>
      <xdr:rowOff>50256</xdr:rowOff>
    </xdr:to>
    <xdr:sp macro="" textlink="">
      <xdr:nvSpPr>
        <xdr:cNvPr id="528" name="楕円 527">
          <a:extLst>
            <a:ext uri="{FF2B5EF4-FFF2-40B4-BE49-F238E27FC236}">
              <a16:creationId xmlns:a16="http://schemas.microsoft.com/office/drawing/2014/main" id="{5ABA3F8D-ACA0-453D-A9F8-D6D026ECCB89}"/>
            </a:ext>
          </a:extLst>
        </xdr:cNvPr>
        <xdr:cNvSpPr/>
      </xdr:nvSpPr>
      <xdr:spPr>
        <a:xfrm>
          <a:off x="15430500" y="646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170906</xdr:rowOff>
    </xdr:from>
    <xdr:to>
      <xdr:col>85</xdr:col>
      <xdr:colOff>127000</xdr:colOff>
      <xdr:row>38</xdr:row>
      <xdr:rowOff>38644</xdr:rowOff>
    </xdr:to>
    <xdr:cxnSp macro="">
      <xdr:nvCxnSpPr>
        <xdr:cNvPr id="529" name="直線コネクタ 528">
          <a:extLst>
            <a:ext uri="{FF2B5EF4-FFF2-40B4-BE49-F238E27FC236}">
              <a16:creationId xmlns:a16="http://schemas.microsoft.com/office/drawing/2014/main" id="{5FE18556-D27B-4AF9-8321-09615ADB2FBB}"/>
            </a:ext>
          </a:extLst>
        </xdr:cNvPr>
        <xdr:cNvCxnSpPr/>
      </xdr:nvCxnSpPr>
      <xdr:spPr>
        <a:xfrm>
          <a:off x="15481300" y="651455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80917</xdr:rowOff>
    </xdr:from>
    <xdr:to>
      <xdr:col>76</xdr:col>
      <xdr:colOff>165100</xdr:colOff>
      <xdr:row>38</xdr:row>
      <xdr:rowOff>11068</xdr:rowOff>
    </xdr:to>
    <xdr:sp macro="" textlink="">
      <xdr:nvSpPr>
        <xdr:cNvPr id="530" name="楕円 529">
          <a:extLst>
            <a:ext uri="{FF2B5EF4-FFF2-40B4-BE49-F238E27FC236}">
              <a16:creationId xmlns:a16="http://schemas.microsoft.com/office/drawing/2014/main" id="{76C9DAC1-152C-4EFC-BB1D-565A27FB830A}"/>
            </a:ext>
          </a:extLst>
        </xdr:cNvPr>
        <xdr:cNvSpPr/>
      </xdr:nvSpPr>
      <xdr:spPr>
        <a:xfrm>
          <a:off x="14541500" y="64245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131717</xdr:rowOff>
    </xdr:from>
    <xdr:to>
      <xdr:col>81</xdr:col>
      <xdr:colOff>50800</xdr:colOff>
      <xdr:row>37</xdr:row>
      <xdr:rowOff>170906</xdr:rowOff>
    </xdr:to>
    <xdr:cxnSp macro="">
      <xdr:nvCxnSpPr>
        <xdr:cNvPr id="531" name="直線コネクタ 530">
          <a:extLst>
            <a:ext uri="{FF2B5EF4-FFF2-40B4-BE49-F238E27FC236}">
              <a16:creationId xmlns:a16="http://schemas.microsoft.com/office/drawing/2014/main" id="{CBF24D1E-8BC3-444D-A386-715EB321D5DA}"/>
            </a:ext>
          </a:extLst>
        </xdr:cNvPr>
        <xdr:cNvCxnSpPr/>
      </xdr:nvCxnSpPr>
      <xdr:spPr>
        <a:xfrm>
          <a:off x="14592300" y="647536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56424</xdr:rowOff>
    </xdr:from>
    <xdr:to>
      <xdr:col>72</xdr:col>
      <xdr:colOff>38100</xdr:colOff>
      <xdr:row>37</xdr:row>
      <xdr:rowOff>158024</xdr:rowOff>
    </xdr:to>
    <xdr:sp macro="" textlink="">
      <xdr:nvSpPr>
        <xdr:cNvPr id="532" name="楕円 531">
          <a:extLst>
            <a:ext uri="{FF2B5EF4-FFF2-40B4-BE49-F238E27FC236}">
              <a16:creationId xmlns:a16="http://schemas.microsoft.com/office/drawing/2014/main" id="{4FFBB404-0EBC-46EF-964B-32F762E9D185}"/>
            </a:ext>
          </a:extLst>
        </xdr:cNvPr>
        <xdr:cNvSpPr/>
      </xdr:nvSpPr>
      <xdr:spPr>
        <a:xfrm>
          <a:off x="136525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107224</xdr:rowOff>
    </xdr:from>
    <xdr:to>
      <xdr:col>76</xdr:col>
      <xdr:colOff>114300</xdr:colOff>
      <xdr:row>37</xdr:row>
      <xdr:rowOff>131717</xdr:rowOff>
    </xdr:to>
    <xdr:cxnSp macro="">
      <xdr:nvCxnSpPr>
        <xdr:cNvPr id="533" name="直線コネクタ 532">
          <a:extLst>
            <a:ext uri="{FF2B5EF4-FFF2-40B4-BE49-F238E27FC236}">
              <a16:creationId xmlns:a16="http://schemas.microsoft.com/office/drawing/2014/main" id="{2584A5FC-05CA-4CFA-8965-8C4BC42383C9}"/>
            </a:ext>
          </a:extLst>
        </xdr:cNvPr>
        <xdr:cNvCxnSpPr/>
      </xdr:nvCxnSpPr>
      <xdr:spPr>
        <a:xfrm>
          <a:off x="13703300" y="645087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15603</xdr:rowOff>
    </xdr:from>
    <xdr:to>
      <xdr:col>67</xdr:col>
      <xdr:colOff>101600</xdr:colOff>
      <xdr:row>37</xdr:row>
      <xdr:rowOff>117203</xdr:rowOff>
    </xdr:to>
    <xdr:sp macro="" textlink="">
      <xdr:nvSpPr>
        <xdr:cNvPr id="534" name="楕円 533">
          <a:extLst>
            <a:ext uri="{FF2B5EF4-FFF2-40B4-BE49-F238E27FC236}">
              <a16:creationId xmlns:a16="http://schemas.microsoft.com/office/drawing/2014/main" id="{6C2F364E-541A-4CB4-A228-E7BC43CEF8BE}"/>
            </a:ext>
          </a:extLst>
        </xdr:cNvPr>
        <xdr:cNvSpPr/>
      </xdr:nvSpPr>
      <xdr:spPr>
        <a:xfrm>
          <a:off x="12763500" y="635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66403</xdr:rowOff>
    </xdr:from>
    <xdr:to>
      <xdr:col>71</xdr:col>
      <xdr:colOff>177800</xdr:colOff>
      <xdr:row>37</xdr:row>
      <xdr:rowOff>107224</xdr:rowOff>
    </xdr:to>
    <xdr:cxnSp macro="">
      <xdr:nvCxnSpPr>
        <xdr:cNvPr id="535" name="直線コネクタ 534">
          <a:extLst>
            <a:ext uri="{FF2B5EF4-FFF2-40B4-BE49-F238E27FC236}">
              <a16:creationId xmlns:a16="http://schemas.microsoft.com/office/drawing/2014/main" id="{FEE9FAAD-A129-4941-8850-8108824F7152}"/>
            </a:ext>
          </a:extLst>
        </xdr:cNvPr>
        <xdr:cNvCxnSpPr/>
      </xdr:nvCxnSpPr>
      <xdr:spPr>
        <a:xfrm>
          <a:off x="12814300" y="641005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288E2D0D-510F-4C1A-ABED-97FCE091598F}"/>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CB925DA7-4E41-4E92-8425-810EA417A878}"/>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1E3AC9E6-851E-49FD-8372-EA0693D3DA6E}"/>
            </a:ext>
          </a:extLst>
        </xdr:cNvPr>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69D68191-93C2-4CB9-A1CC-B9FD61335196}"/>
            </a:ext>
          </a:extLst>
        </xdr:cNvPr>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66783</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BA6FD04D-9CF0-4BC1-94FE-EE132E860A06}"/>
            </a:ext>
          </a:extLst>
        </xdr:cNvPr>
        <xdr:cNvSpPr txBox="1"/>
      </xdr:nvSpPr>
      <xdr:spPr>
        <a:xfrm>
          <a:off x="152660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27594</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4C2F24B7-185D-49A8-9852-C85BA73BADD7}"/>
            </a:ext>
          </a:extLst>
        </xdr:cNvPr>
        <xdr:cNvSpPr txBox="1"/>
      </xdr:nvSpPr>
      <xdr:spPr>
        <a:xfrm>
          <a:off x="14389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3101</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EA0DF94E-7586-48C6-ACBD-4B786DC21C70}"/>
            </a:ext>
          </a:extLst>
        </xdr:cNvPr>
        <xdr:cNvSpPr txBox="1"/>
      </xdr:nvSpPr>
      <xdr:spPr>
        <a:xfrm>
          <a:off x="135007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133730</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0E5614D3-EA9A-46DA-91EE-137D51676418}"/>
            </a:ext>
          </a:extLst>
        </xdr:cNvPr>
        <xdr:cNvSpPr txBox="1"/>
      </xdr:nvSpPr>
      <xdr:spPr>
        <a:xfrm>
          <a:off x="1261174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875919CC-BE2F-4847-8759-84CF09783FB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73E745C8-FB9F-4A9A-942C-DC3CFCDE27E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9AD5348C-2452-4823-B19D-A608F151704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B5A9F96-4344-4E05-B604-03C07F0024B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D639ECC3-6606-4DB3-9C50-A578E46A6D6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1F4DC0A5-16CC-476D-BBDE-B2DC17EEA4F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3061FBCD-BD4C-476D-B542-EF2D31C29CA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43ADCD3C-A72A-4B95-A47D-C48D67BE503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395FC632-9D44-4CD1-A797-AFEE324F5CD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8DC5E498-22AB-4190-8EE4-55D3110E2E9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85B61709-5111-4134-A3A7-C28A66E6157C}"/>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EBE73E5F-9CB9-4FBA-987B-DEB95FA22898}"/>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2250D9B6-6776-424C-BDB3-71684D5AF22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84661D72-2BD7-4369-BFEC-E8917F193FB8}"/>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716C1781-3ABB-4A18-9353-65AFCA142C07}"/>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DC69C41E-F360-4B18-9623-635856CDB1CB}"/>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F59CCF09-D88C-4F07-B95D-D66ADFABF23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E152F311-A9DF-4279-8941-9FAC9034657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3E4458AB-589C-4CEB-8AF9-B864C468087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C604C05C-A18F-439F-9481-9B9A204CC205}"/>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08A593DA-2C1B-4B30-AA7D-D5DC8285703C}"/>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A8306C13-8C77-4DE5-A866-80F95D0A466D}"/>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14987636-8544-471F-91DD-738CE86B208D}"/>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1C1B4E3B-1BF1-45BB-BB7E-08DD0DD8C382}"/>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2E986A00-12AA-4643-9B2B-7274501F329E}"/>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FE078340-E644-4F5F-B40C-35D840C8CDE5}"/>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6E0C5AD5-E417-430C-A800-9361DA5CD456}"/>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D912FEDD-C6B0-4887-BA0F-44FF82A08CB6}"/>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0017B15F-4BAB-46A9-B6B0-2C8BB40003A1}"/>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551E64AE-B15C-42E5-8FA0-741352F37834}"/>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16C06742-5875-40D1-ADCC-0B68927EAD1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75F4447A-BA80-42C5-AA75-A7E534A26CE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49131D10-B5F7-4DBA-BB36-8A5642FBC71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847F0812-0055-446D-9478-5645908A3F9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B0FBD0A7-B352-4E16-BB94-6EA3D5D0E4B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25063</xdr:rowOff>
    </xdr:from>
    <xdr:to>
      <xdr:col>116</xdr:col>
      <xdr:colOff>114300</xdr:colOff>
      <xdr:row>40</xdr:row>
      <xdr:rowOff>126663</xdr:rowOff>
    </xdr:to>
    <xdr:sp macro="" textlink="">
      <xdr:nvSpPr>
        <xdr:cNvPr id="579" name="楕円 578">
          <a:extLst>
            <a:ext uri="{FF2B5EF4-FFF2-40B4-BE49-F238E27FC236}">
              <a16:creationId xmlns:a16="http://schemas.microsoft.com/office/drawing/2014/main" id="{DF36C261-213F-4028-8EA1-EE9D7283DAE4}"/>
            </a:ext>
          </a:extLst>
        </xdr:cNvPr>
        <xdr:cNvSpPr/>
      </xdr:nvSpPr>
      <xdr:spPr>
        <a:xfrm>
          <a:off x="22110700" y="688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111440</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9CFDAF1E-BFC5-44A3-BA7E-043537048682}"/>
            </a:ext>
          </a:extLst>
        </xdr:cNvPr>
        <xdr:cNvSpPr txBox="1"/>
      </xdr:nvSpPr>
      <xdr:spPr>
        <a:xfrm>
          <a:off x="22199600" y="679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25514</xdr:rowOff>
    </xdr:from>
    <xdr:to>
      <xdr:col>112</xdr:col>
      <xdr:colOff>38100</xdr:colOff>
      <xdr:row>40</xdr:row>
      <xdr:rowOff>127114</xdr:rowOff>
    </xdr:to>
    <xdr:sp macro="" textlink="">
      <xdr:nvSpPr>
        <xdr:cNvPr id="581" name="楕円 580">
          <a:extLst>
            <a:ext uri="{FF2B5EF4-FFF2-40B4-BE49-F238E27FC236}">
              <a16:creationId xmlns:a16="http://schemas.microsoft.com/office/drawing/2014/main" id="{44ABA4CD-4E04-447D-B4BB-CB566A9CC1FE}"/>
            </a:ext>
          </a:extLst>
        </xdr:cNvPr>
        <xdr:cNvSpPr/>
      </xdr:nvSpPr>
      <xdr:spPr>
        <a:xfrm>
          <a:off x="21272500" y="688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75863</xdr:rowOff>
    </xdr:from>
    <xdr:to>
      <xdr:col>116</xdr:col>
      <xdr:colOff>63500</xdr:colOff>
      <xdr:row>40</xdr:row>
      <xdr:rowOff>76314</xdr:rowOff>
    </xdr:to>
    <xdr:cxnSp macro="">
      <xdr:nvCxnSpPr>
        <xdr:cNvPr id="582" name="直線コネクタ 581">
          <a:extLst>
            <a:ext uri="{FF2B5EF4-FFF2-40B4-BE49-F238E27FC236}">
              <a16:creationId xmlns:a16="http://schemas.microsoft.com/office/drawing/2014/main" id="{12910B40-2FEE-4D73-AA4E-FA557B60C0D8}"/>
            </a:ext>
          </a:extLst>
        </xdr:cNvPr>
        <xdr:cNvCxnSpPr/>
      </xdr:nvCxnSpPr>
      <xdr:spPr>
        <a:xfrm flipV="1">
          <a:off x="21323300" y="6933863"/>
          <a:ext cx="838200" cy="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25800</xdr:rowOff>
    </xdr:from>
    <xdr:to>
      <xdr:col>107</xdr:col>
      <xdr:colOff>101600</xdr:colOff>
      <xdr:row>40</xdr:row>
      <xdr:rowOff>127400</xdr:rowOff>
    </xdr:to>
    <xdr:sp macro="" textlink="">
      <xdr:nvSpPr>
        <xdr:cNvPr id="583" name="楕円 582">
          <a:extLst>
            <a:ext uri="{FF2B5EF4-FFF2-40B4-BE49-F238E27FC236}">
              <a16:creationId xmlns:a16="http://schemas.microsoft.com/office/drawing/2014/main" id="{6E4F4CEA-1FE7-407D-A96E-EFD55D531B36}"/>
            </a:ext>
          </a:extLst>
        </xdr:cNvPr>
        <xdr:cNvSpPr/>
      </xdr:nvSpPr>
      <xdr:spPr>
        <a:xfrm>
          <a:off x="20383500" y="68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76314</xdr:rowOff>
    </xdr:from>
    <xdr:to>
      <xdr:col>111</xdr:col>
      <xdr:colOff>177800</xdr:colOff>
      <xdr:row>40</xdr:row>
      <xdr:rowOff>76600</xdr:rowOff>
    </xdr:to>
    <xdr:cxnSp macro="">
      <xdr:nvCxnSpPr>
        <xdr:cNvPr id="584" name="直線コネクタ 583">
          <a:extLst>
            <a:ext uri="{FF2B5EF4-FFF2-40B4-BE49-F238E27FC236}">
              <a16:creationId xmlns:a16="http://schemas.microsoft.com/office/drawing/2014/main" id="{0BFC354A-D354-4B24-964E-3FF3CDBDFB65}"/>
            </a:ext>
          </a:extLst>
        </xdr:cNvPr>
        <xdr:cNvCxnSpPr/>
      </xdr:nvCxnSpPr>
      <xdr:spPr>
        <a:xfrm flipV="1">
          <a:off x="20434300" y="6934314"/>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28252</xdr:rowOff>
    </xdr:from>
    <xdr:to>
      <xdr:col>102</xdr:col>
      <xdr:colOff>165100</xdr:colOff>
      <xdr:row>40</xdr:row>
      <xdr:rowOff>129852</xdr:rowOff>
    </xdr:to>
    <xdr:sp macro="" textlink="">
      <xdr:nvSpPr>
        <xdr:cNvPr id="585" name="楕円 584">
          <a:extLst>
            <a:ext uri="{FF2B5EF4-FFF2-40B4-BE49-F238E27FC236}">
              <a16:creationId xmlns:a16="http://schemas.microsoft.com/office/drawing/2014/main" id="{3DD364B2-F112-4389-87B8-EC87466F1BC8}"/>
            </a:ext>
          </a:extLst>
        </xdr:cNvPr>
        <xdr:cNvSpPr/>
      </xdr:nvSpPr>
      <xdr:spPr>
        <a:xfrm>
          <a:off x="19494500" y="688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76600</xdr:rowOff>
    </xdr:from>
    <xdr:to>
      <xdr:col>107</xdr:col>
      <xdr:colOff>50800</xdr:colOff>
      <xdr:row>40</xdr:row>
      <xdr:rowOff>79052</xdr:rowOff>
    </xdr:to>
    <xdr:cxnSp macro="">
      <xdr:nvCxnSpPr>
        <xdr:cNvPr id="586" name="直線コネクタ 585">
          <a:extLst>
            <a:ext uri="{FF2B5EF4-FFF2-40B4-BE49-F238E27FC236}">
              <a16:creationId xmlns:a16="http://schemas.microsoft.com/office/drawing/2014/main" id="{C6EA420D-494D-4B90-8238-9059A751CA84}"/>
            </a:ext>
          </a:extLst>
        </xdr:cNvPr>
        <xdr:cNvCxnSpPr/>
      </xdr:nvCxnSpPr>
      <xdr:spPr>
        <a:xfrm flipV="1">
          <a:off x="19545300" y="6934600"/>
          <a:ext cx="889000" cy="2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29035</xdr:rowOff>
    </xdr:from>
    <xdr:to>
      <xdr:col>98</xdr:col>
      <xdr:colOff>38100</xdr:colOff>
      <xdr:row>40</xdr:row>
      <xdr:rowOff>130635</xdr:rowOff>
    </xdr:to>
    <xdr:sp macro="" textlink="">
      <xdr:nvSpPr>
        <xdr:cNvPr id="587" name="楕円 586">
          <a:extLst>
            <a:ext uri="{FF2B5EF4-FFF2-40B4-BE49-F238E27FC236}">
              <a16:creationId xmlns:a16="http://schemas.microsoft.com/office/drawing/2014/main" id="{9D096241-C87D-4EB5-818C-C2C1E4FD0DF5}"/>
            </a:ext>
          </a:extLst>
        </xdr:cNvPr>
        <xdr:cNvSpPr/>
      </xdr:nvSpPr>
      <xdr:spPr>
        <a:xfrm>
          <a:off x="18605500" y="688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79052</xdr:rowOff>
    </xdr:from>
    <xdr:to>
      <xdr:col>102</xdr:col>
      <xdr:colOff>114300</xdr:colOff>
      <xdr:row>40</xdr:row>
      <xdr:rowOff>79835</xdr:rowOff>
    </xdr:to>
    <xdr:cxnSp macro="">
      <xdr:nvCxnSpPr>
        <xdr:cNvPr id="588" name="直線コネクタ 587">
          <a:extLst>
            <a:ext uri="{FF2B5EF4-FFF2-40B4-BE49-F238E27FC236}">
              <a16:creationId xmlns:a16="http://schemas.microsoft.com/office/drawing/2014/main" id="{FA204117-A8C4-48B7-B0F2-416B311F1AC4}"/>
            </a:ext>
          </a:extLst>
        </xdr:cNvPr>
        <xdr:cNvCxnSpPr/>
      </xdr:nvCxnSpPr>
      <xdr:spPr>
        <a:xfrm flipV="1">
          <a:off x="18656300" y="6937052"/>
          <a:ext cx="889000" cy="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C670ED31-578E-436E-A43E-A78D29280FE1}"/>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25B20E9B-B4D2-4A9C-884A-A75E23BAC3D9}"/>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118F231F-CD8F-4575-8B47-9573CF72786A}"/>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C9164D14-C085-4F20-B85D-057F82A42A6E}"/>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118241</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DC0337F8-8439-402A-AB55-3D4C8DDDDF1D}"/>
            </a:ext>
          </a:extLst>
        </xdr:cNvPr>
        <xdr:cNvSpPr txBox="1"/>
      </xdr:nvSpPr>
      <xdr:spPr>
        <a:xfrm>
          <a:off x="21043411" y="697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118527</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C239E799-E15A-49F8-868E-A69E14554931}"/>
            </a:ext>
          </a:extLst>
        </xdr:cNvPr>
        <xdr:cNvSpPr txBox="1"/>
      </xdr:nvSpPr>
      <xdr:spPr>
        <a:xfrm>
          <a:off x="20167111" y="697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120979</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C8F93B92-FA0D-438B-9135-9A53468CF177}"/>
            </a:ext>
          </a:extLst>
        </xdr:cNvPr>
        <xdr:cNvSpPr txBox="1"/>
      </xdr:nvSpPr>
      <xdr:spPr>
        <a:xfrm>
          <a:off x="19278111" y="697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121762</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E7C85A8B-1EE5-41C9-8F47-632030DAE0B2}"/>
            </a:ext>
          </a:extLst>
        </xdr:cNvPr>
        <xdr:cNvSpPr txBox="1"/>
      </xdr:nvSpPr>
      <xdr:spPr>
        <a:xfrm>
          <a:off x="18389111" y="697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78A9DA1C-9B43-4891-8031-4183B1329F4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8ABCD6CE-D700-4D1B-9E74-75906EAAFD3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DCB293A5-C39C-4D6F-B544-D0C7AFF5AD7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FFE3E0B1-AC04-45DE-B8D5-5C92A985283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8E89E2AA-508D-45A9-9132-77AA10DB834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3A715F99-6ED2-4AC8-AFEA-0B11FFEAC69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D80F38F0-E8B8-4362-AFBA-3F8B927829D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534663B4-43F4-43E3-8031-27492B36A1E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17A7BDFA-200D-48AB-B73A-227EFD292AE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6B3657CB-8564-47F0-86FF-17E79C74654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13BFDE9C-D2ED-4135-8D53-0C4537629C8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525D721D-6998-4FC7-AFCA-F81BC2E9AD81}"/>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89A4E78B-D127-4F08-8E89-7F6C9560C1F7}"/>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03E77410-B687-4F3C-88D1-B56945A72BD4}"/>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5ECB9413-1017-4D8B-B8BB-793F2791E234}"/>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345C942F-6948-4D8F-9F9F-F3E3A40299F6}"/>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D8965D1A-666B-4EC5-AF81-5496E105C126}"/>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EC0679C9-0A41-4D02-BEAB-E3D7A8D07AAF}"/>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11FB4178-EED8-4811-A362-E26B4BC269B2}"/>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D91BF3C3-050D-4EA2-953D-F7AD2D2DA57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9A4FD561-75E1-424E-AD43-2AAE9BC933D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5B440EB2-AD88-49F3-84D2-80D3F43E4E6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438021F9-4830-481F-A403-27B851FC3AE6}"/>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0BD98338-E8CA-4940-BC20-B12E6AD2CE22}"/>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F70A18DA-7D7F-4D69-85E9-8A0DF94661B0}"/>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96EAF075-F8F8-4C73-8258-F903260B1A65}"/>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667AAAD6-9D05-40B5-9D80-1247067E9B70}"/>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55643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6E51E3BE-D7AA-451B-82D8-B709A018ED3E}"/>
            </a:ext>
          </a:extLst>
        </xdr:cNvPr>
        <xdr:cNvSpPr txBox="1"/>
      </xdr:nvSpPr>
      <xdr:spPr>
        <a:xfrm>
          <a:off x="16357600" y="1017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73929106-E52E-447B-B53B-8D6F810330E9}"/>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4F321155-E93A-4B9D-A9EC-99ECF5A89EA5}"/>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34660C14-5B7E-48F8-AA42-9D88373BF492}"/>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809C3B4F-C78C-4A09-9196-76AE32495D0B}"/>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85DEA71E-41AF-4518-A89D-84D0144D84E7}"/>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199AF471-B5F1-4DA1-BC4F-ACCCA46CA65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282D4F09-E867-4471-BD54-97036B05582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6633F12B-2D2F-468D-9A59-0CA30C610C0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5E330C6A-4434-44F2-B4A1-BF8FB4FC59C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96537C00-87B0-4B9C-B0F1-AD575A5FF38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40640</xdr:rowOff>
    </xdr:from>
    <xdr:to>
      <xdr:col>85</xdr:col>
      <xdr:colOff>177800</xdr:colOff>
      <xdr:row>56</xdr:row>
      <xdr:rowOff>142240</xdr:rowOff>
    </xdr:to>
    <xdr:sp macro="" textlink="">
      <xdr:nvSpPr>
        <xdr:cNvPr id="635" name="楕円 634">
          <a:extLst>
            <a:ext uri="{FF2B5EF4-FFF2-40B4-BE49-F238E27FC236}">
              <a16:creationId xmlns:a16="http://schemas.microsoft.com/office/drawing/2014/main" id="{42E42F02-4DF0-4203-B73D-FCCE0A7F03F4}"/>
            </a:ext>
          </a:extLst>
        </xdr:cNvPr>
        <xdr:cNvSpPr/>
      </xdr:nvSpPr>
      <xdr:spPr>
        <a:xfrm>
          <a:off x="162687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127017</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CDCC2884-60F1-4DCF-96BA-50251B79D19E}"/>
            </a:ext>
          </a:extLst>
        </xdr:cNvPr>
        <xdr:cNvSpPr txBox="1"/>
      </xdr:nvSpPr>
      <xdr:spPr>
        <a:xfrm>
          <a:off x="16357600" y="955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166370</xdr:rowOff>
    </xdr:from>
    <xdr:to>
      <xdr:col>81</xdr:col>
      <xdr:colOff>101600</xdr:colOff>
      <xdr:row>56</xdr:row>
      <xdr:rowOff>96520</xdr:rowOff>
    </xdr:to>
    <xdr:sp macro="" textlink="">
      <xdr:nvSpPr>
        <xdr:cNvPr id="637" name="楕円 636">
          <a:extLst>
            <a:ext uri="{FF2B5EF4-FFF2-40B4-BE49-F238E27FC236}">
              <a16:creationId xmlns:a16="http://schemas.microsoft.com/office/drawing/2014/main" id="{DC279684-5E97-40DB-91A5-65E390D554AA}"/>
            </a:ext>
          </a:extLst>
        </xdr:cNvPr>
        <xdr:cNvSpPr/>
      </xdr:nvSpPr>
      <xdr:spPr>
        <a:xfrm>
          <a:off x="154305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45720</xdr:rowOff>
    </xdr:from>
    <xdr:to>
      <xdr:col>85</xdr:col>
      <xdr:colOff>127000</xdr:colOff>
      <xdr:row>56</xdr:row>
      <xdr:rowOff>91440</xdr:rowOff>
    </xdr:to>
    <xdr:cxnSp macro="">
      <xdr:nvCxnSpPr>
        <xdr:cNvPr id="638" name="直線コネクタ 637">
          <a:extLst>
            <a:ext uri="{FF2B5EF4-FFF2-40B4-BE49-F238E27FC236}">
              <a16:creationId xmlns:a16="http://schemas.microsoft.com/office/drawing/2014/main" id="{D72AEF6F-4D14-4696-83BD-9BE71F6CF12D}"/>
            </a:ext>
          </a:extLst>
        </xdr:cNvPr>
        <xdr:cNvCxnSpPr/>
      </xdr:nvCxnSpPr>
      <xdr:spPr>
        <a:xfrm>
          <a:off x="15481300" y="96469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145796</xdr:rowOff>
    </xdr:from>
    <xdr:to>
      <xdr:col>76</xdr:col>
      <xdr:colOff>165100</xdr:colOff>
      <xdr:row>56</xdr:row>
      <xdr:rowOff>75946</xdr:rowOff>
    </xdr:to>
    <xdr:sp macro="" textlink="">
      <xdr:nvSpPr>
        <xdr:cNvPr id="639" name="楕円 638">
          <a:extLst>
            <a:ext uri="{FF2B5EF4-FFF2-40B4-BE49-F238E27FC236}">
              <a16:creationId xmlns:a16="http://schemas.microsoft.com/office/drawing/2014/main" id="{D70EE287-4558-4040-81F6-50E1197522BE}"/>
            </a:ext>
          </a:extLst>
        </xdr:cNvPr>
        <xdr:cNvSpPr/>
      </xdr:nvSpPr>
      <xdr:spPr>
        <a:xfrm>
          <a:off x="14541500" y="957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25146</xdr:rowOff>
    </xdr:from>
    <xdr:to>
      <xdr:col>81</xdr:col>
      <xdr:colOff>50800</xdr:colOff>
      <xdr:row>56</xdr:row>
      <xdr:rowOff>45720</xdr:rowOff>
    </xdr:to>
    <xdr:cxnSp macro="">
      <xdr:nvCxnSpPr>
        <xdr:cNvPr id="640" name="直線コネクタ 639">
          <a:extLst>
            <a:ext uri="{FF2B5EF4-FFF2-40B4-BE49-F238E27FC236}">
              <a16:creationId xmlns:a16="http://schemas.microsoft.com/office/drawing/2014/main" id="{D2DF0E3F-C221-461A-A3CE-5490F097757F}"/>
            </a:ext>
          </a:extLst>
        </xdr:cNvPr>
        <xdr:cNvCxnSpPr/>
      </xdr:nvCxnSpPr>
      <xdr:spPr>
        <a:xfrm>
          <a:off x="14592300" y="962634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100076</xdr:rowOff>
    </xdr:from>
    <xdr:to>
      <xdr:col>72</xdr:col>
      <xdr:colOff>38100</xdr:colOff>
      <xdr:row>56</xdr:row>
      <xdr:rowOff>30226</xdr:rowOff>
    </xdr:to>
    <xdr:sp macro="" textlink="">
      <xdr:nvSpPr>
        <xdr:cNvPr id="641" name="楕円 640">
          <a:extLst>
            <a:ext uri="{FF2B5EF4-FFF2-40B4-BE49-F238E27FC236}">
              <a16:creationId xmlns:a16="http://schemas.microsoft.com/office/drawing/2014/main" id="{B08E9B2E-9C2C-43F4-9DE1-75968D291DDC}"/>
            </a:ext>
          </a:extLst>
        </xdr:cNvPr>
        <xdr:cNvSpPr/>
      </xdr:nvSpPr>
      <xdr:spPr>
        <a:xfrm>
          <a:off x="13652500" y="952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150876</xdr:rowOff>
    </xdr:from>
    <xdr:to>
      <xdr:col>76</xdr:col>
      <xdr:colOff>114300</xdr:colOff>
      <xdr:row>56</xdr:row>
      <xdr:rowOff>25146</xdr:rowOff>
    </xdr:to>
    <xdr:cxnSp macro="">
      <xdr:nvCxnSpPr>
        <xdr:cNvPr id="642" name="直線コネクタ 641">
          <a:extLst>
            <a:ext uri="{FF2B5EF4-FFF2-40B4-BE49-F238E27FC236}">
              <a16:creationId xmlns:a16="http://schemas.microsoft.com/office/drawing/2014/main" id="{DE860246-6F1F-4F0D-A651-AB3AEEEA5251}"/>
            </a:ext>
          </a:extLst>
        </xdr:cNvPr>
        <xdr:cNvCxnSpPr/>
      </xdr:nvCxnSpPr>
      <xdr:spPr>
        <a:xfrm>
          <a:off x="13703300" y="958062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54356</xdr:rowOff>
    </xdr:from>
    <xdr:to>
      <xdr:col>67</xdr:col>
      <xdr:colOff>101600</xdr:colOff>
      <xdr:row>55</xdr:row>
      <xdr:rowOff>155956</xdr:rowOff>
    </xdr:to>
    <xdr:sp macro="" textlink="">
      <xdr:nvSpPr>
        <xdr:cNvPr id="643" name="楕円 642">
          <a:extLst>
            <a:ext uri="{FF2B5EF4-FFF2-40B4-BE49-F238E27FC236}">
              <a16:creationId xmlns:a16="http://schemas.microsoft.com/office/drawing/2014/main" id="{2D25AAAA-AB41-4623-B13B-4B0263812C71}"/>
            </a:ext>
          </a:extLst>
        </xdr:cNvPr>
        <xdr:cNvSpPr/>
      </xdr:nvSpPr>
      <xdr:spPr>
        <a:xfrm>
          <a:off x="12763500" y="948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105156</xdr:rowOff>
    </xdr:from>
    <xdr:to>
      <xdr:col>71</xdr:col>
      <xdr:colOff>177800</xdr:colOff>
      <xdr:row>55</xdr:row>
      <xdr:rowOff>150876</xdr:rowOff>
    </xdr:to>
    <xdr:cxnSp macro="">
      <xdr:nvCxnSpPr>
        <xdr:cNvPr id="644" name="直線コネクタ 643">
          <a:extLst>
            <a:ext uri="{FF2B5EF4-FFF2-40B4-BE49-F238E27FC236}">
              <a16:creationId xmlns:a16="http://schemas.microsoft.com/office/drawing/2014/main" id="{DCC41095-DBC2-4964-B82A-22D2DC09107B}"/>
            </a:ext>
          </a:extLst>
        </xdr:cNvPr>
        <xdr:cNvCxnSpPr/>
      </xdr:nvCxnSpPr>
      <xdr:spPr>
        <a:xfrm>
          <a:off x="12814300" y="953490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7F9ACE86-73AB-4CD6-A809-7E76B2D57F10}"/>
            </a:ext>
          </a:extLst>
        </xdr:cNvPr>
        <xdr:cNvSpPr txBox="1"/>
      </xdr:nvSpPr>
      <xdr:spPr>
        <a:xfrm>
          <a:off x="15266044" y="1024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D8296999-925D-4A04-A77E-0B8980CC43BF}"/>
            </a:ext>
          </a:extLst>
        </xdr:cNvPr>
        <xdr:cNvSpPr txBox="1"/>
      </xdr:nvSpPr>
      <xdr:spPr>
        <a:xfrm>
          <a:off x="143897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61640856-795E-4B4E-A2B5-C029BA7819BD}"/>
            </a:ext>
          </a:extLst>
        </xdr:cNvPr>
        <xdr:cNvSpPr txBox="1"/>
      </xdr:nvSpPr>
      <xdr:spPr>
        <a:xfrm>
          <a:off x="13500744" y="1019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52986B01-8BE6-4B48-9F64-655FD7C7B5AA}"/>
            </a:ext>
          </a:extLst>
        </xdr:cNvPr>
        <xdr:cNvSpPr txBox="1"/>
      </xdr:nvSpPr>
      <xdr:spPr>
        <a:xfrm>
          <a:off x="12611744" y="1012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113047</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5DCF22F6-45B3-4DA9-9B96-F258EBD01B15}"/>
            </a:ext>
          </a:extLst>
        </xdr:cNvPr>
        <xdr:cNvSpPr txBox="1"/>
      </xdr:nvSpPr>
      <xdr:spPr>
        <a:xfrm>
          <a:off x="15266044" y="937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92473</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0060BD5B-9109-406E-85BF-49F3B2F78FEB}"/>
            </a:ext>
          </a:extLst>
        </xdr:cNvPr>
        <xdr:cNvSpPr txBox="1"/>
      </xdr:nvSpPr>
      <xdr:spPr>
        <a:xfrm>
          <a:off x="14389744" y="935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46753</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32AE9602-3555-473E-A808-F9FA9E17648C}"/>
            </a:ext>
          </a:extLst>
        </xdr:cNvPr>
        <xdr:cNvSpPr txBox="1"/>
      </xdr:nvSpPr>
      <xdr:spPr>
        <a:xfrm>
          <a:off x="13500744" y="930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1033</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9804B1FE-3890-40A1-B022-CC7ECF4626A2}"/>
            </a:ext>
          </a:extLst>
        </xdr:cNvPr>
        <xdr:cNvSpPr txBox="1"/>
      </xdr:nvSpPr>
      <xdr:spPr>
        <a:xfrm>
          <a:off x="12611744" y="925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E820109B-D4AF-4E8C-ACEA-AA6D57D83A3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8DBE9559-562C-42AF-89C7-4B5EDC5A06A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6BD7DF60-A7DF-4AEE-9310-B33042851A2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613C286E-18AC-4EC2-985A-3DDEFEF657E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9A392D36-2AC2-4B92-8459-5A40FEDEB1D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22D14DFB-9E68-49DE-9E03-6E36F9B715F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5C935AF6-D798-4DB1-AED2-164C905BC2C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D16FBA87-D91E-4C05-9682-222F70A3F73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E1D68ABF-CE16-492F-AF4D-BD5D99B191A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1340A745-00D1-477B-A287-E74EC8AD5A3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40072D8D-6595-4C54-A386-FB8A159B414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85CFF34B-51DF-415A-B001-D1C058EA884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761BF459-D08F-4D01-883E-9352D557387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63AAEC09-6795-4EF5-AF00-8DBF1997264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A4FBBAD9-CB3B-4DB4-ACCD-3A87C275F49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BE498A25-897E-4FF0-BF2B-D91640331F3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AE112C0A-5C19-43E4-9D6D-5879B5B34CE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CD9F29BA-C453-40E3-9069-51599A5DC2F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D15A4125-4F1B-4A74-B9AF-4F38B842267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2406AD0D-E19B-4890-9CB5-66806A50065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4D9AC262-BA9E-4565-869E-D98A5131D42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FA68DEFC-9640-4D38-B56D-115282EF1DE3}"/>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E7AB5065-61B2-40F2-A269-4D9EAD5CD6E8}"/>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C573F123-3F9C-4998-B6F5-E83629C9D90D}"/>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49298C49-8EF9-4397-9D87-E61A1B7FDBC7}"/>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0ABEA5AB-D5D0-4B54-83DC-39E4319C6182}"/>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D124D033-425D-44BD-989B-4BEBB26FAC5A}"/>
            </a:ext>
          </a:extLst>
        </xdr:cNvPr>
        <xdr:cNvSpPr txBox="1"/>
      </xdr:nvSpPr>
      <xdr:spPr>
        <a:xfrm>
          <a:off x="22199600" y="10772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B567B067-3DD1-4EAC-859A-01A78E1D7A36}"/>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252CAF9E-57D5-4B94-9A78-C066E6197702}"/>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94F31236-7FAC-4214-86FB-38DEE393B14A}"/>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49C74B3E-8E83-4F98-A844-8388E97C5486}"/>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E9B54BAE-1B3E-4889-BF24-A8120F201ECE}"/>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67CD1138-7D17-453F-B317-3BEBA6A1238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D4AE909F-D703-4982-91AB-B616A55F592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61EBA59F-2731-45B6-A7DF-141CE8F68FB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1E6FC24F-DC63-431B-AB1C-AA2033549C1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4BD6B27F-FE66-4EDC-8EBE-1FF9394EADD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690" name="楕円 689">
          <a:extLst>
            <a:ext uri="{FF2B5EF4-FFF2-40B4-BE49-F238E27FC236}">
              <a16:creationId xmlns:a16="http://schemas.microsoft.com/office/drawing/2014/main" id="{95AF84BB-7708-4CA6-B543-DA8B1EE51565}"/>
            </a:ext>
          </a:extLst>
        </xdr:cNvPr>
        <xdr:cNvSpPr/>
      </xdr:nvSpPr>
      <xdr:spPr>
        <a:xfrm>
          <a:off x="221107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54373</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411C5C69-8A75-458E-B69D-D2218DAA3032}"/>
            </a:ext>
          </a:extLst>
        </xdr:cNvPr>
        <xdr:cNvSpPr txBox="1"/>
      </xdr:nvSpPr>
      <xdr:spPr>
        <a:xfrm>
          <a:off x="22199600" y="1051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31496</xdr:rowOff>
    </xdr:from>
    <xdr:to>
      <xdr:col>112</xdr:col>
      <xdr:colOff>38100</xdr:colOff>
      <xdr:row>62</xdr:row>
      <xdr:rowOff>133096</xdr:rowOff>
    </xdr:to>
    <xdr:sp macro="" textlink="">
      <xdr:nvSpPr>
        <xdr:cNvPr id="692" name="楕円 691">
          <a:extLst>
            <a:ext uri="{FF2B5EF4-FFF2-40B4-BE49-F238E27FC236}">
              <a16:creationId xmlns:a16="http://schemas.microsoft.com/office/drawing/2014/main" id="{0CF0AE69-E308-4505-92DB-B979B4E891AE}"/>
            </a:ext>
          </a:extLst>
        </xdr:cNvPr>
        <xdr:cNvSpPr/>
      </xdr:nvSpPr>
      <xdr:spPr>
        <a:xfrm>
          <a:off x="212725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82296</xdr:rowOff>
    </xdr:from>
    <xdr:to>
      <xdr:col>116</xdr:col>
      <xdr:colOff>63500</xdr:colOff>
      <xdr:row>62</xdr:row>
      <xdr:rowOff>82296</xdr:rowOff>
    </xdr:to>
    <xdr:cxnSp macro="">
      <xdr:nvCxnSpPr>
        <xdr:cNvPr id="693" name="直線コネクタ 692">
          <a:extLst>
            <a:ext uri="{FF2B5EF4-FFF2-40B4-BE49-F238E27FC236}">
              <a16:creationId xmlns:a16="http://schemas.microsoft.com/office/drawing/2014/main" id="{B344F17F-F060-44A3-9306-8D128F6A6ED0}"/>
            </a:ext>
          </a:extLst>
        </xdr:cNvPr>
        <xdr:cNvCxnSpPr/>
      </xdr:nvCxnSpPr>
      <xdr:spPr>
        <a:xfrm>
          <a:off x="21323300" y="107121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17780</xdr:rowOff>
    </xdr:from>
    <xdr:to>
      <xdr:col>107</xdr:col>
      <xdr:colOff>101600</xdr:colOff>
      <xdr:row>62</xdr:row>
      <xdr:rowOff>119380</xdr:rowOff>
    </xdr:to>
    <xdr:sp macro="" textlink="">
      <xdr:nvSpPr>
        <xdr:cNvPr id="694" name="楕円 693">
          <a:extLst>
            <a:ext uri="{FF2B5EF4-FFF2-40B4-BE49-F238E27FC236}">
              <a16:creationId xmlns:a16="http://schemas.microsoft.com/office/drawing/2014/main" id="{3FD96A3D-2F58-4DC0-8DEC-62044F2E903B}"/>
            </a:ext>
          </a:extLst>
        </xdr:cNvPr>
        <xdr:cNvSpPr/>
      </xdr:nvSpPr>
      <xdr:spPr>
        <a:xfrm>
          <a:off x="20383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68580</xdr:rowOff>
    </xdr:from>
    <xdr:to>
      <xdr:col>111</xdr:col>
      <xdr:colOff>177800</xdr:colOff>
      <xdr:row>62</xdr:row>
      <xdr:rowOff>82296</xdr:rowOff>
    </xdr:to>
    <xdr:cxnSp macro="">
      <xdr:nvCxnSpPr>
        <xdr:cNvPr id="695" name="直線コネクタ 694">
          <a:extLst>
            <a:ext uri="{FF2B5EF4-FFF2-40B4-BE49-F238E27FC236}">
              <a16:creationId xmlns:a16="http://schemas.microsoft.com/office/drawing/2014/main" id="{A38381AD-2098-49F2-BFDC-E673A1759119}"/>
            </a:ext>
          </a:extLst>
        </xdr:cNvPr>
        <xdr:cNvCxnSpPr/>
      </xdr:nvCxnSpPr>
      <xdr:spPr>
        <a:xfrm>
          <a:off x="20434300" y="106984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22352</xdr:rowOff>
    </xdr:from>
    <xdr:to>
      <xdr:col>102</xdr:col>
      <xdr:colOff>165100</xdr:colOff>
      <xdr:row>62</xdr:row>
      <xdr:rowOff>123952</xdr:rowOff>
    </xdr:to>
    <xdr:sp macro="" textlink="">
      <xdr:nvSpPr>
        <xdr:cNvPr id="696" name="楕円 695">
          <a:extLst>
            <a:ext uri="{FF2B5EF4-FFF2-40B4-BE49-F238E27FC236}">
              <a16:creationId xmlns:a16="http://schemas.microsoft.com/office/drawing/2014/main" id="{CE30CD62-1BBC-4694-9805-7796C8552127}"/>
            </a:ext>
          </a:extLst>
        </xdr:cNvPr>
        <xdr:cNvSpPr/>
      </xdr:nvSpPr>
      <xdr:spPr>
        <a:xfrm>
          <a:off x="194945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68580</xdr:rowOff>
    </xdr:from>
    <xdr:to>
      <xdr:col>107</xdr:col>
      <xdr:colOff>50800</xdr:colOff>
      <xdr:row>62</xdr:row>
      <xdr:rowOff>73152</xdr:rowOff>
    </xdr:to>
    <xdr:cxnSp macro="">
      <xdr:nvCxnSpPr>
        <xdr:cNvPr id="697" name="直線コネクタ 696">
          <a:extLst>
            <a:ext uri="{FF2B5EF4-FFF2-40B4-BE49-F238E27FC236}">
              <a16:creationId xmlns:a16="http://schemas.microsoft.com/office/drawing/2014/main" id="{45E1D18A-0FA0-46D5-985E-0959DE67A8B0}"/>
            </a:ext>
          </a:extLst>
        </xdr:cNvPr>
        <xdr:cNvCxnSpPr/>
      </xdr:nvCxnSpPr>
      <xdr:spPr>
        <a:xfrm flipV="1">
          <a:off x="19545300" y="1069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22352</xdr:rowOff>
    </xdr:from>
    <xdr:to>
      <xdr:col>98</xdr:col>
      <xdr:colOff>38100</xdr:colOff>
      <xdr:row>62</xdr:row>
      <xdr:rowOff>123952</xdr:rowOff>
    </xdr:to>
    <xdr:sp macro="" textlink="">
      <xdr:nvSpPr>
        <xdr:cNvPr id="698" name="楕円 697">
          <a:extLst>
            <a:ext uri="{FF2B5EF4-FFF2-40B4-BE49-F238E27FC236}">
              <a16:creationId xmlns:a16="http://schemas.microsoft.com/office/drawing/2014/main" id="{B9DD52ED-A360-4FAE-B3B0-F317AE1DC7D8}"/>
            </a:ext>
          </a:extLst>
        </xdr:cNvPr>
        <xdr:cNvSpPr/>
      </xdr:nvSpPr>
      <xdr:spPr>
        <a:xfrm>
          <a:off x="186055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73152</xdr:rowOff>
    </xdr:from>
    <xdr:to>
      <xdr:col>102</xdr:col>
      <xdr:colOff>114300</xdr:colOff>
      <xdr:row>62</xdr:row>
      <xdr:rowOff>73152</xdr:rowOff>
    </xdr:to>
    <xdr:cxnSp macro="">
      <xdr:nvCxnSpPr>
        <xdr:cNvPr id="699" name="直線コネクタ 698">
          <a:extLst>
            <a:ext uri="{FF2B5EF4-FFF2-40B4-BE49-F238E27FC236}">
              <a16:creationId xmlns:a16="http://schemas.microsoft.com/office/drawing/2014/main" id="{BCE4C5A5-B093-4BD0-94D7-6B4FF6F25591}"/>
            </a:ext>
          </a:extLst>
        </xdr:cNvPr>
        <xdr:cNvCxnSpPr/>
      </xdr:nvCxnSpPr>
      <xdr:spPr>
        <a:xfrm>
          <a:off x="18656300" y="10703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F907AF16-2EA1-40A7-9C46-152E044FEFCE}"/>
            </a:ext>
          </a:extLst>
        </xdr:cNvPr>
        <xdr:cNvSpPr txBox="1"/>
      </xdr:nvSpPr>
      <xdr:spPr>
        <a:xfrm>
          <a:off x="210757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8164DCDD-32B7-4301-B0D7-9044B0CF241D}"/>
            </a:ext>
          </a:extLst>
        </xdr:cNvPr>
        <xdr:cNvSpPr txBox="1"/>
      </xdr:nvSpPr>
      <xdr:spPr>
        <a:xfrm>
          <a:off x="20199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44548E4E-039A-4BA2-96AC-1EAA41017A9C}"/>
            </a:ext>
          </a:extLst>
        </xdr:cNvPr>
        <xdr:cNvSpPr txBox="1"/>
      </xdr:nvSpPr>
      <xdr:spPr>
        <a:xfrm>
          <a:off x="19310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C434DED9-B094-4D8C-818E-8CD1150FC8F4}"/>
            </a:ext>
          </a:extLst>
        </xdr:cNvPr>
        <xdr:cNvSpPr txBox="1"/>
      </xdr:nvSpPr>
      <xdr:spPr>
        <a:xfrm>
          <a:off x="18421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149623</xdr:rowOff>
    </xdr:from>
    <xdr:ext cx="469744" cy="259045"/>
    <xdr:sp macro="" textlink="">
      <xdr:nvSpPr>
        <xdr:cNvPr id="704" name="n_1mainValue【保健センター・保健所】&#10;一人当たり面積">
          <a:extLst>
            <a:ext uri="{FF2B5EF4-FFF2-40B4-BE49-F238E27FC236}">
              <a16:creationId xmlns:a16="http://schemas.microsoft.com/office/drawing/2014/main" id="{2317729D-4DF6-4B1F-9395-3DA1BEE52410}"/>
            </a:ext>
          </a:extLst>
        </xdr:cNvPr>
        <xdr:cNvSpPr txBox="1"/>
      </xdr:nvSpPr>
      <xdr:spPr>
        <a:xfrm>
          <a:off x="210757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135907</xdr:rowOff>
    </xdr:from>
    <xdr:ext cx="469744" cy="259045"/>
    <xdr:sp macro="" textlink="">
      <xdr:nvSpPr>
        <xdr:cNvPr id="705" name="n_2mainValue【保健センター・保健所】&#10;一人当たり面積">
          <a:extLst>
            <a:ext uri="{FF2B5EF4-FFF2-40B4-BE49-F238E27FC236}">
              <a16:creationId xmlns:a16="http://schemas.microsoft.com/office/drawing/2014/main" id="{539C4E67-B4FB-4908-84E4-B59548289397}"/>
            </a:ext>
          </a:extLst>
        </xdr:cNvPr>
        <xdr:cNvSpPr txBox="1"/>
      </xdr:nvSpPr>
      <xdr:spPr>
        <a:xfrm>
          <a:off x="20199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140479</xdr:rowOff>
    </xdr:from>
    <xdr:ext cx="469744" cy="259045"/>
    <xdr:sp macro="" textlink="">
      <xdr:nvSpPr>
        <xdr:cNvPr id="706" name="n_3mainValue【保健センター・保健所】&#10;一人当たり面積">
          <a:extLst>
            <a:ext uri="{FF2B5EF4-FFF2-40B4-BE49-F238E27FC236}">
              <a16:creationId xmlns:a16="http://schemas.microsoft.com/office/drawing/2014/main" id="{AF6F011B-CBAA-4841-80DE-53614C517150}"/>
            </a:ext>
          </a:extLst>
        </xdr:cNvPr>
        <xdr:cNvSpPr txBox="1"/>
      </xdr:nvSpPr>
      <xdr:spPr>
        <a:xfrm>
          <a:off x="19310427" y="1042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140479</xdr:rowOff>
    </xdr:from>
    <xdr:ext cx="469744" cy="259045"/>
    <xdr:sp macro="" textlink="">
      <xdr:nvSpPr>
        <xdr:cNvPr id="707" name="n_4mainValue【保健センター・保健所】&#10;一人当たり面積">
          <a:extLst>
            <a:ext uri="{FF2B5EF4-FFF2-40B4-BE49-F238E27FC236}">
              <a16:creationId xmlns:a16="http://schemas.microsoft.com/office/drawing/2014/main" id="{60F918AE-A61B-4604-9281-B1DFDDA4AE9C}"/>
            </a:ext>
          </a:extLst>
        </xdr:cNvPr>
        <xdr:cNvSpPr txBox="1"/>
      </xdr:nvSpPr>
      <xdr:spPr>
        <a:xfrm>
          <a:off x="18421427" y="1042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B2C16319-9673-4653-9286-9E1A21C584C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9CE00651-9501-4810-BE52-75086E79396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5F4C7315-6751-4CEA-A563-3E720B183C7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28222F57-4AF4-439F-B7BF-61E2026EE72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4B597B96-ACF7-4217-B4BC-B80765D64AB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696D9431-3F0D-41B8-AB92-87107269675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6356009C-72A7-46AD-BAAB-33256FB6A56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9721E236-1A8E-432E-968D-E5D1624520F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0DB10C94-F78C-48F5-8013-5731A91B47A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3454A12D-6F44-44C8-BDE1-C22A3906F7E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54C33E23-CF69-4E1C-BA69-9C0D5F6BACF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5EB65572-4CCE-4D6D-B288-EDC6834BB40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1D2CB1A4-2588-4B38-81C6-B6AA89DC770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76E58A96-CB92-4361-877E-C4FCE695EBB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0FF5473F-E727-46B7-A349-290E5D92603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28F24D7B-8D82-4318-8246-8F4563CB8A6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10A598B1-E2A8-426D-A107-4673DFB8382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A789A7F5-C051-41D2-8D01-E3BCC8F12FC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52230D3C-6FDC-4E63-BB86-F12AB6C947D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E610FDB3-682F-4A55-9F06-B5AB40877D6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7627016A-DD3C-445A-8093-2138D2B1C7D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F9EA9056-44BE-40F6-8B31-47F20376A82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9343175C-5642-4778-BAFB-3241FBD8CF4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C924AA3D-91F3-4FAE-B6F3-560648F3658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085E1415-404F-4880-8260-70626350715C}"/>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3C6AFD7B-12B5-47D1-97B0-5FC056B4A159}"/>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FB4C1A0F-D2EF-49E5-A424-552D32567589}"/>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0002F527-8416-49A1-855E-C38ECC3B199B}"/>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29FD3DEB-D067-4463-9391-A952D580E953}"/>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8726DD7C-E79C-4A34-BA69-8B17AE9DE0EB}"/>
            </a:ext>
          </a:extLst>
        </xdr:cNvPr>
        <xdr:cNvSpPr txBox="1"/>
      </xdr:nvSpPr>
      <xdr:spPr>
        <a:xfrm>
          <a:off x="16357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62CF8B00-5D03-46D7-AB9F-86C23EA01FEB}"/>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A31939DB-F8D6-4BC0-B582-308F69975C11}"/>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720C1DD5-B128-4CA9-9152-4653070B2532}"/>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E3DC2A1C-FF1F-42FF-86F8-91C9377FD1C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F738A757-EDE7-45F5-A0B0-8153C7CE8398}"/>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C5F57288-0BE2-4316-8AAC-AE8EED1D52D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DEAFA498-24A7-469B-ADC6-95053321E4B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C9A9EC52-87D6-4A45-9E2E-5A4B97A4824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2FCF0830-0C16-483E-BB7C-F031ABA0AB8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81E8FD0B-C9B5-4CD1-BA03-5EBF42A216F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19686</xdr:rowOff>
    </xdr:from>
    <xdr:to>
      <xdr:col>85</xdr:col>
      <xdr:colOff>177800</xdr:colOff>
      <xdr:row>81</xdr:row>
      <xdr:rowOff>121286</xdr:rowOff>
    </xdr:to>
    <xdr:sp macro="" textlink="">
      <xdr:nvSpPr>
        <xdr:cNvPr id="748" name="楕円 747">
          <a:extLst>
            <a:ext uri="{FF2B5EF4-FFF2-40B4-BE49-F238E27FC236}">
              <a16:creationId xmlns:a16="http://schemas.microsoft.com/office/drawing/2014/main" id="{0D991D97-DA46-4475-98AE-7C4EF9025F0D}"/>
            </a:ext>
          </a:extLst>
        </xdr:cNvPr>
        <xdr:cNvSpPr/>
      </xdr:nvSpPr>
      <xdr:spPr>
        <a:xfrm>
          <a:off x="162687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42563</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60B99620-64F2-4C1A-B8DA-5AE21309EB28}"/>
            </a:ext>
          </a:extLst>
        </xdr:cNvPr>
        <xdr:cNvSpPr txBox="1"/>
      </xdr:nvSpPr>
      <xdr:spPr>
        <a:xfrm>
          <a:off x="16357600"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156845</xdr:rowOff>
    </xdr:from>
    <xdr:to>
      <xdr:col>81</xdr:col>
      <xdr:colOff>101600</xdr:colOff>
      <xdr:row>81</xdr:row>
      <xdr:rowOff>86995</xdr:rowOff>
    </xdr:to>
    <xdr:sp macro="" textlink="">
      <xdr:nvSpPr>
        <xdr:cNvPr id="750" name="楕円 749">
          <a:extLst>
            <a:ext uri="{FF2B5EF4-FFF2-40B4-BE49-F238E27FC236}">
              <a16:creationId xmlns:a16="http://schemas.microsoft.com/office/drawing/2014/main" id="{AFC45511-0849-47BE-BFF9-D958CCB879CC}"/>
            </a:ext>
          </a:extLst>
        </xdr:cNvPr>
        <xdr:cNvSpPr/>
      </xdr:nvSpPr>
      <xdr:spPr>
        <a:xfrm>
          <a:off x="15430500" y="1387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36195</xdr:rowOff>
    </xdr:from>
    <xdr:to>
      <xdr:col>85</xdr:col>
      <xdr:colOff>127000</xdr:colOff>
      <xdr:row>81</xdr:row>
      <xdr:rowOff>70486</xdr:rowOff>
    </xdr:to>
    <xdr:cxnSp macro="">
      <xdr:nvCxnSpPr>
        <xdr:cNvPr id="751" name="直線コネクタ 750">
          <a:extLst>
            <a:ext uri="{FF2B5EF4-FFF2-40B4-BE49-F238E27FC236}">
              <a16:creationId xmlns:a16="http://schemas.microsoft.com/office/drawing/2014/main" id="{4C0A8053-78B3-4C98-9BCC-1C8A180E9FC3}"/>
            </a:ext>
          </a:extLst>
        </xdr:cNvPr>
        <xdr:cNvCxnSpPr/>
      </xdr:nvCxnSpPr>
      <xdr:spPr>
        <a:xfrm>
          <a:off x="15481300" y="1392364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133986</xdr:rowOff>
    </xdr:from>
    <xdr:to>
      <xdr:col>76</xdr:col>
      <xdr:colOff>165100</xdr:colOff>
      <xdr:row>81</xdr:row>
      <xdr:rowOff>64136</xdr:rowOff>
    </xdr:to>
    <xdr:sp macro="" textlink="">
      <xdr:nvSpPr>
        <xdr:cNvPr id="752" name="楕円 751">
          <a:extLst>
            <a:ext uri="{FF2B5EF4-FFF2-40B4-BE49-F238E27FC236}">
              <a16:creationId xmlns:a16="http://schemas.microsoft.com/office/drawing/2014/main" id="{3A90EF2A-C397-44D4-9E3F-62A951372BE0}"/>
            </a:ext>
          </a:extLst>
        </xdr:cNvPr>
        <xdr:cNvSpPr/>
      </xdr:nvSpPr>
      <xdr:spPr>
        <a:xfrm>
          <a:off x="14541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13336</xdr:rowOff>
    </xdr:from>
    <xdr:to>
      <xdr:col>81</xdr:col>
      <xdr:colOff>50800</xdr:colOff>
      <xdr:row>81</xdr:row>
      <xdr:rowOff>36195</xdr:rowOff>
    </xdr:to>
    <xdr:cxnSp macro="">
      <xdr:nvCxnSpPr>
        <xdr:cNvPr id="753" name="直線コネクタ 752">
          <a:extLst>
            <a:ext uri="{FF2B5EF4-FFF2-40B4-BE49-F238E27FC236}">
              <a16:creationId xmlns:a16="http://schemas.microsoft.com/office/drawing/2014/main" id="{E73092EE-11E2-4989-AB05-C69CB968F2E4}"/>
            </a:ext>
          </a:extLst>
        </xdr:cNvPr>
        <xdr:cNvCxnSpPr/>
      </xdr:nvCxnSpPr>
      <xdr:spPr>
        <a:xfrm>
          <a:off x="14592300" y="139007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99695</xdr:rowOff>
    </xdr:from>
    <xdr:to>
      <xdr:col>72</xdr:col>
      <xdr:colOff>38100</xdr:colOff>
      <xdr:row>81</xdr:row>
      <xdr:rowOff>29845</xdr:rowOff>
    </xdr:to>
    <xdr:sp macro="" textlink="">
      <xdr:nvSpPr>
        <xdr:cNvPr id="754" name="楕円 753">
          <a:extLst>
            <a:ext uri="{FF2B5EF4-FFF2-40B4-BE49-F238E27FC236}">
              <a16:creationId xmlns:a16="http://schemas.microsoft.com/office/drawing/2014/main" id="{533FE3BB-D476-4317-9821-73FE67E13683}"/>
            </a:ext>
          </a:extLst>
        </xdr:cNvPr>
        <xdr:cNvSpPr/>
      </xdr:nvSpPr>
      <xdr:spPr>
        <a:xfrm>
          <a:off x="13652500" y="1381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150495</xdr:rowOff>
    </xdr:from>
    <xdr:to>
      <xdr:col>76</xdr:col>
      <xdr:colOff>114300</xdr:colOff>
      <xdr:row>81</xdr:row>
      <xdr:rowOff>13336</xdr:rowOff>
    </xdr:to>
    <xdr:cxnSp macro="">
      <xdr:nvCxnSpPr>
        <xdr:cNvPr id="755" name="直線コネクタ 754">
          <a:extLst>
            <a:ext uri="{FF2B5EF4-FFF2-40B4-BE49-F238E27FC236}">
              <a16:creationId xmlns:a16="http://schemas.microsoft.com/office/drawing/2014/main" id="{3F420450-9729-41C8-B889-06A0B2FEDBEE}"/>
            </a:ext>
          </a:extLst>
        </xdr:cNvPr>
        <xdr:cNvCxnSpPr/>
      </xdr:nvCxnSpPr>
      <xdr:spPr>
        <a:xfrm>
          <a:off x="13703300" y="138664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65405</xdr:rowOff>
    </xdr:from>
    <xdr:to>
      <xdr:col>67</xdr:col>
      <xdr:colOff>101600</xdr:colOff>
      <xdr:row>80</xdr:row>
      <xdr:rowOff>167005</xdr:rowOff>
    </xdr:to>
    <xdr:sp macro="" textlink="">
      <xdr:nvSpPr>
        <xdr:cNvPr id="756" name="楕円 755">
          <a:extLst>
            <a:ext uri="{FF2B5EF4-FFF2-40B4-BE49-F238E27FC236}">
              <a16:creationId xmlns:a16="http://schemas.microsoft.com/office/drawing/2014/main" id="{3F5C34E6-627E-43C0-BCE7-ACD3659DF34A}"/>
            </a:ext>
          </a:extLst>
        </xdr:cNvPr>
        <xdr:cNvSpPr/>
      </xdr:nvSpPr>
      <xdr:spPr>
        <a:xfrm>
          <a:off x="127635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116205</xdr:rowOff>
    </xdr:from>
    <xdr:to>
      <xdr:col>71</xdr:col>
      <xdr:colOff>177800</xdr:colOff>
      <xdr:row>80</xdr:row>
      <xdr:rowOff>150495</xdr:rowOff>
    </xdr:to>
    <xdr:cxnSp macro="">
      <xdr:nvCxnSpPr>
        <xdr:cNvPr id="757" name="直線コネクタ 756">
          <a:extLst>
            <a:ext uri="{FF2B5EF4-FFF2-40B4-BE49-F238E27FC236}">
              <a16:creationId xmlns:a16="http://schemas.microsoft.com/office/drawing/2014/main" id="{F65A48F1-DBBC-4340-BA7B-574228144DF2}"/>
            </a:ext>
          </a:extLst>
        </xdr:cNvPr>
        <xdr:cNvCxnSpPr/>
      </xdr:nvCxnSpPr>
      <xdr:spPr>
        <a:xfrm>
          <a:off x="12814300" y="138322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3C0280D9-4E32-4ED4-9351-BF14D2AA24C4}"/>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18CE7AEF-4ADF-481E-8A5A-E26B3CF7F5E9}"/>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D659976D-9771-4C5F-B91A-4C89048F6ACE}"/>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ADDE56C6-E86A-4F7D-A991-B7C62AD7F208}"/>
            </a:ext>
          </a:extLst>
        </xdr:cNvPr>
        <xdr:cNvSpPr txBox="1"/>
      </xdr:nvSpPr>
      <xdr:spPr>
        <a:xfrm>
          <a:off x="12611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103522</xdr:rowOff>
    </xdr:from>
    <xdr:ext cx="405111" cy="259045"/>
    <xdr:sp macro="" textlink="">
      <xdr:nvSpPr>
        <xdr:cNvPr id="762" name="n_1mainValue【消防施設】&#10;有形固定資産減価償却率">
          <a:extLst>
            <a:ext uri="{FF2B5EF4-FFF2-40B4-BE49-F238E27FC236}">
              <a16:creationId xmlns:a16="http://schemas.microsoft.com/office/drawing/2014/main" id="{EE47DDF4-0D18-412F-B36D-EBBF686523CD}"/>
            </a:ext>
          </a:extLst>
        </xdr:cNvPr>
        <xdr:cNvSpPr txBox="1"/>
      </xdr:nvSpPr>
      <xdr:spPr>
        <a:xfrm>
          <a:off x="1526604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80663</xdr:rowOff>
    </xdr:from>
    <xdr:ext cx="405111" cy="259045"/>
    <xdr:sp macro="" textlink="">
      <xdr:nvSpPr>
        <xdr:cNvPr id="763" name="n_2mainValue【消防施設】&#10;有形固定資産減価償却率">
          <a:extLst>
            <a:ext uri="{FF2B5EF4-FFF2-40B4-BE49-F238E27FC236}">
              <a16:creationId xmlns:a16="http://schemas.microsoft.com/office/drawing/2014/main" id="{301D32D1-CDB5-4B45-B743-39F99A31A862}"/>
            </a:ext>
          </a:extLst>
        </xdr:cNvPr>
        <xdr:cNvSpPr txBox="1"/>
      </xdr:nvSpPr>
      <xdr:spPr>
        <a:xfrm>
          <a:off x="14389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46372</xdr:rowOff>
    </xdr:from>
    <xdr:ext cx="405111" cy="259045"/>
    <xdr:sp macro="" textlink="">
      <xdr:nvSpPr>
        <xdr:cNvPr id="764" name="n_3mainValue【消防施設】&#10;有形固定資産減価償却率">
          <a:extLst>
            <a:ext uri="{FF2B5EF4-FFF2-40B4-BE49-F238E27FC236}">
              <a16:creationId xmlns:a16="http://schemas.microsoft.com/office/drawing/2014/main" id="{A3B28BC4-1E24-4048-B6D0-4E6E0828DF52}"/>
            </a:ext>
          </a:extLst>
        </xdr:cNvPr>
        <xdr:cNvSpPr txBox="1"/>
      </xdr:nvSpPr>
      <xdr:spPr>
        <a:xfrm>
          <a:off x="13500744" y="1359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12082</xdr:rowOff>
    </xdr:from>
    <xdr:ext cx="405111" cy="259045"/>
    <xdr:sp macro="" textlink="">
      <xdr:nvSpPr>
        <xdr:cNvPr id="765" name="n_4mainValue【消防施設】&#10;有形固定資産減価償却率">
          <a:extLst>
            <a:ext uri="{FF2B5EF4-FFF2-40B4-BE49-F238E27FC236}">
              <a16:creationId xmlns:a16="http://schemas.microsoft.com/office/drawing/2014/main" id="{57D9B9DE-E510-4F85-8D7F-91B218D6F7FD}"/>
            </a:ext>
          </a:extLst>
        </xdr:cNvPr>
        <xdr:cNvSpPr txBox="1"/>
      </xdr:nvSpPr>
      <xdr:spPr>
        <a:xfrm>
          <a:off x="1261174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F1723129-5DA7-4330-9FCE-617DE83286D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23510FF4-A273-4D58-99D2-015CD901996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6386216A-BD43-451F-AE24-A33AE5A9D36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13BF15E7-7511-4F53-B0C3-B34FA0DAF4C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9AC62697-D6E9-4195-BD39-BFEE07F08BB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9FBD72DD-1FC5-479D-BDD3-EC5B722C447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211E9D50-F458-4FCE-AFB3-233A015453E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C8048A58-979D-4907-A511-C16F01418C1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E12A74F1-498F-4A5F-9D52-4BED80B7E13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DD6F748F-2FF7-416D-8EDB-28652D8C488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A504FD53-A174-4C09-BBC4-70DE71AF5B0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080DE032-2AB8-4C6C-ACCC-6D94D7AEE1F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CBE8C43A-4CAE-42B4-8C10-9A119DB34D0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38261EAC-144C-430A-A606-BBD0B98C187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CB5394EF-8D37-4343-8EBE-0736141A057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9CF7DDF6-3297-406A-81E6-4B62310F380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3CD13DC8-8821-4C0E-BFAE-A4F2C1BA0E6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B7F9C3AB-9A77-40A7-BB11-1A066ED7D41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2ABA11F5-0E34-49DF-8B30-5B9E6BB5EC65}"/>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151B2739-9A7B-446F-AE32-9D90F36072F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AA1D55DD-42D0-4DBE-9C94-AD6736987C5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D92B53ED-FF82-4647-A0B0-E4BF342DBF9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F7E3A684-45B7-4DCC-83CB-3E9D2186232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081072EC-2F92-41BD-ADB0-87014159AC70}"/>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3D53355E-1882-404B-B783-F2AFCD9F0EFF}"/>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D0F39EA5-A254-44EA-A44C-D91986960933}"/>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67AC2E88-CD45-4D0F-B618-A2806F7882D6}"/>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84334D60-DFD9-4EFB-89C9-B8A035334F0C}"/>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5D96EE62-59ED-4263-82E8-4D8B4DD2C5A7}"/>
            </a:ext>
          </a:extLst>
        </xdr:cNvPr>
        <xdr:cNvSpPr txBox="1"/>
      </xdr:nvSpPr>
      <xdr:spPr>
        <a:xfrm>
          <a:off x="22199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8D5FA9C3-AF4F-472A-B693-102DA8994DC9}"/>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F7F3B8EF-CBDF-4ABB-87B3-FA35D3E8EEBF}"/>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8859C934-675D-4903-8AD7-5A614111D63A}"/>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C35368BC-74E0-4F35-979A-1119BB7006AC}"/>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09AB454F-26FB-43AB-8205-85987ABD7007}"/>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A4414254-286B-4217-827A-F0E0F704ACC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9909ACBE-26F8-4B90-B3B0-11A4EEE241F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7FE3F3E6-9FCD-479A-B04F-D7BA1863C09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DDF79867-8F89-44A0-A8C5-B3EFEB090D2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AA88BB87-CAEE-4513-BF67-2C58FC077C1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139700</xdr:rowOff>
    </xdr:from>
    <xdr:to>
      <xdr:col>116</xdr:col>
      <xdr:colOff>114300</xdr:colOff>
      <xdr:row>81</xdr:row>
      <xdr:rowOff>69850</xdr:rowOff>
    </xdr:to>
    <xdr:sp macro="" textlink="">
      <xdr:nvSpPr>
        <xdr:cNvPr id="805" name="楕円 804">
          <a:extLst>
            <a:ext uri="{FF2B5EF4-FFF2-40B4-BE49-F238E27FC236}">
              <a16:creationId xmlns:a16="http://schemas.microsoft.com/office/drawing/2014/main" id="{E9220171-BC0E-42E7-8669-7DA4D853DB4E}"/>
            </a:ext>
          </a:extLst>
        </xdr:cNvPr>
        <xdr:cNvSpPr/>
      </xdr:nvSpPr>
      <xdr:spPr>
        <a:xfrm>
          <a:off x="22110700" y="1385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162577</xdr:rowOff>
    </xdr:from>
    <xdr:ext cx="469744" cy="259045"/>
    <xdr:sp macro="" textlink="">
      <xdr:nvSpPr>
        <xdr:cNvPr id="806" name="【消防施設】&#10;一人当たり面積該当値テキスト">
          <a:extLst>
            <a:ext uri="{FF2B5EF4-FFF2-40B4-BE49-F238E27FC236}">
              <a16:creationId xmlns:a16="http://schemas.microsoft.com/office/drawing/2014/main" id="{9647DB5E-D316-43D9-B057-989A03504741}"/>
            </a:ext>
          </a:extLst>
        </xdr:cNvPr>
        <xdr:cNvSpPr txBox="1"/>
      </xdr:nvSpPr>
      <xdr:spPr>
        <a:xfrm>
          <a:off x="22199600"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152400</xdr:rowOff>
    </xdr:from>
    <xdr:to>
      <xdr:col>112</xdr:col>
      <xdr:colOff>38100</xdr:colOff>
      <xdr:row>81</xdr:row>
      <xdr:rowOff>82550</xdr:rowOff>
    </xdr:to>
    <xdr:sp macro="" textlink="">
      <xdr:nvSpPr>
        <xdr:cNvPr id="807" name="楕円 806">
          <a:extLst>
            <a:ext uri="{FF2B5EF4-FFF2-40B4-BE49-F238E27FC236}">
              <a16:creationId xmlns:a16="http://schemas.microsoft.com/office/drawing/2014/main" id="{0F55F01B-6B1C-42B3-9E08-EF225689C482}"/>
            </a:ext>
          </a:extLst>
        </xdr:cNvPr>
        <xdr:cNvSpPr/>
      </xdr:nvSpPr>
      <xdr:spPr>
        <a:xfrm>
          <a:off x="21272500" y="1386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19050</xdr:rowOff>
    </xdr:from>
    <xdr:to>
      <xdr:col>116</xdr:col>
      <xdr:colOff>63500</xdr:colOff>
      <xdr:row>81</xdr:row>
      <xdr:rowOff>31750</xdr:rowOff>
    </xdr:to>
    <xdr:cxnSp macro="">
      <xdr:nvCxnSpPr>
        <xdr:cNvPr id="808" name="直線コネクタ 807">
          <a:extLst>
            <a:ext uri="{FF2B5EF4-FFF2-40B4-BE49-F238E27FC236}">
              <a16:creationId xmlns:a16="http://schemas.microsoft.com/office/drawing/2014/main" id="{C020904D-DCAA-4161-BCC7-CF9DB8E94FBB}"/>
            </a:ext>
          </a:extLst>
        </xdr:cNvPr>
        <xdr:cNvCxnSpPr/>
      </xdr:nvCxnSpPr>
      <xdr:spPr>
        <a:xfrm flipV="1">
          <a:off x="21323300" y="13906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69850</xdr:rowOff>
    </xdr:from>
    <xdr:to>
      <xdr:col>107</xdr:col>
      <xdr:colOff>101600</xdr:colOff>
      <xdr:row>82</xdr:row>
      <xdr:rowOff>0</xdr:rowOff>
    </xdr:to>
    <xdr:sp macro="" textlink="">
      <xdr:nvSpPr>
        <xdr:cNvPr id="809" name="楕円 808">
          <a:extLst>
            <a:ext uri="{FF2B5EF4-FFF2-40B4-BE49-F238E27FC236}">
              <a16:creationId xmlns:a16="http://schemas.microsoft.com/office/drawing/2014/main" id="{F8542922-4FCF-4AF5-8CFE-4C5923A4D21C}"/>
            </a:ext>
          </a:extLst>
        </xdr:cNvPr>
        <xdr:cNvSpPr/>
      </xdr:nvSpPr>
      <xdr:spPr>
        <a:xfrm>
          <a:off x="20383500" y="1395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31750</xdr:rowOff>
    </xdr:from>
    <xdr:to>
      <xdr:col>111</xdr:col>
      <xdr:colOff>177800</xdr:colOff>
      <xdr:row>81</xdr:row>
      <xdr:rowOff>120650</xdr:rowOff>
    </xdr:to>
    <xdr:cxnSp macro="">
      <xdr:nvCxnSpPr>
        <xdr:cNvPr id="810" name="直線コネクタ 809">
          <a:extLst>
            <a:ext uri="{FF2B5EF4-FFF2-40B4-BE49-F238E27FC236}">
              <a16:creationId xmlns:a16="http://schemas.microsoft.com/office/drawing/2014/main" id="{2D2EF4B4-2E73-46D6-99CC-715D0F830903}"/>
            </a:ext>
          </a:extLst>
        </xdr:cNvPr>
        <xdr:cNvCxnSpPr/>
      </xdr:nvCxnSpPr>
      <xdr:spPr>
        <a:xfrm flipV="1">
          <a:off x="20434300" y="13919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82550</xdr:rowOff>
    </xdr:from>
    <xdr:to>
      <xdr:col>102</xdr:col>
      <xdr:colOff>165100</xdr:colOff>
      <xdr:row>82</xdr:row>
      <xdr:rowOff>12700</xdr:rowOff>
    </xdr:to>
    <xdr:sp macro="" textlink="">
      <xdr:nvSpPr>
        <xdr:cNvPr id="811" name="楕円 810">
          <a:extLst>
            <a:ext uri="{FF2B5EF4-FFF2-40B4-BE49-F238E27FC236}">
              <a16:creationId xmlns:a16="http://schemas.microsoft.com/office/drawing/2014/main" id="{93300E20-0159-466B-83BF-C5EF0D64DF2C}"/>
            </a:ext>
          </a:extLst>
        </xdr:cNvPr>
        <xdr:cNvSpPr/>
      </xdr:nvSpPr>
      <xdr:spPr>
        <a:xfrm>
          <a:off x="19494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120650</xdr:rowOff>
    </xdr:from>
    <xdr:to>
      <xdr:col>107</xdr:col>
      <xdr:colOff>50800</xdr:colOff>
      <xdr:row>81</xdr:row>
      <xdr:rowOff>133350</xdr:rowOff>
    </xdr:to>
    <xdr:cxnSp macro="">
      <xdr:nvCxnSpPr>
        <xdr:cNvPr id="812" name="直線コネクタ 811">
          <a:extLst>
            <a:ext uri="{FF2B5EF4-FFF2-40B4-BE49-F238E27FC236}">
              <a16:creationId xmlns:a16="http://schemas.microsoft.com/office/drawing/2014/main" id="{1CBB2B8F-7FCD-426C-AA9F-C77D1D2D18AB}"/>
            </a:ext>
          </a:extLst>
        </xdr:cNvPr>
        <xdr:cNvCxnSpPr/>
      </xdr:nvCxnSpPr>
      <xdr:spPr>
        <a:xfrm flipV="1">
          <a:off x="19545300" y="14008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82550</xdr:rowOff>
    </xdr:from>
    <xdr:to>
      <xdr:col>98</xdr:col>
      <xdr:colOff>38100</xdr:colOff>
      <xdr:row>82</xdr:row>
      <xdr:rowOff>12700</xdr:rowOff>
    </xdr:to>
    <xdr:sp macro="" textlink="">
      <xdr:nvSpPr>
        <xdr:cNvPr id="813" name="楕円 812">
          <a:extLst>
            <a:ext uri="{FF2B5EF4-FFF2-40B4-BE49-F238E27FC236}">
              <a16:creationId xmlns:a16="http://schemas.microsoft.com/office/drawing/2014/main" id="{F1779C85-D21F-4C6B-9EB1-BD190EC96FE6}"/>
            </a:ext>
          </a:extLst>
        </xdr:cNvPr>
        <xdr:cNvSpPr/>
      </xdr:nvSpPr>
      <xdr:spPr>
        <a:xfrm>
          <a:off x="18605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133350</xdr:rowOff>
    </xdr:from>
    <xdr:to>
      <xdr:col>102</xdr:col>
      <xdr:colOff>114300</xdr:colOff>
      <xdr:row>81</xdr:row>
      <xdr:rowOff>133350</xdr:rowOff>
    </xdr:to>
    <xdr:cxnSp macro="">
      <xdr:nvCxnSpPr>
        <xdr:cNvPr id="814" name="直線コネクタ 813">
          <a:extLst>
            <a:ext uri="{FF2B5EF4-FFF2-40B4-BE49-F238E27FC236}">
              <a16:creationId xmlns:a16="http://schemas.microsoft.com/office/drawing/2014/main" id="{F0AD971A-10DE-46AE-BDAC-10C3B1A01854}"/>
            </a:ext>
          </a:extLst>
        </xdr:cNvPr>
        <xdr:cNvCxnSpPr/>
      </xdr:nvCxnSpPr>
      <xdr:spPr>
        <a:xfrm>
          <a:off x="18656300" y="14020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B2D424BD-2B65-48D7-B6D4-6114F256DC61}"/>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0135BE12-183E-405E-A32A-48708E289069}"/>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84680830-4036-4B48-A871-319FA4CF9FA3}"/>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9BF9AE55-13D8-4022-8223-E5E50896BAE4}"/>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99077</xdr:rowOff>
    </xdr:from>
    <xdr:ext cx="469744" cy="259045"/>
    <xdr:sp macro="" textlink="">
      <xdr:nvSpPr>
        <xdr:cNvPr id="819" name="n_1mainValue【消防施設】&#10;一人当たり面積">
          <a:extLst>
            <a:ext uri="{FF2B5EF4-FFF2-40B4-BE49-F238E27FC236}">
              <a16:creationId xmlns:a16="http://schemas.microsoft.com/office/drawing/2014/main" id="{ED821CC8-935D-4E2B-81ED-E603B5FA4307}"/>
            </a:ext>
          </a:extLst>
        </xdr:cNvPr>
        <xdr:cNvSpPr txBox="1"/>
      </xdr:nvSpPr>
      <xdr:spPr>
        <a:xfrm>
          <a:off x="21075727" y="1364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16527</xdr:rowOff>
    </xdr:from>
    <xdr:ext cx="469744" cy="259045"/>
    <xdr:sp macro="" textlink="">
      <xdr:nvSpPr>
        <xdr:cNvPr id="820" name="n_2mainValue【消防施設】&#10;一人当たり面積">
          <a:extLst>
            <a:ext uri="{FF2B5EF4-FFF2-40B4-BE49-F238E27FC236}">
              <a16:creationId xmlns:a16="http://schemas.microsoft.com/office/drawing/2014/main" id="{ABCA5D98-E014-4EF7-9A98-17562244AEE9}"/>
            </a:ext>
          </a:extLst>
        </xdr:cNvPr>
        <xdr:cNvSpPr txBox="1"/>
      </xdr:nvSpPr>
      <xdr:spPr>
        <a:xfrm>
          <a:off x="2019942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29227</xdr:rowOff>
    </xdr:from>
    <xdr:ext cx="469744" cy="259045"/>
    <xdr:sp macro="" textlink="">
      <xdr:nvSpPr>
        <xdr:cNvPr id="821" name="n_3mainValue【消防施設】&#10;一人当たり面積">
          <a:extLst>
            <a:ext uri="{FF2B5EF4-FFF2-40B4-BE49-F238E27FC236}">
              <a16:creationId xmlns:a16="http://schemas.microsoft.com/office/drawing/2014/main" id="{3B7FAA38-0BDE-4034-9C63-CD2D2DB6165F}"/>
            </a:ext>
          </a:extLst>
        </xdr:cNvPr>
        <xdr:cNvSpPr txBox="1"/>
      </xdr:nvSpPr>
      <xdr:spPr>
        <a:xfrm>
          <a:off x="193104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29227</xdr:rowOff>
    </xdr:from>
    <xdr:ext cx="469744" cy="259045"/>
    <xdr:sp macro="" textlink="">
      <xdr:nvSpPr>
        <xdr:cNvPr id="822" name="n_4mainValue【消防施設】&#10;一人当たり面積">
          <a:extLst>
            <a:ext uri="{FF2B5EF4-FFF2-40B4-BE49-F238E27FC236}">
              <a16:creationId xmlns:a16="http://schemas.microsoft.com/office/drawing/2014/main" id="{0F926EF8-AC49-420B-96A7-88C626BDD402}"/>
            </a:ext>
          </a:extLst>
        </xdr:cNvPr>
        <xdr:cNvSpPr txBox="1"/>
      </xdr:nvSpPr>
      <xdr:spPr>
        <a:xfrm>
          <a:off x="184214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21DD3B56-796D-488A-9C59-150F5A70477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DA91FFA7-0D30-4360-978B-05E576D7178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21A53C6B-778D-416B-B6C4-53B41002839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FB40F6AA-68C2-4372-AF4D-C03B1263C78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7711385E-E948-4E51-92C2-DE81B518381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2F7EA6B7-526F-41E9-B437-5EA71CD353D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0513CB41-33C4-4562-BA23-BDDE5238E9A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CF4957EE-58DD-4297-9317-8115323D4A6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04B015B2-D345-4242-AFB3-56B80D2F43B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15FECC83-642E-49F6-88DA-05AF1ADB7A7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178D1A23-AD95-46A8-AC06-5F6F075EED6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14BF1D1C-48DB-4DB2-9515-F5B77925AC1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3FD169E4-B6FD-4347-AF4F-1FDCBD90ACF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600AD71E-CF69-4E59-82DB-AAC2C0A091B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4E3555FE-3355-4377-9B17-035764F0B06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3EDCC473-4E46-415F-841B-74898D3D57A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D29CD39F-725B-42E4-9891-532C8C9D574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A33FED2A-2122-4080-866A-1AF113DD168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D88458FC-5CAA-4780-9AC0-22F5CA24E51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9CAB20DE-9E86-4D52-9FF3-1DE2BCF863C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01CAFABA-4526-468E-9CE1-13FB4391AAD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59BDABEA-B20B-4AB7-A1F5-94D10CAE004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D3CB177D-3852-4509-A2E4-CDBA938C412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A8EC7F34-61D1-4D17-B9AC-104289AB9A2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3B5574C5-3A4D-4E13-B15A-6A86B8B25E26}"/>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08607E5E-E356-4816-9019-51EE1CE3536B}"/>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BE82C6A2-1515-4817-A3A7-5928E0A0B9F4}"/>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FF671FBC-079F-4DC6-B94A-17FB83BC8DDD}"/>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A25AFAAF-80DC-427D-8964-FF73569A8C6F}"/>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775725B6-6739-4FB4-B2B0-DE878FF22141}"/>
            </a:ext>
          </a:extLst>
        </xdr:cNvPr>
        <xdr:cNvSpPr txBox="1"/>
      </xdr:nvSpPr>
      <xdr:spPr>
        <a:xfrm>
          <a:off x="16357600" y="17616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954B3E28-6889-4806-BF62-62B0A086522B}"/>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6B1B1D62-2247-495E-8924-CC07C39CDA6B}"/>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82EB7D4F-100E-44C6-8570-E4F8E01B7E09}"/>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6498A01E-C3A2-4A03-B1BB-A8E99E59F71A}"/>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0F3BCA64-C099-40CB-B6A6-AB1E4F7530E5}"/>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9B06DA79-61A2-4FE8-96E0-2898F29ACA6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6C1387C-F9BE-4F1F-BD2B-E1D9CAA8FF6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B44CE71-AC7A-4E46-BCB3-54850E153F7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77877ACE-AC42-4439-A1A9-EB03060CC2B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AB1C0196-2EED-4835-9F0E-C6D8C790110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132080</xdr:rowOff>
    </xdr:from>
    <xdr:to>
      <xdr:col>85</xdr:col>
      <xdr:colOff>177800</xdr:colOff>
      <xdr:row>107</xdr:row>
      <xdr:rowOff>62230</xdr:rowOff>
    </xdr:to>
    <xdr:sp macro="" textlink="">
      <xdr:nvSpPr>
        <xdr:cNvPr id="863" name="楕円 862">
          <a:extLst>
            <a:ext uri="{FF2B5EF4-FFF2-40B4-BE49-F238E27FC236}">
              <a16:creationId xmlns:a16="http://schemas.microsoft.com/office/drawing/2014/main" id="{C6552A09-9D27-4B90-AE72-147AC94CD251}"/>
            </a:ext>
          </a:extLst>
        </xdr:cNvPr>
        <xdr:cNvSpPr/>
      </xdr:nvSpPr>
      <xdr:spPr>
        <a:xfrm>
          <a:off x="162687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47007</xdr:rowOff>
    </xdr:from>
    <xdr:ext cx="405111" cy="259045"/>
    <xdr:sp macro="" textlink="">
      <xdr:nvSpPr>
        <xdr:cNvPr id="864" name="【庁舎】&#10;有形固定資産減価償却率該当値テキスト">
          <a:extLst>
            <a:ext uri="{FF2B5EF4-FFF2-40B4-BE49-F238E27FC236}">
              <a16:creationId xmlns:a16="http://schemas.microsoft.com/office/drawing/2014/main" id="{9F75721C-4047-41B5-A423-9A51432FC39D}"/>
            </a:ext>
          </a:extLst>
        </xdr:cNvPr>
        <xdr:cNvSpPr txBox="1"/>
      </xdr:nvSpPr>
      <xdr:spPr>
        <a:xfrm>
          <a:off x="16357600" y="182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101600</xdr:rowOff>
    </xdr:from>
    <xdr:to>
      <xdr:col>81</xdr:col>
      <xdr:colOff>101600</xdr:colOff>
      <xdr:row>107</xdr:row>
      <xdr:rowOff>31750</xdr:rowOff>
    </xdr:to>
    <xdr:sp macro="" textlink="">
      <xdr:nvSpPr>
        <xdr:cNvPr id="865" name="楕円 864">
          <a:extLst>
            <a:ext uri="{FF2B5EF4-FFF2-40B4-BE49-F238E27FC236}">
              <a16:creationId xmlns:a16="http://schemas.microsoft.com/office/drawing/2014/main" id="{098CE0BC-CC5F-46B8-B731-8A6D9C4E24DA}"/>
            </a:ext>
          </a:extLst>
        </xdr:cNvPr>
        <xdr:cNvSpPr/>
      </xdr:nvSpPr>
      <xdr:spPr>
        <a:xfrm>
          <a:off x="15430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152400</xdr:rowOff>
    </xdr:from>
    <xdr:to>
      <xdr:col>85</xdr:col>
      <xdr:colOff>127000</xdr:colOff>
      <xdr:row>107</xdr:row>
      <xdr:rowOff>11430</xdr:rowOff>
    </xdr:to>
    <xdr:cxnSp macro="">
      <xdr:nvCxnSpPr>
        <xdr:cNvPr id="866" name="直線コネクタ 865">
          <a:extLst>
            <a:ext uri="{FF2B5EF4-FFF2-40B4-BE49-F238E27FC236}">
              <a16:creationId xmlns:a16="http://schemas.microsoft.com/office/drawing/2014/main" id="{BA7E56F5-43AC-4437-85BB-6A5B9305AD7C}"/>
            </a:ext>
          </a:extLst>
        </xdr:cNvPr>
        <xdr:cNvCxnSpPr/>
      </xdr:nvCxnSpPr>
      <xdr:spPr>
        <a:xfrm>
          <a:off x="15481300" y="183261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82550</xdr:rowOff>
    </xdr:from>
    <xdr:to>
      <xdr:col>76</xdr:col>
      <xdr:colOff>165100</xdr:colOff>
      <xdr:row>107</xdr:row>
      <xdr:rowOff>12700</xdr:rowOff>
    </xdr:to>
    <xdr:sp macro="" textlink="">
      <xdr:nvSpPr>
        <xdr:cNvPr id="867" name="楕円 866">
          <a:extLst>
            <a:ext uri="{FF2B5EF4-FFF2-40B4-BE49-F238E27FC236}">
              <a16:creationId xmlns:a16="http://schemas.microsoft.com/office/drawing/2014/main" id="{8333367E-7876-4DBA-B78C-CBBA383FBC6B}"/>
            </a:ext>
          </a:extLst>
        </xdr:cNvPr>
        <xdr:cNvSpPr/>
      </xdr:nvSpPr>
      <xdr:spPr>
        <a:xfrm>
          <a:off x="14541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133350</xdr:rowOff>
    </xdr:from>
    <xdr:to>
      <xdr:col>81</xdr:col>
      <xdr:colOff>50800</xdr:colOff>
      <xdr:row>106</xdr:row>
      <xdr:rowOff>152400</xdr:rowOff>
    </xdr:to>
    <xdr:cxnSp macro="">
      <xdr:nvCxnSpPr>
        <xdr:cNvPr id="868" name="直線コネクタ 867">
          <a:extLst>
            <a:ext uri="{FF2B5EF4-FFF2-40B4-BE49-F238E27FC236}">
              <a16:creationId xmlns:a16="http://schemas.microsoft.com/office/drawing/2014/main" id="{35FE3EDE-2E30-4BC7-9878-58CDDAEEFDAF}"/>
            </a:ext>
          </a:extLst>
        </xdr:cNvPr>
        <xdr:cNvCxnSpPr/>
      </xdr:nvCxnSpPr>
      <xdr:spPr>
        <a:xfrm>
          <a:off x="14592300" y="18307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52070</xdr:rowOff>
    </xdr:from>
    <xdr:to>
      <xdr:col>72</xdr:col>
      <xdr:colOff>38100</xdr:colOff>
      <xdr:row>106</xdr:row>
      <xdr:rowOff>153670</xdr:rowOff>
    </xdr:to>
    <xdr:sp macro="" textlink="">
      <xdr:nvSpPr>
        <xdr:cNvPr id="869" name="楕円 868">
          <a:extLst>
            <a:ext uri="{FF2B5EF4-FFF2-40B4-BE49-F238E27FC236}">
              <a16:creationId xmlns:a16="http://schemas.microsoft.com/office/drawing/2014/main" id="{A79E1F8A-D2D8-4260-9694-78D74717231F}"/>
            </a:ext>
          </a:extLst>
        </xdr:cNvPr>
        <xdr:cNvSpPr/>
      </xdr:nvSpPr>
      <xdr:spPr>
        <a:xfrm>
          <a:off x="13652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102870</xdr:rowOff>
    </xdr:from>
    <xdr:to>
      <xdr:col>76</xdr:col>
      <xdr:colOff>114300</xdr:colOff>
      <xdr:row>106</xdr:row>
      <xdr:rowOff>133350</xdr:rowOff>
    </xdr:to>
    <xdr:cxnSp macro="">
      <xdr:nvCxnSpPr>
        <xdr:cNvPr id="870" name="直線コネクタ 869">
          <a:extLst>
            <a:ext uri="{FF2B5EF4-FFF2-40B4-BE49-F238E27FC236}">
              <a16:creationId xmlns:a16="http://schemas.microsoft.com/office/drawing/2014/main" id="{7684B3D6-C68D-4C0E-A923-5F02EBC99A3E}"/>
            </a:ext>
          </a:extLst>
        </xdr:cNvPr>
        <xdr:cNvCxnSpPr/>
      </xdr:nvCxnSpPr>
      <xdr:spPr>
        <a:xfrm>
          <a:off x="13703300" y="182765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21589</xdr:rowOff>
    </xdr:from>
    <xdr:to>
      <xdr:col>67</xdr:col>
      <xdr:colOff>101600</xdr:colOff>
      <xdr:row>106</xdr:row>
      <xdr:rowOff>123189</xdr:rowOff>
    </xdr:to>
    <xdr:sp macro="" textlink="">
      <xdr:nvSpPr>
        <xdr:cNvPr id="871" name="楕円 870">
          <a:extLst>
            <a:ext uri="{FF2B5EF4-FFF2-40B4-BE49-F238E27FC236}">
              <a16:creationId xmlns:a16="http://schemas.microsoft.com/office/drawing/2014/main" id="{C3481332-43D6-4E04-9B3C-08B6125889D0}"/>
            </a:ext>
          </a:extLst>
        </xdr:cNvPr>
        <xdr:cNvSpPr/>
      </xdr:nvSpPr>
      <xdr:spPr>
        <a:xfrm>
          <a:off x="12763500" y="1819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72389</xdr:rowOff>
    </xdr:from>
    <xdr:to>
      <xdr:col>71</xdr:col>
      <xdr:colOff>177800</xdr:colOff>
      <xdr:row>106</xdr:row>
      <xdr:rowOff>102870</xdr:rowOff>
    </xdr:to>
    <xdr:cxnSp macro="">
      <xdr:nvCxnSpPr>
        <xdr:cNvPr id="872" name="直線コネクタ 871">
          <a:extLst>
            <a:ext uri="{FF2B5EF4-FFF2-40B4-BE49-F238E27FC236}">
              <a16:creationId xmlns:a16="http://schemas.microsoft.com/office/drawing/2014/main" id="{010598A5-7F08-466D-B717-4007298724D5}"/>
            </a:ext>
          </a:extLst>
        </xdr:cNvPr>
        <xdr:cNvCxnSpPr/>
      </xdr:nvCxnSpPr>
      <xdr:spPr>
        <a:xfrm>
          <a:off x="12814300" y="182460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A3B80C16-4597-4E56-B7C0-A3036EA394FF}"/>
            </a:ext>
          </a:extLst>
        </xdr:cNvPr>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BAD600CA-939F-4523-AD30-37939597BA5C}"/>
            </a:ext>
          </a:extLst>
        </xdr:cNvPr>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2084F5AD-E6B3-4A58-8D55-205CA1085352}"/>
            </a:ext>
          </a:extLst>
        </xdr:cNvPr>
        <xdr:cNvSpPr txBox="1"/>
      </xdr:nvSpPr>
      <xdr:spPr>
        <a:xfrm>
          <a:off x="13500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EC5D910B-F447-4755-B38B-2EF8BFA08442}"/>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22877</xdr:rowOff>
    </xdr:from>
    <xdr:ext cx="405111" cy="259045"/>
    <xdr:sp macro="" textlink="">
      <xdr:nvSpPr>
        <xdr:cNvPr id="877" name="n_1mainValue【庁舎】&#10;有形固定資産減価償却率">
          <a:extLst>
            <a:ext uri="{FF2B5EF4-FFF2-40B4-BE49-F238E27FC236}">
              <a16:creationId xmlns:a16="http://schemas.microsoft.com/office/drawing/2014/main" id="{1092D316-6826-4421-8952-FB8248F79E9F}"/>
            </a:ext>
          </a:extLst>
        </xdr:cNvPr>
        <xdr:cNvSpPr txBox="1"/>
      </xdr:nvSpPr>
      <xdr:spPr>
        <a:xfrm>
          <a:off x="152660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3827</xdr:rowOff>
    </xdr:from>
    <xdr:ext cx="405111" cy="259045"/>
    <xdr:sp macro="" textlink="">
      <xdr:nvSpPr>
        <xdr:cNvPr id="878" name="n_2mainValue【庁舎】&#10;有形固定資産減価償却率">
          <a:extLst>
            <a:ext uri="{FF2B5EF4-FFF2-40B4-BE49-F238E27FC236}">
              <a16:creationId xmlns:a16="http://schemas.microsoft.com/office/drawing/2014/main" id="{8762B477-1DC8-4347-90D7-4C40751B6847}"/>
            </a:ext>
          </a:extLst>
        </xdr:cNvPr>
        <xdr:cNvSpPr txBox="1"/>
      </xdr:nvSpPr>
      <xdr:spPr>
        <a:xfrm>
          <a:off x="143897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144797</xdr:rowOff>
    </xdr:from>
    <xdr:ext cx="405111" cy="259045"/>
    <xdr:sp macro="" textlink="">
      <xdr:nvSpPr>
        <xdr:cNvPr id="879" name="n_3mainValue【庁舎】&#10;有形固定資産減価償却率">
          <a:extLst>
            <a:ext uri="{FF2B5EF4-FFF2-40B4-BE49-F238E27FC236}">
              <a16:creationId xmlns:a16="http://schemas.microsoft.com/office/drawing/2014/main" id="{24600896-8115-4E4D-ACCD-775A0D3215CD}"/>
            </a:ext>
          </a:extLst>
        </xdr:cNvPr>
        <xdr:cNvSpPr txBox="1"/>
      </xdr:nvSpPr>
      <xdr:spPr>
        <a:xfrm>
          <a:off x="13500744" y="183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114316</xdr:rowOff>
    </xdr:from>
    <xdr:ext cx="405111" cy="259045"/>
    <xdr:sp macro="" textlink="">
      <xdr:nvSpPr>
        <xdr:cNvPr id="880" name="n_4mainValue【庁舎】&#10;有形固定資産減価償却率">
          <a:extLst>
            <a:ext uri="{FF2B5EF4-FFF2-40B4-BE49-F238E27FC236}">
              <a16:creationId xmlns:a16="http://schemas.microsoft.com/office/drawing/2014/main" id="{9A9F5B08-D1B9-43A7-B677-4D7E84C146BB}"/>
            </a:ext>
          </a:extLst>
        </xdr:cNvPr>
        <xdr:cNvSpPr txBox="1"/>
      </xdr:nvSpPr>
      <xdr:spPr>
        <a:xfrm>
          <a:off x="12611744" y="1828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DE814882-B438-476F-83CA-4BFCD9AED9D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C7F078D9-DE15-4766-9AC3-58BD1C8662A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73A99496-B903-414D-88CC-8301CB5CECA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7BEE9759-AD17-417F-A378-77D5A429E2C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C4FF866B-7E0D-4AA4-86D1-794F15BC4CA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CCB7EF3E-07CD-4CB8-8B6C-D807A31B129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AE202DBF-C747-4207-9BD5-ED6CD1F502F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76C0550E-7620-4628-BB87-6A893B5B337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84133E77-AE56-4330-8539-BA3963DA222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63EFCAF7-D2D8-4969-A96E-B2ABE34023A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F0FC60C1-B555-4187-81E9-B0F1551124B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2BC59BFC-2DBE-4AE5-BEF1-113A2AD3CF4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143E529B-6BE1-4F89-A003-F2AF8ED46F0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E651FE12-E651-4D64-8D42-2AD318375FC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238BB940-C53D-4B5E-8E07-22D737D67C0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53E7603F-A5D6-4733-863D-EEB463D8BA7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0A303AB5-D11E-4E9F-970E-176708195CC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D7B0F810-9E6A-477B-B889-3CD54B64657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1E171B34-1B2F-4FBA-B4C7-FD88F1491D3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240AB893-82F2-4849-9114-AB759297C61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76BDFAC3-829A-4DE1-AF12-41AA9E95180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59ADF440-0E33-4829-AA46-CDF6D4C3CA7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E016A659-E145-4CFC-B692-E4824467E0D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9EA87F15-A73B-440C-9748-505D38B26FCF}"/>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A6B5D78F-2C5C-4FEA-A840-B0E29DE2FE7C}"/>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6922629A-A4BB-45A5-8BA3-D49643C5C72C}"/>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48ADF738-DFC1-465A-953B-053FA4EA1524}"/>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0BF8F952-36B5-4C11-B1B2-C1065660EAFD}"/>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4B86C37D-941C-4D81-9E37-EC91F02BC0B7}"/>
            </a:ext>
          </a:extLst>
        </xdr:cNvPr>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2F4042DB-7910-4F5C-A4B9-B1A9A6CE641F}"/>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511E4E00-9DE0-4556-8300-60851CAC6F8B}"/>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75F49025-02BC-45B6-A5E2-083B0B8ED243}"/>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8B0B0419-F785-4F9A-A84E-1D3590BCCD5C}"/>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1EA28FA0-1613-4C8C-863F-A556D1F17DB3}"/>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C57B171-2115-4B0C-B534-326448C72D2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B354EB9D-DE68-4180-B0FF-95C54E5132A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BCCDA1C8-2142-48B2-9B0D-0C77F8DE7F2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E417E572-200B-4606-909D-73CB44349C8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919B5892-B7A0-4B79-8EAF-B81387B5EF1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59689</xdr:rowOff>
    </xdr:from>
    <xdr:to>
      <xdr:col>116</xdr:col>
      <xdr:colOff>114300</xdr:colOff>
      <xdr:row>105</xdr:row>
      <xdr:rowOff>161289</xdr:rowOff>
    </xdr:to>
    <xdr:sp macro="" textlink="">
      <xdr:nvSpPr>
        <xdr:cNvPr id="920" name="楕円 919">
          <a:extLst>
            <a:ext uri="{FF2B5EF4-FFF2-40B4-BE49-F238E27FC236}">
              <a16:creationId xmlns:a16="http://schemas.microsoft.com/office/drawing/2014/main" id="{E81D2378-3154-4E49-8DC9-BDB4C8405A68}"/>
            </a:ext>
          </a:extLst>
        </xdr:cNvPr>
        <xdr:cNvSpPr/>
      </xdr:nvSpPr>
      <xdr:spPr>
        <a:xfrm>
          <a:off x="22110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38116</xdr:rowOff>
    </xdr:from>
    <xdr:ext cx="469744" cy="259045"/>
    <xdr:sp macro="" textlink="">
      <xdr:nvSpPr>
        <xdr:cNvPr id="921" name="【庁舎】&#10;一人当たり面積該当値テキスト">
          <a:extLst>
            <a:ext uri="{FF2B5EF4-FFF2-40B4-BE49-F238E27FC236}">
              <a16:creationId xmlns:a16="http://schemas.microsoft.com/office/drawing/2014/main" id="{A4B0C293-8473-482D-8F99-12B41CC1E937}"/>
            </a:ext>
          </a:extLst>
        </xdr:cNvPr>
        <xdr:cNvSpPr txBox="1"/>
      </xdr:nvSpPr>
      <xdr:spPr>
        <a:xfrm>
          <a:off x="22199600"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63500</xdr:rowOff>
    </xdr:from>
    <xdr:to>
      <xdr:col>112</xdr:col>
      <xdr:colOff>38100</xdr:colOff>
      <xdr:row>105</xdr:row>
      <xdr:rowOff>165100</xdr:rowOff>
    </xdr:to>
    <xdr:sp macro="" textlink="">
      <xdr:nvSpPr>
        <xdr:cNvPr id="922" name="楕円 921">
          <a:extLst>
            <a:ext uri="{FF2B5EF4-FFF2-40B4-BE49-F238E27FC236}">
              <a16:creationId xmlns:a16="http://schemas.microsoft.com/office/drawing/2014/main" id="{A847FB1B-F197-4124-B6E6-0D7816624608}"/>
            </a:ext>
          </a:extLst>
        </xdr:cNvPr>
        <xdr:cNvSpPr/>
      </xdr:nvSpPr>
      <xdr:spPr>
        <a:xfrm>
          <a:off x="21272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110489</xdr:rowOff>
    </xdr:from>
    <xdr:to>
      <xdr:col>116</xdr:col>
      <xdr:colOff>63500</xdr:colOff>
      <xdr:row>105</xdr:row>
      <xdr:rowOff>114300</xdr:rowOff>
    </xdr:to>
    <xdr:cxnSp macro="">
      <xdr:nvCxnSpPr>
        <xdr:cNvPr id="923" name="直線コネクタ 922">
          <a:extLst>
            <a:ext uri="{FF2B5EF4-FFF2-40B4-BE49-F238E27FC236}">
              <a16:creationId xmlns:a16="http://schemas.microsoft.com/office/drawing/2014/main" id="{3899973C-C8E6-43F5-85AB-30B8DF30811D}"/>
            </a:ext>
          </a:extLst>
        </xdr:cNvPr>
        <xdr:cNvCxnSpPr/>
      </xdr:nvCxnSpPr>
      <xdr:spPr>
        <a:xfrm flipV="1">
          <a:off x="21323300" y="181127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52070</xdr:rowOff>
    </xdr:from>
    <xdr:to>
      <xdr:col>107</xdr:col>
      <xdr:colOff>101600</xdr:colOff>
      <xdr:row>105</xdr:row>
      <xdr:rowOff>153670</xdr:rowOff>
    </xdr:to>
    <xdr:sp macro="" textlink="">
      <xdr:nvSpPr>
        <xdr:cNvPr id="924" name="楕円 923">
          <a:extLst>
            <a:ext uri="{FF2B5EF4-FFF2-40B4-BE49-F238E27FC236}">
              <a16:creationId xmlns:a16="http://schemas.microsoft.com/office/drawing/2014/main" id="{B0D56A02-9433-4D72-BFF3-32247C155800}"/>
            </a:ext>
          </a:extLst>
        </xdr:cNvPr>
        <xdr:cNvSpPr/>
      </xdr:nvSpPr>
      <xdr:spPr>
        <a:xfrm>
          <a:off x="20383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102870</xdr:rowOff>
    </xdr:from>
    <xdr:to>
      <xdr:col>111</xdr:col>
      <xdr:colOff>177800</xdr:colOff>
      <xdr:row>105</xdr:row>
      <xdr:rowOff>114300</xdr:rowOff>
    </xdr:to>
    <xdr:cxnSp macro="">
      <xdr:nvCxnSpPr>
        <xdr:cNvPr id="925" name="直線コネクタ 924">
          <a:extLst>
            <a:ext uri="{FF2B5EF4-FFF2-40B4-BE49-F238E27FC236}">
              <a16:creationId xmlns:a16="http://schemas.microsoft.com/office/drawing/2014/main" id="{69AC70FD-749C-48B3-AF5F-C09DB0BCAC93}"/>
            </a:ext>
          </a:extLst>
        </xdr:cNvPr>
        <xdr:cNvCxnSpPr/>
      </xdr:nvCxnSpPr>
      <xdr:spPr>
        <a:xfrm>
          <a:off x="20434300" y="181051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52070</xdr:rowOff>
    </xdr:from>
    <xdr:to>
      <xdr:col>102</xdr:col>
      <xdr:colOff>165100</xdr:colOff>
      <xdr:row>105</xdr:row>
      <xdr:rowOff>153670</xdr:rowOff>
    </xdr:to>
    <xdr:sp macro="" textlink="">
      <xdr:nvSpPr>
        <xdr:cNvPr id="926" name="楕円 925">
          <a:extLst>
            <a:ext uri="{FF2B5EF4-FFF2-40B4-BE49-F238E27FC236}">
              <a16:creationId xmlns:a16="http://schemas.microsoft.com/office/drawing/2014/main" id="{E0D7E07A-CF12-45E4-A1B1-87CC220C1867}"/>
            </a:ext>
          </a:extLst>
        </xdr:cNvPr>
        <xdr:cNvSpPr/>
      </xdr:nvSpPr>
      <xdr:spPr>
        <a:xfrm>
          <a:off x="19494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102870</xdr:rowOff>
    </xdr:from>
    <xdr:to>
      <xdr:col>107</xdr:col>
      <xdr:colOff>50800</xdr:colOff>
      <xdr:row>105</xdr:row>
      <xdr:rowOff>102870</xdr:rowOff>
    </xdr:to>
    <xdr:cxnSp macro="">
      <xdr:nvCxnSpPr>
        <xdr:cNvPr id="927" name="直線コネクタ 926">
          <a:extLst>
            <a:ext uri="{FF2B5EF4-FFF2-40B4-BE49-F238E27FC236}">
              <a16:creationId xmlns:a16="http://schemas.microsoft.com/office/drawing/2014/main" id="{FE259ECA-73DB-45E4-9938-4D2548DCE684}"/>
            </a:ext>
          </a:extLst>
        </xdr:cNvPr>
        <xdr:cNvCxnSpPr/>
      </xdr:nvCxnSpPr>
      <xdr:spPr>
        <a:xfrm>
          <a:off x="19545300" y="18105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55880</xdr:rowOff>
    </xdr:from>
    <xdr:to>
      <xdr:col>98</xdr:col>
      <xdr:colOff>38100</xdr:colOff>
      <xdr:row>105</xdr:row>
      <xdr:rowOff>157480</xdr:rowOff>
    </xdr:to>
    <xdr:sp macro="" textlink="">
      <xdr:nvSpPr>
        <xdr:cNvPr id="928" name="楕円 927">
          <a:extLst>
            <a:ext uri="{FF2B5EF4-FFF2-40B4-BE49-F238E27FC236}">
              <a16:creationId xmlns:a16="http://schemas.microsoft.com/office/drawing/2014/main" id="{F8333E72-E335-490D-9240-0CFDBA4BCD83}"/>
            </a:ext>
          </a:extLst>
        </xdr:cNvPr>
        <xdr:cNvSpPr/>
      </xdr:nvSpPr>
      <xdr:spPr>
        <a:xfrm>
          <a:off x="18605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102870</xdr:rowOff>
    </xdr:from>
    <xdr:to>
      <xdr:col>102</xdr:col>
      <xdr:colOff>114300</xdr:colOff>
      <xdr:row>105</xdr:row>
      <xdr:rowOff>106680</xdr:rowOff>
    </xdr:to>
    <xdr:cxnSp macro="">
      <xdr:nvCxnSpPr>
        <xdr:cNvPr id="929" name="直線コネクタ 928">
          <a:extLst>
            <a:ext uri="{FF2B5EF4-FFF2-40B4-BE49-F238E27FC236}">
              <a16:creationId xmlns:a16="http://schemas.microsoft.com/office/drawing/2014/main" id="{B6B555C0-8A3A-49DE-8938-FB0BB1BE8679}"/>
            </a:ext>
          </a:extLst>
        </xdr:cNvPr>
        <xdr:cNvCxnSpPr/>
      </xdr:nvCxnSpPr>
      <xdr:spPr>
        <a:xfrm flipV="1">
          <a:off x="18656300" y="18105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CFB7C603-5B35-424D-851B-2BE1A17F2733}"/>
            </a:ext>
          </a:extLst>
        </xdr:cNvPr>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C1962224-2776-48FC-98EC-F155F82F5168}"/>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A5F0211B-2A93-4172-9E9A-71518EF0ED8C}"/>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1F81C6EC-296A-4325-9B0B-5769F399E27B}"/>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156227</xdr:rowOff>
    </xdr:from>
    <xdr:ext cx="469744" cy="259045"/>
    <xdr:sp macro="" textlink="">
      <xdr:nvSpPr>
        <xdr:cNvPr id="934" name="n_1mainValue【庁舎】&#10;一人当たり面積">
          <a:extLst>
            <a:ext uri="{FF2B5EF4-FFF2-40B4-BE49-F238E27FC236}">
              <a16:creationId xmlns:a16="http://schemas.microsoft.com/office/drawing/2014/main" id="{303B9D5A-1DE4-4620-946A-BDB08DA75578}"/>
            </a:ext>
          </a:extLst>
        </xdr:cNvPr>
        <xdr:cNvSpPr txBox="1"/>
      </xdr:nvSpPr>
      <xdr:spPr>
        <a:xfrm>
          <a:off x="21075727" y="1815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170197</xdr:rowOff>
    </xdr:from>
    <xdr:ext cx="469744" cy="259045"/>
    <xdr:sp macro="" textlink="">
      <xdr:nvSpPr>
        <xdr:cNvPr id="935" name="n_2mainValue【庁舎】&#10;一人当たり面積">
          <a:extLst>
            <a:ext uri="{FF2B5EF4-FFF2-40B4-BE49-F238E27FC236}">
              <a16:creationId xmlns:a16="http://schemas.microsoft.com/office/drawing/2014/main" id="{F9E9E75C-0F76-4B6C-85EA-3F46F1721857}"/>
            </a:ext>
          </a:extLst>
        </xdr:cNvPr>
        <xdr:cNvSpPr txBox="1"/>
      </xdr:nvSpPr>
      <xdr:spPr>
        <a:xfrm>
          <a:off x="20199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170197</xdr:rowOff>
    </xdr:from>
    <xdr:ext cx="469744" cy="259045"/>
    <xdr:sp macro="" textlink="">
      <xdr:nvSpPr>
        <xdr:cNvPr id="936" name="n_3mainValue【庁舎】&#10;一人当たり面積">
          <a:extLst>
            <a:ext uri="{FF2B5EF4-FFF2-40B4-BE49-F238E27FC236}">
              <a16:creationId xmlns:a16="http://schemas.microsoft.com/office/drawing/2014/main" id="{20F539CE-C85D-41B2-8F16-40B3EA55A512}"/>
            </a:ext>
          </a:extLst>
        </xdr:cNvPr>
        <xdr:cNvSpPr txBox="1"/>
      </xdr:nvSpPr>
      <xdr:spPr>
        <a:xfrm>
          <a:off x="19310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2557</xdr:rowOff>
    </xdr:from>
    <xdr:ext cx="469744" cy="259045"/>
    <xdr:sp macro="" textlink="">
      <xdr:nvSpPr>
        <xdr:cNvPr id="937" name="n_4mainValue【庁舎】&#10;一人当たり面積">
          <a:extLst>
            <a:ext uri="{FF2B5EF4-FFF2-40B4-BE49-F238E27FC236}">
              <a16:creationId xmlns:a16="http://schemas.microsoft.com/office/drawing/2014/main" id="{73B092B6-0302-427A-ABDF-E6BD041EC638}"/>
            </a:ext>
          </a:extLst>
        </xdr:cNvPr>
        <xdr:cNvSpPr txBox="1"/>
      </xdr:nvSpPr>
      <xdr:spPr>
        <a:xfrm>
          <a:off x="184214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40E14BA4-0B4A-4E90-A6DC-7AFE66C04AE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936C0E1A-B9C9-482C-95BC-83B7617E52A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F7C34F2C-8FF7-4B53-AAFA-840BE2A3E66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有形固定資産減価償却率は、ほとんどの類型において類似団体平均を下回る、または同程度の水準であるが、</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については平均を上回っている。</a:t>
          </a:r>
          <a:endParaRPr lang="ja-JP" altLang="ja-JP" sz="1400">
            <a:effectLst/>
          </a:endParaRPr>
        </a:p>
        <a:p>
          <a:r>
            <a:rPr kumimoji="1" lang="ja-JP" altLang="ja-JP" sz="1100">
              <a:solidFill>
                <a:schemeClr val="dk1"/>
              </a:solidFill>
              <a:effectLst/>
              <a:latin typeface="+mn-lt"/>
              <a:ea typeface="+mn-ea"/>
              <a:cs typeface="+mn-cs"/>
            </a:rPr>
            <a:t>この理由として、</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については、平成</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年に取得した中央図書館の減価償却率が年々増加しており、今後も増加が見込まれる。</a:t>
          </a:r>
          <a:endParaRPr lang="ja-JP" altLang="ja-JP" sz="1400">
            <a:effectLst/>
          </a:endParaRPr>
        </a:p>
        <a:p>
          <a:r>
            <a:rPr kumimoji="1" lang="ja-JP" altLang="ja-JP" sz="1100">
              <a:solidFill>
                <a:schemeClr val="dk1"/>
              </a:solidFill>
              <a:effectLst/>
              <a:latin typeface="+mn-lt"/>
              <a:ea typeface="+mn-ea"/>
              <a:cs typeface="+mn-cs"/>
            </a:rPr>
            <a:t>また、</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は、市町村合併により取得した施設の減価償却率が平均を上回っており、全体の減価償却率を押し上げる要因になっている。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は、市町村合併により取得した施設をはじめ、主にこども園の減価償却率が平均を上回っており、全体の減価償却率を押し上げる要因になっている。</a:t>
          </a:r>
          <a:endParaRPr lang="ja-JP" altLang="ja-JP" sz="1400">
            <a:effectLst/>
          </a:endParaRPr>
        </a:p>
        <a:p>
          <a:r>
            <a:rPr kumimoji="1" lang="ja-JP" altLang="ja-JP" sz="1100">
              <a:solidFill>
                <a:schemeClr val="dk1"/>
              </a:solidFill>
              <a:effectLst/>
              <a:latin typeface="+mn-lt"/>
              <a:ea typeface="+mn-ea"/>
              <a:cs typeface="+mn-cs"/>
            </a:rPr>
            <a:t>支所の建替えについては、平成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年度に藤岡支所の建替えを実施しており、前述の施設を含むその他の施設についても、公共施設等総合管理計画に基づき今後検討していく予定である。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246518164</v>
      </c>
      <c r="BO4" s="406"/>
      <c r="BP4" s="406"/>
      <c r="BQ4" s="406"/>
      <c r="BR4" s="406"/>
      <c r="BS4" s="406"/>
      <c r="BT4" s="406"/>
      <c r="BU4" s="407"/>
      <c r="BV4" s="405">
        <v>216937940</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6</v>
      </c>
      <c r="CU4" s="412"/>
      <c r="CV4" s="412"/>
      <c r="CW4" s="412"/>
      <c r="CX4" s="412"/>
      <c r="CY4" s="412"/>
      <c r="CZ4" s="412"/>
      <c r="DA4" s="413"/>
      <c r="DB4" s="411">
        <v>7.1</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229444912</v>
      </c>
      <c r="BO5" s="443"/>
      <c r="BP5" s="443"/>
      <c r="BQ5" s="443"/>
      <c r="BR5" s="443"/>
      <c r="BS5" s="443"/>
      <c r="BT5" s="443"/>
      <c r="BU5" s="444"/>
      <c r="BV5" s="442">
        <v>199838970</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65</v>
      </c>
      <c r="CU5" s="440"/>
      <c r="CV5" s="440"/>
      <c r="CW5" s="440"/>
      <c r="CX5" s="440"/>
      <c r="CY5" s="440"/>
      <c r="CZ5" s="440"/>
      <c r="DA5" s="441"/>
      <c r="DB5" s="439">
        <v>75.099999999999994</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98</v>
      </c>
      <c r="AV6" s="475"/>
      <c r="AW6" s="475"/>
      <c r="AX6" s="475"/>
      <c r="AY6" s="476" t="s">
        <v>99</v>
      </c>
      <c r="AZ6" s="477"/>
      <c r="BA6" s="477"/>
      <c r="BB6" s="477"/>
      <c r="BC6" s="477"/>
      <c r="BD6" s="477"/>
      <c r="BE6" s="477"/>
      <c r="BF6" s="477"/>
      <c r="BG6" s="477"/>
      <c r="BH6" s="477"/>
      <c r="BI6" s="477"/>
      <c r="BJ6" s="477"/>
      <c r="BK6" s="477"/>
      <c r="BL6" s="477"/>
      <c r="BM6" s="478"/>
      <c r="BN6" s="442">
        <v>17073252</v>
      </c>
      <c r="BO6" s="443"/>
      <c r="BP6" s="443"/>
      <c r="BQ6" s="443"/>
      <c r="BR6" s="443"/>
      <c r="BS6" s="443"/>
      <c r="BT6" s="443"/>
      <c r="BU6" s="444"/>
      <c r="BV6" s="442">
        <v>17098970</v>
      </c>
      <c r="BW6" s="443"/>
      <c r="BX6" s="443"/>
      <c r="BY6" s="443"/>
      <c r="BZ6" s="443"/>
      <c r="CA6" s="443"/>
      <c r="CB6" s="443"/>
      <c r="CC6" s="444"/>
      <c r="CD6" s="445" t="s">
        <v>100</v>
      </c>
      <c r="CE6" s="446"/>
      <c r="CF6" s="446"/>
      <c r="CG6" s="446"/>
      <c r="CH6" s="446"/>
      <c r="CI6" s="446"/>
      <c r="CJ6" s="446"/>
      <c r="CK6" s="446"/>
      <c r="CL6" s="446"/>
      <c r="CM6" s="446"/>
      <c r="CN6" s="446"/>
      <c r="CO6" s="446"/>
      <c r="CP6" s="446"/>
      <c r="CQ6" s="446"/>
      <c r="CR6" s="446"/>
      <c r="CS6" s="447"/>
      <c r="CT6" s="479">
        <v>65</v>
      </c>
      <c r="CU6" s="480"/>
      <c r="CV6" s="480"/>
      <c r="CW6" s="480"/>
      <c r="CX6" s="480"/>
      <c r="CY6" s="480"/>
      <c r="CZ6" s="480"/>
      <c r="DA6" s="481"/>
      <c r="DB6" s="479">
        <v>75.099999999999994</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101</v>
      </c>
      <c r="AN7" s="472"/>
      <c r="AO7" s="472"/>
      <c r="AP7" s="472"/>
      <c r="AQ7" s="472"/>
      <c r="AR7" s="472"/>
      <c r="AS7" s="472"/>
      <c r="AT7" s="473"/>
      <c r="AU7" s="474" t="s">
        <v>90</v>
      </c>
      <c r="AV7" s="475"/>
      <c r="AW7" s="475"/>
      <c r="AX7" s="475"/>
      <c r="AY7" s="476" t="s">
        <v>102</v>
      </c>
      <c r="AZ7" s="477"/>
      <c r="BA7" s="477"/>
      <c r="BB7" s="477"/>
      <c r="BC7" s="477"/>
      <c r="BD7" s="477"/>
      <c r="BE7" s="477"/>
      <c r="BF7" s="477"/>
      <c r="BG7" s="477"/>
      <c r="BH7" s="477"/>
      <c r="BI7" s="477"/>
      <c r="BJ7" s="477"/>
      <c r="BK7" s="477"/>
      <c r="BL7" s="477"/>
      <c r="BM7" s="478"/>
      <c r="BN7" s="442">
        <v>8876962</v>
      </c>
      <c r="BO7" s="443"/>
      <c r="BP7" s="443"/>
      <c r="BQ7" s="443"/>
      <c r="BR7" s="443"/>
      <c r="BS7" s="443"/>
      <c r="BT7" s="443"/>
      <c r="BU7" s="444"/>
      <c r="BV7" s="442">
        <v>7383306</v>
      </c>
      <c r="BW7" s="443"/>
      <c r="BX7" s="443"/>
      <c r="BY7" s="443"/>
      <c r="BZ7" s="443"/>
      <c r="CA7" s="443"/>
      <c r="CB7" s="443"/>
      <c r="CC7" s="444"/>
      <c r="CD7" s="445" t="s">
        <v>103</v>
      </c>
      <c r="CE7" s="446"/>
      <c r="CF7" s="446"/>
      <c r="CG7" s="446"/>
      <c r="CH7" s="446"/>
      <c r="CI7" s="446"/>
      <c r="CJ7" s="446"/>
      <c r="CK7" s="446"/>
      <c r="CL7" s="446"/>
      <c r="CM7" s="446"/>
      <c r="CN7" s="446"/>
      <c r="CO7" s="446"/>
      <c r="CP7" s="446"/>
      <c r="CQ7" s="446"/>
      <c r="CR7" s="446"/>
      <c r="CS7" s="447"/>
      <c r="CT7" s="442">
        <v>136620567</v>
      </c>
      <c r="CU7" s="443"/>
      <c r="CV7" s="443"/>
      <c r="CW7" s="443"/>
      <c r="CX7" s="443"/>
      <c r="CY7" s="443"/>
      <c r="CZ7" s="443"/>
      <c r="DA7" s="444"/>
      <c r="DB7" s="442">
        <v>137173488</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104</v>
      </c>
      <c r="AN8" s="472"/>
      <c r="AO8" s="472"/>
      <c r="AP8" s="472"/>
      <c r="AQ8" s="472"/>
      <c r="AR8" s="472"/>
      <c r="AS8" s="472"/>
      <c r="AT8" s="473"/>
      <c r="AU8" s="474" t="s">
        <v>90</v>
      </c>
      <c r="AV8" s="475"/>
      <c r="AW8" s="475"/>
      <c r="AX8" s="475"/>
      <c r="AY8" s="476" t="s">
        <v>105</v>
      </c>
      <c r="AZ8" s="477"/>
      <c r="BA8" s="477"/>
      <c r="BB8" s="477"/>
      <c r="BC8" s="477"/>
      <c r="BD8" s="477"/>
      <c r="BE8" s="477"/>
      <c r="BF8" s="477"/>
      <c r="BG8" s="477"/>
      <c r="BH8" s="477"/>
      <c r="BI8" s="477"/>
      <c r="BJ8" s="477"/>
      <c r="BK8" s="477"/>
      <c r="BL8" s="477"/>
      <c r="BM8" s="478"/>
      <c r="BN8" s="442">
        <v>8196290</v>
      </c>
      <c r="BO8" s="443"/>
      <c r="BP8" s="443"/>
      <c r="BQ8" s="443"/>
      <c r="BR8" s="443"/>
      <c r="BS8" s="443"/>
      <c r="BT8" s="443"/>
      <c r="BU8" s="444"/>
      <c r="BV8" s="442">
        <v>9715664</v>
      </c>
      <c r="BW8" s="443"/>
      <c r="BX8" s="443"/>
      <c r="BY8" s="443"/>
      <c r="BZ8" s="443"/>
      <c r="CA8" s="443"/>
      <c r="CB8" s="443"/>
      <c r="CC8" s="444"/>
      <c r="CD8" s="445" t="s">
        <v>106</v>
      </c>
      <c r="CE8" s="446"/>
      <c r="CF8" s="446"/>
      <c r="CG8" s="446"/>
      <c r="CH8" s="446"/>
      <c r="CI8" s="446"/>
      <c r="CJ8" s="446"/>
      <c r="CK8" s="446"/>
      <c r="CL8" s="446"/>
      <c r="CM8" s="446"/>
      <c r="CN8" s="446"/>
      <c r="CO8" s="446"/>
      <c r="CP8" s="446"/>
      <c r="CQ8" s="446"/>
      <c r="CR8" s="446"/>
      <c r="CS8" s="447"/>
      <c r="CT8" s="482">
        <v>1.41</v>
      </c>
      <c r="CU8" s="483"/>
      <c r="CV8" s="483"/>
      <c r="CW8" s="483"/>
      <c r="CX8" s="483"/>
      <c r="CY8" s="483"/>
      <c r="CZ8" s="483"/>
      <c r="DA8" s="484"/>
      <c r="DB8" s="482">
        <v>1.34</v>
      </c>
      <c r="DC8" s="483"/>
      <c r="DD8" s="483"/>
      <c r="DE8" s="483"/>
      <c r="DF8" s="483"/>
      <c r="DG8" s="483"/>
      <c r="DH8" s="483"/>
      <c r="DI8" s="484"/>
    </row>
    <row r="9" spans="1:119" ht="18.75" customHeight="1" thickBot="1" x14ac:dyDescent="0.25">
      <c r="A9" s="163"/>
      <c r="B9" s="436" t="s">
        <v>107</v>
      </c>
      <c r="C9" s="437"/>
      <c r="D9" s="437"/>
      <c r="E9" s="437"/>
      <c r="F9" s="437"/>
      <c r="G9" s="437"/>
      <c r="H9" s="437"/>
      <c r="I9" s="437"/>
      <c r="J9" s="437"/>
      <c r="K9" s="485"/>
      <c r="L9" s="486" t="s">
        <v>108</v>
      </c>
      <c r="M9" s="487"/>
      <c r="N9" s="487"/>
      <c r="O9" s="487"/>
      <c r="P9" s="487"/>
      <c r="Q9" s="488"/>
      <c r="R9" s="489">
        <v>422330</v>
      </c>
      <c r="S9" s="490"/>
      <c r="T9" s="490"/>
      <c r="U9" s="490"/>
      <c r="V9" s="491"/>
      <c r="W9" s="399" t="s">
        <v>109</v>
      </c>
      <c r="X9" s="400"/>
      <c r="Y9" s="400"/>
      <c r="Z9" s="400"/>
      <c r="AA9" s="400"/>
      <c r="AB9" s="400"/>
      <c r="AC9" s="400"/>
      <c r="AD9" s="400"/>
      <c r="AE9" s="400"/>
      <c r="AF9" s="400"/>
      <c r="AG9" s="400"/>
      <c r="AH9" s="400"/>
      <c r="AI9" s="400"/>
      <c r="AJ9" s="400"/>
      <c r="AK9" s="400"/>
      <c r="AL9" s="401"/>
      <c r="AM9" s="471" t="s">
        <v>110</v>
      </c>
      <c r="AN9" s="472"/>
      <c r="AO9" s="472"/>
      <c r="AP9" s="472"/>
      <c r="AQ9" s="472"/>
      <c r="AR9" s="472"/>
      <c r="AS9" s="472"/>
      <c r="AT9" s="473"/>
      <c r="AU9" s="474" t="s">
        <v>98</v>
      </c>
      <c r="AV9" s="475"/>
      <c r="AW9" s="475"/>
      <c r="AX9" s="475"/>
      <c r="AY9" s="476" t="s">
        <v>111</v>
      </c>
      <c r="AZ9" s="477"/>
      <c r="BA9" s="477"/>
      <c r="BB9" s="477"/>
      <c r="BC9" s="477"/>
      <c r="BD9" s="477"/>
      <c r="BE9" s="477"/>
      <c r="BF9" s="477"/>
      <c r="BG9" s="477"/>
      <c r="BH9" s="477"/>
      <c r="BI9" s="477"/>
      <c r="BJ9" s="477"/>
      <c r="BK9" s="477"/>
      <c r="BL9" s="477"/>
      <c r="BM9" s="478"/>
      <c r="BN9" s="442">
        <v>-1519374</v>
      </c>
      <c r="BO9" s="443"/>
      <c r="BP9" s="443"/>
      <c r="BQ9" s="443"/>
      <c r="BR9" s="443"/>
      <c r="BS9" s="443"/>
      <c r="BT9" s="443"/>
      <c r="BU9" s="444"/>
      <c r="BV9" s="442">
        <v>3650688</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3.6</v>
      </c>
      <c r="CU9" s="440"/>
      <c r="CV9" s="440"/>
      <c r="CW9" s="440"/>
      <c r="CX9" s="440"/>
      <c r="CY9" s="440"/>
      <c r="CZ9" s="440"/>
      <c r="DA9" s="441"/>
      <c r="DB9" s="439">
        <v>4.9000000000000004</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422542</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8100000</v>
      </c>
      <c r="BO10" s="443"/>
      <c r="BP10" s="443"/>
      <c r="BQ10" s="443"/>
      <c r="BR10" s="443"/>
      <c r="BS10" s="443"/>
      <c r="BT10" s="443"/>
      <c r="BU10" s="444"/>
      <c r="BV10" s="442">
        <v>6100000</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98</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414750</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3428413</v>
      </c>
      <c r="BO12" s="443"/>
      <c r="BP12" s="443"/>
      <c r="BQ12" s="443"/>
      <c r="BR12" s="443"/>
      <c r="BS12" s="443"/>
      <c r="BT12" s="443"/>
      <c r="BU12" s="444"/>
      <c r="BV12" s="442">
        <v>4200000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392933</v>
      </c>
      <c r="S13" s="527"/>
      <c r="T13" s="527"/>
      <c r="U13" s="527"/>
      <c r="V13" s="528"/>
      <c r="W13" s="458" t="s">
        <v>131</v>
      </c>
      <c r="X13" s="459"/>
      <c r="Y13" s="459"/>
      <c r="Z13" s="459"/>
      <c r="AA13" s="459"/>
      <c r="AB13" s="449"/>
      <c r="AC13" s="493">
        <v>3471</v>
      </c>
      <c r="AD13" s="494"/>
      <c r="AE13" s="494"/>
      <c r="AF13" s="494"/>
      <c r="AG13" s="536"/>
      <c r="AH13" s="493">
        <v>3961</v>
      </c>
      <c r="AI13" s="494"/>
      <c r="AJ13" s="494"/>
      <c r="AK13" s="494"/>
      <c r="AL13" s="495"/>
      <c r="AM13" s="471" t="s">
        <v>132</v>
      </c>
      <c r="AN13" s="472"/>
      <c r="AO13" s="472"/>
      <c r="AP13" s="472"/>
      <c r="AQ13" s="472"/>
      <c r="AR13" s="472"/>
      <c r="AS13" s="472"/>
      <c r="AT13" s="473"/>
      <c r="AU13" s="474" t="s">
        <v>98</v>
      </c>
      <c r="AV13" s="475"/>
      <c r="AW13" s="475"/>
      <c r="AX13" s="475"/>
      <c r="AY13" s="476" t="s">
        <v>133</v>
      </c>
      <c r="AZ13" s="477"/>
      <c r="BA13" s="477"/>
      <c r="BB13" s="477"/>
      <c r="BC13" s="477"/>
      <c r="BD13" s="477"/>
      <c r="BE13" s="477"/>
      <c r="BF13" s="477"/>
      <c r="BG13" s="477"/>
      <c r="BH13" s="477"/>
      <c r="BI13" s="477"/>
      <c r="BJ13" s="477"/>
      <c r="BK13" s="477"/>
      <c r="BL13" s="477"/>
      <c r="BM13" s="478"/>
      <c r="BN13" s="442">
        <v>3152213</v>
      </c>
      <c r="BO13" s="443"/>
      <c r="BP13" s="443"/>
      <c r="BQ13" s="443"/>
      <c r="BR13" s="443"/>
      <c r="BS13" s="443"/>
      <c r="BT13" s="443"/>
      <c r="BU13" s="444"/>
      <c r="BV13" s="442">
        <v>5550688</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1.6</v>
      </c>
      <c r="CU13" s="440"/>
      <c r="CV13" s="440"/>
      <c r="CW13" s="440"/>
      <c r="CX13" s="440"/>
      <c r="CY13" s="440"/>
      <c r="CZ13" s="440"/>
      <c r="DA13" s="441"/>
      <c r="DB13" s="439">
        <v>1.2</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416383</v>
      </c>
      <c r="S14" s="527"/>
      <c r="T14" s="527"/>
      <c r="U14" s="527"/>
      <c r="V14" s="528"/>
      <c r="W14" s="432"/>
      <c r="X14" s="433"/>
      <c r="Y14" s="433"/>
      <c r="Z14" s="433"/>
      <c r="AA14" s="433"/>
      <c r="AB14" s="422"/>
      <c r="AC14" s="529">
        <v>1.7</v>
      </c>
      <c r="AD14" s="530"/>
      <c r="AE14" s="530"/>
      <c r="AF14" s="530"/>
      <c r="AG14" s="531"/>
      <c r="AH14" s="529">
        <v>2</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396010</v>
      </c>
      <c r="S15" s="527"/>
      <c r="T15" s="527"/>
      <c r="U15" s="527"/>
      <c r="V15" s="528"/>
      <c r="W15" s="458" t="s">
        <v>137</v>
      </c>
      <c r="X15" s="459"/>
      <c r="Y15" s="459"/>
      <c r="Z15" s="459"/>
      <c r="AA15" s="459"/>
      <c r="AB15" s="449"/>
      <c r="AC15" s="493">
        <v>92389</v>
      </c>
      <c r="AD15" s="494"/>
      <c r="AE15" s="494"/>
      <c r="AF15" s="494"/>
      <c r="AG15" s="536"/>
      <c r="AH15" s="493">
        <v>96032</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105227352</v>
      </c>
      <c r="BO15" s="406"/>
      <c r="BP15" s="406"/>
      <c r="BQ15" s="406"/>
      <c r="BR15" s="406"/>
      <c r="BS15" s="406"/>
      <c r="BT15" s="406"/>
      <c r="BU15" s="407"/>
      <c r="BV15" s="405">
        <v>105703252</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45.6</v>
      </c>
      <c r="AD16" s="530"/>
      <c r="AE16" s="530"/>
      <c r="AF16" s="530"/>
      <c r="AG16" s="531"/>
      <c r="AH16" s="529">
        <v>47.3</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70567807</v>
      </c>
      <c r="BO16" s="443"/>
      <c r="BP16" s="443"/>
      <c r="BQ16" s="443"/>
      <c r="BR16" s="443"/>
      <c r="BS16" s="443"/>
      <c r="BT16" s="443"/>
      <c r="BU16" s="444"/>
      <c r="BV16" s="442">
        <v>68614914</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106591</v>
      </c>
      <c r="AD17" s="494"/>
      <c r="AE17" s="494"/>
      <c r="AF17" s="494"/>
      <c r="AG17" s="536"/>
      <c r="AH17" s="493">
        <v>103006</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136620567</v>
      </c>
      <c r="BO17" s="443"/>
      <c r="BP17" s="443"/>
      <c r="BQ17" s="443"/>
      <c r="BR17" s="443"/>
      <c r="BS17" s="443"/>
      <c r="BT17" s="443"/>
      <c r="BU17" s="444"/>
      <c r="BV17" s="442">
        <v>137173488</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918.32</v>
      </c>
      <c r="M18" s="566"/>
      <c r="N18" s="566"/>
      <c r="O18" s="566"/>
      <c r="P18" s="566"/>
      <c r="Q18" s="566"/>
      <c r="R18" s="567"/>
      <c r="S18" s="567"/>
      <c r="T18" s="567"/>
      <c r="U18" s="567"/>
      <c r="V18" s="568"/>
      <c r="W18" s="460"/>
      <c r="X18" s="461"/>
      <c r="Y18" s="461"/>
      <c r="Z18" s="461"/>
      <c r="AA18" s="461"/>
      <c r="AB18" s="452"/>
      <c r="AC18" s="569">
        <v>52.7</v>
      </c>
      <c r="AD18" s="570"/>
      <c r="AE18" s="570"/>
      <c r="AF18" s="570"/>
      <c r="AG18" s="571"/>
      <c r="AH18" s="569">
        <v>50.7</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106762246</v>
      </c>
      <c r="BO18" s="443"/>
      <c r="BP18" s="443"/>
      <c r="BQ18" s="443"/>
      <c r="BR18" s="443"/>
      <c r="BS18" s="443"/>
      <c r="BT18" s="443"/>
      <c r="BU18" s="444"/>
      <c r="BV18" s="442">
        <v>97802923</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460</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191939784</v>
      </c>
      <c r="BO19" s="443"/>
      <c r="BP19" s="443"/>
      <c r="BQ19" s="443"/>
      <c r="BR19" s="443"/>
      <c r="BS19" s="443"/>
      <c r="BT19" s="443"/>
      <c r="BU19" s="444"/>
      <c r="BV19" s="442">
        <v>154629302</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176840</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39117818</v>
      </c>
      <c r="BO22" s="406"/>
      <c r="BP22" s="406"/>
      <c r="BQ22" s="406"/>
      <c r="BR22" s="406"/>
      <c r="BS22" s="406"/>
      <c r="BT22" s="406"/>
      <c r="BU22" s="407"/>
      <c r="BV22" s="405">
        <v>44093624</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27518668</v>
      </c>
      <c r="BO23" s="443"/>
      <c r="BP23" s="443"/>
      <c r="BQ23" s="443"/>
      <c r="BR23" s="443"/>
      <c r="BS23" s="443"/>
      <c r="BT23" s="443"/>
      <c r="BU23" s="444"/>
      <c r="BV23" s="442">
        <v>29496602</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11290</v>
      </c>
      <c r="R24" s="494"/>
      <c r="S24" s="494"/>
      <c r="T24" s="494"/>
      <c r="U24" s="494"/>
      <c r="V24" s="536"/>
      <c r="W24" s="588"/>
      <c r="X24" s="589"/>
      <c r="Y24" s="590"/>
      <c r="Z24" s="492" t="s">
        <v>162</v>
      </c>
      <c r="AA24" s="472"/>
      <c r="AB24" s="472"/>
      <c r="AC24" s="472"/>
      <c r="AD24" s="472"/>
      <c r="AE24" s="472"/>
      <c r="AF24" s="472"/>
      <c r="AG24" s="473"/>
      <c r="AH24" s="493">
        <v>3136</v>
      </c>
      <c r="AI24" s="494"/>
      <c r="AJ24" s="494"/>
      <c r="AK24" s="494"/>
      <c r="AL24" s="536"/>
      <c r="AM24" s="493">
        <v>9778048</v>
      </c>
      <c r="AN24" s="494"/>
      <c r="AO24" s="494"/>
      <c r="AP24" s="494"/>
      <c r="AQ24" s="494"/>
      <c r="AR24" s="536"/>
      <c r="AS24" s="493">
        <v>3118</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34647598</v>
      </c>
      <c r="BO24" s="443"/>
      <c r="BP24" s="443"/>
      <c r="BQ24" s="443"/>
      <c r="BR24" s="443"/>
      <c r="BS24" s="443"/>
      <c r="BT24" s="443"/>
      <c r="BU24" s="444"/>
      <c r="BV24" s="442">
        <v>38949678</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2</v>
      </c>
      <c r="M25" s="494"/>
      <c r="N25" s="494"/>
      <c r="O25" s="494"/>
      <c r="P25" s="536"/>
      <c r="Q25" s="493">
        <v>9510</v>
      </c>
      <c r="R25" s="494"/>
      <c r="S25" s="494"/>
      <c r="T25" s="494"/>
      <c r="U25" s="494"/>
      <c r="V25" s="536"/>
      <c r="W25" s="588"/>
      <c r="X25" s="589"/>
      <c r="Y25" s="590"/>
      <c r="Z25" s="492" t="s">
        <v>165</v>
      </c>
      <c r="AA25" s="472"/>
      <c r="AB25" s="472"/>
      <c r="AC25" s="472"/>
      <c r="AD25" s="472"/>
      <c r="AE25" s="472"/>
      <c r="AF25" s="472"/>
      <c r="AG25" s="473"/>
      <c r="AH25" s="493">
        <v>539</v>
      </c>
      <c r="AI25" s="494"/>
      <c r="AJ25" s="494"/>
      <c r="AK25" s="494"/>
      <c r="AL25" s="536"/>
      <c r="AM25" s="493">
        <v>1698928</v>
      </c>
      <c r="AN25" s="494"/>
      <c r="AO25" s="494"/>
      <c r="AP25" s="494"/>
      <c r="AQ25" s="494"/>
      <c r="AR25" s="536"/>
      <c r="AS25" s="493">
        <v>3152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66597306</v>
      </c>
      <c r="BO25" s="406"/>
      <c r="BP25" s="406"/>
      <c r="BQ25" s="406"/>
      <c r="BR25" s="406"/>
      <c r="BS25" s="406"/>
      <c r="BT25" s="406"/>
      <c r="BU25" s="407"/>
      <c r="BV25" s="405">
        <v>49147019</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7630</v>
      </c>
      <c r="R26" s="494"/>
      <c r="S26" s="494"/>
      <c r="T26" s="494"/>
      <c r="U26" s="494"/>
      <c r="V26" s="536"/>
      <c r="W26" s="588"/>
      <c r="X26" s="589"/>
      <c r="Y26" s="590"/>
      <c r="Z26" s="492" t="s">
        <v>168</v>
      </c>
      <c r="AA26" s="594"/>
      <c r="AB26" s="594"/>
      <c r="AC26" s="594"/>
      <c r="AD26" s="594"/>
      <c r="AE26" s="594"/>
      <c r="AF26" s="594"/>
      <c r="AG26" s="595"/>
      <c r="AH26" s="493">
        <v>156</v>
      </c>
      <c r="AI26" s="494"/>
      <c r="AJ26" s="494"/>
      <c r="AK26" s="494"/>
      <c r="AL26" s="536"/>
      <c r="AM26" s="493">
        <v>419016</v>
      </c>
      <c r="AN26" s="494"/>
      <c r="AO26" s="494"/>
      <c r="AP26" s="494"/>
      <c r="AQ26" s="494"/>
      <c r="AR26" s="536"/>
      <c r="AS26" s="493">
        <v>2686</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7670</v>
      </c>
      <c r="R27" s="494"/>
      <c r="S27" s="494"/>
      <c r="T27" s="494"/>
      <c r="U27" s="494"/>
      <c r="V27" s="536"/>
      <c r="W27" s="588"/>
      <c r="X27" s="589"/>
      <c r="Y27" s="590"/>
      <c r="Z27" s="492" t="s">
        <v>171</v>
      </c>
      <c r="AA27" s="472"/>
      <c r="AB27" s="472"/>
      <c r="AC27" s="472"/>
      <c r="AD27" s="472"/>
      <c r="AE27" s="472"/>
      <c r="AF27" s="472"/>
      <c r="AG27" s="473"/>
      <c r="AH27" s="493">
        <v>53</v>
      </c>
      <c r="AI27" s="494"/>
      <c r="AJ27" s="494"/>
      <c r="AK27" s="494"/>
      <c r="AL27" s="536"/>
      <c r="AM27" s="493">
        <v>198202</v>
      </c>
      <c r="AN27" s="494"/>
      <c r="AO27" s="494"/>
      <c r="AP27" s="494"/>
      <c r="AQ27" s="494"/>
      <c r="AR27" s="536"/>
      <c r="AS27" s="493">
        <v>3740</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15000000</v>
      </c>
      <c r="BO27" s="562"/>
      <c r="BP27" s="562"/>
      <c r="BQ27" s="562"/>
      <c r="BR27" s="562"/>
      <c r="BS27" s="562"/>
      <c r="BT27" s="562"/>
      <c r="BU27" s="563"/>
      <c r="BV27" s="561">
        <v>15000000</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6980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41471587</v>
      </c>
      <c r="BO28" s="406"/>
      <c r="BP28" s="406"/>
      <c r="BQ28" s="406"/>
      <c r="BR28" s="406"/>
      <c r="BS28" s="406"/>
      <c r="BT28" s="406"/>
      <c r="BU28" s="407"/>
      <c r="BV28" s="405">
        <v>36800000</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43</v>
      </c>
      <c r="M29" s="494"/>
      <c r="N29" s="494"/>
      <c r="O29" s="494"/>
      <c r="P29" s="536"/>
      <c r="Q29" s="493">
        <v>6490</v>
      </c>
      <c r="R29" s="494"/>
      <c r="S29" s="494"/>
      <c r="T29" s="494"/>
      <c r="U29" s="494"/>
      <c r="V29" s="536"/>
      <c r="W29" s="591"/>
      <c r="X29" s="592"/>
      <c r="Y29" s="593"/>
      <c r="Z29" s="492" t="s">
        <v>177</v>
      </c>
      <c r="AA29" s="472"/>
      <c r="AB29" s="472"/>
      <c r="AC29" s="472"/>
      <c r="AD29" s="472"/>
      <c r="AE29" s="472"/>
      <c r="AF29" s="472"/>
      <c r="AG29" s="473"/>
      <c r="AH29" s="493">
        <v>3189</v>
      </c>
      <c r="AI29" s="494"/>
      <c r="AJ29" s="494"/>
      <c r="AK29" s="494"/>
      <c r="AL29" s="536"/>
      <c r="AM29" s="493">
        <v>9976250</v>
      </c>
      <c r="AN29" s="494"/>
      <c r="AO29" s="494"/>
      <c r="AP29" s="494"/>
      <c r="AQ29" s="494"/>
      <c r="AR29" s="536"/>
      <c r="AS29" s="493">
        <v>3128</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2166163</v>
      </c>
      <c r="BO29" s="443"/>
      <c r="BP29" s="443"/>
      <c r="BQ29" s="443"/>
      <c r="BR29" s="443"/>
      <c r="BS29" s="443"/>
      <c r="BT29" s="443"/>
      <c r="BU29" s="444"/>
      <c r="BV29" s="442">
        <v>2162037</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100.1</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58946583</v>
      </c>
      <c r="BO30" s="562"/>
      <c r="BP30" s="562"/>
      <c r="BQ30" s="562"/>
      <c r="BR30" s="562"/>
      <c r="BS30" s="562"/>
      <c r="BT30" s="562"/>
      <c r="BU30" s="563"/>
      <c r="BV30" s="561">
        <v>40477630</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4</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7</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f>IF(BG34="","",MAX(C34:D43,U34:V43,AM34:AN43)+1)</f>
        <v>9</v>
      </c>
      <c r="BF34" s="632"/>
      <c r="BG34" s="633" t="str">
        <f>IF('各会計、関係団体の財政状況及び健全化判断比率'!B33="","",'各会計、関係団体の財政状況及び健全化判断比率'!B33)</f>
        <v>卸売市場特別会計</v>
      </c>
      <c r="BH34" s="633"/>
      <c r="BI34" s="633"/>
      <c r="BJ34" s="633"/>
      <c r="BK34" s="633"/>
      <c r="BL34" s="633"/>
      <c r="BM34" s="633"/>
      <c r="BN34" s="633"/>
      <c r="BO34" s="633"/>
      <c r="BP34" s="633"/>
      <c r="BQ34" s="633"/>
      <c r="BR34" s="633"/>
      <c r="BS34" s="633"/>
      <c r="BT34" s="633"/>
      <c r="BU34" s="633"/>
      <c r="BV34" s="163"/>
      <c r="BW34" s="632">
        <f>IF(BY34="","",MAX(C34:D43,U34:V43,AM34:AN43,BE34:BF43)+1)</f>
        <v>13</v>
      </c>
      <c r="BX34" s="632"/>
      <c r="BY34" s="633" t="str">
        <f>IF('各会計、関係団体の財政状況及び健全化判断比率'!B68="","",'各会計、関係団体の財政状況及び健全化判断比率'!B68)</f>
        <v>愛知県後期高齢者医療広域連合（一般会計）</v>
      </c>
      <c r="BZ34" s="633"/>
      <c r="CA34" s="633"/>
      <c r="CB34" s="633"/>
      <c r="CC34" s="633"/>
      <c r="CD34" s="633"/>
      <c r="CE34" s="633"/>
      <c r="CF34" s="633"/>
      <c r="CG34" s="633"/>
      <c r="CH34" s="633"/>
      <c r="CI34" s="633"/>
      <c r="CJ34" s="633"/>
      <c r="CK34" s="633"/>
      <c r="CL34" s="633"/>
      <c r="CM34" s="633"/>
      <c r="CN34" s="163"/>
      <c r="CO34" s="632">
        <f>IF(CQ34="","",MAX(C34:D43,U34:V43,AM34:AN43,BE34:BF43,BW34:BX43)+1)</f>
        <v>15</v>
      </c>
      <c r="CP34" s="632"/>
      <c r="CQ34" s="633" t="str">
        <f>IF('各会計、関係団体の財政状況及び健全化判断比率'!BS7="","",'各会計、関係団体の財政状況及び健全化判断比率'!BS7)</f>
        <v>公益財団法人豊田市国際交流協会</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f>IF(E35="","",C34+1)</f>
        <v>2</v>
      </c>
      <c r="D35" s="632"/>
      <c r="E35" s="633" t="str">
        <f>IF('各会計、関係団体の財政状況及び健全化判断比率'!B8="","",'各会計、関係団体の財政状況及び健全化判断比率'!B8)</f>
        <v>水道水源保全事業特別会計</v>
      </c>
      <c r="F35" s="633"/>
      <c r="G35" s="633"/>
      <c r="H35" s="633"/>
      <c r="I35" s="633"/>
      <c r="J35" s="633"/>
      <c r="K35" s="633"/>
      <c r="L35" s="633"/>
      <c r="M35" s="633"/>
      <c r="N35" s="633"/>
      <c r="O35" s="633"/>
      <c r="P35" s="633"/>
      <c r="Q35" s="633"/>
      <c r="R35" s="633"/>
      <c r="S35" s="633"/>
      <c r="T35" s="163"/>
      <c r="U35" s="632">
        <f>IF(W35="","",U34+1)</f>
        <v>5</v>
      </c>
      <c r="V35" s="632"/>
      <c r="W35" s="633" t="str">
        <f>IF('各会計、関係団体の財政状況及び健全化判断比率'!B29="","",'各会計、関係団体の財政状況及び健全化判断比率'!B29)</f>
        <v>介護保険事業特別会計</v>
      </c>
      <c r="X35" s="633"/>
      <c r="Y35" s="633"/>
      <c r="Z35" s="633"/>
      <c r="AA35" s="633"/>
      <c r="AB35" s="633"/>
      <c r="AC35" s="633"/>
      <c r="AD35" s="633"/>
      <c r="AE35" s="633"/>
      <c r="AF35" s="633"/>
      <c r="AG35" s="633"/>
      <c r="AH35" s="633"/>
      <c r="AI35" s="633"/>
      <c r="AJ35" s="633"/>
      <c r="AK35" s="633"/>
      <c r="AL35" s="163"/>
      <c r="AM35" s="632">
        <f t="shared" ref="AM35:AM43" si="0">IF(AO35="","",AM34+1)</f>
        <v>8</v>
      </c>
      <c r="AN35" s="632"/>
      <c r="AO35" s="633" t="str">
        <f>IF('各会計、関係団体の財政状況及び健全化判断比率'!B32="","",'各会計、関係団体の財政状況及び健全化判断比率'!B32)</f>
        <v>下水道事業会計</v>
      </c>
      <c r="AP35" s="633"/>
      <c r="AQ35" s="633"/>
      <c r="AR35" s="633"/>
      <c r="AS35" s="633"/>
      <c r="AT35" s="633"/>
      <c r="AU35" s="633"/>
      <c r="AV35" s="633"/>
      <c r="AW35" s="633"/>
      <c r="AX35" s="633"/>
      <c r="AY35" s="633"/>
      <c r="AZ35" s="633"/>
      <c r="BA35" s="633"/>
      <c r="BB35" s="633"/>
      <c r="BC35" s="633"/>
      <c r="BD35" s="163"/>
      <c r="BE35" s="632">
        <f t="shared" ref="BE35:BE43" si="1">IF(BG35="","",BE34+1)</f>
        <v>10</v>
      </c>
      <c r="BF35" s="632"/>
      <c r="BG35" s="633" t="str">
        <f>IF('各会計、関係団体の財政状況及び健全化判断比率'!B34="","",'各会計、関係団体の財政状況及び健全化判断比率'!B34)</f>
        <v>産業用地造成事業特別会計</v>
      </c>
      <c r="BH35" s="633"/>
      <c r="BI35" s="633"/>
      <c r="BJ35" s="633"/>
      <c r="BK35" s="633"/>
      <c r="BL35" s="633"/>
      <c r="BM35" s="633"/>
      <c r="BN35" s="633"/>
      <c r="BO35" s="633"/>
      <c r="BP35" s="633"/>
      <c r="BQ35" s="633"/>
      <c r="BR35" s="633"/>
      <c r="BS35" s="633"/>
      <c r="BT35" s="633"/>
      <c r="BU35" s="633"/>
      <c r="BV35" s="163"/>
      <c r="BW35" s="632">
        <f t="shared" ref="BW35:BW43" si="2">IF(BY35="","",BW34+1)</f>
        <v>14</v>
      </c>
      <c r="BX35" s="632"/>
      <c r="BY35" s="633" t="str">
        <f>IF('各会計、関係団体の財政状況及び健全化判断比率'!B69="","",'各会計、関係団体の財政状況及び健全化判断比率'!B69)</f>
        <v>愛知県後期高齢者医療広域連合（後期高齢者医療特別会計）</v>
      </c>
      <c r="BZ35" s="633"/>
      <c r="CA35" s="633"/>
      <c r="CB35" s="633"/>
      <c r="CC35" s="633"/>
      <c r="CD35" s="633"/>
      <c r="CE35" s="633"/>
      <c r="CF35" s="633"/>
      <c r="CG35" s="633"/>
      <c r="CH35" s="633"/>
      <c r="CI35" s="633"/>
      <c r="CJ35" s="633"/>
      <c r="CK35" s="633"/>
      <c r="CL35" s="633"/>
      <c r="CM35" s="633"/>
      <c r="CN35" s="163"/>
      <c r="CO35" s="632">
        <f t="shared" ref="CO35:CO43" si="3">IF(CQ35="","",CO34+1)</f>
        <v>16</v>
      </c>
      <c r="CP35" s="632"/>
      <c r="CQ35" s="633" t="str">
        <f>IF('各会計、関係団体の財政状況及び健全化判断比率'!BS8="","",'各会計、関係団体の財政状況及び健全化判断比率'!BS8)</f>
        <v>公益財団法人豊田市地域医療センター</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f>IF(E36="","",C35+1)</f>
        <v>3</v>
      </c>
      <c r="D36" s="632"/>
      <c r="E36" s="633" t="str">
        <f>IF('各会計、関係団体の財政状況及び健全化判断比率'!B9="","",'各会計、関係団体の財政状況及び健全化判断比率'!B9)</f>
        <v>母子父子寡婦福祉資金貸付事業特別会計</v>
      </c>
      <c r="F36" s="633"/>
      <c r="G36" s="633"/>
      <c r="H36" s="633"/>
      <c r="I36" s="633"/>
      <c r="J36" s="633"/>
      <c r="K36" s="633"/>
      <c r="L36" s="633"/>
      <c r="M36" s="633"/>
      <c r="N36" s="633"/>
      <c r="O36" s="633"/>
      <c r="P36" s="633"/>
      <c r="Q36" s="633"/>
      <c r="R36" s="633"/>
      <c r="S36" s="633"/>
      <c r="T36" s="163"/>
      <c r="U36" s="632">
        <f t="shared" ref="U36:U43" si="4">IF(W36="","",U35+1)</f>
        <v>6</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f t="shared" si="1"/>
        <v>11</v>
      </c>
      <c r="BF36" s="632"/>
      <c r="BG36" s="633" t="str">
        <f>IF('各会計、関係団体の財政状況及び健全化判断比率'!B35="","",'各会計、関係団体の財政状況及び健全化判断比率'!B35)</f>
        <v>分譲住宅建設事業特別会計</v>
      </c>
      <c r="BH36" s="633"/>
      <c r="BI36" s="633"/>
      <c r="BJ36" s="633"/>
      <c r="BK36" s="633"/>
      <c r="BL36" s="633"/>
      <c r="BM36" s="633"/>
      <c r="BN36" s="633"/>
      <c r="BO36" s="633"/>
      <c r="BP36" s="633"/>
      <c r="BQ36" s="633"/>
      <c r="BR36" s="633"/>
      <c r="BS36" s="633"/>
      <c r="BT36" s="633"/>
      <c r="BU36" s="633"/>
      <c r="BV36" s="163"/>
      <c r="BW36" s="632" t="str">
        <f t="shared" si="2"/>
        <v/>
      </c>
      <c r="BX36" s="632"/>
      <c r="BY36" s="633" t="str">
        <f>IF('各会計、関係団体の財政状況及び健全化判断比率'!B70="","",'各会計、関係団体の財政状況及び健全化判断比率'!B70)</f>
        <v/>
      </c>
      <c r="BZ36" s="633"/>
      <c r="CA36" s="633"/>
      <c r="CB36" s="633"/>
      <c r="CC36" s="633"/>
      <c r="CD36" s="633"/>
      <c r="CE36" s="633"/>
      <c r="CF36" s="633"/>
      <c r="CG36" s="633"/>
      <c r="CH36" s="633"/>
      <c r="CI36" s="633"/>
      <c r="CJ36" s="633"/>
      <c r="CK36" s="633"/>
      <c r="CL36" s="633"/>
      <c r="CM36" s="633"/>
      <c r="CN36" s="163"/>
      <c r="CO36" s="632">
        <f t="shared" si="3"/>
        <v>17</v>
      </c>
      <c r="CP36" s="632"/>
      <c r="CQ36" s="633" t="str">
        <f>IF('各会計、関係団体の財政状況及び健全化判断比率'!BS9="","",'各会計、関係団体の財政状況及び健全化判断比率'!BS9)</f>
        <v>株式会社豊田ほっとかん</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f t="shared" si="1"/>
        <v>12</v>
      </c>
      <c r="BF37" s="632"/>
      <c r="BG37" s="633" t="str">
        <f>IF('各会計、関係団体の財政状況及び健全化判断比率'!B36="","",'各会計、関係団体の財政状況及び健全化判断比率'!B36)</f>
        <v>都市計画事業土地区画整理特別会計</v>
      </c>
      <c r="BH37" s="633"/>
      <c r="BI37" s="633"/>
      <c r="BJ37" s="633"/>
      <c r="BK37" s="633"/>
      <c r="BL37" s="633"/>
      <c r="BM37" s="633"/>
      <c r="BN37" s="633"/>
      <c r="BO37" s="633"/>
      <c r="BP37" s="633"/>
      <c r="BQ37" s="633"/>
      <c r="BR37" s="633"/>
      <c r="BS37" s="633"/>
      <c r="BT37" s="633"/>
      <c r="BU37" s="633"/>
      <c r="BV37" s="163"/>
      <c r="BW37" s="632" t="str">
        <f t="shared" si="2"/>
        <v/>
      </c>
      <c r="BX37" s="632"/>
      <c r="BY37" s="633" t="str">
        <f>IF('各会計、関係団体の財政状況及び健全化判断比率'!B71="","",'各会計、関係団体の財政状況及び健全化判断比率'!B71)</f>
        <v/>
      </c>
      <c r="BZ37" s="633"/>
      <c r="CA37" s="633"/>
      <c r="CB37" s="633"/>
      <c r="CC37" s="633"/>
      <c r="CD37" s="633"/>
      <c r="CE37" s="633"/>
      <c r="CF37" s="633"/>
      <c r="CG37" s="633"/>
      <c r="CH37" s="633"/>
      <c r="CI37" s="633"/>
      <c r="CJ37" s="633"/>
      <c r="CK37" s="633"/>
      <c r="CL37" s="633"/>
      <c r="CM37" s="633"/>
      <c r="CN37" s="163"/>
      <c r="CO37" s="632">
        <f t="shared" si="3"/>
        <v>18</v>
      </c>
      <c r="CP37" s="632"/>
      <c r="CQ37" s="633" t="str">
        <f>IF('各会計、関係団体の財政状況及び健全化判断比率'!BS10="","",'各会計、関係団体の財政状況及び健全化判断比率'!BS10)</f>
        <v>公益財団法人豊田加茂環境整備公社</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t="str">
        <f t="shared" si="2"/>
        <v/>
      </c>
      <c r="BX38" s="632"/>
      <c r="BY38" s="633" t="str">
        <f>IF('各会計、関係団体の財政状況及び健全化判断比率'!B72="","",'各会計、関係団体の財政状況及び健全化判断比率'!B72)</f>
        <v/>
      </c>
      <c r="BZ38" s="633"/>
      <c r="CA38" s="633"/>
      <c r="CB38" s="633"/>
      <c r="CC38" s="633"/>
      <c r="CD38" s="633"/>
      <c r="CE38" s="633"/>
      <c r="CF38" s="633"/>
      <c r="CG38" s="633"/>
      <c r="CH38" s="633"/>
      <c r="CI38" s="633"/>
      <c r="CJ38" s="633"/>
      <c r="CK38" s="633"/>
      <c r="CL38" s="633"/>
      <c r="CM38" s="633"/>
      <c r="CN38" s="163"/>
      <c r="CO38" s="632">
        <f t="shared" si="3"/>
        <v>19</v>
      </c>
      <c r="CP38" s="632"/>
      <c r="CQ38" s="633" t="str">
        <f>IF('各会計、関係団体の財政状況及び健全化判断比率'!BS11="","",'各会計、関係団体の財政状況及び健全化判断比率'!BS11)</f>
        <v>公益財団法人豊田都市交通研究所</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f t="shared" si="3"/>
        <v>20</v>
      </c>
      <c r="CP39" s="632"/>
      <c r="CQ39" s="633" t="str">
        <f>IF('各会計、関係団体の財政状況及び健全化判断比率'!BS12="","",'各会計、関係団体の財政状況及び健全化判断比率'!BS12)</f>
        <v>豊田市駅前開発株式会社</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f t="shared" si="3"/>
        <v>21</v>
      </c>
      <c r="CP40" s="632"/>
      <c r="CQ40" s="633" t="str">
        <f>IF('各会計、関係団体の財政状況及び健全化判断比率'!BS13="","",'各会計、関係団体の財政状況及び健全化判断比率'!BS13)</f>
        <v>一般財団法人豊田市水道サービス協会</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f t="shared" si="3"/>
        <v>22</v>
      </c>
      <c r="CP41" s="632"/>
      <c r="CQ41" s="633" t="str">
        <f>IF('各会計、関係団体の財政状況及び健全化判断比率'!BS14="","",'各会計、関係団体の財政状況及び健全化判断比率'!BS14)</f>
        <v>公益財団法人豊田市学校給食協会</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f t="shared" si="3"/>
        <v>23</v>
      </c>
      <c r="CP42" s="632"/>
      <c r="CQ42" s="633" t="str">
        <f>IF('各会計、関係団体の財政状況及び健全化判断比率'!BS15="","",'各会計、関係団体の財政状況及び健全化判断比率'!BS15)</f>
        <v>公益財団法人豊田市文化振興財団</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f t="shared" si="3"/>
        <v>24</v>
      </c>
      <c r="CP43" s="632"/>
      <c r="CQ43" s="633" t="str">
        <f>IF('各会計、関係団体の財政状況及び健全化判断比率'!BS16="","",'各会計、関係団体の財政状況及び健全化判断比率'!BS16)</f>
        <v>公益財団法人豊田市スポーツ協会</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8zvXFTX4//hM0g6YlRbjAkbQQ8wQVsh7O56OxHbLq5O5taGID0JvJnpKvy9Pb2Mxl91PPRvPe0PuZDMM2oBngg==" saltValue="2cDvthi/GcutATVRqSVdI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146766366</v>
      </c>
      <c r="S5" s="648"/>
      <c r="T5" s="648"/>
      <c r="U5" s="648"/>
      <c r="V5" s="648"/>
      <c r="W5" s="648"/>
      <c r="X5" s="648"/>
      <c r="Y5" s="649"/>
      <c r="Z5" s="650">
        <v>59.5</v>
      </c>
      <c r="AA5" s="650"/>
      <c r="AB5" s="650"/>
      <c r="AC5" s="650"/>
      <c r="AD5" s="651">
        <v>142135321</v>
      </c>
      <c r="AE5" s="651"/>
      <c r="AF5" s="651"/>
      <c r="AG5" s="651"/>
      <c r="AH5" s="651"/>
      <c r="AI5" s="651"/>
      <c r="AJ5" s="651"/>
      <c r="AK5" s="651"/>
      <c r="AL5" s="652">
        <v>86.5</v>
      </c>
      <c r="AM5" s="653"/>
      <c r="AN5" s="653"/>
      <c r="AO5" s="654"/>
      <c r="AP5" s="644" t="s">
        <v>216</v>
      </c>
      <c r="AQ5" s="645"/>
      <c r="AR5" s="645"/>
      <c r="AS5" s="645"/>
      <c r="AT5" s="645"/>
      <c r="AU5" s="645"/>
      <c r="AV5" s="645"/>
      <c r="AW5" s="645"/>
      <c r="AX5" s="645"/>
      <c r="AY5" s="645"/>
      <c r="AZ5" s="645"/>
      <c r="BA5" s="645"/>
      <c r="BB5" s="645"/>
      <c r="BC5" s="645"/>
      <c r="BD5" s="645"/>
      <c r="BE5" s="645"/>
      <c r="BF5" s="646"/>
      <c r="BG5" s="658">
        <v>134354390</v>
      </c>
      <c r="BH5" s="659"/>
      <c r="BI5" s="659"/>
      <c r="BJ5" s="659"/>
      <c r="BK5" s="659"/>
      <c r="BL5" s="659"/>
      <c r="BM5" s="659"/>
      <c r="BN5" s="660"/>
      <c r="BO5" s="661">
        <v>91.5</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1417915</v>
      </c>
      <c r="S6" s="659"/>
      <c r="T6" s="659"/>
      <c r="U6" s="659"/>
      <c r="V6" s="659"/>
      <c r="W6" s="659"/>
      <c r="X6" s="659"/>
      <c r="Y6" s="660"/>
      <c r="Z6" s="661">
        <v>0.6</v>
      </c>
      <c r="AA6" s="661"/>
      <c r="AB6" s="661"/>
      <c r="AC6" s="661"/>
      <c r="AD6" s="662">
        <v>1417915</v>
      </c>
      <c r="AE6" s="662"/>
      <c r="AF6" s="662"/>
      <c r="AG6" s="662"/>
      <c r="AH6" s="662"/>
      <c r="AI6" s="662"/>
      <c r="AJ6" s="662"/>
      <c r="AK6" s="662"/>
      <c r="AL6" s="663">
        <v>0.9</v>
      </c>
      <c r="AM6" s="664"/>
      <c r="AN6" s="664"/>
      <c r="AO6" s="665"/>
      <c r="AP6" s="655" t="s">
        <v>221</v>
      </c>
      <c r="AQ6" s="656"/>
      <c r="AR6" s="656"/>
      <c r="AS6" s="656"/>
      <c r="AT6" s="656"/>
      <c r="AU6" s="656"/>
      <c r="AV6" s="656"/>
      <c r="AW6" s="656"/>
      <c r="AX6" s="656"/>
      <c r="AY6" s="656"/>
      <c r="AZ6" s="656"/>
      <c r="BA6" s="656"/>
      <c r="BB6" s="656"/>
      <c r="BC6" s="656"/>
      <c r="BD6" s="656"/>
      <c r="BE6" s="656"/>
      <c r="BF6" s="657"/>
      <c r="BG6" s="658">
        <v>134354390</v>
      </c>
      <c r="BH6" s="659"/>
      <c r="BI6" s="659"/>
      <c r="BJ6" s="659"/>
      <c r="BK6" s="659"/>
      <c r="BL6" s="659"/>
      <c r="BM6" s="659"/>
      <c r="BN6" s="660"/>
      <c r="BO6" s="661">
        <v>91.5</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875850</v>
      </c>
      <c r="CS6" s="659"/>
      <c r="CT6" s="659"/>
      <c r="CU6" s="659"/>
      <c r="CV6" s="659"/>
      <c r="CW6" s="659"/>
      <c r="CX6" s="659"/>
      <c r="CY6" s="660"/>
      <c r="CZ6" s="652">
        <v>0.4</v>
      </c>
      <c r="DA6" s="653"/>
      <c r="DB6" s="653"/>
      <c r="DC6" s="669"/>
      <c r="DD6" s="667" t="s">
        <v>122</v>
      </c>
      <c r="DE6" s="659"/>
      <c r="DF6" s="659"/>
      <c r="DG6" s="659"/>
      <c r="DH6" s="659"/>
      <c r="DI6" s="659"/>
      <c r="DJ6" s="659"/>
      <c r="DK6" s="659"/>
      <c r="DL6" s="659"/>
      <c r="DM6" s="659"/>
      <c r="DN6" s="659"/>
      <c r="DO6" s="659"/>
      <c r="DP6" s="660"/>
      <c r="DQ6" s="667">
        <v>875837</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46912</v>
      </c>
      <c r="S7" s="659"/>
      <c r="T7" s="659"/>
      <c r="U7" s="659"/>
      <c r="V7" s="659"/>
      <c r="W7" s="659"/>
      <c r="X7" s="659"/>
      <c r="Y7" s="660"/>
      <c r="Z7" s="661">
        <v>0</v>
      </c>
      <c r="AA7" s="661"/>
      <c r="AB7" s="661"/>
      <c r="AC7" s="661"/>
      <c r="AD7" s="662">
        <v>46912</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85320051</v>
      </c>
      <c r="BH7" s="659"/>
      <c r="BI7" s="659"/>
      <c r="BJ7" s="659"/>
      <c r="BK7" s="659"/>
      <c r="BL7" s="659"/>
      <c r="BM7" s="659"/>
      <c r="BN7" s="660"/>
      <c r="BO7" s="661">
        <v>58.1</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39014514</v>
      </c>
      <c r="CS7" s="659"/>
      <c r="CT7" s="659"/>
      <c r="CU7" s="659"/>
      <c r="CV7" s="659"/>
      <c r="CW7" s="659"/>
      <c r="CX7" s="659"/>
      <c r="CY7" s="660"/>
      <c r="CZ7" s="661">
        <v>17</v>
      </c>
      <c r="DA7" s="661"/>
      <c r="DB7" s="661"/>
      <c r="DC7" s="661"/>
      <c r="DD7" s="667">
        <v>1816677</v>
      </c>
      <c r="DE7" s="659"/>
      <c r="DF7" s="659"/>
      <c r="DG7" s="659"/>
      <c r="DH7" s="659"/>
      <c r="DI7" s="659"/>
      <c r="DJ7" s="659"/>
      <c r="DK7" s="659"/>
      <c r="DL7" s="659"/>
      <c r="DM7" s="659"/>
      <c r="DN7" s="659"/>
      <c r="DO7" s="659"/>
      <c r="DP7" s="660"/>
      <c r="DQ7" s="667">
        <v>35286356</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960638</v>
      </c>
      <c r="S8" s="659"/>
      <c r="T8" s="659"/>
      <c r="U8" s="659"/>
      <c r="V8" s="659"/>
      <c r="W8" s="659"/>
      <c r="X8" s="659"/>
      <c r="Y8" s="660"/>
      <c r="Z8" s="661">
        <v>0.4</v>
      </c>
      <c r="AA8" s="661"/>
      <c r="AB8" s="661"/>
      <c r="AC8" s="661"/>
      <c r="AD8" s="662">
        <v>960638</v>
      </c>
      <c r="AE8" s="662"/>
      <c r="AF8" s="662"/>
      <c r="AG8" s="662"/>
      <c r="AH8" s="662"/>
      <c r="AI8" s="662"/>
      <c r="AJ8" s="662"/>
      <c r="AK8" s="662"/>
      <c r="AL8" s="663">
        <v>0.6</v>
      </c>
      <c r="AM8" s="664"/>
      <c r="AN8" s="664"/>
      <c r="AO8" s="665"/>
      <c r="AP8" s="655" t="s">
        <v>227</v>
      </c>
      <c r="AQ8" s="656"/>
      <c r="AR8" s="656"/>
      <c r="AS8" s="656"/>
      <c r="AT8" s="656"/>
      <c r="AU8" s="656"/>
      <c r="AV8" s="656"/>
      <c r="AW8" s="656"/>
      <c r="AX8" s="656"/>
      <c r="AY8" s="656"/>
      <c r="AZ8" s="656"/>
      <c r="BA8" s="656"/>
      <c r="BB8" s="656"/>
      <c r="BC8" s="656"/>
      <c r="BD8" s="656"/>
      <c r="BE8" s="656"/>
      <c r="BF8" s="657"/>
      <c r="BG8" s="658">
        <v>696916</v>
      </c>
      <c r="BH8" s="659"/>
      <c r="BI8" s="659"/>
      <c r="BJ8" s="659"/>
      <c r="BK8" s="659"/>
      <c r="BL8" s="659"/>
      <c r="BM8" s="659"/>
      <c r="BN8" s="660"/>
      <c r="BO8" s="661">
        <v>0.5</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73528039</v>
      </c>
      <c r="CS8" s="659"/>
      <c r="CT8" s="659"/>
      <c r="CU8" s="659"/>
      <c r="CV8" s="659"/>
      <c r="CW8" s="659"/>
      <c r="CX8" s="659"/>
      <c r="CY8" s="660"/>
      <c r="CZ8" s="661">
        <v>32</v>
      </c>
      <c r="DA8" s="661"/>
      <c r="DB8" s="661"/>
      <c r="DC8" s="661"/>
      <c r="DD8" s="667">
        <v>992175</v>
      </c>
      <c r="DE8" s="659"/>
      <c r="DF8" s="659"/>
      <c r="DG8" s="659"/>
      <c r="DH8" s="659"/>
      <c r="DI8" s="659"/>
      <c r="DJ8" s="659"/>
      <c r="DK8" s="659"/>
      <c r="DL8" s="659"/>
      <c r="DM8" s="659"/>
      <c r="DN8" s="659"/>
      <c r="DO8" s="659"/>
      <c r="DP8" s="660"/>
      <c r="DQ8" s="667">
        <v>45451805</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1273905</v>
      </c>
      <c r="S9" s="659"/>
      <c r="T9" s="659"/>
      <c r="U9" s="659"/>
      <c r="V9" s="659"/>
      <c r="W9" s="659"/>
      <c r="X9" s="659"/>
      <c r="Y9" s="660"/>
      <c r="Z9" s="661">
        <v>0.5</v>
      </c>
      <c r="AA9" s="661"/>
      <c r="AB9" s="661"/>
      <c r="AC9" s="661"/>
      <c r="AD9" s="662">
        <v>1273905</v>
      </c>
      <c r="AE9" s="662"/>
      <c r="AF9" s="662"/>
      <c r="AG9" s="662"/>
      <c r="AH9" s="662"/>
      <c r="AI9" s="662"/>
      <c r="AJ9" s="662"/>
      <c r="AK9" s="662"/>
      <c r="AL9" s="663">
        <v>0.8</v>
      </c>
      <c r="AM9" s="664"/>
      <c r="AN9" s="664"/>
      <c r="AO9" s="665"/>
      <c r="AP9" s="655" t="s">
        <v>230</v>
      </c>
      <c r="AQ9" s="656"/>
      <c r="AR9" s="656"/>
      <c r="AS9" s="656"/>
      <c r="AT9" s="656"/>
      <c r="AU9" s="656"/>
      <c r="AV9" s="656"/>
      <c r="AW9" s="656"/>
      <c r="AX9" s="656"/>
      <c r="AY9" s="656"/>
      <c r="AZ9" s="656"/>
      <c r="BA9" s="656"/>
      <c r="BB9" s="656"/>
      <c r="BC9" s="656"/>
      <c r="BD9" s="656"/>
      <c r="BE9" s="656"/>
      <c r="BF9" s="657"/>
      <c r="BG9" s="658">
        <v>29801138</v>
      </c>
      <c r="BH9" s="659"/>
      <c r="BI9" s="659"/>
      <c r="BJ9" s="659"/>
      <c r="BK9" s="659"/>
      <c r="BL9" s="659"/>
      <c r="BM9" s="659"/>
      <c r="BN9" s="660"/>
      <c r="BO9" s="661">
        <v>20.3</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22295269</v>
      </c>
      <c r="CS9" s="659"/>
      <c r="CT9" s="659"/>
      <c r="CU9" s="659"/>
      <c r="CV9" s="659"/>
      <c r="CW9" s="659"/>
      <c r="CX9" s="659"/>
      <c r="CY9" s="660"/>
      <c r="CZ9" s="661">
        <v>9.6999999999999993</v>
      </c>
      <c r="DA9" s="661"/>
      <c r="DB9" s="661"/>
      <c r="DC9" s="661"/>
      <c r="DD9" s="667">
        <v>2803883</v>
      </c>
      <c r="DE9" s="659"/>
      <c r="DF9" s="659"/>
      <c r="DG9" s="659"/>
      <c r="DH9" s="659"/>
      <c r="DI9" s="659"/>
      <c r="DJ9" s="659"/>
      <c r="DK9" s="659"/>
      <c r="DL9" s="659"/>
      <c r="DM9" s="659"/>
      <c r="DN9" s="659"/>
      <c r="DO9" s="659"/>
      <c r="DP9" s="660"/>
      <c r="DQ9" s="667">
        <v>18590729</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1051114</v>
      </c>
      <c r="BH10" s="659"/>
      <c r="BI10" s="659"/>
      <c r="BJ10" s="659"/>
      <c r="BK10" s="659"/>
      <c r="BL10" s="659"/>
      <c r="BM10" s="659"/>
      <c r="BN10" s="660"/>
      <c r="BO10" s="661">
        <v>0.7</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499224</v>
      </c>
      <c r="CS10" s="659"/>
      <c r="CT10" s="659"/>
      <c r="CU10" s="659"/>
      <c r="CV10" s="659"/>
      <c r="CW10" s="659"/>
      <c r="CX10" s="659"/>
      <c r="CY10" s="660"/>
      <c r="CZ10" s="661">
        <v>0.2</v>
      </c>
      <c r="DA10" s="661"/>
      <c r="DB10" s="661"/>
      <c r="DC10" s="661"/>
      <c r="DD10" s="667">
        <v>3999</v>
      </c>
      <c r="DE10" s="659"/>
      <c r="DF10" s="659"/>
      <c r="DG10" s="659"/>
      <c r="DH10" s="659"/>
      <c r="DI10" s="659"/>
      <c r="DJ10" s="659"/>
      <c r="DK10" s="659"/>
      <c r="DL10" s="659"/>
      <c r="DM10" s="659"/>
      <c r="DN10" s="659"/>
      <c r="DO10" s="659"/>
      <c r="DP10" s="660"/>
      <c r="DQ10" s="667">
        <v>487178</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11616181</v>
      </c>
      <c r="S11" s="659"/>
      <c r="T11" s="659"/>
      <c r="U11" s="659"/>
      <c r="V11" s="659"/>
      <c r="W11" s="659"/>
      <c r="X11" s="659"/>
      <c r="Y11" s="660"/>
      <c r="Z11" s="663">
        <v>4.7</v>
      </c>
      <c r="AA11" s="664"/>
      <c r="AB11" s="664"/>
      <c r="AC11" s="670"/>
      <c r="AD11" s="667">
        <v>11616181</v>
      </c>
      <c r="AE11" s="659"/>
      <c r="AF11" s="659"/>
      <c r="AG11" s="659"/>
      <c r="AH11" s="659"/>
      <c r="AI11" s="659"/>
      <c r="AJ11" s="659"/>
      <c r="AK11" s="660"/>
      <c r="AL11" s="663">
        <v>7.1</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53770883</v>
      </c>
      <c r="BH11" s="659"/>
      <c r="BI11" s="659"/>
      <c r="BJ11" s="659"/>
      <c r="BK11" s="659"/>
      <c r="BL11" s="659"/>
      <c r="BM11" s="659"/>
      <c r="BN11" s="660"/>
      <c r="BO11" s="661">
        <v>36.6</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3107558</v>
      </c>
      <c r="CS11" s="659"/>
      <c r="CT11" s="659"/>
      <c r="CU11" s="659"/>
      <c r="CV11" s="659"/>
      <c r="CW11" s="659"/>
      <c r="CX11" s="659"/>
      <c r="CY11" s="660"/>
      <c r="CZ11" s="661">
        <v>1.4</v>
      </c>
      <c r="DA11" s="661"/>
      <c r="DB11" s="661"/>
      <c r="DC11" s="661"/>
      <c r="DD11" s="667">
        <v>1167071</v>
      </c>
      <c r="DE11" s="659"/>
      <c r="DF11" s="659"/>
      <c r="DG11" s="659"/>
      <c r="DH11" s="659"/>
      <c r="DI11" s="659"/>
      <c r="DJ11" s="659"/>
      <c r="DK11" s="659"/>
      <c r="DL11" s="659"/>
      <c r="DM11" s="659"/>
      <c r="DN11" s="659"/>
      <c r="DO11" s="659"/>
      <c r="DP11" s="660"/>
      <c r="DQ11" s="667">
        <v>2328496</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356112</v>
      </c>
      <c r="S12" s="659"/>
      <c r="T12" s="659"/>
      <c r="U12" s="659"/>
      <c r="V12" s="659"/>
      <c r="W12" s="659"/>
      <c r="X12" s="659"/>
      <c r="Y12" s="660"/>
      <c r="Z12" s="661">
        <v>0.1</v>
      </c>
      <c r="AA12" s="661"/>
      <c r="AB12" s="661"/>
      <c r="AC12" s="661"/>
      <c r="AD12" s="662">
        <v>356112</v>
      </c>
      <c r="AE12" s="662"/>
      <c r="AF12" s="662"/>
      <c r="AG12" s="662"/>
      <c r="AH12" s="662"/>
      <c r="AI12" s="662"/>
      <c r="AJ12" s="662"/>
      <c r="AK12" s="662"/>
      <c r="AL12" s="663">
        <v>0.2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44957537</v>
      </c>
      <c r="BH12" s="659"/>
      <c r="BI12" s="659"/>
      <c r="BJ12" s="659"/>
      <c r="BK12" s="659"/>
      <c r="BL12" s="659"/>
      <c r="BM12" s="659"/>
      <c r="BN12" s="660"/>
      <c r="BO12" s="661">
        <v>30.6</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4126005</v>
      </c>
      <c r="CS12" s="659"/>
      <c r="CT12" s="659"/>
      <c r="CU12" s="659"/>
      <c r="CV12" s="659"/>
      <c r="CW12" s="659"/>
      <c r="CX12" s="659"/>
      <c r="CY12" s="660"/>
      <c r="CZ12" s="661">
        <v>1.8</v>
      </c>
      <c r="DA12" s="661"/>
      <c r="DB12" s="661"/>
      <c r="DC12" s="661"/>
      <c r="DD12" s="667">
        <v>550340</v>
      </c>
      <c r="DE12" s="659"/>
      <c r="DF12" s="659"/>
      <c r="DG12" s="659"/>
      <c r="DH12" s="659"/>
      <c r="DI12" s="659"/>
      <c r="DJ12" s="659"/>
      <c r="DK12" s="659"/>
      <c r="DL12" s="659"/>
      <c r="DM12" s="659"/>
      <c r="DN12" s="659"/>
      <c r="DO12" s="659"/>
      <c r="DP12" s="660"/>
      <c r="DQ12" s="667">
        <v>3338983</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18208</v>
      </c>
      <c r="S13" s="659"/>
      <c r="T13" s="659"/>
      <c r="U13" s="659"/>
      <c r="V13" s="659"/>
      <c r="W13" s="659"/>
      <c r="X13" s="659"/>
      <c r="Y13" s="660"/>
      <c r="Z13" s="661">
        <v>0</v>
      </c>
      <c r="AA13" s="661"/>
      <c r="AB13" s="661"/>
      <c r="AC13" s="661"/>
      <c r="AD13" s="662">
        <v>18208</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44727437</v>
      </c>
      <c r="BH13" s="659"/>
      <c r="BI13" s="659"/>
      <c r="BJ13" s="659"/>
      <c r="BK13" s="659"/>
      <c r="BL13" s="659"/>
      <c r="BM13" s="659"/>
      <c r="BN13" s="660"/>
      <c r="BO13" s="661">
        <v>30.5</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37675019</v>
      </c>
      <c r="CS13" s="659"/>
      <c r="CT13" s="659"/>
      <c r="CU13" s="659"/>
      <c r="CV13" s="659"/>
      <c r="CW13" s="659"/>
      <c r="CX13" s="659"/>
      <c r="CY13" s="660"/>
      <c r="CZ13" s="661">
        <v>16.399999999999999</v>
      </c>
      <c r="DA13" s="661"/>
      <c r="DB13" s="661"/>
      <c r="DC13" s="661"/>
      <c r="DD13" s="667">
        <v>22277157</v>
      </c>
      <c r="DE13" s="659"/>
      <c r="DF13" s="659"/>
      <c r="DG13" s="659"/>
      <c r="DH13" s="659"/>
      <c r="DI13" s="659"/>
      <c r="DJ13" s="659"/>
      <c r="DK13" s="659"/>
      <c r="DL13" s="659"/>
      <c r="DM13" s="659"/>
      <c r="DN13" s="659"/>
      <c r="DO13" s="659"/>
      <c r="DP13" s="660"/>
      <c r="DQ13" s="667">
        <v>28097171</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1156238</v>
      </c>
      <c r="BH14" s="659"/>
      <c r="BI14" s="659"/>
      <c r="BJ14" s="659"/>
      <c r="BK14" s="659"/>
      <c r="BL14" s="659"/>
      <c r="BM14" s="659"/>
      <c r="BN14" s="660"/>
      <c r="BO14" s="661">
        <v>0.8</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7827279</v>
      </c>
      <c r="CS14" s="659"/>
      <c r="CT14" s="659"/>
      <c r="CU14" s="659"/>
      <c r="CV14" s="659"/>
      <c r="CW14" s="659"/>
      <c r="CX14" s="659"/>
      <c r="CY14" s="660"/>
      <c r="CZ14" s="661">
        <v>3.4</v>
      </c>
      <c r="DA14" s="661"/>
      <c r="DB14" s="661"/>
      <c r="DC14" s="661"/>
      <c r="DD14" s="667">
        <v>1296867</v>
      </c>
      <c r="DE14" s="659"/>
      <c r="DF14" s="659"/>
      <c r="DG14" s="659"/>
      <c r="DH14" s="659"/>
      <c r="DI14" s="659"/>
      <c r="DJ14" s="659"/>
      <c r="DK14" s="659"/>
      <c r="DL14" s="659"/>
      <c r="DM14" s="659"/>
      <c r="DN14" s="659"/>
      <c r="DO14" s="659"/>
      <c r="DP14" s="660"/>
      <c r="DQ14" s="667">
        <v>7655265</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354993</v>
      </c>
      <c r="S15" s="659"/>
      <c r="T15" s="659"/>
      <c r="U15" s="659"/>
      <c r="V15" s="659"/>
      <c r="W15" s="659"/>
      <c r="X15" s="659"/>
      <c r="Y15" s="660"/>
      <c r="Z15" s="661">
        <v>0.1</v>
      </c>
      <c r="AA15" s="661"/>
      <c r="AB15" s="661"/>
      <c r="AC15" s="661"/>
      <c r="AD15" s="662">
        <v>354993</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2920115</v>
      </c>
      <c r="BH15" s="659"/>
      <c r="BI15" s="659"/>
      <c r="BJ15" s="659"/>
      <c r="BK15" s="659"/>
      <c r="BL15" s="659"/>
      <c r="BM15" s="659"/>
      <c r="BN15" s="660"/>
      <c r="BO15" s="661">
        <v>2</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32907875</v>
      </c>
      <c r="CS15" s="659"/>
      <c r="CT15" s="659"/>
      <c r="CU15" s="659"/>
      <c r="CV15" s="659"/>
      <c r="CW15" s="659"/>
      <c r="CX15" s="659"/>
      <c r="CY15" s="660"/>
      <c r="CZ15" s="661">
        <v>14.3</v>
      </c>
      <c r="DA15" s="661"/>
      <c r="DB15" s="661"/>
      <c r="DC15" s="661"/>
      <c r="DD15" s="667">
        <v>9432162</v>
      </c>
      <c r="DE15" s="659"/>
      <c r="DF15" s="659"/>
      <c r="DG15" s="659"/>
      <c r="DH15" s="659"/>
      <c r="DI15" s="659"/>
      <c r="DJ15" s="659"/>
      <c r="DK15" s="659"/>
      <c r="DL15" s="659"/>
      <c r="DM15" s="659"/>
      <c r="DN15" s="659"/>
      <c r="DO15" s="659"/>
      <c r="DP15" s="660"/>
      <c r="DQ15" s="667">
        <v>25756794</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2384628</v>
      </c>
      <c r="S16" s="659"/>
      <c r="T16" s="659"/>
      <c r="U16" s="659"/>
      <c r="V16" s="659"/>
      <c r="W16" s="659"/>
      <c r="X16" s="659"/>
      <c r="Y16" s="660"/>
      <c r="Z16" s="661">
        <v>1</v>
      </c>
      <c r="AA16" s="661"/>
      <c r="AB16" s="661"/>
      <c r="AC16" s="661"/>
      <c r="AD16" s="662">
        <v>2384628</v>
      </c>
      <c r="AE16" s="662"/>
      <c r="AF16" s="662"/>
      <c r="AG16" s="662"/>
      <c r="AH16" s="662"/>
      <c r="AI16" s="662"/>
      <c r="AJ16" s="662"/>
      <c r="AK16" s="662"/>
      <c r="AL16" s="663">
        <v>1.5</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v>449</v>
      </c>
      <c r="BH16" s="659"/>
      <c r="BI16" s="659"/>
      <c r="BJ16" s="659"/>
      <c r="BK16" s="659"/>
      <c r="BL16" s="659"/>
      <c r="BM16" s="659"/>
      <c r="BN16" s="660"/>
      <c r="BO16" s="661">
        <v>0</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581009</v>
      </c>
      <c r="CS16" s="659"/>
      <c r="CT16" s="659"/>
      <c r="CU16" s="659"/>
      <c r="CV16" s="659"/>
      <c r="CW16" s="659"/>
      <c r="CX16" s="659"/>
      <c r="CY16" s="660"/>
      <c r="CZ16" s="661">
        <v>0.3</v>
      </c>
      <c r="DA16" s="661"/>
      <c r="DB16" s="661"/>
      <c r="DC16" s="661"/>
      <c r="DD16" s="667" t="s">
        <v>122</v>
      </c>
      <c r="DE16" s="659"/>
      <c r="DF16" s="659"/>
      <c r="DG16" s="659"/>
      <c r="DH16" s="659"/>
      <c r="DI16" s="659"/>
      <c r="DJ16" s="659"/>
      <c r="DK16" s="659"/>
      <c r="DL16" s="659"/>
      <c r="DM16" s="659"/>
      <c r="DN16" s="659"/>
      <c r="DO16" s="659"/>
      <c r="DP16" s="660"/>
      <c r="DQ16" s="667">
        <v>471938</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2632826</v>
      </c>
      <c r="S17" s="659"/>
      <c r="T17" s="659"/>
      <c r="U17" s="659"/>
      <c r="V17" s="659"/>
      <c r="W17" s="659"/>
      <c r="X17" s="659"/>
      <c r="Y17" s="660"/>
      <c r="Z17" s="661">
        <v>1.1000000000000001</v>
      </c>
      <c r="AA17" s="661"/>
      <c r="AB17" s="661"/>
      <c r="AC17" s="661"/>
      <c r="AD17" s="662">
        <v>2632826</v>
      </c>
      <c r="AE17" s="662"/>
      <c r="AF17" s="662"/>
      <c r="AG17" s="662"/>
      <c r="AH17" s="662"/>
      <c r="AI17" s="662"/>
      <c r="AJ17" s="662"/>
      <c r="AK17" s="662"/>
      <c r="AL17" s="663">
        <v>1.6</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7007271</v>
      </c>
      <c r="CS17" s="659"/>
      <c r="CT17" s="659"/>
      <c r="CU17" s="659"/>
      <c r="CV17" s="659"/>
      <c r="CW17" s="659"/>
      <c r="CX17" s="659"/>
      <c r="CY17" s="660"/>
      <c r="CZ17" s="661">
        <v>3.1</v>
      </c>
      <c r="DA17" s="661"/>
      <c r="DB17" s="661"/>
      <c r="DC17" s="661"/>
      <c r="DD17" s="667" t="s">
        <v>122</v>
      </c>
      <c r="DE17" s="659"/>
      <c r="DF17" s="659"/>
      <c r="DG17" s="659"/>
      <c r="DH17" s="659"/>
      <c r="DI17" s="659"/>
      <c r="DJ17" s="659"/>
      <c r="DK17" s="659"/>
      <c r="DL17" s="659"/>
      <c r="DM17" s="659"/>
      <c r="DN17" s="659"/>
      <c r="DO17" s="659"/>
      <c r="DP17" s="660"/>
      <c r="DQ17" s="667">
        <v>6965980</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453827</v>
      </c>
      <c r="S18" s="659"/>
      <c r="T18" s="659"/>
      <c r="U18" s="659"/>
      <c r="V18" s="659"/>
      <c r="W18" s="659"/>
      <c r="X18" s="659"/>
      <c r="Y18" s="660"/>
      <c r="Z18" s="661">
        <v>0.2</v>
      </c>
      <c r="AA18" s="661"/>
      <c r="AB18" s="661"/>
      <c r="AC18" s="661"/>
      <c r="AD18" s="662">
        <v>453827</v>
      </c>
      <c r="AE18" s="662"/>
      <c r="AF18" s="662"/>
      <c r="AG18" s="662"/>
      <c r="AH18" s="662"/>
      <c r="AI18" s="662"/>
      <c r="AJ18" s="662"/>
      <c r="AK18" s="662"/>
      <c r="AL18" s="663">
        <v>0.3</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2097293</v>
      </c>
      <c r="S19" s="659"/>
      <c r="T19" s="659"/>
      <c r="U19" s="659"/>
      <c r="V19" s="659"/>
      <c r="W19" s="659"/>
      <c r="X19" s="659"/>
      <c r="Y19" s="660"/>
      <c r="Z19" s="661">
        <v>0.9</v>
      </c>
      <c r="AA19" s="661"/>
      <c r="AB19" s="661"/>
      <c r="AC19" s="661"/>
      <c r="AD19" s="662">
        <v>2097293</v>
      </c>
      <c r="AE19" s="662"/>
      <c r="AF19" s="662"/>
      <c r="AG19" s="662"/>
      <c r="AH19" s="662"/>
      <c r="AI19" s="662"/>
      <c r="AJ19" s="662"/>
      <c r="AK19" s="662"/>
      <c r="AL19" s="663">
        <v>1.3</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12411976</v>
      </c>
      <c r="BH19" s="659"/>
      <c r="BI19" s="659"/>
      <c r="BJ19" s="659"/>
      <c r="BK19" s="659"/>
      <c r="BL19" s="659"/>
      <c r="BM19" s="659"/>
      <c r="BN19" s="660"/>
      <c r="BO19" s="661">
        <v>8.5</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81706</v>
      </c>
      <c r="S20" s="659"/>
      <c r="T20" s="659"/>
      <c r="U20" s="659"/>
      <c r="V20" s="659"/>
      <c r="W20" s="659"/>
      <c r="X20" s="659"/>
      <c r="Y20" s="660"/>
      <c r="Z20" s="661">
        <v>0</v>
      </c>
      <c r="AA20" s="661"/>
      <c r="AB20" s="661"/>
      <c r="AC20" s="661"/>
      <c r="AD20" s="662">
        <v>81706</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12411976</v>
      </c>
      <c r="BH20" s="659"/>
      <c r="BI20" s="659"/>
      <c r="BJ20" s="659"/>
      <c r="BK20" s="659"/>
      <c r="BL20" s="659"/>
      <c r="BM20" s="659"/>
      <c r="BN20" s="660"/>
      <c r="BO20" s="661">
        <v>8.5</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229444912</v>
      </c>
      <c r="CS20" s="659"/>
      <c r="CT20" s="659"/>
      <c r="CU20" s="659"/>
      <c r="CV20" s="659"/>
      <c r="CW20" s="659"/>
      <c r="CX20" s="659"/>
      <c r="CY20" s="660"/>
      <c r="CZ20" s="661">
        <v>100</v>
      </c>
      <c r="DA20" s="661"/>
      <c r="DB20" s="661"/>
      <c r="DC20" s="661"/>
      <c r="DD20" s="667">
        <v>40340331</v>
      </c>
      <c r="DE20" s="659"/>
      <c r="DF20" s="659"/>
      <c r="DG20" s="659"/>
      <c r="DH20" s="659"/>
      <c r="DI20" s="659"/>
      <c r="DJ20" s="659"/>
      <c r="DK20" s="659"/>
      <c r="DL20" s="659"/>
      <c r="DM20" s="659"/>
      <c r="DN20" s="659"/>
      <c r="DO20" s="659"/>
      <c r="DP20" s="660"/>
      <c r="DQ20" s="667">
        <v>175306532</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138078</v>
      </c>
      <c r="S21" s="659"/>
      <c r="T21" s="659"/>
      <c r="U21" s="659"/>
      <c r="V21" s="659"/>
      <c r="W21" s="659"/>
      <c r="X21" s="659"/>
      <c r="Y21" s="660"/>
      <c r="Z21" s="661">
        <v>0.1</v>
      </c>
      <c r="AA21" s="661"/>
      <c r="AB21" s="661"/>
      <c r="AC21" s="661"/>
      <c r="AD21" s="662" t="s">
        <v>122</v>
      </c>
      <c r="AE21" s="662"/>
      <c r="AF21" s="662"/>
      <c r="AG21" s="662"/>
      <c r="AH21" s="662"/>
      <c r="AI21" s="662"/>
      <c r="AJ21" s="662"/>
      <c r="AK21" s="662"/>
      <c r="AL21" s="663" t="s">
        <v>122</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1287</v>
      </c>
      <c r="BH21" s="659"/>
      <c r="BI21" s="659"/>
      <c r="BJ21" s="659"/>
      <c r="BK21" s="659"/>
      <c r="BL21" s="659"/>
      <c r="BM21" s="659"/>
      <c r="BN21" s="660"/>
      <c r="BO21" s="661">
        <v>0</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t="s">
        <v>122</v>
      </c>
      <c r="S22" s="659"/>
      <c r="T22" s="659"/>
      <c r="U22" s="659"/>
      <c r="V22" s="659"/>
      <c r="W22" s="659"/>
      <c r="X22" s="659"/>
      <c r="Y22" s="660"/>
      <c r="Z22" s="661" t="s">
        <v>122</v>
      </c>
      <c r="AA22" s="661"/>
      <c r="AB22" s="661"/>
      <c r="AC22" s="661"/>
      <c r="AD22" s="662" t="s">
        <v>122</v>
      </c>
      <c r="AE22" s="662"/>
      <c r="AF22" s="662"/>
      <c r="AG22" s="662"/>
      <c r="AH22" s="662"/>
      <c r="AI22" s="662"/>
      <c r="AJ22" s="662"/>
      <c r="AK22" s="662"/>
      <c r="AL22" s="663" t="s">
        <v>122</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v>7779644</v>
      </c>
      <c r="BH22" s="659"/>
      <c r="BI22" s="659"/>
      <c r="BJ22" s="659"/>
      <c r="BK22" s="659"/>
      <c r="BL22" s="659"/>
      <c r="BM22" s="659"/>
      <c r="BN22" s="660"/>
      <c r="BO22" s="661">
        <v>5.3</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138078</v>
      </c>
      <c r="S23" s="659"/>
      <c r="T23" s="659"/>
      <c r="U23" s="659"/>
      <c r="V23" s="659"/>
      <c r="W23" s="659"/>
      <c r="X23" s="659"/>
      <c r="Y23" s="660"/>
      <c r="Z23" s="661">
        <v>0.1</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4631045</v>
      </c>
      <c r="BH23" s="659"/>
      <c r="BI23" s="659"/>
      <c r="BJ23" s="659"/>
      <c r="BK23" s="659"/>
      <c r="BL23" s="659"/>
      <c r="BM23" s="659"/>
      <c r="BN23" s="660"/>
      <c r="BO23" s="661">
        <v>3.2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84039088</v>
      </c>
      <c r="CS24" s="648"/>
      <c r="CT24" s="648"/>
      <c r="CU24" s="648"/>
      <c r="CV24" s="648"/>
      <c r="CW24" s="648"/>
      <c r="CX24" s="648"/>
      <c r="CY24" s="649"/>
      <c r="CZ24" s="652">
        <v>36.6</v>
      </c>
      <c r="DA24" s="653"/>
      <c r="DB24" s="653"/>
      <c r="DC24" s="669"/>
      <c r="DD24" s="693">
        <v>57643711</v>
      </c>
      <c r="DE24" s="648"/>
      <c r="DF24" s="648"/>
      <c r="DG24" s="648"/>
      <c r="DH24" s="648"/>
      <c r="DI24" s="648"/>
      <c r="DJ24" s="648"/>
      <c r="DK24" s="649"/>
      <c r="DL24" s="693">
        <v>52644887</v>
      </c>
      <c r="DM24" s="648"/>
      <c r="DN24" s="648"/>
      <c r="DO24" s="648"/>
      <c r="DP24" s="648"/>
      <c r="DQ24" s="648"/>
      <c r="DR24" s="648"/>
      <c r="DS24" s="648"/>
      <c r="DT24" s="648"/>
      <c r="DU24" s="648"/>
      <c r="DV24" s="649"/>
      <c r="DW24" s="652">
        <v>32</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167966762</v>
      </c>
      <c r="S25" s="659"/>
      <c r="T25" s="659"/>
      <c r="U25" s="659"/>
      <c r="V25" s="659"/>
      <c r="W25" s="659"/>
      <c r="X25" s="659"/>
      <c r="Y25" s="660"/>
      <c r="Z25" s="661">
        <v>68.099999999999994</v>
      </c>
      <c r="AA25" s="661"/>
      <c r="AB25" s="661"/>
      <c r="AC25" s="661"/>
      <c r="AD25" s="662">
        <v>163197639</v>
      </c>
      <c r="AE25" s="662"/>
      <c r="AF25" s="662"/>
      <c r="AG25" s="662"/>
      <c r="AH25" s="662"/>
      <c r="AI25" s="662"/>
      <c r="AJ25" s="662"/>
      <c r="AK25" s="662"/>
      <c r="AL25" s="663">
        <v>99.3</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33424646</v>
      </c>
      <c r="CS25" s="690"/>
      <c r="CT25" s="690"/>
      <c r="CU25" s="690"/>
      <c r="CV25" s="690"/>
      <c r="CW25" s="690"/>
      <c r="CX25" s="690"/>
      <c r="CY25" s="691"/>
      <c r="CZ25" s="663">
        <v>14.6</v>
      </c>
      <c r="DA25" s="688"/>
      <c r="DB25" s="688"/>
      <c r="DC25" s="692"/>
      <c r="DD25" s="667">
        <v>31873847</v>
      </c>
      <c r="DE25" s="690"/>
      <c r="DF25" s="690"/>
      <c r="DG25" s="690"/>
      <c r="DH25" s="690"/>
      <c r="DI25" s="690"/>
      <c r="DJ25" s="690"/>
      <c r="DK25" s="691"/>
      <c r="DL25" s="667">
        <v>31375791</v>
      </c>
      <c r="DM25" s="690"/>
      <c r="DN25" s="690"/>
      <c r="DO25" s="690"/>
      <c r="DP25" s="690"/>
      <c r="DQ25" s="690"/>
      <c r="DR25" s="690"/>
      <c r="DS25" s="690"/>
      <c r="DT25" s="690"/>
      <c r="DU25" s="690"/>
      <c r="DV25" s="691"/>
      <c r="DW25" s="663">
        <v>19.100000000000001</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v>41636</v>
      </c>
      <c r="S26" s="659"/>
      <c r="T26" s="659"/>
      <c r="U26" s="659"/>
      <c r="V26" s="659"/>
      <c r="W26" s="659"/>
      <c r="X26" s="659"/>
      <c r="Y26" s="660"/>
      <c r="Z26" s="661">
        <v>0</v>
      </c>
      <c r="AA26" s="661"/>
      <c r="AB26" s="661"/>
      <c r="AC26" s="661"/>
      <c r="AD26" s="662">
        <v>41636</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20506220</v>
      </c>
      <c r="CS26" s="659"/>
      <c r="CT26" s="659"/>
      <c r="CU26" s="659"/>
      <c r="CV26" s="659"/>
      <c r="CW26" s="659"/>
      <c r="CX26" s="659"/>
      <c r="CY26" s="660"/>
      <c r="CZ26" s="663">
        <v>8.9</v>
      </c>
      <c r="DA26" s="688"/>
      <c r="DB26" s="688"/>
      <c r="DC26" s="692"/>
      <c r="DD26" s="667">
        <v>19591674</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176279</v>
      </c>
      <c r="S27" s="659"/>
      <c r="T27" s="659"/>
      <c r="U27" s="659"/>
      <c r="V27" s="659"/>
      <c r="W27" s="659"/>
      <c r="X27" s="659"/>
      <c r="Y27" s="660"/>
      <c r="Z27" s="661">
        <v>0.1</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146766366</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43607171</v>
      </c>
      <c r="CS27" s="690"/>
      <c r="CT27" s="690"/>
      <c r="CU27" s="690"/>
      <c r="CV27" s="690"/>
      <c r="CW27" s="690"/>
      <c r="CX27" s="690"/>
      <c r="CY27" s="691"/>
      <c r="CZ27" s="663">
        <v>19</v>
      </c>
      <c r="DA27" s="688"/>
      <c r="DB27" s="688"/>
      <c r="DC27" s="692"/>
      <c r="DD27" s="667">
        <v>18803884</v>
      </c>
      <c r="DE27" s="690"/>
      <c r="DF27" s="690"/>
      <c r="DG27" s="690"/>
      <c r="DH27" s="690"/>
      <c r="DI27" s="690"/>
      <c r="DJ27" s="690"/>
      <c r="DK27" s="691"/>
      <c r="DL27" s="667">
        <v>14303116</v>
      </c>
      <c r="DM27" s="690"/>
      <c r="DN27" s="690"/>
      <c r="DO27" s="690"/>
      <c r="DP27" s="690"/>
      <c r="DQ27" s="690"/>
      <c r="DR27" s="690"/>
      <c r="DS27" s="690"/>
      <c r="DT27" s="690"/>
      <c r="DU27" s="690"/>
      <c r="DV27" s="691"/>
      <c r="DW27" s="663">
        <v>8.6999999999999993</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1960797</v>
      </c>
      <c r="S28" s="659"/>
      <c r="T28" s="659"/>
      <c r="U28" s="659"/>
      <c r="V28" s="659"/>
      <c r="W28" s="659"/>
      <c r="X28" s="659"/>
      <c r="Y28" s="660"/>
      <c r="Z28" s="661">
        <v>0.8</v>
      </c>
      <c r="AA28" s="661"/>
      <c r="AB28" s="661"/>
      <c r="AC28" s="661"/>
      <c r="AD28" s="662">
        <v>262148</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7007271</v>
      </c>
      <c r="CS28" s="659"/>
      <c r="CT28" s="659"/>
      <c r="CU28" s="659"/>
      <c r="CV28" s="659"/>
      <c r="CW28" s="659"/>
      <c r="CX28" s="659"/>
      <c r="CY28" s="660"/>
      <c r="CZ28" s="663">
        <v>3.1</v>
      </c>
      <c r="DA28" s="688"/>
      <c r="DB28" s="688"/>
      <c r="DC28" s="692"/>
      <c r="DD28" s="667">
        <v>6965980</v>
      </c>
      <c r="DE28" s="659"/>
      <c r="DF28" s="659"/>
      <c r="DG28" s="659"/>
      <c r="DH28" s="659"/>
      <c r="DI28" s="659"/>
      <c r="DJ28" s="659"/>
      <c r="DK28" s="660"/>
      <c r="DL28" s="667">
        <v>6965980</v>
      </c>
      <c r="DM28" s="659"/>
      <c r="DN28" s="659"/>
      <c r="DO28" s="659"/>
      <c r="DP28" s="659"/>
      <c r="DQ28" s="659"/>
      <c r="DR28" s="659"/>
      <c r="DS28" s="659"/>
      <c r="DT28" s="659"/>
      <c r="DU28" s="659"/>
      <c r="DV28" s="660"/>
      <c r="DW28" s="663">
        <v>4.2</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1029032</v>
      </c>
      <c r="S29" s="659"/>
      <c r="T29" s="659"/>
      <c r="U29" s="659"/>
      <c r="V29" s="659"/>
      <c r="W29" s="659"/>
      <c r="X29" s="659"/>
      <c r="Y29" s="660"/>
      <c r="Z29" s="661">
        <v>0.4</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7007271</v>
      </c>
      <c r="CS29" s="690"/>
      <c r="CT29" s="690"/>
      <c r="CU29" s="690"/>
      <c r="CV29" s="690"/>
      <c r="CW29" s="690"/>
      <c r="CX29" s="690"/>
      <c r="CY29" s="691"/>
      <c r="CZ29" s="663">
        <v>3.1</v>
      </c>
      <c r="DA29" s="688"/>
      <c r="DB29" s="688"/>
      <c r="DC29" s="692"/>
      <c r="DD29" s="667">
        <v>6965980</v>
      </c>
      <c r="DE29" s="690"/>
      <c r="DF29" s="690"/>
      <c r="DG29" s="690"/>
      <c r="DH29" s="690"/>
      <c r="DI29" s="690"/>
      <c r="DJ29" s="690"/>
      <c r="DK29" s="691"/>
      <c r="DL29" s="667">
        <v>6965980</v>
      </c>
      <c r="DM29" s="690"/>
      <c r="DN29" s="690"/>
      <c r="DO29" s="690"/>
      <c r="DP29" s="690"/>
      <c r="DQ29" s="690"/>
      <c r="DR29" s="690"/>
      <c r="DS29" s="690"/>
      <c r="DT29" s="690"/>
      <c r="DU29" s="690"/>
      <c r="DV29" s="691"/>
      <c r="DW29" s="663">
        <v>4.2</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32615639</v>
      </c>
      <c r="S30" s="659"/>
      <c r="T30" s="659"/>
      <c r="U30" s="659"/>
      <c r="V30" s="659"/>
      <c r="W30" s="659"/>
      <c r="X30" s="659"/>
      <c r="Y30" s="660"/>
      <c r="Z30" s="661">
        <v>13.2</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6891906</v>
      </c>
      <c r="CS30" s="659"/>
      <c r="CT30" s="659"/>
      <c r="CU30" s="659"/>
      <c r="CV30" s="659"/>
      <c r="CW30" s="659"/>
      <c r="CX30" s="659"/>
      <c r="CY30" s="660"/>
      <c r="CZ30" s="663">
        <v>3</v>
      </c>
      <c r="DA30" s="688"/>
      <c r="DB30" s="688"/>
      <c r="DC30" s="692"/>
      <c r="DD30" s="667">
        <v>6850615</v>
      </c>
      <c r="DE30" s="659"/>
      <c r="DF30" s="659"/>
      <c r="DG30" s="659"/>
      <c r="DH30" s="659"/>
      <c r="DI30" s="659"/>
      <c r="DJ30" s="659"/>
      <c r="DK30" s="660"/>
      <c r="DL30" s="667">
        <v>6850615</v>
      </c>
      <c r="DM30" s="659"/>
      <c r="DN30" s="659"/>
      <c r="DO30" s="659"/>
      <c r="DP30" s="659"/>
      <c r="DQ30" s="659"/>
      <c r="DR30" s="659"/>
      <c r="DS30" s="659"/>
      <c r="DT30" s="659"/>
      <c r="DU30" s="659"/>
      <c r="DV30" s="660"/>
      <c r="DW30" s="663">
        <v>4.2</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99.8</v>
      </c>
      <c r="BH31" s="702"/>
      <c r="BI31" s="702"/>
      <c r="BJ31" s="702"/>
      <c r="BK31" s="702"/>
      <c r="BL31" s="702"/>
      <c r="BM31" s="653">
        <v>99.4</v>
      </c>
      <c r="BN31" s="702"/>
      <c r="BO31" s="702"/>
      <c r="BP31" s="702"/>
      <c r="BQ31" s="703"/>
      <c r="BR31" s="714">
        <v>99.7</v>
      </c>
      <c r="BS31" s="702"/>
      <c r="BT31" s="702"/>
      <c r="BU31" s="702"/>
      <c r="BV31" s="702"/>
      <c r="BW31" s="702"/>
      <c r="BX31" s="653">
        <v>99.3</v>
      </c>
      <c r="BY31" s="702"/>
      <c r="BZ31" s="702"/>
      <c r="CA31" s="702"/>
      <c r="CB31" s="703"/>
      <c r="CD31" s="696"/>
      <c r="CE31" s="697"/>
      <c r="CF31" s="655" t="s">
        <v>300</v>
      </c>
      <c r="CG31" s="656"/>
      <c r="CH31" s="656"/>
      <c r="CI31" s="656"/>
      <c r="CJ31" s="656"/>
      <c r="CK31" s="656"/>
      <c r="CL31" s="656"/>
      <c r="CM31" s="656"/>
      <c r="CN31" s="656"/>
      <c r="CO31" s="656"/>
      <c r="CP31" s="656"/>
      <c r="CQ31" s="657"/>
      <c r="CR31" s="658">
        <v>115365</v>
      </c>
      <c r="CS31" s="690"/>
      <c r="CT31" s="690"/>
      <c r="CU31" s="690"/>
      <c r="CV31" s="690"/>
      <c r="CW31" s="690"/>
      <c r="CX31" s="690"/>
      <c r="CY31" s="691"/>
      <c r="CZ31" s="663">
        <v>0.1</v>
      </c>
      <c r="DA31" s="688"/>
      <c r="DB31" s="688"/>
      <c r="DC31" s="692"/>
      <c r="DD31" s="667">
        <v>115365</v>
      </c>
      <c r="DE31" s="690"/>
      <c r="DF31" s="690"/>
      <c r="DG31" s="690"/>
      <c r="DH31" s="690"/>
      <c r="DI31" s="690"/>
      <c r="DJ31" s="690"/>
      <c r="DK31" s="691"/>
      <c r="DL31" s="667">
        <v>115365</v>
      </c>
      <c r="DM31" s="690"/>
      <c r="DN31" s="690"/>
      <c r="DO31" s="690"/>
      <c r="DP31" s="690"/>
      <c r="DQ31" s="690"/>
      <c r="DR31" s="690"/>
      <c r="DS31" s="690"/>
      <c r="DT31" s="690"/>
      <c r="DU31" s="690"/>
      <c r="DV31" s="691"/>
      <c r="DW31" s="663">
        <v>0.1</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11593902</v>
      </c>
      <c r="S32" s="659"/>
      <c r="T32" s="659"/>
      <c r="U32" s="659"/>
      <c r="V32" s="659"/>
      <c r="W32" s="659"/>
      <c r="X32" s="659"/>
      <c r="Y32" s="660"/>
      <c r="Z32" s="661">
        <v>4.7</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99.7</v>
      </c>
      <c r="BH32" s="690"/>
      <c r="BI32" s="690"/>
      <c r="BJ32" s="690"/>
      <c r="BK32" s="690"/>
      <c r="BL32" s="690"/>
      <c r="BM32" s="664">
        <v>99.3</v>
      </c>
      <c r="BN32" s="690"/>
      <c r="BO32" s="690"/>
      <c r="BP32" s="690"/>
      <c r="BQ32" s="713"/>
      <c r="BR32" s="715">
        <v>99.6</v>
      </c>
      <c r="BS32" s="690"/>
      <c r="BT32" s="690"/>
      <c r="BU32" s="690"/>
      <c r="BV32" s="690"/>
      <c r="BW32" s="690"/>
      <c r="BX32" s="664">
        <v>98.9</v>
      </c>
      <c r="BY32" s="690"/>
      <c r="BZ32" s="690"/>
      <c r="CA32" s="690"/>
      <c r="CB32" s="713"/>
      <c r="CD32" s="698"/>
      <c r="CE32" s="699"/>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1958541</v>
      </c>
      <c r="S33" s="659"/>
      <c r="T33" s="659"/>
      <c r="U33" s="659"/>
      <c r="V33" s="659"/>
      <c r="W33" s="659"/>
      <c r="X33" s="659"/>
      <c r="Y33" s="660"/>
      <c r="Z33" s="661">
        <v>0.8</v>
      </c>
      <c r="AA33" s="661"/>
      <c r="AB33" s="661"/>
      <c r="AC33" s="661"/>
      <c r="AD33" s="662">
        <v>181011</v>
      </c>
      <c r="AE33" s="662"/>
      <c r="AF33" s="662"/>
      <c r="AG33" s="662"/>
      <c r="AH33" s="662"/>
      <c r="AI33" s="662"/>
      <c r="AJ33" s="662"/>
      <c r="AK33" s="662"/>
      <c r="AL33" s="663">
        <v>0.1</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99.8</v>
      </c>
      <c r="BH33" s="717"/>
      <c r="BI33" s="717"/>
      <c r="BJ33" s="717"/>
      <c r="BK33" s="717"/>
      <c r="BL33" s="717"/>
      <c r="BM33" s="718">
        <v>99.6</v>
      </c>
      <c r="BN33" s="717"/>
      <c r="BO33" s="717"/>
      <c r="BP33" s="717"/>
      <c r="BQ33" s="719"/>
      <c r="BR33" s="716">
        <v>99.8</v>
      </c>
      <c r="BS33" s="717"/>
      <c r="BT33" s="717"/>
      <c r="BU33" s="717"/>
      <c r="BV33" s="717"/>
      <c r="BW33" s="717"/>
      <c r="BX33" s="718">
        <v>99.6</v>
      </c>
      <c r="BY33" s="717"/>
      <c r="BZ33" s="717"/>
      <c r="CA33" s="717"/>
      <c r="CB33" s="719"/>
      <c r="CD33" s="655" t="s">
        <v>307</v>
      </c>
      <c r="CE33" s="656"/>
      <c r="CF33" s="656"/>
      <c r="CG33" s="656"/>
      <c r="CH33" s="656"/>
      <c r="CI33" s="656"/>
      <c r="CJ33" s="656"/>
      <c r="CK33" s="656"/>
      <c r="CL33" s="656"/>
      <c r="CM33" s="656"/>
      <c r="CN33" s="656"/>
      <c r="CO33" s="656"/>
      <c r="CP33" s="656"/>
      <c r="CQ33" s="657"/>
      <c r="CR33" s="658">
        <v>104484484</v>
      </c>
      <c r="CS33" s="690"/>
      <c r="CT33" s="690"/>
      <c r="CU33" s="690"/>
      <c r="CV33" s="690"/>
      <c r="CW33" s="690"/>
      <c r="CX33" s="690"/>
      <c r="CY33" s="691"/>
      <c r="CZ33" s="663">
        <v>45.5</v>
      </c>
      <c r="DA33" s="688"/>
      <c r="DB33" s="688"/>
      <c r="DC33" s="692"/>
      <c r="DD33" s="667">
        <v>92824422</v>
      </c>
      <c r="DE33" s="690"/>
      <c r="DF33" s="690"/>
      <c r="DG33" s="690"/>
      <c r="DH33" s="690"/>
      <c r="DI33" s="690"/>
      <c r="DJ33" s="690"/>
      <c r="DK33" s="691"/>
      <c r="DL33" s="667">
        <v>54117359</v>
      </c>
      <c r="DM33" s="690"/>
      <c r="DN33" s="690"/>
      <c r="DO33" s="690"/>
      <c r="DP33" s="690"/>
      <c r="DQ33" s="690"/>
      <c r="DR33" s="690"/>
      <c r="DS33" s="690"/>
      <c r="DT33" s="690"/>
      <c r="DU33" s="690"/>
      <c r="DV33" s="691"/>
      <c r="DW33" s="663">
        <v>32.9</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349409</v>
      </c>
      <c r="S34" s="659"/>
      <c r="T34" s="659"/>
      <c r="U34" s="659"/>
      <c r="V34" s="659"/>
      <c r="W34" s="659"/>
      <c r="X34" s="659"/>
      <c r="Y34" s="660"/>
      <c r="Z34" s="661">
        <v>0.1</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38805917</v>
      </c>
      <c r="CS34" s="659"/>
      <c r="CT34" s="659"/>
      <c r="CU34" s="659"/>
      <c r="CV34" s="659"/>
      <c r="CW34" s="659"/>
      <c r="CX34" s="659"/>
      <c r="CY34" s="660"/>
      <c r="CZ34" s="663">
        <v>16.899999999999999</v>
      </c>
      <c r="DA34" s="688"/>
      <c r="DB34" s="688"/>
      <c r="DC34" s="692"/>
      <c r="DD34" s="667">
        <v>31739492</v>
      </c>
      <c r="DE34" s="659"/>
      <c r="DF34" s="659"/>
      <c r="DG34" s="659"/>
      <c r="DH34" s="659"/>
      <c r="DI34" s="659"/>
      <c r="DJ34" s="659"/>
      <c r="DK34" s="660"/>
      <c r="DL34" s="667">
        <v>30247542</v>
      </c>
      <c r="DM34" s="659"/>
      <c r="DN34" s="659"/>
      <c r="DO34" s="659"/>
      <c r="DP34" s="659"/>
      <c r="DQ34" s="659"/>
      <c r="DR34" s="659"/>
      <c r="DS34" s="659"/>
      <c r="DT34" s="659"/>
      <c r="DU34" s="659"/>
      <c r="DV34" s="660"/>
      <c r="DW34" s="663">
        <v>18.399999999999999</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4879188</v>
      </c>
      <c r="S35" s="659"/>
      <c r="T35" s="659"/>
      <c r="U35" s="659"/>
      <c r="V35" s="659"/>
      <c r="W35" s="659"/>
      <c r="X35" s="659"/>
      <c r="Y35" s="660"/>
      <c r="Z35" s="661">
        <v>2</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3035678</v>
      </c>
      <c r="CS35" s="690"/>
      <c r="CT35" s="690"/>
      <c r="CU35" s="690"/>
      <c r="CV35" s="690"/>
      <c r="CW35" s="690"/>
      <c r="CX35" s="690"/>
      <c r="CY35" s="691"/>
      <c r="CZ35" s="663">
        <v>1.3</v>
      </c>
      <c r="DA35" s="688"/>
      <c r="DB35" s="688"/>
      <c r="DC35" s="692"/>
      <c r="DD35" s="667">
        <v>2615844</v>
      </c>
      <c r="DE35" s="690"/>
      <c r="DF35" s="690"/>
      <c r="DG35" s="690"/>
      <c r="DH35" s="690"/>
      <c r="DI35" s="690"/>
      <c r="DJ35" s="690"/>
      <c r="DK35" s="691"/>
      <c r="DL35" s="667">
        <v>2615844</v>
      </c>
      <c r="DM35" s="690"/>
      <c r="DN35" s="690"/>
      <c r="DO35" s="690"/>
      <c r="DP35" s="690"/>
      <c r="DQ35" s="690"/>
      <c r="DR35" s="690"/>
      <c r="DS35" s="690"/>
      <c r="DT35" s="690"/>
      <c r="DU35" s="690"/>
      <c r="DV35" s="691"/>
      <c r="DW35" s="663">
        <v>1.6</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17098970</v>
      </c>
      <c r="S36" s="659"/>
      <c r="T36" s="659"/>
      <c r="U36" s="659"/>
      <c r="V36" s="659"/>
      <c r="W36" s="659"/>
      <c r="X36" s="659"/>
      <c r="Y36" s="660"/>
      <c r="Z36" s="661">
        <v>6.9</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18057911</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710071</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19701618</v>
      </c>
      <c r="CS36" s="659"/>
      <c r="CT36" s="659"/>
      <c r="CU36" s="659"/>
      <c r="CV36" s="659"/>
      <c r="CW36" s="659"/>
      <c r="CX36" s="659"/>
      <c r="CY36" s="660"/>
      <c r="CZ36" s="663">
        <v>8.6</v>
      </c>
      <c r="DA36" s="688"/>
      <c r="DB36" s="688"/>
      <c r="DC36" s="692"/>
      <c r="DD36" s="667">
        <v>17794437</v>
      </c>
      <c r="DE36" s="659"/>
      <c r="DF36" s="659"/>
      <c r="DG36" s="659"/>
      <c r="DH36" s="659"/>
      <c r="DI36" s="659"/>
      <c r="DJ36" s="659"/>
      <c r="DK36" s="660"/>
      <c r="DL36" s="667">
        <v>13691048</v>
      </c>
      <c r="DM36" s="659"/>
      <c r="DN36" s="659"/>
      <c r="DO36" s="659"/>
      <c r="DP36" s="659"/>
      <c r="DQ36" s="659"/>
      <c r="DR36" s="659"/>
      <c r="DS36" s="659"/>
      <c r="DT36" s="659"/>
      <c r="DU36" s="659"/>
      <c r="DV36" s="660"/>
      <c r="DW36" s="663">
        <v>8.3000000000000007</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4931909</v>
      </c>
      <c r="S37" s="659"/>
      <c r="T37" s="659"/>
      <c r="U37" s="659"/>
      <c r="V37" s="659"/>
      <c r="W37" s="659"/>
      <c r="X37" s="659"/>
      <c r="Y37" s="660"/>
      <c r="Z37" s="661">
        <v>2</v>
      </c>
      <c r="AA37" s="661"/>
      <c r="AB37" s="661"/>
      <c r="AC37" s="661"/>
      <c r="AD37" s="662">
        <v>659480</v>
      </c>
      <c r="AE37" s="662"/>
      <c r="AF37" s="662"/>
      <c r="AG37" s="662"/>
      <c r="AH37" s="662"/>
      <c r="AI37" s="662"/>
      <c r="AJ37" s="662"/>
      <c r="AK37" s="662"/>
      <c r="AL37" s="663">
        <v>0.4</v>
      </c>
      <c r="AM37" s="664"/>
      <c r="AN37" s="664"/>
      <c r="AO37" s="665"/>
      <c r="AQ37" s="721" t="s">
        <v>319</v>
      </c>
      <c r="AR37" s="722"/>
      <c r="AS37" s="722"/>
      <c r="AT37" s="722"/>
      <c r="AU37" s="722"/>
      <c r="AV37" s="722"/>
      <c r="AW37" s="722"/>
      <c r="AX37" s="722"/>
      <c r="AY37" s="723"/>
      <c r="AZ37" s="658">
        <v>2947873</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-1069537</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90962</v>
      </c>
      <c r="CS37" s="690"/>
      <c r="CT37" s="690"/>
      <c r="CU37" s="690"/>
      <c r="CV37" s="690"/>
      <c r="CW37" s="690"/>
      <c r="CX37" s="690"/>
      <c r="CY37" s="691"/>
      <c r="CZ37" s="663">
        <v>0</v>
      </c>
      <c r="DA37" s="688"/>
      <c r="DB37" s="688"/>
      <c r="DC37" s="692"/>
      <c r="DD37" s="667">
        <v>90962</v>
      </c>
      <c r="DE37" s="690"/>
      <c r="DF37" s="690"/>
      <c r="DG37" s="690"/>
      <c r="DH37" s="690"/>
      <c r="DI37" s="690"/>
      <c r="DJ37" s="690"/>
      <c r="DK37" s="691"/>
      <c r="DL37" s="667">
        <v>90962</v>
      </c>
      <c r="DM37" s="690"/>
      <c r="DN37" s="690"/>
      <c r="DO37" s="690"/>
      <c r="DP37" s="690"/>
      <c r="DQ37" s="690"/>
      <c r="DR37" s="690"/>
      <c r="DS37" s="690"/>
      <c r="DT37" s="690"/>
      <c r="DU37" s="690"/>
      <c r="DV37" s="691"/>
      <c r="DW37" s="663">
        <v>0.1</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1916100</v>
      </c>
      <c r="S38" s="659"/>
      <c r="T38" s="659"/>
      <c r="U38" s="659"/>
      <c r="V38" s="659"/>
      <c r="W38" s="659"/>
      <c r="X38" s="659"/>
      <c r="Y38" s="660"/>
      <c r="Z38" s="661">
        <v>0.8</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1294603</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41744</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13815435</v>
      </c>
      <c r="CS38" s="659"/>
      <c r="CT38" s="659"/>
      <c r="CU38" s="659"/>
      <c r="CV38" s="659"/>
      <c r="CW38" s="659"/>
      <c r="CX38" s="659"/>
      <c r="CY38" s="660"/>
      <c r="CZ38" s="663">
        <v>6</v>
      </c>
      <c r="DA38" s="688"/>
      <c r="DB38" s="688"/>
      <c r="DC38" s="692"/>
      <c r="DD38" s="667">
        <v>11975573</v>
      </c>
      <c r="DE38" s="659"/>
      <c r="DF38" s="659"/>
      <c r="DG38" s="659"/>
      <c r="DH38" s="659"/>
      <c r="DI38" s="659"/>
      <c r="DJ38" s="659"/>
      <c r="DK38" s="660"/>
      <c r="DL38" s="667">
        <v>7501325</v>
      </c>
      <c r="DM38" s="659"/>
      <c r="DN38" s="659"/>
      <c r="DO38" s="659"/>
      <c r="DP38" s="659"/>
      <c r="DQ38" s="659"/>
      <c r="DR38" s="659"/>
      <c r="DS38" s="659"/>
      <c r="DT38" s="659"/>
      <c r="DU38" s="659"/>
      <c r="DV38" s="660"/>
      <c r="DW38" s="663">
        <v>4.5999999999999996</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932304</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61863</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27857507</v>
      </c>
      <c r="CS39" s="690"/>
      <c r="CT39" s="690"/>
      <c r="CU39" s="690"/>
      <c r="CV39" s="690"/>
      <c r="CW39" s="690"/>
      <c r="CX39" s="690"/>
      <c r="CY39" s="691"/>
      <c r="CZ39" s="663">
        <v>12.1</v>
      </c>
      <c r="DA39" s="688"/>
      <c r="DB39" s="688"/>
      <c r="DC39" s="692"/>
      <c r="DD39" s="667">
        <v>27762651</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t="s">
        <v>122</v>
      </c>
      <c r="S40" s="659"/>
      <c r="T40" s="659"/>
      <c r="U40" s="659"/>
      <c r="V40" s="659"/>
      <c r="W40" s="659"/>
      <c r="X40" s="659"/>
      <c r="Y40" s="660"/>
      <c r="Z40" s="661" t="s">
        <v>122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v>50875</v>
      </c>
      <c r="BA40" s="659"/>
      <c r="BB40" s="659"/>
      <c r="BC40" s="659"/>
      <c r="BD40" s="690"/>
      <c r="BE40" s="690"/>
      <c r="BF40" s="713"/>
      <c r="BG40" s="706" t="s">
        <v>332</v>
      </c>
      <c r="BH40" s="707"/>
      <c r="BI40" s="707"/>
      <c r="BJ40" s="707"/>
      <c r="BK40" s="707"/>
      <c r="BL40" s="202"/>
      <c r="BM40" s="656" t="s">
        <v>333</v>
      </c>
      <c r="BN40" s="656"/>
      <c r="BO40" s="656"/>
      <c r="BP40" s="656"/>
      <c r="BQ40" s="656"/>
      <c r="BR40" s="656"/>
      <c r="BS40" s="656"/>
      <c r="BT40" s="656"/>
      <c r="BU40" s="657"/>
      <c r="BV40" s="658">
        <v>119</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1268329</v>
      </c>
      <c r="CS40" s="659"/>
      <c r="CT40" s="659"/>
      <c r="CU40" s="659"/>
      <c r="CV40" s="659"/>
      <c r="CW40" s="659"/>
      <c r="CX40" s="659"/>
      <c r="CY40" s="660"/>
      <c r="CZ40" s="663">
        <v>0.6</v>
      </c>
      <c r="DA40" s="688"/>
      <c r="DB40" s="688"/>
      <c r="DC40" s="692"/>
      <c r="DD40" s="667">
        <v>936425</v>
      </c>
      <c r="DE40" s="659"/>
      <c r="DF40" s="659"/>
      <c r="DG40" s="659"/>
      <c r="DH40" s="659"/>
      <c r="DI40" s="659"/>
      <c r="DJ40" s="659"/>
      <c r="DK40" s="660"/>
      <c r="DL40" s="667">
        <v>61600</v>
      </c>
      <c r="DM40" s="659"/>
      <c r="DN40" s="659"/>
      <c r="DO40" s="659"/>
      <c r="DP40" s="659"/>
      <c r="DQ40" s="659"/>
      <c r="DR40" s="659"/>
      <c r="DS40" s="659"/>
      <c r="DT40" s="659"/>
      <c r="DU40" s="659"/>
      <c r="DV40" s="660"/>
      <c r="DW40" s="663">
        <v>0</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246518164</v>
      </c>
      <c r="S41" s="731"/>
      <c r="T41" s="731"/>
      <c r="U41" s="731"/>
      <c r="V41" s="731"/>
      <c r="W41" s="731"/>
      <c r="X41" s="731"/>
      <c r="Y41" s="735"/>
      <c r="Z41" s="736">
        <v>100</v>
      </c>
      <c r="AA41" s="736"/>
      <c r="AB41" s="736"/>
      <c r="AC41" s="736"/>
      <c r="AD41" s="737">
        <v>164341914</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3983434</v>
      </c>
      <c r="BA41" s="659"/>
      <c r="BB41" s="659"/>
      <c r="BC41" s="659"/>
      <c r="BD41" s="690"/>
      <c r="BE41" s="690"/>
      <c r="BF41" s="713"/>
      <c r="BG41" s="706"/>
      <c r="BH41" s="707"/>
      <c r="BI41" s="707"/>
      <c r="BJ41" s="707"/>
      <c r="BK41" s="707"/>
      <c r="BL41" s="202"/>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8848822</v>
      </c>
      <c r="BA42" s="731"/>
      <c r="BB42" s="731"/>
      <c r="BC42" s="731"/>
      <c r="BD42" s="717"/>
      <c r="BE42" s="717"/>
      <c r="BF42" s="719"/>
      <c r="BG42" s="708"/>
      <c r="BH42" s="709"/>
      <c r="BI42" s="709"/>
      <c r="BJ42" s="709"/>
      <c r="BK42" s="709"/>
      <c r="BL42" s="203"/>
      <c r="BM42" s="680" t="s">
        <v>340</v>
      </c>
      <c r="BN42" s="680"/>
      <c r="BO42" s="680"/>
      <c r="BP42" s="680"/>
      <c r="BQ42" s="680"/>
      <c r="BR42" s="680"/>
      <c r="BS42" s="680"/>
      <c r="BT42" s="680"/>
      <c r="BU42" s="681"/>
      <c r="BV42" s="730">
        <v>353</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40921340</v>
      </c>
      <c r="CS42" s="690"/>
      <c r="CT42" s="690"/>
      <c r="CU42" s="690"/>
      <c r="CV42" s="690"/>
      <c r="CW42" s="690"/>
      <c r="CX42" s="690"/>
      <c r="CY42" s="691"/>
      <c r="CZ42" s="663">
        <v>17.8</v>
      </c>
      <c r="DA42" s="688"/>
      <c r="DB42" s="688"/>
      <c r="DC42" s="692"/>
      <c r="DD42" s="667">
        <v>24838399</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1139523</v>
      </c>
      <c r="CS43" s="690"/>
      <c r="CT43" s="690"/>
      <c r="CU43" s="690"/>
      <c r="CV43" s="690"/>
      <c r="CW43" s="690"/>
      <c r="CX43" s="690"/>
      <c r="CY43" s="691"/>
      <c r="CZ43" s="663">
        <v>0.5</v>
      </c>
      <c r="DA43" s="688"/>
      <c r="DB43" s="688"/>
      <c r="DC43" s="692"/>
      <c r="DD43" s="667">
        <v>1139523</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40340331</v>
      </c>
      <c r="CS44" s="659"/>
      <c r="CT44" s="659"/>
      <c r="CU44" s="659"/>
      <c r="CV44" s="659"/>
      <c r="CW44" s="659"/>
      <c r="CX44" s="659"/>
      <c r="CY44" s="660"/>
      <c r="CZ44" s="663">
        <v>17.600000000000001</v>
      </c>
      <c r="DA44" s="664"/>
      <c r="DB44" s="664"/>
      <c r="DC44" s="670"/>
      <c r="DD44" s="667">
        <v>24366461</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15231207</v>
      </c>
      <c r="CS45" s="690"/>
      <c r="CT45" s="690"/>
      <c r="CU45" s="690"/>
      <c r="CV45" s="690"/>
      <c r="CW45" s="690"/>
      <c r="CX45" s="690"/>
      <c r="CY45" s="691"/>
      <c r="CZ45" s="663">
        <v>6.6</v>
      </c>
      <c r="DA45" s="688"/>
      <c r="DB45" s="688"/>
      <c r="DC45" s="692"/>
      <c r="DD45" s="667">
        <v>5049094</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24707926</v>
      </c>
      <c r="CS46" s="659"/>
      <c r="CT46" s="659"/>
      <c r="CU46" s="659"/>
      <c r="CV46" s="659"/>
      <c r="CW46" s="659"/>
      <c r="CX46" s="659"/>
      <c r="CY46" s="660"/>
      <c r="CZ46" s="663">
        <v>10.8</v>
      </c>
      <c r="DA46" s="664"/>
      <c r="DB46" s="664"/>
      <c r="DC46" s="670"/>
      <c r="DD46" s="667">
        <v>18916169</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581009</v>
      </c>
      <c r="CS47" s="690"/>
      <c r="CT47" s="690"/>
      <c r="CU47" s="690"/>
      <c r="CV47" s="690"/>
      <c r="CW47" s="690"/>
      <c r="CX47" s="690"/>
      <c r="CY47" s="691"/>
      <c r="CZ47" s="663">
        <v>0.3</v>
      </c>
      <c r="DA47" s="688"/>
      <c r="DB47" s="688"/>
      <c r="DC47" s="692"/>
      <c r="DD47" s="667">
        <v>471938</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229444912</v>
      </c>
      <c r="CS49" s="717"/>
      <c r="CT49" s="717"/>
      <c r="CU49" s="717"/>
      <c r="CV49" s="717"/>
      <c r="CW49" s="717"/>
      <c r="CX49" s="717"/>
      <c r="CY49" s="746"/>
      <c r="CZ49" s="738">
        <v>100</v>
      </c>
      <c r="DA49" s="747"/>
      <c r="DB49" s="747"/>
      <c r="DC49" s="748"/>
      <c r="DD49" s="749">
        <v>175306532</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Mv63zQlqSSlXKmfZo0W4HeD3KK+dqyJ3b6u73PwWwhzorwcFgUGPoIO2VAj5q1Ov+vXAfGhTtm7ItGHMAa4rrQ==" saltValue="CHVG+sFY3+NRPVVDXhrpr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374</v>
      </c>
      <c r="C7" s="785"/>
      <c r="D7" s="785"/>
      <c r="E7" s="785"/>
      <c r="F7" s="785"/>
      <c r="G7" s="785"/>
      <c r="H7" s="785"/>
      <c r="I7" s="785"/>
      <c r="J7" s="785"/>
      <c r="K7" s="785"/>
      <c r="L7" s="785"/>
      <c r="M7" s="785"/>
      <c r="N7" s="785"/>
      <c r="O7" s="785"/>
      <c r="P7" s="786"/>
      <c r="Q7" s="787">
        <v>246602</v>
      </c>
      <c r="R7" s="788"/>
      <c r="S7" s="788"/>
      <c r="T7" s="788"/>
      <c r="U7" s="788"/>
      <c r="V7" s="788">
        <v>229543</v>
      </c>
      <c r="W7" s="788"/>
      <c r="X7" s="788"/>
      <c r="Y7" s="788"/>
      <c r="Z7" s="788"/>
      <c r="AA7" s="788">
        <v>17059</v>
      </c>
      <c r="AB7" s="788"/>
      <c r="AC7" s="788"/>
      <c r="AD7" s="788"/>
      <c r="AE7" s="789"/>
      <c r="AF7" s="790">
        <v>8193</v>
      </c>
      <c r="AG7" s="791"/>
      <c r="AH7" s="791"/>
      <c r="AI7" s="791"/>
      <c r="AJ7" s="792"/>
      <c r="AK7" s="793">
        <v>4835</v>
      </c>
      <c r="AL7" s="794"/>
      <c r="AM7" s="794"/>
      <c r="AN7" s="794"/>
      <c r="AO7" s="794"/>
      <c r="AP7" s="794">
        <v>39118</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565</v>
      </c>
      <c r="BT7" s="782"/>
      <c r="BU7" s="782"/>
      <c r="BV7" s="782"/>
      <c r="BW7" s="782"/>
      <c r="BX7" s="782"/>
      <c r="BY7" s="782"/>
      <c r="BZ7" s="782"/>
      <c r="CA7" s="782"/>
      <c r="CB7" s="782"/>
      <c r="CC7" s="782"/>
      <c r="CD7" s="782"/>
      <c r="CE7" s="782"/>
      <c r="CF7" s="782"/>
      <c r="CG7" s="797"/>
      <c r="CH7" s="778">
        <v>-2</v>
      </c>
      <c r="CI7" s="779"/>
      <c r="CJ7" s="779"/>
      <c r="CK7" s="779"/>
      <c r="CL7" s="780"/>
      <c r="CM7" s="778">
        <v>1079</v>
      </c>
      <c r="CN7" s="779"/>
      <c r="CO7" s="779"/>
      <c r="CP7" s="779"/>
      <c r="CQ7" s="780"/>
      <c r="CR7" s="778">
        <v>1000</v>
      </c>
      <c r="CS7" s="779"/>
      <c r="CT7" s="779"/>
      <c r="CU7" s="779"/>
      <c r="CV7" s="780"/>
      <c r="CW7" s="778">
        <v>18</v>
      </c>
      <c r="CX7" s="779"/>
      <c r="CY7" s="779"/>
      <c r="CZ7" s="779"/>
      <c r="DA7" s="780"/>
      <c r="DB7" s="778" t="s">
        <v>493</v>
      </c>
      <c r="DC7" s="779"/>
      <c r="DD7" s="779"/>
      <c r="DE7" s="779"/>
      <c r="DF7" s="780"/>
      <c r="DG7" s="778" t="s">
        <v>493</v>
      </c>
      <c r="DH7" s="779"/>
      <c r="DI7" s="779"/>
      <c r="DJ7" s="779"/>
      <c r="DK7" s="780"/>
      <c r="DL7" s="778" t="s">
        <v>574</v>
      </c>
      <c r="DM7" s="779"/>
      <c r="DN7" s="779"/>
      <c r="DO7" s="779"/>
      <c r="DP7" s="780"/>
      <c r="DQ7" s="778" t="s">
        <v>574</v>
      </c>
      <c r="DR7" s="779"/>
      <c r="DS7" s="779"/>
      <c r="DT7" s="779"/>
      <c r="DU7" s="780"/>
      <c r="DV7" s="781"/>
      <c r="DW7" s="782"/>
      <c r="DX7" s="782"/>
      <c r="DY7" s="782"/>
      <c r="DZ7" s="783"/>
      <c r="EA7" s="217"/>
    </row>
    <row r="8" spans="1:131" s="218" customFormat="1" ht="26.25" customHeight="1" x14ac:dyDescent="0.2">
      <c r="A8" s="221">
        <v>2</v>
      </c>
      <c r="B8" s="815" t="s">
        <v>375</v>
      </c>
      <c r="C8" s="816"/>
      <c r="D8" s="816"/>
      <c r="E8" s="816"/>
      <c r="F8" s="816"/>
      <c r="G8" s="816"/>
      <c r="H8" s="816"/>
      <c r="I8" s="816"/>
      <c r="J8" s="816"/>
      <c r="K8" s="816"/>
      <c r="L8" s="816"/>
      <c r="M8" s="816"/>
      <c r="N8" s="816"/>
      <c r="O8" s="816"/>
      <c r="P8" s="817"/>
      <c r="Q8" s="818">
        <v>96</v>
      </c>
      <c r="R8" s="819"/>
      <c r="S8" s="819"/>
      <c r="T8" s="819"/>
      <c r="U8" s="819"/>
      <c r="V8" s="819">
        <v>93</v>
      </c>
      <c r="W8" s="819"/>
      <c r="X8" s="819"/>
      <c r="Y8" s="819"/>
      <c r="Z8" s="819"/>
      <c r="AA8" s="819">
        <v>3</v>
      </c>
      <c r="AB8" s="819"/>
      <c r="AC8" s="819"/>
      <c r="AD8" s="819"/>
      <c r="AE8" s="820"/>
      <c r="AF8" s="821">
        <v>3</v>
      </c>
      <c r="AG8" s="822"/>
      <c r="AH8" s="822"/>
      <c r="AI8" s="822"/>
      <c r="AJ8" s="823"/>
      <c r="AK8" s="804">
        <v>50</v>
      </c>
      <c r="AL8" s="805"/>
      <c r="AM8" s="805"/>
      <c r="AN8" s="805"/>
      <c r="AO8" s="805"/>
      <c r="AP8" s="805" t="s">
        <v>574</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566</v>
      </c>
      <c r="BT8" s="809"/>
      <c r="BU8" s="809"/>
      <c r="BV8" s="809"/>
      <c r="BW8" s="809"/>
      <c r="BX8" s="809"/>
      <c r="BY8" s="809"/>
      <c r="BZ8" s="809"/>
      <c r="CA8" s="809"/>
      <c r="CB8" s="809"/>
      <c r="CC8" s="809"/>
      <c r="CD8" s="809"/>
      <c r="CE8" s="809"/>
      <c r="CF8" s="809"/>
      <c r="CG8" s="810"/>
      <c r="CH8" s="811">
        <v>-160</v>
      </c>
      <c r="CI8" s="812"/>
      <c r="CJ8" s="812"/>
      <c r="CK8" s="812"/>
      <c r="CL8" s="813"/>
      <c r="CM8" s="811">
        <v>401</v>
      </c>
      <c r="CN8" s="812"/>
      <c r="CO8" s="812"/>
      <c r="CP8" s="812"/>
      <c r="CQ8" s="813"/>
      <c r="CR8" s="811">
        <v>10</v>
      </c>
      <c r="CS8" s="812"/>
      <c r="CT8" s="812"/>
      <c r="CU8" s="812"/>
      <c r="CV8" s="813"/>
      <c r="CW8" s="811">
        <v>10</v>
      </c>
      <c r="CX8" s="812"/>
      <c r="CY8" s="812"/>
      <c r="CZ8" s="812"/>
      <c r="DA8" s="813"/>
      <c r="DB8" s="811" t="s">
        <v>493</v>
      </c>
      <c r="DC8" s="812"/>
      <c r="DD8" s="812"/>
      <c r="DE8" s="812"/>
      <c r="DF8" s="813"/>
      <c r="DG8" s="811" t="s">
        <v>493</v>
      </c>
      <c r="DH8" s="812"/>
      <c r="DI8" s="812"/>
      <c r="DJ8" s="812"/>
      <c r="DK8" s="813"/>
      <c r="DL8" s="811" t="s">
        <v>574</v>
      </c>
      <c r="DM8" s="812"/>
      <c r="DN8" s="812"/>
      <c r="DO8" s="812"/>
      <c r="DP8" s="813"/>
      <c r="DQ8" s="811" t="s">
        <v>574</v>
      </c>
      <c r="DR8" s="812"/>
      <c r="DS8" s="812"/>
      <c r="DT8" s="812"/>
      <c r="DU8" s="813"/>
      <c r="DV8" s="808"/>
      <c r="DW8" s="809"/>
      <c r="DX8" s="809"/>
      <c r="DY8" s="809"/>
      <c r="DZ8" s="814"/>
      <c r="EA8" s="217"/>
    </row>
    <row r="9" spans="1:131" s="218" customFormat="1" ht="26.25" customHeight="1" x14ac:dyDescent="0.2">
      <c r="A9" s="221">
        <v>3</v>
      </c>
      <c r="B9" s="815" t="s">
        <v>376</v>
      </c>
      <c r="C9" s="816"/>
      <c r="D9" s="816"/>
      <c r="E9" s="816"/>
      <c r="F9" s="816"/>
      <c r="G9" s="816"/>
      <c r="H9" s="816"/>
      <c r="I9" s="816"/>
      <c r="J9" s="816"/>
      <c r="K9" s="816"/>
      <c r="L9" s="816"/>
      <c r="M9" s="816"/>
      <c r="N9" s="816"/>
      <c r="O9" s="816"/>
      <c r="P9" s="817"/>
      <c r="Q9" s="818">
        <v>33</v>
      </c>
      <c r="R9" s="819"/>
      <c r="S9" s="819"/>
      <c r="T9" s="819"/>
      <c r="U9" s="819"/>
      <c r="V9" s="819">
        <v>21</v>
      </c>
      <c r="W9" s="819"/>
      <c r="X9" s="819"/>
      <c r="Y9" s="819"/>
      <c r="Z9" s="819"/>
      <c r="AA9" s="819">
        <v>12</v>
      </c>
      <c r="AB9" s="819"/>
      <c r="AC9" s="819"/>
      <c r="AD9" s="819"/>
      <c r="AE9" s="820"/>
      <c r="AF9" s="821">
        <v>1</v>
      </c>
      <c r="AG9" s="822"/>
      <c r="AH9" s="822"/>
      <c r="AI9" s="822"/>
      <c r="AJ9" s="823"/>
      <c r="AK9" s="804">
        <v>6</v>
      </c>
      <c r="AL9" s="805"/>
      <c r="AM9" s="805"/>
      <c r="AN9" s="805"/>
      <c r="AO9" s="805"/>
      <c r="AP9" s="805">
        <v>11</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t="s">
        <v>564</v>
      </c>
      <c r="BT9" s="809"/>
      <c r="BU9" s="809"/>
      <c r="BV9" s="809"/>
      <c r="BW9" s="809"/>
      <c r="BX9" s="809"/>
      <c r="BY9" s="809"/>
      <c r="BZ9" s="809"/>
      <c r="CA9" s="809"/>
      <c r="CB9" s="809"/>
      <c r="CC9" s="809"/>
      <c r="CD9" s="809"/>
      <c r="CE9" s="809"/>
      <c r="CF9" s="809"/>
      <c r="CG9" s="810"/>
      <c r="CH9" s="811">
        <v>19</v>
      </c>
      <c r="CI9" s="812"/>
      <c r="CJ9" s="812"/>
      <c r="CK9" s="812"/>
      <c r="CL9" s="813"/>
      <c r="CM9" s="811">
        <v>745</v>
      </c>
      <c r="CN9" s="812"/>
      <c r="CO9" s="812"/>
      <c r="CP9" s="812"/>
      <c r="CQ9" s="813"/>
      <c r="CR9" s="811">
        <v>50</v>
      </c>
      <c r="CS9" s="812"/>
      <c r="CT9" s="812"/>
      <c r="CU9" s="812"/>
      <c r="CV9" s="813"/>
      <c r="CW9" s="811" t="s">
        <v>493</v>
      </c>
      <c r="CX9" s="812"/>
      <c r="CY9" s="812"/>
      <c r="CZ9" s="812"/>
      <c r="DA9" s="813"/>
      <c r="DB9" s="811" t="s">
        <v>493</v>
      </c>
      <c r="DC9" s="812"/>
      <c r="DD9" s="812"/>
      <c r="DE9" s="812"/>
      <c r="DF9" s="813"/>
      <c r="DG9" s="811" t="s">
        <v>493</v>
      </c>
      <c r="DH9" s="812"/>
      <c r="DI9" s="812"/>
      <c r="DJ9" s="812"/>
      <c r="DK9" s="813"/>
      <c r="DL9" s="811" t="s">
        <v>574</v>
      </c>
      <c r="DM9" s="812"/>
      <c r="DN9" s="812"/>
      <c r="DO9" s="812"/>
      <c r="DP9" s="813"/>
      <c r="DQ9" s="811" t="s">
        <v>574</v>
      </c>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t="s">
        <v>567</v>
      </c>
      <c r="BT10" s="809"/>
      <c r="BU10" s="809"/>
      <c r="BV10" s="809"/>
      <c r="BW10" s="809"/>
      <c r="BX10" s="809"/>
      <c r="BY10" s="809"/>
      <c r="BZ10" s="809"/>
      <c r="CA10" s="809"/>
      <c r="CB10" s="809"/>
      <c r="CC10" s="809"/>
      <c r="CD10" s="809"/>
      <c r="CE10" s="809"/>
      <c r="CF10" s="809"/>
      <c r="CG10" s="810"/>
      <c r="CH10" s="811">
        <v>68</v>
      </c>
      <c r="CI10" s="812"/>
      <c r="CJ10" s="812"/>
      <c r="CK10" s="812"/>
      <c r="CL10" s="813"/>
      <c r="CM10" s="811">
        <v>8924</v>
      </c>
      <c r="CN10" s="812"/>
      <c r="CO10" s="812"/>
      <c r="CP10" s="812"/>
      <c r="CQ10" s="813"/>
      <c r="CR10" s="811">
        <v>52</v>
      </c>
      <c r="CS10" s="812"/>
      <c r="CT10" s="812"/>
      <c r="CU10" s="812"/>
      <c r="CV10" s="813"/>
      <c r="CW10" s="811" t="s">
        <v>493</v>
      </c>
      <c r="CX10" s="812"/>
      <c r="CY10" s="812"/>
      <c r="CZ10" s="812"/>
      <c r="DA10" s="813"/>
      <c r="DB10" s="811">
        <v>84</v>
      </c>
      <c r="DC10" s="812"/>
      <c r="DD10" s="812"/>
      <c r="DE10" s="812"/>
      <c r="DF10" s="813"/>
      <c r="DG10" s="811" t="s">
        <v>493</v>
      </c>
      <c r="DH10" s="812"/>
      <c r="DI10" s="812"/>
      <c r="DJ10" s="812"/>
      <c r="DK10" s="813"/>
      <c r="DL10" s="811" t="s">
        <v>574</v>
      </c>
      <c r="DM10" s="812"/>
      <c r="DN10" s="812"/>
      <c r="DO10" s="812"/>
      <c r="DP10" s="813"/>
      <c r="DQ10" s="811" t="s">
        <v>574</v>
      </c>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t="s">
        <v>568</v>
      </c>
      <c r="BT11" s="809"/>
      <c r="BU11" s="809"/>
      <c r="BV11" s="809"/>
      <c r="BW11" s="809"/>
      <c r="BX11" s="809"/>
      <c r="BY11" s="809"/>
      <c r="BZ11" s="809"/>
      <c r="CA11" s="809"/>
      <c r="CB11" s="809"/>
      <c r="CC11" s="809"/>
      <c r="CD11" s="809"/>
      <c r="CE11" s="809"/>
      <c r="CF11" s="809"/>
      <c r="CG11" s="810"/>
      <c r="CH11" s="811">
        <v>-3</v>
      </c>
      <c r="CI11" s="812"/>
      <c r="CJ11" s="812"/>
      <c r="CK11" s="812"/>
      <c r="CL11" s="813"/>
      <c r="CM11" s="811">
        <v>3415</v>
      </c>
      <c r="CN11" s="812"/>
      <c r="CO11" s="812"/>
      <c r="CP11" s="812"/>
      <c r="CQ11" s="813"/>
      <c r="CR11" s="811">
        <v>1500</v>
      </c>
      <c r="CS11" s="812"/>
      <c r="CT11" s="812"/>
      <c r="CU11" s="812"/>
      <c r="CV11" s="813"/>
      <c r="CW11" s="811">
        <v>4</v>
      </c>
      <c r="CX11" s="812"/>
      <c r="CY11" s="812"/>
      <c r="CZ11" s="812"/>
      <c r="DA11" s="813"/>
      <c r="DB11" s="811" t="s">
        <v>493</v>
      </c>
      <c r="DC11" s="812"/>
      <c r="DD11" s="812"/>
      <c r="DE11" s="812"/>
      <c r="DF11" s="813"/>
      <c r="DG11" s="811" t="s">
        <v>493</v>
      </c>
      <c r="DH11" s="812"/>
      <c r="DI11" s="812"/>
      <c r="DJ11" s="812"/>
      <c r="DK11" s="813"/>
      <c r="DL11" s="811" t="s">
        <v>574</v>
      </c>
      <c r="DM11" s="812"/>
      <c r="DN11" s="812"/>
      <c r="DO11" s="812"/>
      <c r="DP11" s="813"/>
      <c r="DQ11" s="811" t="s">
        <v>574</v>
      </c>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t="s">
        <v>563</v>
      </c>
      <c r="BT12" s="809"/>
      <c r="BU12" s="809"/>
      <c r="BV12" s="809"/>
      <c r="BW12" s="809"/>
      <c r="BX12" s="809"/>
      <c r="BY12" s="809"/>
      <c r="BZ12" s="809"/>
      <c r="CA12" s="809"/>
      <c r="CB12" s="809"/>
      <c r="CC12" s="809"/>
      <c r="CD12" s="809"/>
      <c r="CE12" s="809"/>
      <c r="CF12" s="809"/>
      <c r="CG12" s="810"/>
      <c r="CH12" s="811">
        <v>36</v>
      </c>
      <c r="CI12" s="812"/>
      <c r="CJ12" s="812"/>
      <c r="CK12" s="812"/>
      <c r="CL12" s="813"/>
      <c r="CM12" s="811">
        <v>1128</v>
      </c>
      <c r="CN12" s="812"/>
      <c r="CO12" s="812"/>
      <c r="CP12" s="812"/>
      <c r="CQ12" s="813"/>
      <c r="CR12" s="811">
        <v>35</v>
      </c>
      <c r="CS12" s="812"/>
      <c r="CT12" s="812"/>
      <c r="CU12" s="812"/>
      <c r="CV12" s="813"/>
      <c r="CW12" s="811" t="s">
        <v>493</v>
      </c>
      <c r="CX12" s="812"/>
      <c r="CY12" s="812"/>
      <c r="CZ12" s="812"/>
      <c r="DA12" s="813"/>
      <c r="DB12" s="811" t="s">
        <v>493</v>
      </c>
      <c r="DC12" s="812"/>
      <c r="DD12" s="812"/>
      <c r="DE12" s="812"/>
      <c r="DF12" s="813"/>
      <c r="DG12" s="811" t="s">
        <v>493</v>
      </c>
      <c r="DH12" s="812"/>
      <c r="DI12" s="812"/>
      <c r="DJ12" s="812"/>
      <c r="DK12" s="813"/>
      <c r="DL12" s="811" t="s">
        <v>574</v>
      </c>
      <c r="DM12" s="812"/>
      <c r="DN12" s="812"/>
      <c r="DO12" s="812"/>
      <c r="DP12" s="813"/>
      <c r="DQ12" s="811" t="s">
        <v>574</v>
      </c>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t="s">
        <v>572</v>
      </c>
      <c r="BT13" s="809"/>
      <c r="BU13" s="809"/>
      <c r="BV13" s="809"/>
      <c r="BW13" s="809"/>
      <c r="BX13" s="809"/>
      <c r="BY13" s="809"/>
      <c r="BZ13" s="809"/>
      <c r="CA13" s="809"/>
      <c r="CB13" s="809"/>
      <c r="CC13" s="809"/>
      <c r="CD13" s="809"/>
      <c r="CE13" s="809"/>
      <c r="CF13" s="809"/>
      <c r="CG13" s="810"/>
      <c r="CH13" s="811">
        <v>-3</v>
      </c>
      <c r="CI13" s="812"/>
      <c r="CJ13" s="812"/>
      <c r="CK13" s="812"/>
      <c r="CL13" s="813"/>
      <c r="CM13" s="811">
        <v>110</v>
      </c>
      <c r="CN13" s="812"/>
      <c r="CO13" s="812"/>
      <c r="CP13" s="812"/>
      <c r="CQ13" s="813"/>
      <c r="CR13" s="811">
        <v>100</v>
      </c>
      <c r="CS13" s="812"/>
      <c r="CT13" s="812"/>
      <c r="CU13" s="812"/>
      <c r="CV13" s="813"/>
      <c r="CW13" s="811" t="s">
        <v>493</v>
      </c>
      <c r="CX13" s="812"/>
      <c r="CY13" s="812"/>
      <c r="CZ13" s="812"/>
      <c r="DA13" s="813"/>
      <c r="DB13" s="811" t="s">
        <v>493</v>
      </c>
      <c r="DC13" s="812"/>
      <c r="DD13" s="812"/>
      <c r="DE13" s="812"/>
      <c r="DF13" s="813"/>
      <c r="DG13" s="811" t="s">
        <v>493</v>
      </c>
      <c r="DH13" s="812"/>
      <c r="DI13" s="812"/>
      <c r="DJ13" s="812"/>
      <c r="DK13" s="813"/>
      <c r="DL13" s="811" t="s">
        <v>574</v>
      </c>
      <c r="DM13" s="812"/>
      <c r="DN13" s="812"/>
      <c r="DO13" s="812"/>
      <c r="DP13" s="813"/>
      <c r="DQ13" s="811" t="s">
        <v>574</v>
      </c>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t="s">
        <v>569</v>
      </c>
      <c r="BT14" s="809"/>
      <c r="BU14" s="809"/>
      <c r="BV14" s="809"/>
      <c r="BW14" s="809"/>
      <c r="BX14" s="809"/>
      <c r="BY14" s="809"/>
      <c r="BZ14" s="809"/>
      <c r="CA14" s="809"/>
      <c r="CB14" s="809"/>
      <c r="CC14" s="809"/>
      <c r="CD14" s="809"/>
      <c r="CE14" s="809"/>
      <c r="CF14" s="809"/>
      <c r="CG14" s="810"/>
      <c r="CH14" s="811">
        <v>0</v>
      </c>
      <c r="CI14" s="812"/>
      <c r="CJ14" s="812"/>
      <c r="CK14" s="812"/>
      <c r="CL14" s="813"/>
      <c r="CM14" s="811">
        <v>10</v>
      </c>
      <c r="CN14" s="812"/>
      <c r="CO14" s="812"/>
      <c r="CP14" s="812"/>
      <c r="CQ14" s="813"/>
      <c r="CR14" s="811">
        <v>10</v>
      </c>
      <c r="CS14" s="812"/>
      <c r="CT14" s="812"/>
      <c r="CU14" s="812"/>
      <c r="CV14" s="813"/>
      <c r="CW14" s="811">
        <v>576</v>
      </c>
      <c r="CX14" s="812"/>
      <c r="CY14" s="812"/>
      <c r="CZ14" s="812"/>
      <c r="DA14" s="813"/>
      <c r="DB14" s="811" t="s">
        <v>493</v>
      </c>
      <c r="DC14" s="812"/>
      <c r="DD14" s="812"/>
      <c r="DE14" s="812"/>
      <c r="DF14" s="813"/>
      <c r="DG14" s="811" t="s">
        <v>493</v>
      </c>
      <c r="DH14" s="812"/>
      <c r="DI14" s="812"/>
      <c r="DJ14" s="812"/>
      <c r="DK14" s="813"/>
      <c r="DL14" s="811" t="s">
        <v>574</v>
      </c>
      <c r="DM14" s="812"/>
      <c r="DN14" s="812"/>
      <c r="DO14" s="812"/>
      <c r="DP14" s="813"/>
      <c r="DQ14" s="811" t="s">
        <v>574</v>
      </c>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t="s">
        <v>570</v>
      </c>
      <c r="BT15" s="809"/>
      <c r="BU15" s="809"/>
      <c r="BV15" s="809"/>
      <c r="BW15" s="809"/>
      <c r="BX15" s="809"/>
      <c r="BY15" s="809"/>
      <c r="BZ15" s="809"/>
      <c r="CA15" s="809"/>
      <c r="CB15" s="809"/>
      <c r="CC15" s="809"/>
      <c r="CD15" s="809"/>
      <c r="CE15" s="809"/>
      <c r="CF15" s="809"/>
      <c r="CG15" s="810"/>
      <c r="CH15" s="811">
        <v>-33</v>
      </c>
      <c r="CI15" s="812"/>
      <c r="CJ15" s="812"/>
      <c r="CK15" s="812"/>
      <c r="CL15" s="813"/>
      <c r="CM15" s="811">
        <v>492</v>
      </c>
      <c r="CN15" s="812"/>
      <c r="CO15" s="812"/>
      <c r="CP15" s="812"/>
      <c r="CQ15" s="813"/>
      <c r="CR15" s="811">
        <v>330</v>
      </c>
      <c r="CS15" s="812"/>
      <c r="CT15" s="812"/>
      <c r="CU15" s="812"/>
      <c r="CV15" s="813"/>
      <c r="CW15" s="811">
        <v>1466</v>
      </c>
      <c r="CX15" s="812"/>
      <c r="CY15" s="812"/>
      <c r="CZ15" s="812"/>
      <c r="DA15" s="813"/>
      <c r="DB15" s="811" t="s">
        <v>493</v>
      </c>
      <c r="DC15" s="812"/>
      <c r="DD15" s="812"/>
      <c r="DE15" s="812"/>
      <c r="DF15" s="813"/>
      <c r="DG15" s="811" t="s">
        <v>493</v>
      </c>
      <c r="DH15" s="812"/>
      <c r="DI15" s="812"/>
      <c r="DJ15" s="812"/>
      <c r="DK15" s="813"/>
      <c r="DL15" s="811" t="s">
        <v>574</v>
      </c>
      <c r="DM15" s="812"/>
      <c r="DN15" s="812"/>
      <c r="DO15" s="812"/>
      <c r="DP15" s="813"/>
      <c r="DQ15" s="811" t="s">
        <v>574</v>
      </c>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t="s">
        <v>571</v>
      </c>
      <c r="BT16" s="809"/>
      <c r="BU16" s="809"/>
      <c r="BV16" s="809"/>
      <c r="BW16" s="809"/>
      <c r="BX16" s="809"/>
      <c r="BY16" s="809"/>
      <c r="BZ16" s="809"/>
      <c r="CA16" s="809"/>
      <c r="CB16" s="809"/>
      <c r="CC16" s="809"/>
      <c r="CD16" s="809"/>
      <c r="CE16" s="809"/>
      <c r="CF16" s="809"/>
      <c r="CG16" s="810"/>
      <c r="CH16" s="811">
        <v>2</v>
      </c>
      <c r="CI16" s="812"/>
      <c r="CJ16" s="812"/>
      <c r="CK16" s="812"/>
      <c r="CL16" s="813"/>
      <c r="CM16" s="811">
        <v>643</v>
      </c>
      <c r="CN16" s="812"/>
      <c r="CO16" s="812"/>
      <c r="CP16" s="812"/>
      <c r="CQ16" s="813"/>
      <c r="CR16" s="811">
        <v>500</v>
      </c>
      <c r="CS16" s="812"/>
      <c r="CT16" s="812"/>
      <c r="CU16" s="812"/>
      <c r="CV16" s="813"/>
      <c r="CW16" s="811">
        <v>204</v>
      </c>
      <c r="CX16" s="812"/>
      <c r="CY16" s="812"/>
      <c r="CZ16" s="812"/>
      <c r="DA16" s="813"/>
      <c r="DB16" s="811" t="s">
        <v>493</v>
      </c>
      <c r="DC16" s="812"/>
      <c r="DD16" s="812"/>
      <c r="DE16" s="812"/>
      <c r="DF16" s="813"/>
      <c r="DG16" s="811" t="s">
        <v>493</v>
      </c>
      <c r="DH16" s="812"/>
      <c r="DI16" s="812"/>
      <c r="DJ16" s="812"/>
      <c r="DK16" s="813"/>
      <c r="DL16" s="811" t="s">
        <v>574</v>
      </c>
      <c r="DM16" s="812"/>
      <c r="DN16" s="812"/>
      <c r="DO16" s="812"/>
      <c r="DP16" s="813"/>
      <c r="DQ16" s="811" t="s">
        <v>574</v>
      </c>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t="s">
        <v>554</v>
      </c>
      <c r="BT17" s="809"/>
      <c r="BU17" s="809"/>
      <c r="BV17" s="809"/>
      <c r="BW17" s="809"/>
      <c r="BX17" s="809"/>
      <c r="BY17" s="809"/>
      <c r="BZ17" s="809"/>
      <c r="CA17" s="809"/>
      <c r="CB17" s="809"/>
      <c r="CC17" s="809"/>
      <c r="CD17" s="809"/>
      <c r="CE17" s="809"/>
      <c r="CF17" s="809"/>
      <c r="CG17" s="810"/>
      <c r="CH17" s="811">
        <v>9</v>
      </c>
      <c r="CI17" s="812"/>
      <c r="CJ17" s="812"/>
      <c r="CK17" s="812"/>
      <c r="CL17" s="813"/>
      <c r="CM17" s="811">
        <v>1656</v>
      </c>
      <c r="CN17" s="812"/>
      <c r="CO17" s="812"/>
      <c r="CP17" s="812"/>
      <c r="CQ17" s="813"/>
      <c r="CR17" s="811">
        <v>10</v>
      </c>
      <c r="CS17" s="812"/>
      <c r="CT17" s="812"/>
      <c r="CU17" s="812"/>
      <c r="CV17" s="813"/>
      <c r="CW17" s="811">
        <v>12</v>
      </c>
      <c r="CX17" s="812"/>
      <c r="CY17" s="812"/>
      <c r="CZ17" s="812"/>
      <c r="DA17" s="813"/>
      <c r="DB17" s="811">
        <v>5741</v>
      </c>
      <c r="DC17" s="812"/>
      <c r="DD17" s="812"/>
      <c r="DE17" s="812"/>
      <c r="DF17" s="813"/>
      <c r="DG17" s="811" t="s">
        <v>493</v>
      </c>
      <c r="DH17" s="812"/>
      <c r="DI17" s="812"/>
      <c r="DJ17" s="812"/>
      <c r="DK17" s="813"/>
      <c r="DL17" s="811" t="s">
        <v>574</v>
      </c>
      <c r="DM17" s="812"/>
      <c r="DN17" s="812"/>
      <c r="DO17" s="812"/>
      <c r="DP17" s="813"/>
      <c r="DQ17" s="811" t="s">
        <v>574</v>
      </c>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t="s">
        <v>559</v>
      </c>
      <c r="BT18" s="809"/>
      <c r="BU18" s="809"/>
      <c r="BV18" s="809"/>
      <c r="BW18" s="809"/>
      <c r="BX18" s="809"/>
      <c r="BY18" s="809"/>
      <c r="BZ18" s="809"/>
      <c r="CA18" s="809"/>
      <c r="CB18" s="809"/>
      <c r="CC18" s="809"/>
      <c r="CD18" s="809"/>
      <c r="CE18" s="809"/>
      <c r="CF18" s="809"/>
      <c r="CG18" s="810"/>
      <c r="CH18" s="811">
        <v>-131</v>
      </c>
      <c r="CI18" s="812"/>
      <c r="CJ18" s="812"/>
      <c r="CK18" s="812"/>
      <c r="CL18" s="813"/>
      <c r="CM18" s="811">
        <v>2530</v>
      </c>
      <c r="CN18" s="812"/>
      <c r="CO18" s="812"/>
      <c r="CP18" s="812"/>
      <c r="CQ18" s="813"/>
      <c r="CR18" s="811">
        <v>2574</v>
      </c>
      <c r="CS18" s="812"/>
      <c r="CT18" s="812"/>
      <c r="CU18" s="812"/>
      <c r="CV18" s="813"/>
      <c r="CW18" s="811">
        <v>17</v>
      </c>
      <c r="CX18" s="812"/>
      <c r="CY18" s="812"/>
      <c r="CZ18" s="812"/>
      <c r="DA18" s="813"/>
      <c r="DB18" s="811" t="s">
        <v>493</v>
      </c>
      <c r="DC18" s="812"/>
      <c r="DD18" s="812"/>
      <c r="DE18" s="812"/>
      <c r="DF18" s="813"/>
      <c r="DG18" s="811" t="s">
        <v>493</v>
      </c>
      <c r="DH18" s="812"/>
      <c r="DI18" s="812"/>
      <c r="DJ18" s="812"/>
      <c r="DK18" s="813"/>
      <c r="DL18" s="811" t="s">
        <v>574</v>
      </c>
      <c r="DM18" s="812"/>
      <c r="DN18" s="812"/>
      <c r="DO18" s="812"/>
      <c r="DP18" s="813"/>
      <c r="DQ18" s="811" t="s">
        <v>574</v>
      </c>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t="s">
        <v>560</v>
      </c>
      <c r="BT19" s="809"/>
      <c r="BU19" s="809"/>
      <c r="BV19" s="809"/>
      <c r="BW19" s="809"/>
      <c r="BX19" s="809"/>
      <c r="BY19" s="809"/>
      <c r="BZ19" s="809"/>
      <c r="CA19" s="809"/>
      <c r="CB19" s="809"/>
      <c r="CC19" s="809"/>
      <c r="CD19" s="809"/>
      <c r="CE19" s="809"/>
      <c r="CF19" s="809"/>
      <c r="CG19" s="810"/>
      <c r="CH19" s="811">
        <v>-17</v>
      </c>
      <c r="CI19" s="812"/>
      <c r="CJ19" s="812"/>
      <c r="CK19" s="812"/>
      <c r="CL19" s="813"/>
      <c r="CM19" s="811">
        <v>491</v>
      </c>
      <c r="CN19" s="812"/>
      <c r="CO19" s="812"/>
      <c r="CP19" s="812"/>
      <c r="CQ19" s="813"/>
      <c r="CR19" s="811">
        <v>25</v>
      </c>
      <c r="CS19" s="812"/>
      <c r="CT19" s="812"/>
      <c r="CU19" s="812"/>
      <c r="CV19" s="813"/>
      <c r="CW19" s="811" t="s">
        <v>493</v>
      </c>
      <c r="CX19" s="812"/>
      <c r="CY19" s="812"/>
      <c r="CZ19" s="812"/>
      <c r="DA19" s="813"/>
      <c r="DB19" s="811" t="s">
        <v>493</v>
      </c>
      <c r="DC19" s="812"/>
      <c r="DD19" s="812"/>
      <c r="DE19" s="812"/>
      <c r="DF19" s="813"/>
      <c r="DG19" s="811" t="s">
        <v>493</v>
      </c>
      <c r="DH19" s="812"/>
      <c r="DI19" s="812"/>
      <c r="DJ19" s="812"/>
      <c r="DK19" s="813"/>
      <c r="DL19" s="811" t="s">
        <v>574</v>
      </c>
      <c r="DM19" s="812"/>
      <c r="DN19" s="812"/>
      <c r="DO19" s="812"/>
      <c r="DP19" s="813"/>
      <c r="DQ19" s="811" t="s">
        <v>574</v>
      </c>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t="s">
        <v>561</v>
      </c>
      <c r="BT20" s="809"/>
      <c r="BU20" s="809"/>
      <c r="BV20" s="809"/>
      <c r="BW20" s="809"/>
      <c r="BX20" s="809"/>
      <c r="BY20" s="809"/>
      <c r="BZ20" s="809"/>
      <c r="CA20" s="809"/>
      <c r="CB20" s="809"/>
      <c r="CC20" s="809"/>
      <c r="CD20" s="809"/>
      <c r="CE20" s="809"/>
      <c r="CF20" s="809"/>
      <c r="CG20" s="810"/>
      <c r="CH20" s="811">
        <v>90</v>
      </c>
      <c r="CI20" s="812"/>
      <c r="CJ20" s="812"/>
      <c r="CK20" s="812"/>
      <c r="CL20" s="813"/>
      <c r="CM20" s="811">
        <v>745</v>
      </c>
      <c r="CN20" s="812"/>
      <c r="CO20" s="812"/>
      <c r="CP20" s="812"/>
      <c r="CQ20" s="813"/>
      <c r="CR20" s="811">
        <v>34</v>
      </c>
      <c r="CS20" s="812"/>
      <c r="CT20" s="812"/>
      <c r="CU20" s="812"/>
      <c r="CV20" s="813"/>
      <c r="CW20" s="811" t="s">
        <v>493</v>
      </c>
      <c r="CX20" s="812"/>
      <c r="CY20" s="812"/>
      <c r="CZ20" s="812"/>
      <c r="DA20" s="813"/>
      <c r="DB20" s="811" t="s">
        <v>493</v>
      </c>
      <c r="DC20" s="812"/>
      <c r="DD20" s="812"/>
      <c r="DE20" s="812"/>
      <c r="DF20" s="813"/>
      <c r="DG20" s="811" t="s">
        <v>493</v>
      </c>
      <c r="DH20" s="812"/>
      <c r="DI20" s="812"/>
      <c r="DJ20" s="812"/>
      <c r="DK20" s="813"/>
      <c r="DL20" s="811" t="s">
        <v>574</v>
      </c>
      <c r="DM20" s="812"/>
      <c r="DN20" s="812"/>
      <c r="DO20" s="812"/>
      <c r="DP20" s="813"/>
      <c r="DQ20" s="811" t="s">
        <v>574</v>
      </c>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t="s">
        <v>562</v>
      </c>
      <c r="BT21" s="809"/>
      <c r="BU21" s="809"/>
      <c r="BV21" s="809"/>
      <c r="BW21" s="809"/>
      <c r="BX21" s="809"/>
      <c r="BY21" s="809"/>
      <c r="BZ21" s="809"/>
      <c r="CA21" s="809"/>
      <c r="CB21" s="809"/>
      <c r="CC21" s="809"/>
      <c r="CD21" s="809"/>
      <c r="CE21" s="809"/>
      <c r="CF21" s="809"/>
      <c r="CG21" s="810"/>
      <c r="CH21" s="811">
        <v>134</v>
      </c>
      <c r="CI21" s="812"/>
      <c r="CJ21" s="812"/>
      <c r="CK21" s="812"/>
      <c r="CL21" s="813"/>
      <c r="CM21" s="811">
        <v>1944</v>
      </c>
      <c r="CN21" s="812"/>
      <c r="CO21" s="812"/>
      <c r="CP21" s="812"/>
      <c r="CQ21" s="813"/>
      <c r="CR21" s="811">
        <v>150</v>
      </c>
      <c r="CS21" s="812"/>
      <c r="CT21" s="812"/>
      <c r="CU21" s="812"/>
      <c r="CV21" s="813"/>
      <c r="CW21" s="811" t="s">
        <v>493</v>
      </c>
      <c r="CX21" s="812"/>
      <c r="CY21" s="812"/>
      <c r="CZ21" s="812"/>
      <c r="DA21" s="813"/>
      <c r="DB21" s="811">
        <v>287</v>
      </c>
      <c r="DC21" s="812"/>
      <c r="DD21" s="812"/>
      <c r="DE21" s="812"/>
      <c r="DF21" s="813"/>
      <c r="DG21" s="811" t="s">
        <v>493</v>
      </c>
      <c r="DH21" s="812"/>
      <c r="DI21" s="812"/>
      <c r="DJ21" s="812"/>
      <c r="DK21" s="813"/>
      <c r="DL21" s="811" t="s">
        <v>574</v>
      </c>
      <c r="DM21" s="812"/>
      <c r="DN21" s="812"/>
      <c r="DO21" s="812"/>
      <c r="DP21" s="813"/>
      <c r="DQ21" s="811" t="s">
        <v>574</v>
      </c>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377</v>
      </c>
      <c r="BA22" s="841"/>
      <c r="BB22" s="841"/>
      <c r="BC22" s="841"/>
      <c r="BD22" s="842"/>
      <c r="BE22" s="215"/>
      <c r="BF22" s="215"/>
      <c r="BG22" s="215"/>
      <c r="BH22" s="215"/>
      <c r="BI22" s="215"/>
      <c r="BJ22" s="215"/>
      <c r="BK22" s="215"/>
      <c r="BL22" s="215"/>
      <c r="BM22" s="215"/>
      <c r="BN22" s="215"/>
      <c r="BO22" s="215"/>
      <c r="BP22" s="215"/>
      <c r="BQ22" s="221">
        <v>16</v>
      </c>
      <c r="BR22" s="222"/>
      <c r="BS22" s="808" t="s">
        <v>573</v>
      </c>
      <c r="BT22" s="809"/>
      <c r="BU22" s="809"/>
      <c r="BV22" s="809"/>
      <c r="BW22" s="809"/>
      <c r="BX22" s="809"/>
      <c r="BY22" s="809"/>
      <c r="BZ22" s="809"/>
      <c r="CA22" s="809"/>
      <c r="CB22" s="809"/>
      <c r="CC22" s="809"/>
      <c r="CD22" s="809"/>
      <c r="CE22" s="809"/>
      <c r="CF22" s="809"/>
      <c r="CG22" s="810"/>
      <c r="CH22" s="811">
        <v>0</v>
      </c>
      <c r="CI22" s="812"/>
      <c r="CJ22" s="812"/>
      <c r="CK22" s="812"/>
      <c r="CL22" s="813"/>
      <c r="CM22" s="811">
        <v>65</v>
      </c>
      <c r="CN22" s="812"/>
      <c r="CO22" s="812"/>
      <c r="CP22" s="812"/>
      <c r="CQ22" s="813"/>
      <c r="CR22" s="811">
        <v>50</v>
      </c>
      <c r="CS22" s="812"/>
      <c r="CT22" s="812"/>
      <c r="CU22" s="812"/>
      <c r="CV22" s="813"/>
      <c r="CW22" s="811">
        <v>105</v>
      </c>
      <c r="CX22" s="812"/>
      <c r="CY22" s="812"/>
      <c r="CZ22" s="812"/>
      <c r="DA22" s="813"/>
      <c r="DB22" s="811" t="s">
        <v>493</v>
      </c>
      <c r="DC22" s="812"/>
      <c r="DD22" s="812"/>
      <c r="DE22" s="812"/>
      <c r="DF22" s="813"/>
      <c r="DG22" s="811" t="s">
        <v>493</v>
      </c>
      <c r="DH22" s="812"/>
      <c r="DI22" s="812"/>
      <c r="DJ22" s="812"/>
      <c r="DK22" s="813"/>
      <c r="DL22" s="811" t="s">
        <v>574</v>
      </c>
      <c r="DM22" s="812"/>
      <c r="DN22" s="812"/>
      <c r="DO22" s="812"/>
      <c r="DP22" s="813"/>
      <c r="DQ22" s="811" t="s">
        <v>574</v>
      </c>
      <c r="DR22" s="812"/>
      <c r="DS22" s="812"/>
      <c r="DT22" s="812"/>
      <c r="DU22" s="813"/>
      <c r="DV22" s="808"/>
      <c r="DW22" s="809"/>
      <c r="DX22" s="809"/>
      <c r="DY22" s="809"/>
      <c r="DZ22" s="814"/>
      <c r="EA22" s="217"/>
    </row>
    <row r="23" spans="1:131" s="218" customFormat="1" ht="26.25" customHeight="1" thickBot="1" x14ac:dyDescent="0.25">
      <c r="A23" s="223" t="s">
        <v>378</v>
      </c>
      <c r="B23" s="824" t="s">
        <v>379</v>
      </c>
      <c r="C23" s="825"/>
      <c r="D23" s="825"/>
      <c r="E23" s="825"/>
      <c r="F23" s="825"/>
      <c r="G23" s="825"/>
      <c r="H23" s="825"/>
      <c r="I23" s="825"/>
      <c r="J23" s="825"/>
      <c r="K23" s="825"/>
      <c r="L23" s="825"/>
      <c r="M23" s="825"/>
      <c r="N23" s="825"/>
      <c r="O23" s="825"/>
      <c r="P23" s="826"/>
      <c r="Q23" s="827">
        <v>246518</v>
      </c>
      <c r="R23" s="828"/>
      <c r="S23" s="828"/>
      <c r="T23" s="828"/>
      <c r="U23" s="828"/>
      <c r="V23" s="828">
        <v>229445</v>
      </c>
      <c r="W23" s="828"/>
      <c r="X23" s="828"/>
      <c r="Y23" s="828"/>
      <c r="Z23" s="828"/>
      <c r="AA23" s="828">
        <v>17073</v>
      </c>
      <c r="AB23" s="828"/>
      <c r="AC23" s="828"/>
      <c r="AD23" s="828"/>
      <c r="AE23" s="829"/>
      <c r="AF23" s="830">
        <v>8196</v>
      </c>
      <c r="AG23" s="828"/>
      <c r="AH23" s="828"/>
      <c r="AI23" s="828"/>
      <c r="AJ23" s="831"/>
      <c r="AK23" s="832"/>
      <c r="AL23" s="833"/>
      <c r="AM23" s="833"/>
      <c r="AN23" s="833"/>
      <c r="AO23" s="833"/>
      <c r="AP23" s="828">
        <v>39129</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t="s">
        <v>555</v>
      </c>
      <c r="BT23" s="809"/>
      <c r="BU23" s="809"/>
      <c r="BV23" s="809"/>
      <c r="BW23" s="809"/>
      <c r="BX23" s="809"/>
      <c r="BY23" s="809"/>
      <c r="BZ23" s="809"/>
      <c r="CA23" s="809"/>
      <c r="CB23" s="809"/>
      <c r="CC23" s="809"/>
      <c r="CD23" s="809"/>
      <c r="CE23" s="809"/>
      <c r="CF23" s="809"/>
      <c r="CG23" s="810"/>
      <c r="CH23" s="811">
        <v>2</v>
      </c>
      <c r="CI23" s="812"/>
      <c r="CJ23" s="812"/>
      <c r="CK23" s="812"/>
      <c r="CL23" s="813"/>
      <c r="CM23" s="811">
        <v>202</v>
      </c>
      <c r="CN23" s="812"/>
      <c r="CO23" s="812"/>
      <c r="CP23" s="812"/>
      <c r="CQ23" s="813"/>
      <c r="CR23" s="811">
        <v>35</v>
      </c>
      <c r="CS23" s="812"/>
      <c r="CT23" s="812"/>
      <c r="CU23" s="812"/>
      <c r="CV23" s="813"/>
      <c r="CW23" s="811" t="s">
        <v>493</v>
      </c>
      <c r="CX23" s="812"/>
      <c r="CY23" s="812"/>
      <c r="CZ23" s="812"/>
      <c r="DA23" s="813"/>
      <c r="DB23" s="811" t="s">
        <v>493</v>
      </c>
      <c r="DC23" s="812"/>
      <c r="DD23" s="812"/>
      <c r="DE23" s="812"/>
      <c r="DF23" s="813"/>
      <c r="DG23" s="811" t="s">
        <v>493</v>
      </c>
      <c r="DH23" s="812"/>
      <c r="DI23" s="812"/>
      <c r="DJ23" s="812"/>
      <c r="DK23" s="813"/>
      <c r="DL23" s="811" t="s">
        <v>574</v>
      </c>
      <c r="DM23" s="812"/>
      <c r="DN23" s="812"/>
      <c r="DO23" s="812"/>
      <c r="DP23" s="813"/>
      <c r="DQ23" s="811" t="s">
        <v>574</v>
      </c>
      <c r="DR23" s="812"/>
      <c r="DS23" s="812"/>
      <c r="DT23" s="812"/>
      <c r="DU23" s="813"/>
      <c r="DV23" s="808"/>
      <c r="DW23" s="809"/>
      <c r="DX23" s="809"/>
      <c r="DY23" s="809"/>
      <c r="DZ23" s="814"/>
      <c r="EA23" s="217"/>
    </row>
    <row r="24" spans="1:131" s="218" customFormat="1" ht="26.25" customHeight="1" x14ac:dyDescent="0.2">
      <c r="A24" s="843" t="s">
        <v>380</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t="s">
        <v>556</v>
      </c>
      <c r="BT24" s="809"/>
      <c r="BU24" s="809"/>
      <c r="BV24" s="809"/>
      <c r="BW24" s="809"/>
      <c r="BX24" s="809"/>
      <c r="BY24" s="809"/>
      <c r="BZ24" s="809"/>
      <c r="CA24" s="809"/>
      <c r="CB24" s="809"/>
      <c r="CC24" s="809"/>
      <c r="CD24" s="809"/>
      <c r="CE24" s="809"/>
      <c r="CF24" s="809"/>
      <c r="CG24" s="810"/>
      <c r="CH24" s="811">
        <v>1</v>
      </c>
      <c r="CI24" s="812"/>
      <c r="CJ24" s="812"/>
      <c r="CK24" s="812"/>
      <c r="CL24" s="813"/>
      <c r="CM24" s="811">
        <v>170</v>
      </c>
      <c r="CN24" s="812"/>
      <c r="CO24" s="812"/>
      <c r="CP24" s="812"/>
      <c r="CQ24" s="813"/>
      <c r="CR24" s="811">
        <v>40</v>
      </c>
      <c r="CS24" s="812"/>
      <c r="CT24" s="812"/>
      <c r="CU24" s="812"/>
      <c r="CV24" s="813"/>
      <c r="CW24" s="811" t="s">
        <v>493</v>
      </c>
      <c r="CX24" s="812"/>
      <c r="CY24" s="812"/>
      <c r="CZ24" s="812"/>
      <c r="DA24" s="813"/>
      <c r="DB24" s="811" t="s">
        <v>493</v>
      </c>
      <c r="DC24" s="812"/>
      <c r="DD24" s="812"/>
      <c r="DE24" s="812"/>
      <c r="DF24" s="813"/>
      <c r="DG24" s="811" t="s">
        <v>493</v>
      </c>
      <c r="DH24" s="812"/>
      <c r="DI24" s="812"/>
      <c r="DJ24" s="812"/>
      <c r="DK24" s="813"/>
      <c r="DL24" s="811" t="s">
        <v>574</v>
      </c>
      <c r="DM24" s="812"/>
      <c r="DN24" s="812"/>
      <c r="DO24" s="812"/>
      <c r="DP24" s="813"/>
      <c r="DQ24" s="811" t="s">
        <v>574</v>
      </c>
      <c r="DR24" s="812"/>
      <c r="DS24" s="812"/>
      <c r="DT24" s="812"/>
      <c r="DU24" s="813"/>
      <c r="DV24" s="808"/>
      <c r="DW24" s="809"/>
      <c r="DX24" s="809"/>
      <c r="DY24" s="809"/>
      <c r="DZ24" s="814"/>
      <c r="EA24" s="217"/>
    </row>
    <row r="25" spans="1:131" ht="26.25" customHeight="1" thickBot="1" x14ac:dyDescent="0.25">
      <c r="A25" s="760" t="s">
        <v>381</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t="s">
        <v>557</v>
      </c>
      <c r="BT25" s="809"/>
      <c r="BU25" s="809"/>
      <c r="BV25" s="809"/>
      <c r="BW25" s="809"/>
      <c r="BX25" s="809"/>
      <c r="BY25" s="809"/>
      <c r="BZ25" s="809"/>
      <c r="CA25" s="809"/>
      <c r="CB25" s="809"/>
      <c r="CC25" s="809"/>
      <c r="CD25" s="809"/>
      <c r="CE25" s="809"/>
      <c r="CF25" s="809"/>
      <c r="CG25" s="810"/>
      <c r="CH25" s="811">
        <v>18</v>
      </c>
      <c r="CI25" s="812"/>
      <c r="CJ25" s="812"/>
      <c r="CK25" s="812"/>
      <c r="CL25" s="813"/>
      <c r="CM25" s="811">
        <v>108</v>
      </c>
      <c r="CN25" s="812"/>
      <c r="CO25" s="812"/>
      <c r="CP25" s="812"/>
      <c r="CQ25" s="813"/>
      <c r="CR25" s="811">
        <v>9</v>
      </c>
      <c r="CS25" s="812"/>
      <c r="CT25" s="812"/>
      <c r="CU25" s="812"/>
      <c r="CV25" s="813"/>
      <c r="CW25" s="811" t="s">
        <v>493</v>
      </c>
      <c r="CX25" s="812"/>
      <c r="CY25" s="812"/>
      <c r="CZ25" s="812"/>
      <c r="DA25" s="813"/>
      <c r="DB25" s="811" t="s">
        <v>493</v>
      </c>
      <c r="DC25" s="812"/>
      <c r="DD25" s="812"/>
      <c r="DE25" s="812"/>
      <c r="DF25" s="813"/>
      <c r="DG25" s="811" t="s">
        <v>493</v>
      </c>
      <c r="DH25" s="812"/>
      <c r="DI25" s="812"/>
      <c r="DJ25" s="812"/>
      <c r="DK25" s="813"/>
      <c r="DL25" s="811" t="s">
        <v>574</v>
      </c>
      <c r="DM25" s="812"/>
      <c r="DN25" s="812"/>
      <c r="DO25" s="812"/>
      <c r="DP25" s="813"/>
      <c r="DQ25" s="811" t="s">
        <v>574</v>
      </c>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382</v>
      </c>
      <c r="R26" s="769"/>
      <c r="S26" s="769"/>
      <c r="T26" s="769"/>
      <c r="U26" s="770"/>
      <c r="V26" s="768" t="s">
        <v>383</v>
      </c>
      <c r="W26" s="769"/>
      <c r="X26" s="769"/>
      <c r="Y26" s="769"/>
      <c r="Z26" s="770"/>
      <c r="AA26" s="768" t="s">
        <v>384</v>
      </c>
      <c r="AB26" s="769"/>
      <c r="AC26" s="769"/>
      <c r="AD26" s="769"/>
      <c r="AE26" s="769"/>
      <c r="AF26" s="849" t="s">
        <v>385</v>
      </c>
      <c r="AG26" s="850"/>
      <c r="AH26" s="850"/>
      <c r="AI26" s="850"/>
      <c r="AJ26" s="851"/>
      <c r="AK26" s="769" t="s">
        <v>386</v>
      </c>
      <c r="AL26" s="769"/>
      <c r="AM26" s="769"/>
      <c r="AN26" s="769"/>
      <c r="AO26" s="770"/>
      <c r="AP26" s="768" t="s">
        <v>387</v>
      </c>
      <c r="AQ26" s="769"/>
      <c r="AR26" s="769"/>
      <c r="AS26" s="769"/>
      <c r="AT26" s="770"/>
      <c r="AU26" s="768" t="s">
        <v>388</v>
      </c>
      <c r="AV26" s="769"/>
      <c r="AW26" s="769"/>
      <c r="AX26" s="769"/>
      <c r="AY26" s="770"/>
      <c r="AZ26" s="768" t="s">
        <v>389</v>
      </c>
      <c r="BA26" s="769"/>
      <c r="BB26" s="769"/>
      <c r="BC26" s="769"/>
      <c r="BD26" s="770"/>
      <c r="BE26" s="768" t="s">
        <v>364</v>
      </c>
      <c r="BF26" s="769"/>
      <c r="BG26" s="769"/>
      <c r="BH26" s="769"/>
      <c r="BI26" s="775"/>
      <c r="BJ26" s="214"/>
      <c r="BK26" s="214"/>
      <c r="BL26" s="214"/>
      <c r="BM26" s="214"/>
      <c r="BN26" s="214"/>
      <c r="BO26" s="224"/>
      <c r="BP26" s="224"/>
      <c r="BQ26" s="221">
        <v>20</v>
      </c>
      <c r="BR26" s="222"/>
      <c r="BS26" s="808" t="s">
        <v>558</v>
      </c>
      <c r="BT26" s="809"/>
      <c r="BU26" s="809"/>
      <c r="BV26" s="809"/>
      <c r="BW26" s="809"/>
      <c r="BX26" s="809"/>
      <c r="BY26" s="809"/>
      <c r="BZ26" s="809"/>
      <c r="CA26" s="809"/>
      <c r="CB26" s="809"/>
      <c r="CC26" s="809"/>
      <c r="CD26" s="809"/>
      <c r="CE26" s="809"/>
      <c r="CF26" s="809"/>
      <c r="CG26" s="810"/>
      <c r="CH26" s="811">
        <v>1</v>
      </c>
      <c r="CI26" s="812"/>
      <c r="CJ26" s="812"/>
      <c r="CK26" s="812"/>
      <c r="CL26" s="813"/>
      <c r="CM26" s="811">
        <v>115</v>
      </c>
      <c r="CN26" s="812"/>
      <c r="CO26" s="812"/>
      <c r="CP26" s="812"/>
      <c r="CQ26" s="813"/>
      <c r="CR26" s="811">
        <v>23</v>
      </c>
      <c r="CS26" s="812"/>
      <c r="CT26" s="812"/>
      <c r="CU26" s="812"/>
      <c r="CV26" s="813"/>
      <c r="CW26" s="811" t="s">
        <v>493</v>
      </c>
      <c r="CX26" s="812"/>
      <c r="CY26" s="812"/>
      <c r="CZ26" s="812"/>
      <c r="DA26" s="813"/>
      <c r="DB26" s="811" t="s">
        <v>493</v>
      </c>
      <c r="DC26" s="812"/>
      <c r="DD26" s="812"/>
      <c r="DE26" s="812"/>
      <c r="DF26" s="813"/>
      <c r="DG26" s="811" t="s">
        <v>493</v>
      </c>
      <c r="DH26" s="812"/>
      <c r="DI26" s="812"/>
      <c r="DJ26" s="812"/>
      <c r="DK26" s="813"/>
      <c r="DL26" s="811" t="s">
        <v>574</v>
      </c>
      <c r="DM26" s="812"/>
      <c r="DN26" s="812"/>
      <c r="DO26" s="812"/>
      <c r="DP26" s="813"/>
      <c r="DQ26" s="811" t="s">
        <v>574</v>
      </c>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390</v>
      </c>
      <c r="C28" s="785"/>
      <c r="D28" s="785"/>
      <c r="E28" s="785"/>
      <c r="F28" s="785"/>
      <c r="G28" s="785"/>
      <c r="H28" s="785"/>
      <c r="I28" s="785"/>
      <c r="J28" s="785"/>
      <c r="K28" s="785"/>
      <c r="L28" s="785"/>
      <c r="M28" s="785"/>
      <c r="N28" s="785"/>
      <c r="O28" s="785"/>
      <c r="P28" s="786"/>
      <c r="Q28" s="857">
        <v>35903</v>
      </c>
      <c r="R28" s="858"/>
      <c r="S28" s="858"/>
      <c r="T28" s="858"/>
      <c r="U28" s="858"/>
      <c r="V28" s="858">
        <v>35192</v>
      </c>
      <c r="W28" s="858"/>
      <c r="X28" s="858"/>
      <c r="Y28" s="858"/>
      <c r="Z28" s="858"/>
      <c r="AA28" s="858">
        <v>711</v>
      </c>
      <c r="AB28" s="858"/>
      <c r="AC28" s="858"/>
      <c r="AD28" s="858"/>
      <c r="AE28" s="859"/>
      <c r="AF28" s="860">
        <v>710</v>
      </c>
      <c r="AG28" s="858"/>
      <c r="AH28" s="858"/>
      <c r="AI28" s="858"/>
      <c r="AJ28" s="861"/>
      <c r="AK28" s="862">
        <v>5732</v>
      </c>
      <c r="AL28" s="863"/>
      <c r="AM28" s="863"/>
      <c r="AN28" s="863"/>
      <c r="AO28" s="863"/>
      <c r="AP28" s="863" t="s">
        <v>493</v>
      </c>
      <c r="AQ28" s="863"/>
      <c r="AR28" s="863"/>
      <c r="AS28" s="863"/>
      <c r="AT28" s="863"/>
      <c r="AU28" s="863" t="s">
        <v>493</v>
      </c>
      <c r="AV28" s="863"/>
      <c r="AW28" s="863"/>
      <c r="AX28" s="863"/>
      <c r="AY28" s="863"/>
      <c r="AZ28" s="864" t="s">
        <v>493</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391</v>
      </c>
      <c r="C29" s="816"/>
      <c r="D29" s="816"/>
      <c r="E29" s="816"/>
      <c r="F29" s="816"/>
      <c r="G29" s="816"/>
      <c r="H29" s="816"/>
      <c r="I29" s="816"/>
      <c r="J29" s="816"/>
      <c r="K29" s="816"/>
      <c r="L29" s="816"/>
      <c r="M29" s="816"/>
      <c r="N29" s="816"/>
      <c r="O29" s="816"/>
      <c r="P29" s="817"/>
      <c r="Q29" s="818">
        <v>27869</v>
      </c>
      <c r="R29" s="819"/>
      <c r="S29" s="819"/>
      <c r="T29" s="819"/>
      <c r="U29" s="819"/>
      <c r="V29" s="819">
        <v>27500</v>
      </c>
      <c r="W29" s="819"/>
      <c r="X29" s="819"/>
      <c r="Y29" s="819"/>
      <c r="Z29" s="819"/>
      <c r="AA29" s="819">
        <v>369</v>
      </c>
      <c r="AB29" s="819"/>
      <c r="AC29" s="819"/>
      <c r="AD29" s="819"/>
      <c r="AE29" s="820"/>
      <c r="AF29" s="821">
        <v>369</v>
      </c>
      <c r="AG29" s="822"/>
      <c r="AH29" s="822"/>
      <c r="AI29" s="822"/>
      <c r="AJ29" s="823"/>
      <c r="AK29" s="869">
        <v>4399</v>
      </c>
      <c r="AL29" s="865"/>
      <c r="AM29" s="865"/>
      <c r="AN29" s="865"/>
      <c r="AO29" s="865"/>
      <c r="AP29" s="865" t="s">
        <v>493</v>
      </c>
      <c r="AQ29" s="865"/>
      <c r="AR29" s="865"/>
      <c r="AS29" s="865"/>
      <c r="AT29" s="865"/>
      <c r="AU29" s="865" t="s">
        <v>493</v>
      </c>
      <c r="AV29" s="865"/>
      <c r="AW29" s="865"/>
      <c r="AX29" s="865"/>
      <c r="AY29" s="865"/>
      <c r="AZ29" s="866" t="s">
        <v>493</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392</v>
      </c>
      <c r="C30" s="816"/>
      <c r="D30" s="816"/>
      <c r="E30" s="816"/>
      <c r="F30" s="816"/>
      <c r="G30" s="816"/>
      <c r="H30" s="816"/>
      <c r="I30" s="816"/>
      <c r="J30" s="816"/>
      <c r="K30" s="816"/>
      <c r="L30" s="816"/>
      <c r="M30" s="816"/>
      <c r="N30" s="816"/>
      <c r="O30" s="816"/>
      <c r="P30" s="817"/>
      <c r="Q30" s="818">
        <v>8171</v>
      </c>
      <c r="R30" s="819"/>
      <c r="S30" s="819"/>
      <c r="T30" s="819"/>
      <c r="U30" s="819"/>
      <c r="V30" s="819">
        <v>7734</v>
      </c>
      <c r="W30" s="819"/>
      <c r="X30" s="819"/>
      <c r="Y30" s="819"/>
      <c r="Z30" s="819"/>
      <c r="AA30" s="819">
        <v>437</v>
      </c>
      <c r="AB30" s="819"/>
      <c r="AC30" s="819"/>
      <c r="AD30" s="819"/>
      <c r="AE30" s="820"/>
      <c r="AF30" s="821">
        <v>37</v>
      </c>
      <c r="AG30" s="822"/>
      <c r="AH30" s="822"/>
      <c r="AI30" s="822"/>
      <c r="AJ30" s="823"/>
      <c r="AK30" s="869">
        <v>985</v>
      </c>
      <c r="AL30" s="865"/>
      <c r="AM30" s="865"/>
      <c r="AN30" s="865"/>
      <c r="AO30" s="865"/>
      <c r="AP30" s="865" t="s">
        <v>493</v>
      </c>
      <c r="AQ30" s="865"/>
      <c r="AR30" s="865"/>
      <c r="AS30" s="865"/>
      <c r="AT30" s="865"/>
      <c r="AU30" s="865" t="s">
        <v>493</v>
      </c>
      <c r="AV30" s="865"/>
      <c r="AW30" s="865"/>
      <c r="AX30" s="865"/>
      <c r="AY30" s="865"/>
      <c r="AZ30" s="866" t="s">
        <v>493</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393</v>
      </c>
      <c r="C31" s="816"/>
      <c r="D31" s="816"/>
      <c r="E31" s="816"/>
      <c r="F31" s="816"/>
      <c r="G31" s="816"/>
      <c r="H31" s="816"/>
      <c r="I31" s="816"/>
      <c r="J31" s="816"/>
      <c r="K31" s="816"/>
      <c r="L31" s="816"/>
      <c r="M31" s="816"/>
      <c r="N31" s="816"/>
      <c r="O31" s="816"/>
      <c r="P31" s="817"/>
      <c r="Q31" s="818">
        <v>11119</v>
      </c>
      <c r="R31" s="819"/>
      <c r="S31" s="819"/>
      <c r="T31" s="819"/>
      <c r="U31" s="819"/>
      <c r="V31" s="819">
        <v>10332</v>
      </c>
      <c r="W31" s="819"/>
      <c r="X31" s="819"/>
      <c r="Y31" s="819"/>
      <c r="Z31" s="819"/>
      <c r="AA31" s="819">
        <v>787</v>
      </c>
      <c r="AB31" s="819"/>
      <c r="AC31" s="819"/>
      <c r="AD31" s="819"/>
      <c r="AE31" s="820"/>
      <c r="AF31" s="821">
        <v>11016</v>
      </c>
      <c r="AG31" s="822"/>
      <c r="AH31" s="822"/>
      <c r="AI31" s="822"/>
      <c r="AJ31" s="823"/>
      <c r="AK31" s="869">
        <v>1295</v>
      </c>
      <c r="AL31" s="865"/>
      <c r="AM31" s="865"/>
      <c r="AN31" s="865"/>
      <c r="AO31" s="865"/>
      <c r="AP31" s="865">
        <v>10025</v>
      </c>
      <c r="AQ31" s="865"/>
      <c r="AR31" s="865"/>
      <c r="AS31" s="865"/>
      <c r="AT31" s="865"/>
      <c r="AU31" s="865">
        <v>3489</v>
      </c>
      <c r="AV31" s="865"/>
      <c r="AW31" s="865"/>
      <c r="AX31" s="865"/>
      <c r="AY31" s="865"/>
      <c r="AZ31" s="866" t="s">
        <v>493</v>
      </c>
      <c r="BA31" s="866"/>
      <c r="BB31" s="866"/>
      <c r="BC31" s="866"/>
      <c r="BD31" s="866"/>
      <c r="BE31" s="867" t="s">
        <v>394</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395</v>
      </c>
      <c r="C32" s="816"/>
      <c r="D32" s="816"/>
      <c r="E32" s="816"/>
      <c r="F32" s="816"/>
      <c r="G32" s="816"/>
      <c r="H32" s="816"/>
      <c r="I32" s="816"/>
      <c r="J32" s="816"/>
      <c r="K32" s="816"/>
      <c r="L32" s="816"/>
      <c r="M32" s="816"/>
      <c r="N32" s="816"/>
      <c r="O32" s="816"/>
      <c r="P32" s="817"/>
      <c r="Q32" s="818">
        <v>8275</v>
      </c>
      <c r="R32" s="819"/>
      <c r="S32" s="819"/>
      <c r="T32" s="819"/>
      <c r="U32" s="819"/>
      <c r="V32" s="819">
        <v>8148</v>
      </c>
      <c r="W32" s="819"/>
      <c r="X32" s="819"/>
      <c r="Y32" s="819"/>
      <c r="Z32" s="819"/>
      <c r="AA32" s="819">
        <v>127</v>
      </c>
      <c r="AB32" s="819"/>
      <c r="AC32" s="819"/>
      <c r="AD32" s="819"/>
      <c r="AE32" s="820"/>
      <c r="AF32" s="821">
        <v>3311</v>
      </c>
      <c r="AG32" s="822"/>
      <c r="AH32" s="822"/>
      <c r="AI32" s="822"/>
      <c r="AJ32" s="823"/>
      <c r="AK32" s="869">
        <v>2948</v>
      </c>
      <c r="AL32" s="865"/>
      <c r="AM32" s="865"/>
      <c r="AN32" s="865"/>
      <c r="AO32" s="865"/>
      <c r="AP32" s="865">
        <v>32417</v>
      </c>
      <c r="AQ32" s="865"/>
      <c r="AR32" s="865"/>
      <c r="AS32" s="865"/>
      <c r="AT32" s="865"/>
      <c r="AU32" s="865">
        <v>18154</v>
      </c>
      <c r="AV32" s="865"/>
      <c r="AW32" s="865"/>
      <c r="AX32" s="865"/>
      <c r="AY32" s="865"/>
      <c r="AZ32" s="866" t="s">
        <v>493</v>
      </c>
      <c r="BA32" s="866"/>
      <c r="BB32" s="866"/>
      <c r="BC32" s="866"/>
      <c r="BD32" s="866"/>
      <c r="BE32" s="867" t="s">
        <v>394</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t="s">
        <v>396</v>
      </c>
      <c r="C33" s="816"/>
      <c r="D33" s="816"/>
      <c r="E33" s="816"/>
      <c r="F33" s="816"/>
      <c r="G33" s="816"/>
      <c r="H33" s="816"/>
      <c r="I33" s="816"/>
      <c r="J33" s="816"/>
      <c r="K33" s="816"/>
      <c r="L33" s="816"/>
      <c r="M33" s="816"/>
      <c r="N33" s="816"/>
      <c r="O33" s="816"/>
      <c r="P33" s="817"/>
      <c r="Q33" s="818">
        <v>239</v>
      </c>
      <c r="R33" s="819"/>
      <c r="S33" s="819"/>
      <c r="T33" s="819"/>
      <c r="U33" s="819"/>
      <c r="V33" s="819">
        <v>205</v>
      </c>
      <c r="W33" s="819"/>
      <c r="X33" s="819"/>
      <c r="Y33" s="819"/>
      <c r="Z33" s="819"/>
      <c r="AA33" s="819">
        <v>33</v>
      </c>
      <c r="AB33" s="819"/>
      <c r="AC33" s="819"/>
      <c r="AD33" s="819"/>
      <c r="AE33" s="820"/>
      <c r="AF33" s="821">
        <v>33</v>
      </c>
      <c r="AG33" s="822"/>
      <c r="AH33" s="822"/>
      <c r="AI33" s="822"/>
      <c r="AJ33" s="823"/>
      <c r="AK33" s="869">
        <v>51</v>
      </c>
      <c r="AL33" s="865"/>
      <c r="AM33" s="865"/>
      <c r="AN33" s="865"/>
      <c r="AO33" s="865"/>
      <c r="AP33" s="865" t="s">
        <v>493</v>
      </c>
      <c r="AQ33" s="865"/>
      <c r="AR33" s="865"/>
      <c r="AS33" s="865"/>
      <c r="AT33" s="865"/>
      <c r="AU33" s="865" t="s">
        <v>493</v>
      </c>
      <c r="AV33" s="865"/>
      <c r="AW33" s="865"/>
      <c r="AX33" s="865"/>
      <c r="AY33" s="865"/>
      <c r="AZ33" s="866" t="s">
        <v>493</v>
      </c>
      <c r="BA33" s="866"/>
      <c r="BB33" s="866"/>
      <c r="BC33" s="866"/>
      <c r="BD33" s="866"/>
      <c r="BE33" s="867" t="s">
        <v>397</v>
      </c>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t="s">
        <v>398</v>
      </c>
      <c r="C34" s="816"/>
      <c r="D34" s="816"/>
      <c r="E34" s="816"/>
      <c r="F34" s="816"/>
      <c r="G34" s="816"/>
      <c r="H34" s="816"/>
      <c r="I34" s="816"/>
      <c r="J34" s="816"/>
      <c r="K34" s="816"/>
      <c r="L34" s="816"/>
      <c r="M34" s="816"/>
      <c r="N34" s="816"/>
      <c r="O34" s="816"/>
      <c r="P34" s="817"/>
      <c r="Q34" s="818">
        <v>7</v>
      </c>
      <c r="R34" s="819"/>
      <c r="S34" s="819"/>
      <c r="T34" s="819"/>
      <c r="U34" s="819"/>
      <c r="V34" s="819">
        <v>7</v>
      </c>
      <c r="W34" s="819"/>
      <c r="X34" s="819"/>
      <c r="Y34" s="819"/>
      <c r="Z34" s="819"/>
      <c r="AA34" s="819">
        <v>0</v>
      </c>
      <c r="AB34" s="819"/>
      <c r="AC34" s="819"/>
      <c r="AD34" s="819"/>
      <c r="AE34" s="820"/>
      <c r="AF34" s="821">
        <v>0</v>
      </c>
      <c r="AG34" s="822"/>
      <c r="AH34" s="822"/>
      <c r="AI34" s="822"/>
      <c r="AJ34" s="823"/>
      <c r="AK34" s="869">
        <v>7</v>
      </c>
      <c r="AL34" s="865"/>
      <c r="AM34" s="865"/>
      <c r="AN34" s="865"/>
      <c r="AO34" s="865"/>
      <c r="AP34" s="865" t="s">
        <v>493</v>
      </c>
      <c r="AQ34" s="865"/>
      <c r="AR34" s="865"/>
      <c r="AS34" s="865"/>
      <c r="AT34" s="865"/>
      <c r="AU34" s="865" t="s">
        <v>493</v>
      </c>
      <c r="AV34" s="865"/>
      <c r="AW34" s="865"/>
      <c r="AX34" s="865"/>
      <c r="AY34" s="865"/>
      <c r="AZ34" s="866" t="s">
        <v>493</v>
      </c>
      <c r="BA34" s="866"/>
      <c r="BB34" s="866"/>
      <c r="BC34" s="866"/>
      <c r="BD34" s="866"/>
      <c r="BE34" s="867" t="s">
        <v>397</v>
      </c>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t="s">
        <v>399</v>
      </c>
      <c r="C35" s="816"/>
      <c r="D35" s="816"/>
      <c r="E35" s="816"/>
      <c r="F35" s="816"/>
      <c r="G35" s="816"/>
      <c r="H35" s="816"/>
      <c r="I35" s="816"/>
      <c r="J35" s="816"/>
      <c r="K35" s="816"/>
      <c r="L35" s="816"/>
      <c r="M35" s="816"/>
      <c r="N35" s="816"/>
      <c r="O35" s="816"/>
      <c r="P35" s="817"/>
      <c r="Q35" s="818">
        <v>20</v>
      </c>
      <c r="R35" s="819"/>
      <c r="S35" s="819"/>
      <c r="T35" s="819"/>
      <c r="U35" s="819"/>
      <c r="V35" s="819">
        <v>6</v>
      </c>
      <c r="W35" s="819"/>
      <c r="X35" s="819"/>
      <c r="Y35" s="819"/>
      <c r="Z35" s="819"/>
      <c r="AA35" s="819">
        <v>14</v>
      </c>
      <c r="AB35" s="819"/>
      <c r="AC35" s="819"/>
      <c r="AD35" s="819"/>
      <c r="AE35" s="820"/>
      <c r="AF35" s="821">
        <v>14</v>
      </c>
      <c r="AG35" s="822"/>
      <c r="AH35" s="822"/>
      <c r="AI35" s="822"/>
      <c r="AJ35" s="823"/>
      <c r="AK35" s="869">
        <v>6</v>
      </c>
      <c r="AL35" s="865"/>
      <c r="AM35" s="865"/>
      <c r="AN35" s="865"/>
      <c r="AO35" s="865"/>
      <c r="AP35" s="865" t="s">
        <v>493</v>
      </c>
      <c r="AQ35" s="865"/>
      <c r="AR35" s="865"/>
      <c r="AS35" s="865"/>
      <c r="AT35" s="865"/>
      <c r="AU35" s="865" t="s">
        <v>493</v>
      </c>
      <c r="AV35" s="865"/>
      <c r="AW35" s="865"/>
      <c r="AX35" s="865"/>
      <c r="AY35" s="865"/>
      <c r="AZ35" s="866" t="s">
        <v>493</v>
      </c>
      <c r="BA35" s="866"/>
      <c r="BB35" s="866"/>
      <c r="BC35" s="866"/>
      <c r="BD35" s="866"/>
      <c r="BE35" s="867" t="s">
        <v>397</v>
      </c>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t="s">
        <v>400</v>
      </c>
      <c r="C36" s="816"/>
      <c r="D36" s="816"/>
      <c r="E36" s="816"/>
      <c r="F36" s="816"/>
      <c r="G36" s="816"/>
      <c r="H36" s="816"/>
      <c r="I36" s="816"/>
      <c r="J36" s="816"/>
      <c r="K36" s="816"/>
      <c r="L36" s="816"/>
      <c r="M36" s="816"/>
      <c r="N36" s="816"/>
      <c r="O36" s="816"/>
      <c r="P36" s="817"/>
      <c r="Q36" s="818">
        <v>1992</v>
      </c>
      <c r="R36" s="819"/>
      <c r="S36" s="819"/>
      <c r="T36" s="819"/>
      <c r="U36" s="819"/>
      <c r="V36" s="819">
        <v>1345</v>
      </c>
      <c r="W36" s="819"/>
      <c r="X36" s="819"/>
      <c r="Y36" s="819"/>
      <c r="Z36" s="819"/>
      <c r="AA36" s="819">
        <v>647</v>
      </c>
      <c r="AB36" s="819"/>
      <c r="AC36" s="819"/>
      <c r="AD36" s="819"/>
      <c r="AE36" s="820"/>
      <c r="AF36" s="821">
        <v>94</v>
      </c>
      <c r="AG36" s="822"/>
      <c r="AH36" s="822"/>
      <c r="AI36" s="822"/>
      <c r="AJ36" s="823"/>
      <c r="AK36" s="869">
        <v>919</v>
      </c>
      <c r="AL36" s="865"/>
      <c r="AM36" s="865"/>
      <c r="AN36" s="865"/>
      <c r="AO36" s="865"/>
      <c r="AP36" s="865" t="s">
        <v>493</v>
      </c>
      <c r="AQ36" s="865"/>
      <c r="AR36" s="865"/>
      <c r="AS36" s="865"/>
      <c r="AT36" s="865"/>
      <c r="AU36" s="865" t="s">
        <v>493</v>
      </c>
      <c r="AV36" s="865"/>
      <c r="AW36" s="865"/>
      <c r="AX36" s="865"/>
      <c r="AY36" s="865"/>
      <c r="AZ36" s="866" t="s">
        <v>493</v>
      </c>
      <c r="BA36" s="866"/>
      <c r="BB36" s="866"/>
      <c r="BC36" s="866"/>
      <c r="BD36" s="866"/>
      <c r="BE36" s="867" t="s">
        <v>397</v>
      </c>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401</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378</v>
      </c>
      <c r="B63" s="824" t="s">
        <v>402</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15584</v>
      </c>
      <c r="AG63" s="879"/>
      <c r="AH63" s="879"/>
      <c r="AI63" s="879"/>
      <c r="AJ63" s="880"/>
      <c r="AK63" s="881"/>
      <c r="AL63" s="876"/>
      <c r="AM63" s="876"/>
      <c r="AN63" s="876"/>
      <c r="AO63" s="876"/>
      <c r="AP63" s="879">
        <f>SUM(AP28:AT62)</f>
        <v>42442</v>
      </c>
      <c r="AQ63" s="879"/>
      <c r="AR63" s="879"/>
      <c r="AS63" s="879"/>
      <c r="AT63" s="879"/>
      <c r="AU63" s="879">
        <f>SUM(AU28:AY62)</f>
        <v>21643</v>
      </c>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404</v>
      </c>
      <c r="B66" s="763"/>
      <c r="C66" s="763"/>
      <c r="D66" s="763"/>
      <c r="E66" s="763"/>
      <c r="F66" s="763"/>
      <c r="G66" s="763"/>
      <c r="H66" s="763"/>
      <c r="I66" s="763"/>
      <c r="J66" s="763"/>
      <c r="K66" s="763"/>
      <c r="L66" s="763"/>
      <c r="M66" s="763"/>
      <c r="N66" s="763"/>
      <c r="O66" s="763"/>
      <c r="P66" s="764"/>
      <c r="Q66" s="768" t="s">
        <v>382</v>
      </c>
      <c r="R66" s="769"/>
      <c r="S66" s="769"/>
      <c r="T66" s="769"/>
      <c r="U66" s="770"/>
      <c r="V66" s="768" t="s">
        <v>383</v>
      </c>
      <c r="W66" s="769"/>
      <c r="X66" s="769"/>
      <c r="Y66" s="769"/>
      <c r="Z66" s="770"/>
      <c r="AA66" s="768" t="s">
        <v>384</v>
      </c>
      <c r="AB66" s="769"/>
      <c r="AC66" s="769"/>
      <c r="AD66" s="769"/>
      <c r="AE66" s="770"/>
      <c r="AF66" s="889" t="s">
        <v>385</v>
      </c>
      <c r="AG66" s="850"/>
      <c r="AH66" s="850"/>
      <c r="AI66" s="850"/>
      <c r="AJ66" s="890"/>
      <c r="AK66" s="768" t="s">
        <v>386</v>
      </c>
      <c r="AL66" s="763"/>
      <c r="AM66" s="763"/>
      <c r="AN66" s="763"/>
      <c r="AO66" s="764"/>
      <c r="AP66" s="768" t="s">
        <v>387</v>
      </c>
      <c r="AQ66" s="769"/>
      <c r="AR66" s="769"/>
      <c r="AS66" s="769"/>
      <c r="AT66" s="770"/>
      <c r="AU66" s="768" t="s">
        <v>405</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575</v>
      </c>
      <c r="C68" s="905"/>
      <c r="D68" s="905"/>
      <c r="E68" s="905"/>
      <c r="F68" s="905"/>
      <c r="G68" s="905"/>
      <c r="H68" s="905"/>
      <c r="I68" s="905"/>
      <c r="J68" s="905"/>
      <c r="K68" s="905"/>
      <c r="L68" s="905"/>
      <c r="M68" s="905"/>
      <c r="N68" s="905"/>
      <c r="O68" s="905"/>
      <c r="P68" s="906"/>
      <c r="Q68" s="907">
        <v>2653</v>
      </c>
      <c r="R68" s="901"/>
      <c r="S68" s="901"/>
      <c r="T68" s="901"/>
      <c r="U68" s="901"/>
      <c r="V68" s="901">
        <v>2392</v>
      </c>
      <c r="W68" s="901"/>
      <c r="X68" s="901"/>
      <c r="Y68" s="901"/>
      <c r="Z68" s="901"/>
      <c r="AA68" s="901">
        <v>261</v>
      </c>
      <c r="AB68" s="901"/>
      <c r="AC68" s="901"/>
      <c r="AD68" s="901"/>
      <c r="AE68" s="901"/>
      <c r="AF68" s="901">
        <v>261</v>
      </c>
      <c r="AG68" s="901"/>
      <c r="AH68" s="901"/>
      <c r="AI68" s="901"/>
      <c r="AJ68" s="901"/>
      <c r="AK68" s="901" t="s">
        <v>574</v>
      </c>
      <c r="AL68" s="901"/>
      <c r="AM68" s="901"/>
      <c r="AN68" s="901"/>
      <c r="AO68" s="901"/>
      <c r="AP68" s="901" t="s">
        <v>493</v>
      </c>
      <c r="AQ68" s="901"/>
      <c r="AR68" s="901"/>
      <c r="AS68" s="901"/>
      <c r="AT68" s="901"/>
      <c r="AU68" s="901" t="s">
        <v>493</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576</v>
      </c>
      <c r="C69" s="909"/>
      <c r="D69" s="909"/>
      <c r="E69" s="909"/>
      <c r="F69" s="909"/>
      <c r="G69" s="909"/>
      <c r="H69" s="909"/>
      <c r="I69" s="909"/>
      <c r="J69" s="909"/>
      <c r="K69" s="909"/>
      <c r="L69" s="909"/>
      <c r="M69" s="909"/>
      <c r="N69" s="909"/>
      <c r="O69" s="909"/>
      <c r="P69" s="910"/>
      <c r="Q69" s="911">
        <v>1047955</v>
      </c>
      <c r="R69" s="865"/>
      <c r="S69" s="865"/>
      <c r="T69" s="865"/>
      <c r="U69" s="865"/>
      <c r="V69" s="865">
        <v>1016638</v>
      </c>
      <c r="W69" s="865"/>
      <c r="X69" s="865"/>
      <c r="Y69" s="865"/>
      <c r="Z69" s="865"/>
      <c r="AA69" s="865">
        <v>31318</v>
      </c>
      <c r="AB69" s="865"/>
      <c r="AC69" s="865"/>
      <c r="AD69" s="865"/>
      <c r="AE69" s="865"/>
      <c r="AF69" s="865">
        <v>31318</v>
      </c>
      <c r="AG69" s="865"/>
      <c r="AH69" s="865"/>
      <c r="AI69" s="865"/>
      <c r="AJ69" s="865"/>
      <c r="AK69" s="865">
        <v>1</v>
      </c>
      <c r="AL69" s="865"/>
      <c r="AM69" s="865"/>
      <c r="AN69" s="865"/>
      <c r="AO69" s="865"/>
      <c r="AP69" s="865" t="s">
        <v>493</v>
      </c>
      <c r="AQ69" s="865"/>
      <c r="AR69" s="865"/>
      <c r="AS69" s="865"/>
      <c r="AT69" s="865"/>
      <c r="AU69" s="865" t="s">
        <v>493</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c r="C70" s="909"/>
      <c r="D70" s="909"/>
      <c r="E70" s="909"/>
      <c r="F70" s="909"/>
      <c r="G70" s="909"/>
      <c r="H70" s="909"/>
      <c r="I70" s="909"/>
      <c r="J70" s="909"/>
      <c r="K70" s="909"/>
      <c r="L70" s="909"/>
      <c r="M70" s="909"/>
      <c r="N70" s="909"/>
      <c r="O70" s="909"/>
      <c r="P70" s="910"/>
      <c r="Q70" s="911"/>
      <c r="R70" s="865"/>
      <c r="S70" s="865"/>
      <c r="T70" s="865"/>
      <c r="U70" s="865"/>
      <c r="V70" s="865"/>
      <c r="W70" s="865"/>
      <c r="X70" s="865"/>
      <c r="Y70" s="865"/>
      <c r="Z70" s="865"/>
      <c r="AA70" s="865"/>
      <c r="AB70" s="865"/>
      <c r="AC70" s="865"/>
      <c r="AD70" s="865"/>
      <c r="AE70" s="865"/>
      <c r="AF70" s="865"/>
      <c r="AG70" s="865"/>
      <c r="AH70" s="865"/>
      <c r="AI70" s="865"/>
      <c r="AJ70" s="865"/>
      <c r="AK70" s="865"/>
      <c r="AL70" s="865"/>
      <c r="AM70" s="865"/>
      <c r="AN70" s="865"/>
      <c r="AO70" s="865"/>
      <c r="AP70" s="865"/>
      <c r="AQ70" s="865"/>
      <c r="AR70" s="865"/>
      <c r="AS70" s="865"/>
      <c r="AT70" s="865"/>
      <c r="AU70" s="865"/>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c r="C71" s="909"/>
      <c r="D71" s="909"/>
      <c r="E71" s="909"/>
      <c r="F71" s="909"/>
      <c r="G71" s="909"/>
      <c r="H71" s="909"/>
      <c r="I71" s="909"/>
      <c r="J71" s="909"/>
      <c r="K71" s="909"/>
      <c r="L71" s="909"/>
      <c r="M71" s="909"/>
      <c r="N71" s="909"/>
      <c r="O71" s="909"/>
      <c r="P71" s="910"/>
      <c r="Q71" s="911"/>
      <c r="R71" s="865"/>
      <c r="S71" s="865"/>
      <c r="T71" s="865"/>
      <c r="U71" s="865"/>
      <c r="V71" s="865"/>
      <c r="W71" s="865"/>
      <c r="X71" s="865"/>
      <c r="Y71" s="865"/>
      <c r="Z71" s="865"/>
      <c r="AA71" s="865"/>
      <c r="AB71" s="865"/>
      <c r="AC71" s="865"/>
      <c r="AD71" s="865"/>
      <c r="AE71" s="865"/>
      <c r="AF71" s="865"/>
      <c r="AG71" s="865"/>
      <c r="AH71" s="865"/>
      <c r="AI71" s="865"/>
      <c r="AJ71" s="865"/>
      <c r="AK71" s="865"/>
      <c r="AL71" s="865"/>
      <c r="AM71" s="865"/>
      <c r="AN71" s="865"/>
      <c r="AO71" s="865"/>
      <c r="AP71" s="865"/>
      <c r="AQ71" s="865"/>
      <c r="AR71" s="865"/>
      <c r="AS71" s="865"/>
      <c r="AT71" s="865"/>
      <c r="AU71" s="865"/>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c r="C72" s="909"/>
      <c r="D72" s="909"/>
      <c r="E72" s="909"/>
      <c r="F72" s="909"/>
      <c r="G72" s="909"/>
      <c r="H72" s="909"/>
      <c r="I72" s="909"/>
      <c r="J72" s="909"/>
      <c r="K72" s="909"/>
      <c r="L72" s="909"/>
      <c r="M72" s="909"/>
      <c r="N72" s="909"/>
      <c r="O72" s="909"/>
      <c r="P72" s="910"/>
      <c r="Q72" s="911"/>
      <c r="R72" s="865"/>
      <c r="S72" s="865"/>
      <c r="T72" s="865"/>
      <c r="U72" s="865"/>
      <c r="V72" s="865"/>
      <c r="W72" s="865"/>
      <c r="X72" s="865"/>
      <c r="Y72" s="865"/>
      <c r="Z72" s="865"/>
      <c r="AA72" s="865"/>
      <c r="AB72" s="865"/>
      <c r="AC72" s="865"/>
      <c r="AD72" s="865"/>
      <c r="AE72" s="865"/>
      <c r="AF72" s="865"/>
      <c r="AG72" s="865"/>
      <c r="AH72" s="865"/>
      <c r="AI72" s="865"/>
      <c r="AJ72" s="865"/>
      <c r="AK72" s="865"/>
      <c r="AL72" s="865"/>
      <c r="AM72" s="865"/>
      <c r="AN72" s="865"/>
      <c r="AO72" s="865"/>
      <c r="AP72" s="865"/>
      <c r="AQ72" s="865"/>
      <c r="AR72" s="865"/>
      <c r="AS72" s="865"/>
      <c r="AT72" s="865"/>
      <c r="AU72" s="865"/>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378</v>
      </c>
      <c r="B88" s="824" t="s">
        <v>406</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f>SUM(AF68:AJ69)</f>
        <v>31579</v>
      </c>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24" t="s">
        <v>407</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f t="shared" ref="CR102" si="0">SUM(CR7:CV88)</f>
        <v>6537</v>
      </c>
      <c r="CS102" s="887"/>
      <c r="CT102" s="887"/>
      <c r="CU102" s="887"/>
      <c r="CV102" s="926"/>
      <c r="CW102" s="925">
        <f t="shared" ref="CW102" si="1">SUM(CW7:DA88)</f>
        <v>2412</v>
      </c>
      <c r="CX102" s="887"/>
      <c r="CY102" s="887"/>
      <c r="CZ102" s="887"/>
      <c r="DA102" s="926"/>
      <c r="DB102" s="925">
        <f>SUM(DB7:DF88)</f>
        <v>6112</v>
      </c>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408</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409</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412</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413</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414</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415</v>
      </c>
      <c r="AB109" s="928"/>
      <c r="AC109" s="928"/>
      <c r="AD109" s="928"/>
      <c r="AE109" s="929"/>
      <c r="AF109" s="927" t="s">
        <v>416</v>
      </c>
      <c r="AG109" s="928"/>
      <c r="AH109" s="928"/>
      <c r="AI109" s="928"/>
      <c r="AJ109" s="929"/>
      <c r="AK109" s="927" t="s">
        <v>294</v>
      </c>
      <c r="AL109" s="928"/>
      <c r="AM109" s="928"/>
      <c r="AN109" s="928"/>
      <c r="AO109" s="929"/>
      <c r="AP109" s="927" t="s">
        <v>417</v>
      </c>
      <c r="AQ109" s="928"/>
      <c r="AR109" s="928"/>
      <c r="AS109" s="928"/>
      <c r="AT109" s="930"/>
      <c r="AU109" s="947" t="s">
        <v>414</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415</v>
      </c>
      <c r="BR109" s="928"/>
      <c r="BS109" s="928"/>
      <c r="BT109" s="928"/>
      <c r="BU109" s="929"/>
      <c r="BV109" s="927" t="s">
        <v>416</v>
      </c>
      <c r="BW109" s="928"/>
      <c r="BX109" s="928"/>
      <c r="BY109" s="928"/>
      <c r="BZ109" s="929"/>
      <c r="CA109" s="927" t="s">
        <v>294</v>
      </c>
      <c r="CB109" s="928"/>
      <c r="CC109" s="928"/>
      <c r="CD109" s="928"/>
      <c r="CE109" s="929"/>
      <c r="CF109" s="948" t="s">
        <v>417</v>
      </c>
      <c r="CG109" s="948"/>
      <c r="CH109" s="948"/>
      <c r="CI109" s="948"/>
      <c r="CJ109" s="948"/>
      <c r="CK109" s="927" t="s">
        <v>418</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415</v>
      </c>
      <c r="DH109" s="928"/>
      <c r="DI109" s="928"/>
      <c r="DJ109" s="928"/>
      <c r="DK109" s="929"/>
      <c r="DL109" s="927" t="s">
        <v>416</v>
      </c>
      <c r="DM109" s="928"/>
      <c r="DN109" s="928"/>
      <c r="DO109" s="928"/>
      <c r="DP109" s="929"/>
      <c r="DQ109" s="927" t="s">
        <v>294</v>
      </c>
      <c r="DR109" s="928"/>
      <c r="DS109" s="928"/>
      <c r="DT109" s="928"/>
      <c r="DU109" s="929"/>
      <c r="DV109" s="927" t="s">
        <v>417</v>
      </c>
      <c r="DW109" s="928"/>
      <c r="DX109" s="928"/>
      <c r="DY109" s="928"/>
      <c r="DZ109" s="930"/>
    </row>
    <row r="110" spans="1:131" s="212" customFormat="1" ht="26.25" customHeight="1" x14ac:dyDescent="0.2">
      <c r="A110" s="931" t="s">
        <v>419</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7744800</v>
      </c>
      <c r="AB110" s="935"/>
      <c r="AC110" s="935"/>
      <c r="AD110" s="935"/>
      <c r="AE110" s="936"/>
      <c r="AF110" s="937">
        <v>7653341</v>
      </c>
      <c r="AG110" s="935"/>
      <c r="AH110" s="935"/>
      <c r="AI110" s="935"/>
      <c r="AJ110" s="936"/>
      <c r="AK110" s="937">
        <v>7007271</v>
      </c>
      <c r="AL110" s="935"/>
      <c r="AM110" s="935"/>
      <c r="AN110" s="935"/>
      <c r="AO110" s="936"/>
      <c r="AP110" s="938">
        <v>5.4</v>
      </c>
      <c r="AQ110" s="939"/>
      <c r="AR110" s="939"/>
      <c r="AS110" s="939"/>
      <c r="AT110" s="940"/>
      <c r="AU110" s="941" t="s">
        <v>69</v>
      </c>
      <c r="AV110" s="942"/>
      <c r="AW110" s="942"/>
      <c r="AX110" s="942"/>
      <c r="AY110" s="942"/>
      <c r="AZ110" s="964" t="s">
        <v>420</v>
      </c>
      <c r="BA110" s="932"/>
      <c r="BB110" s="932"/>
      <c r="BC110" s="932"/>
      <c r="BD110" s="932"/>
      <c r="BE110" s="932"/>
      <c r="BF110" s="932"/>
      <c r="BG110" s="932"/>
      <c r="BH110" s="932"/>
      <c r="BI110" s="932"/>
      <c r="BJ110" s="932"/>
      <c r="BK110" s="932"/>
      <c r="BL110" s="932"/>
      <c r="BM110" s="932"/>
      <c r="BN110" s="932"/>
      <c r="BO110" s="932"/>
      <c r="BP110" s="933"/>
      <c r="BQ110" s="965">
        <v>47820770</v>
      </c>
      <c r="BR110" s="966"/>
      <c r="BS110" s="966"/>
      <c r="BT110" s="966"/>
      <c r="BU110" s="966"/>
      <c r="BV110" s="966">
        <v>44101844</v>
      </c>
      <c r="BW110" s="966"/>
      <c r="BX110" s="966"/>
      <c r="BY110" s="966"/>
      <c r="BZ110" s="966"/>
      <c r="CA110" s="966">
        <v>39128713</v>
      </c>
      <c r="CB110" s="966"/>
      <c r="CC110" s="966"/>
      <c r="CD110" s="966"/>
      <c r="CE110" s="966"/>
      <c r="CF110" s="979">
        <v>29.9</v>
      </c>
      <c r="CG110" s="980"/>
      <c r="CH110" s="980"/>
      <c r="CI110" s="980"/>
      <c r="CJ110" s="980"/>
      <c r="CK110" s="981" t="s">
        <v>421</v>
      </c>
      <c r="CL110" s="982"/>
      <c r="CM110" s="964" t="s">
        <v>422</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v>2807228</v>
      </c>
      <c r="DH110" s="966"/>
      <c r="DI110" s="966"/>
      <c r="DJ110" s="966"/>
      <c r="DK110" s="966"/>
      <c r="DL110" s="966">
        <v>1989523</v>
      </c>
      <c r="DM110" s="966"/>
      <c r="DN110" s="966"/>
      <c r="DO110" s="966"/>
      <c r="DP110" s="966"/>
      <c r="DQ110" s="966">
        <v>740028</v>
      </c>
      <c r="DR110" s="966"/>
      <c r="DS110" s="966"/>
      <c r="DT110" s="966"/>
      <c r="DU110" s="966"/>
      <c r="DV110" s="967">
        <v>0.6</v>
      </c>
      <c r="DW110" s="967"/>
      <c r="DX110" s="967"/>
      <c r="DY110" s="967"/>
      <c r="DZ110" s="968"/>
    </row>
    <row r="111" spans="1:131" s="212" customFormat="1" ht="26.25" customHeight="1" x14ac:dyDescent="0.2">
      <c r="A111" s="969" t="s">
        <v>423</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424</v>
      </c>
      <c r="BA111" s="958"/>
      <c r="BB111" s="958"/>
      <c r="BC111" s="958"/>
      <c r="BD111" s="958"/>
      <c r="BE111" s="958"/>
      <c r="BF111" s="958"/>
      <c r="BG111" s="958"/>
      <c r="BH111" s="958"/>
      <c r="BI111" s="958"/>
      <c r="BJ111" s="958"/>
      <c r="BK111" s="958"/>
      <c r="BL111" s="958"/>
      <c r="BM111" s="958"/>
      <c r="BN111" s="958"/>
      <c r="BO111" s="958"/>
      <c r="BP111" s="959"/>
      <c r="BQ111" s="960">
        <v>7996616</v>
      </c>
      <c r="BR111" s="961"/>
      <c r="BS111" s="961"/>
      <c r="BT111" s="961"/>
      <c r="BU111" s="961"/>
      <c r="BV111" s="961">
        <v>5755122</v>
      </c>
      <c r="BW111" s="961"/>
      <c r="BX111" s="961"/>
      <c r="BY111" s="961"/>
      <c r="BZ111" s="961"/>
      <c r="CA111" s="961">
        <v>4337784</v>
      </c>
      <c r="CB111" s="961"/>
      <c r="CC111" s="961"/>
      <c r="CD111" s="961"/>
      <c r="CE111" s="961"/>
      <c r="CF111" s="955">
        <v>3.3</v>
      </c>
      <c r="CG111" s="956"/>
      <c r="CH111" s="956"/>
      <c r="CI111" s="956"/>
      <c r="CJ111" s="956"/>
      <c r="CK111" s="983"/>
      <c r="CL111" s="984"/>
      <c r="CM111" s="957" t="s">
        <v>425</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426</v>
      </c>
      <c r="B112" s="988"/>
      <c r="C112" s="958" t="s">
        <v>427</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428</v>
      </c>
      <c r="BA112" s="958"/>
      <c r="BB112" s="958"/>
      <c r="BC112" s="958"/>
      <c r="BD112" s="958"/>
      <c r="BE112" s="958"/>
      <c r="BF112" s="958"/>
      <c r="BG112" s="958"/>
      <c r="BH112" s="958"/>
      <c r="BI112" s="958"/>
      <c r="BJ112" s="958"/>
      <c r="BK112" s="958"/>
      <c r="BL112" s="958"/>
      <c r="BM112" s="958"/>
      <c r="BN112" s="958"/>
      <c r="BO112" s="958"/>
      <c r="BP112" s="959"/>
      <c r="BQ112" s="960">
        <v>20820817</v>
      </c>
      <c r="BR112" s="961"/>
      <c r="BS112" s="961"/>
      <c r="BT112" s="961"/>
      <c r="BU112" s="961"/>
      <c r="BV112" s="961">
        <v>21060419</v>
      </c>
      <c r="BW112" s="961"/>
      <c r="BX112" s="961"/>
      <c r="BY112" s="961"/>
      <c r="BZ112" s="961"/>
      <c r="CA112" s="961">
        <v>21642426</v>
      </c>
      <c r="CB112" s="961"/>
      <c r="CC112" s="961"/>
      <c r="CD112" s="961"/>
      <c r="CE112" s="961"/>
      <c r="CF112" s="955">
        <v>16.600000000000001</v>
      </c>
      <c r="CG112" s="956"/>
      <c r="CH112" s="956"/>
      <c r="CI112" s="956"/>
      <c r="CJ112" s="956"/>
      <c r="CK112" s="983"/>
      <c r="CL112" s="984"/>
      <c r="CM112" s="957" t="s">
        <v>429</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430</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2157336</v>
      </c>
      <c r="AB113" s="973"/>
      <c r="AC113" s="973"/>
      <c r="AD113" s="973"/>
      <c r="AE113" s="974"/>
      <c r="AF113" s="975">
        <v>2407144</v>
      </c>
      <c r="AG113" s="973"/>
      <c r="AH113" s="973"/>
      <c r="AI113" s="973"/>
      <c r="AJ113" s="974"/>
      <c r="AK113" s="975">
        <v>2185381</v>
      </c>
      <c r="AL113" s="973"/>
      <c r="AM113" s="973"/>
      <c r="AN113" s="973"/>
      <c r="AO113" s="974"/>
      <c r="AP113" s="976">
        <v>1.7</v>
      </c>
      <c r="AQ113" s="977"/>
      <c r="AR113" s="977"/>
      <c r="AS113" s="977"/>
      <c r="AT113" s="978"/>
      <c r="AU113" s="943"/>
      <c r="AV113" s="944"/>
      <c r="AW113" s="944"/>
      <c r="AX113" s="944"/>
      <c r="AY113" s="944"/>
      <c r="AZ113" s="957" t="s">
        <v>431</v>
      </c>
      <c r="BA113" s="958"/>
      <c r="BB113" s="958"/>
      <c r="BC113" s="958"/>
      <c r="BD113" s="958"/>
      <c r="BE113" s="958"/>
      <c r="BF113" s="958"/>
      <c r="BG113" s="958"/>
      <c r="BH113" s="958"/>
      <c r="BI113" s="958"/>
      <c r="BJ113" s="958"/>
      <c r="BK113" s="958"/>
      <c r="BL113" s="958"/>
      <c r="BM113" s="958"/>
      <c r="BN113" s="958"/>
      <c r="BO113" s="958"/>
      <c r="BP113" s="959"/>
      <c r="BQ113" s="960" t="s">
        <v>122</v>
      </c>
      <c r="BR113" s="961"/>
      <c r="BS113" s="961"/>
      <c r="BT113" s="961"/>
      <c r="BU113" s="961"/>
      <c r="BV113" s="961" t="s">
        <v>122</v>
      </c>
      <c r="BW113" s="961"/>
      <c r="BX113" s="961"/>
      <c r="BY113" s="961"/>
      <c r="BZ113" s="961"/>
      <c r="CA113" s="961" t="s">
        <v>122</v>
      </c>
      <c r="CB113" s="961"/>
      <c r="CC113" s="961"/>
      <c r="CD113" s="961"/>
      <c r="CE113" s="961"/>
      <c r="CF113" s="955" t="s">
        <v>122</v>
      </c>
      <c r="CG113" s="956"/>
      <c r="CH113" s="956"/>
      <c r="CI113" s="956"/>
      <c r="CJ113" s="956"/>
      <c r="CK113" s="983"/>
      <c r="CL113" s="984"/>
      <c r="CM113" s="957" t="s">
        <v>432</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433</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t="s">
        <v>122</v>
      </c>
      <c r="AB114" s="994"/>
      <c r="AC114" s="994"/>
      <c r="AD114" s="994"/>
      <c r="AE114" s="995"/>
      <c r="AF114" s="996" t="s">
        <v>122</v>
      </c>
      <c r="AG114" s="994"/>
      <c r="AH114" s="994"/>
      <c r="AI114" s="994"/>
      <c r="AJ114" s="995"/>
      <c r="AK114" s="996" t="s">
        <v>122</v>
      </c>
      <c r="AL114" s="994"/>
      <c r="AM114" s="994"/>
      <c r="AN114" s="994"/>
      <c r="AO114" s="995"/>
      <c r="AP114" s="997" t="s">
        <v>122</v>
      </c>
      <c r="AQ114" s="998"/>
      <c r="AR114" s="998"/>
      <c r="AS114" s="998"/>
      <c r="AT114" s="999"/>
      <c r="AU114" s="943"/>
      <c r="AV114" s="944"/>
      <c r="AW114" s="944"/>
      <c r="AX114" s="944"/>
      <c r="AY114" s="944"/>
      <c r="AZ114" s="957" t="s">
        <v>434</v>
      </c>
      <c r="BA114" s="958"/>
      <c r="BB114" s="958"/>
      <c r="BC114" s="958"/>
      <c r="BD114" s="958"/>
      <c r="BE114" s="958"/>
      <c r="BF114" s="958"/>
      <c r="BG114" s="958"/>
      <c r="BH114" s="958"/>
      <c r="BI114" s="958"/>
      <c r="BJ114" s="958"/>
      <c r="BK114" s="958"/>
      <c r="BL114" s="958"/>
      <c r="BM114" s="958"/>
      <c r="BN114" s="958"/>
      <c r="BO114" s="958"/>
      <c r="BP114" s="959"/>
      <c r="BQ114" s="960">
        <v>18307769</v>
      </c>
      <c r="BR114" s="961"/>
      <c r="BS114" s="961"/>
      <c r="BT114" s="961"/>
      <c r="BU114" s="961"/>
      <c r="BV114" s="961">
        <v>19319448</v>
      </c>
      <c r="BW114" s="961"/>
      <c r="BX114" s="961"/>
      <c r="BY114" s="961"/>
      <c r="BZ114" s="961"/>
      <c r="CA114" s="961">
        <v>19894823</v>
      </c>
      <c r="CB114" s="961"/>
      <c r="CC114" s="961"/>
      <c r="CD114" s="961"/>
      <c r="CE114" s="961"/>
      <c r="CF114" s="955">
        <v>15.2</v>
      </c>
      <c r="CG114" s="956"/>
      <c r="CH114" s="956"/>
      <c r="CI114" s="956"/>
      <c r="CJ114" s="956"/>
      <c r="CK114" s="983"/>
      <c r="CL114" s="984"/>
      <c r="CM114" s="957" t="s">
        <v>435</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436</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398759</v>
      </c>
      <c r="AB115" s="973"/>
      <c r="AC115" s="973"/>
      <c r="AD115" s="973"/>
      <c r="AE115" s="974"/>
      <c r="AF115" s="975">
        <v>399115</v>
      </c>
      <c r="AG115" s="973"/>
      <c r="AH115" s="973"/>
      <c r="AI115" s="973"/>
      <c r="AJ115" s="974"/>
      <c r="AK115" s="975">
        <v>399477</v>
      </c>
      <c r="AL115" s="973"/>
      <c r="AM115" s="973"/>
      <c r="AN115" s="973"/>
      <c r="AO115" s="974"/>
      <c r="AP115" s="976">
        <v>0.3</v>
      </c>
      <c r="AQ115" s="977"/>
      <c r="AR115" s="977"/>
      <c r="AS115" s="977"/>
      <c r="AT115" s="978"/>
      <c r="AU115" s="943"/>
      <c r="AV115" s="944"/>
      <c r="AW115" s="944"/>
      <c r="AX115" s="944"/>
      <c r="AY115" s="944"/>
      <c r="AZ115" s="957" t="s">
        <v>437</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438</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v>5189388</v>
      </c>
      <c r="DH115" s="994"/>
      <c r="DI115" s="994"/>
      <c r="DJ115" s="994"/>
      <c r="DK115" s="995"/>
      <c r="DL115" s="996">
        <v>3765599</v>
      </c>
      <c r="DM115" s="994"/>
      <c r="DN115" s="994"/>
      <c r="DO115" s="994"/>
      <c r="DP115" s="995"/>
      <c r="DQ115" s="996">
        <v>3597756</v>
      </c>
      <c r="DR115" s="994"/>
      <c r="DS115" s="994"/>
      <c r="DT115" s="994"/>
      <c r="DU115" s="995"/>
      <c r="DV115" s="997">
        <v>2.8</v>
      </c>
      <c r="DW115" s="998"/>
      <c r="DX115" s="998"/>
      <c r="DY115" s="998"/>
      <c r="DZ115" s="999"/>
    </row>
    <row r="116" spans="1:130" s="212" customFormat="1" ht="26.25" customHeight="1" x14ac:dyDescent="0.2">
      <c r="A116" s="991"/>
      <c r="B116" s="992"/>
      <c r="C116" s="1000" t="s">
        <v>439</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440</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441</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442</v>
      </c>
      <c r="Z117" s="929"/>
      <c r="AA117" s="1013">
        <v>10300895</v>
      </c>
      <c r="AB117" s="1014"/>
      <c r="AC117" s="1014"/>
      <c r="AD117" s="1014"/>
      <c r="AE117" s="1015"/>
      <c r="AF117" s="1016">
        <v>10459600</v>
      </c>
      <c r="AG117" s="1014"/>
      <c r="AH117" s="1014"/>
      <c r="AI117" s="1014"/>
      <c r="AJ117" s="1015"/>
      <c r="AK117" s="1016">
        <v>9592129</v>
      </c>
      <c r="AL117" s="1014"/>
      <c r="AM117" s="1014"/>
      <c r="AN117" s="1014"/>
      <c r="AO117" s="1015"/>
      <c r="AP117" s="1017"/>
      <c r="AQ117" s="1018"/>
      <c r="AR117" s="1018"/>
      <c r="AS117" s="1018"/>
      <c r="AT117" s="1019"/>
      <c r="AU117" s="943"/>
      <c r="AV117" s="944"/>
      <c r="AW117" s="944"/>
      <c r="AX117" s="944"/>
      <c r="AY117" s="944"/>
      <c r="AZ117" s="1009" t="s">
        <v>443</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444</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418</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415</v>
      </c>
      <c r="AB118" s="928"/>
      <c r="AC118" s="928"/>
      <c r="AD118" s="928"/>
      <c r="AE118" s="929"/>
      <c r="AF118" s="927" t="s">
        <v>416</v>
      </c>
      <c r="AG118" s="928"/>
      <c r="AH118" s="928"/>
      <c r="AI118" s="928"/>
      <c r="AJ118" s="929"/>
      <c r="AK118" s="927" t="s">
        <v>294</v>
      </c>
      <c r="AL118" s="928"/>
      <c r="AM118" s="928"/>
      <c r="AN118" s="928"/>
      <c r="AO118" s="929"/>
      <c r="AP118" s="1005" t="s">
        <v>417</v>
      </c>
      <c r="AQ118" s="1006"/>
      <c r="AR118" s="1006"/>
      <c r="AS118" s="1006"/>
      <c r="AT118" s="1007"/>
      <c r="AU118" s="943"/>
      <c r="AV118" s="944"/>
      <c r="AW118" s="944"/>
      <c r="AX118" s="944"/>
      <c r="AY118" s="944"/>
      <c r="AZ118" s="1008" t="s">
        <v>445</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446</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421</v>
      </c>
      <c r="B119" s="982"/>
      <c r="C119" s="964" t="s">
        <v>422</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v>398759</v>
      </c>
      <c r="AB119" s="935"/>
      <c r="AC119" s="935"/>
      <c r="AD119" s="935"/>
      <c r="AE119" s="936"/>
      <c r="AF119" s="937">
        <v>399115</v>
      </c>
      <c r="AG119" s="935"/>
      <c r="AH119" s="935"/>
      <c r="AI119" s="935"/>
      <c r="AJ119" s="936"/>
      <c r="AK119" s="937">
        <v>399477</v>
      </c>
      <c r="AL119" s="935"/>
      <c r="AM119" s="935"/>
      <c r="AN119" s="935"/>
      <c r="AO119" s="936"/>
      <c r="AP119" s="938">
        <v>0.3</v>
      </c>
      <c r="AQ119" s="939"/>
      <c r="AR119" s="939"/>
      <c r="AS119" s="939"/>
      <c r="AT119" s="940"/>
      <c r="AU119" s="945"/>
      <c r="AV119" s="946"/>
      <c r="AW119" s="946"/>
      <c r="AX119" s="946"/>
      <c r="AY119" s="946"/>
      <c r="AZ119" s="235" t="s">
        <v>177</v>
      </c>
      <c r="BA119" s="235"/>
      <c r="BB119" s="235"/>
      <c r="BC119" s="235"/>
      <c r="BD119" s="235"/>
      <c r="BE119" s="235"/>
      <c r="BF119" s="235"/>
      <c r="BG119" s="235"/>
      <c r="BH119" s="235"/>
      <c r="BI119" s="235"/>
      <c r="BJ119" s="235"/>
      <c r="BK119" s="235"/>
      <c r="BL119" s="235"/>
      <c r="BM119" s="235"/>
      <c r="BN119" s="235"/>
      <c r="BO119" s="1012" t="s">
        <v>447</v>
      </c>
      <c r="BP119" s="1040"/>
      <c r="BQ119" s="1034">
        <v>94945972</v>
      </c>
      <c r="BR119" s="1035"/>
      <c r="BS119" s="1035"/>
      <c r="BT119" s="1035"/>
      <c r="BU119" s="1035"/>
      <c r="BV119" s="1035">
        <v>90236833</v>
      </c>
      <c r="BW119" s="1035"/>
      <c r="BX119" s="1035"/>
      <c r="BY119" s="1035"/>
      <c r="BZ119" s="1035"/>
      <c r="CA119" s="1035">
        <v>85003746</v>
      </c>
      <c r="CB119" s="1035"/>
      <c r="CC119" s="1035"/>
      <c r="CD119" s="1035"/>
      <c r="CE119" s="1035"/>
      <c r="CF119" s="1036"/>
      <c r="CG119" s="1037"/>
      <c r="CH119" s="1037"/>
      <c r="CI119" s="1037"/>
      <c r="CJ119" s="1038"/>
      <c r="CK119" s="985"/>
      <c r="CL119" s="986"/>
      <c r="CM119" s="1008" t="s">
        <v>448</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425</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449</v>
      </c>
      <c r="AV120" s="1027"/>
      <c r="AW120" s="1027"/>
      <c r="AX120" s="1027"/>
      <c r="AY120" s="1028"/>
      <c r="AZ120" s="964" t="s">
        <v>450</v>
      </c>
      <c r="BA120" s="932"/>
      <c r="BB120" s="932"/>
      <c r="BC120" s="932"/>
      <c r="BD120" s="932"/>
      <c r="BE120" s="932"/>
      <c r="BF120" s="932"/>
      <c r="BG120" s="932"/>
      <c r="BH120" s="932"/>
      <c r="BI120" s="932"/>
      <c r="BJ120" s="932"/>
      <c r="BK120" s="932"/>
      <c r="BL120" s="932"/>
      <c r="BM120" s="932"/>
      <c r="BN120" s="932"/>
      <c r="BO120" s="932"/>
      <c r="BP120" s="933"/>
      <c r="BQ120" s="965">
        <v>97314679</v>
      </c>
      <c r="BR120" s="966"/>
      <c r="BS120" s="966"/>
      <c r="BT120" s="966"/>
      <c r="BU120" s="966"/>
      <c r="BV120" s="966">
        <v>99571084</v>
      </c>
      <c r="BW120" s="966"/>
      <c r="BX120" s="966"/>
      <c r="BY120" s="966"/>
      <c r="BZ120" s="966"/>
      <c r="CA120" s="966">
        <v>120613742</v>
      </c>
      <c r="CB120" s="966"/>
      <c r="CC120" s="966"/>
      <c r="CD120" s="966"/>
      <c r="CE120" s="966"/>
      <c r="CF120" s="979">
        <v>92.2</v>
      </c>
      <c r="CG120" s="980"/>
      <c r="CH120" s="980"/>
      <c r="CI120" s="980"/>
      <c r="CJ120" s="980"/>
      <c r="CK120" s="1041" t="s">
        <v>451</v>
      </c>
      <c r="CL120" s="1042"/>
      <c r="CM120" s="1042"/>
      <c r="CN120" s="1042"/>
      <c r="CO120" s="1043"/>
      <c r="CP120" s="1049" t="s">
        <v>395</v>
      </c>
      <c r="CQ120" s="1050"/>
      <c r="CR120" s="1050"/>
      <c r="CS120" s="1050"/>
      <c r="CT120" s="1050"/>
      <c r="CU120" s="1050"/>
      <c r="CV120" s="1050"/>
      <c r="CW120" s="1050"/>
      <c r="CX120" s="1050"/>
      <c r="CY120" s="1050"/>
      <c r="CZ120" s="1050"/>
      <c r="DA120" s="1050"/>
      <c r="DB120" s="1050"/>
      <c r="DC120" s="1050"/>
      <c r="DD120" s="1050"/>
      <c r="DE120" s="1050"/>
      <c r="DF120" s="1051"/>
      <c r="DG120" s="965">
        <v>18283829</v>
      </c>
      <c r="DH120" s="966"/>
      <c r="DI120" s="966"/>
      <c r="DJ120" s="966"/>
      <c r="DK120" s="966"/>
      <c r="DL120" s="966">
        <v>17893624</v>
      </c>
      <c r="DM120" s="966"/>
      <c r="DN120" s="966"/>
      <c r="DO120" s="966"/>
      <c r="DP120" s="966"/>
      <c r="DQ120" s="966">
        <v>18153633</v>
      </c>
      <c r="DR120" s="966"/>
      <c r="DS120" s="966"/>
      <c r="DT120" s="966"/>
      <c r="DU120" s="966"/>
      <c r="DV120" s="967">
        <v>13.9</v>
      </c>
      <c r="DW120" s="967"/>
      <c r="DX120" s="967"/>
      <c r="DY120" s="967"/>
      <c r="DZ120" s="968"/>
    </row>
    <row r="121" spans="1:130" s="212" customFormat="1" ht="26.25" customHeight="1" x14ac:dyDescent="0.2">
      <c r="A121" s="1092"/>
      <c r="B121" s="984"/>
      <c r="C121" s="1009" t="s">
        <v>452</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453</v>
      </c>
      <c r="BA121" s="958"/>
      <c r="BB121" s="958"/>
      <c r="BC121" s="958"/>
      <c r="BD121" s="958"/>
      <c r="BE121" s="958"/>
      <c r="BF121" s="958"/>
      <c r="BG121" s="958"/>
      <c r="BH121" s="958"/>
      <c r="BI121" s="958"/>
      <c r="BJ121" s="958"/>
      <c r="BK121" s="958"/>
      <c r="BL121" s="958"/>
      <c r="BM121" s="958"/>
      <c r="BN121" s="958"/>
      <c r="BO121" s="958"/>
      <c r="BP121" s="959"/>
      <c r="BQ121" s="960">
        <v>25746329</v>
      </c>
      <c r="BR121" s="961"/>
      <c r="BS121" s="961"/>
      <c r="BT121" s="961"/>
      <c r="BU121" s="961"/>
      <c r="BV121" s="961">
        <v>23527424</v>
      </c>
      <c r="BW121" s="961"/>
      <c r="BX121" s="961"/>
      <c r="BY121" s="961"/>
      <c r="BZ121" s="961"/>
      <c r="CA121" s="961">
        <v>21297491</v>
      </c>
      <c r="CB121" s="961"/>
      <c r="CC121" s="961"/>
      <c r="CD121" s="961"/>
      <c r="CE121" s="961"/>
      <c r="CF121" s="955">
        <v>16.3</v>
      </c>
      <c r="CG121" s="956"/>
      <c r="CH121" s="956"/>
      <c r="CI121" s="956"/>
      <c r="CJ121" s="956"/>
      <c r="CK121" s="1044"/>
      <c r="CL121" s="1045"/>
      <c r="CM121" s="1045"/>
      <c r="CN121" s="1045"/>
      <c r="CO121" s="1046"/>
      <c r="CP121" s="1054" t="s">
        <v>393</v>
      </c>
      <c r="CQ121" s="1055"/>
      <c r="CR121" s="1055"/>
      <c r="CS121" s="1055"/>
      <c r="CT121" s="1055"/>
      <c r="CU121" s="1055"/>
      <c r="CV121" s="1055"/>
      <c r="CW121" s="1055"/>
      <c r="CX121" s="1055"/>
      <c r="CY121" s="1055"/>
      <c r="CZ121" s="1055"/>
      <c r="DA121" s="1055"/>
      <c r="DB121" s="1055"/>
      <c r="DC121" s="1055"/>
      <c r="DD121" s="1055"/>
      <c r="DE121" s="1055"/>
      <c r="DF121" s="1056"/>
      <c r="DG121" s="960">
        <v>2536988</v>
      </c>
      <c r="DH121" s="961"/>
      <c r="DI121" s="961"/>
      <c r="DJ121" s="961"/>
      <c r="DK121" s="961"/>
      <c r="DL121" s="961">
        <v>3166795</v>
      </c>
      <c r="DM121" s="961"/>
      <c r="DN121" s="961"/>
      <c r="DO121" s="961"/>
      <c r="DP121" s="961"/>
      <c r="DQ121" s="961">
        <v>3488793</v>
      </c>
      <c r="DR121" s="961"/>
      <c r="DS121" s="961"/>
      <c r="DT121" s="961"/>
      <c r="DU121" s="961"/>
      <c r="DV121" s="962">
        <v>2.7</v>
      </c>
      <c r="DW121" s="962"/>
      <c r="DX121" s="962"/>
      <c r="DY121" s="962"/>
      <c r="DZ121" s="963"/>
    </row>
    <row r="122" spans="1:130" s="212" customFormat="1" ht="26.25" customHeight="1" x14ac:dyDescent="0.2">
      <c r="A122" s="1092"/>
      <c r="B122" s="984"/>
      <c r="C122" s="957" t="s">
        <v>435</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454</v>
      </c>
      <c r="BA122" s="1000"/>
      <c r="BB122" s="1000"/>
      <c r="BC122" s="1000"/>
      <c r="BD122" s="1000"/>
      <c r="BE122" s="1000"/>
      <c r="BF122" s="1000"/>
      <c r="BG122" s="1000"/>
      <c r="BH122" s="1000"/>
      <c r="BI122" s="1000"/>
      <c r="BJ122" s="1000"/>
      <c r="BK122" s="1000"/>
      <c r="BL122" s="1000"/>
      <c r="BM122" s="1000"/>
      <c r="BN122" s="1000"/>
      <c r="BO122" s="1000"/>
      <c r="BP122" s="1001"/>
      <c r="BQ122" s="1034">
        <v>52387532</v>
      </c>
      <c r="BR122" s="1035"/>
      <c r="BS122" s="1035"/>
      <c r="BT122" s="1035"/>
      <c r="BU122" s="1035"/>
      <c r="BV122" s="1035">
        <v>47733920</v>
      </c>
      <c r="BW122" s="1035"/>
      <c r="BX122" s="1035"/>
      <c r="BY122" s="1035"/>
      <c r="BZ122" s="1035"/>
      <c r="CA122" s="1035">
        <v>41343862</v>
      </c>
      <c r="CB122" s="1035"/>
      <c r="CC122" s="1035"/>
      <c r="CD122" s="1035"/>
      <c r="CE122" s="1035"/>
      <c r="CF122" s="1052">
        <v>31.6</v>
      </c>
      <c r="CG122" s="1053"/>
      <c r="CH122" s="1053"/>
      <c r="CI122" s="1053"/>
      <c r="CJ122" s="1053"/>
      <c r="CK122" s="1044"/>
      <c r="CL122" s="1045"/>
      <c r="CM122" s="1045"/>
      <c r="CN122" s="1045"/>
      <c r="CO122" s="1046"/>
      <c r="CP122" s="1054" t="s">
        <v>396</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441</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177</v>
      </c>
      <c r="BA123" s="235"/>
      <c r="BB123" s="235"/>
      <c r="BC123" s="235"/>
      <c r="BD123" s="235"/>
      <c r="BE123" s="235"/>
      <c r="BF123" s="235"/>
      <c r="BG123" s="235"/>
      <c r="BH123" s="235"/>
      <c r="BI123" s="235"/>
      <c r="BJ123" s="235"/>
      <c r="BK123" s="235"/>
      <c r="BL123" s="235"/>
      <c r="BM123" s="235"/>
      <c r="BN123" s="235"/>
      <c r="BO123" s="1012" t="s">
        <v>455</v>
      </c>
      <c r="BP123" s="1040"/>
      <c r="BQ123" s="1098">
        <v>175448540</v>
      </c>
      <c r="BR123" s="1099"/>
      <c r="BS123" s="1099"/>
      <c r="BT123" s="1099"/>
      <c r="BU123" s="1099"/>
      <c r="BV123" s="1099">
        <v>170832428</v>
      </c>
      <c r="BW123" s="1099"/>
      <c r="BX123" s="1099"/>
      <c r="BY123" s="1099"/>
      <c r="BZ123" s="1099"/>
      <c r="CA123" s="1099">
        <v>183255095</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444</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456</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457</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446</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458</v>
      </c>
      <c r="CL125" s="1042"/>
      <c r="CM125" s="1042"/>
      <c r="CN125" s="1042"/>
      <c r="CO125" s="1043"/>
      <c r="CP125" s="964" t="s">
        <v>459</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448</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460</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461</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462</v>
      </c>
      <c r="AY127" s="1067"/>
      <c r="AZ127" s="1067"/>
      <c r="BA127" s="1067"/>
      <c r="BB127" s="1067"/>
      <c r="BC127" s="1067"/>
      <c r="BD127" s="1067"/>
      <c r="BE127" s="1068"/>
      <c r="BF127" s="1069" t="s">
        <v>463</v>
      </c>
      <c r="BG127" s="1067"/>
      <c r="BH127" s="1067"/>
      <c r="BI127" s="1067"/>
      <c r="BJ127" s="1067"/>
      <c r="BK127" s="1067"/>
      <c r="BL127" s="1068"/>
      <c r="BM127" s="1069" t="s">
        <v>464</v>
      </c>
      <c r="BN127" s="1067"/>
      <c r="BO127" s="1067"/>
      <c r="BP127" s="1067"/>
      <c r="BQ127" s="1067"/>
      <c r="BR127" s="1067"/>
      <c r="BS127" s="1068"/>
      <c r="BT127" s="1069" t="s">
        <v>465</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466</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467</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468</v>
      </c>
      <c r="X128" s="1078"/>
      <c r="Y128" s="1078"/>
      <c r="Z128" s="1079"/>
      <c r="AA128" s="1080">
        <v>1466490</v>
      </c>
      <c r="AB128" s="1081"/>
      <c r="AC128" s="1081"/>
      <c r="AD128" s="1081"/>
      <c r="AE128" s="1082"/>
      <c r="AF128" s="1083">
        <v>1593990</v>
      </c>
      <c r="AG128" s="1081"/>
      <c r="AH128" s="1081"/>
      <c r="AI128" s="1081"/>
      <c r="AJ128" s="1082"/>
      <c r="AK128" s="1083">
        <v>1062863</v>
      </c>
      <c r="AL128" s="1081"/>
      <c r="AM128" s="1081"/>
      <c r="AN128" s="1081"/>
      <c r="AO128" s="1082"/>
      <c r="AP128" s="1084"/>
      <c r="AQ128" s="1085"/>
      <c r="AR128" s="1085"/>
      <c r="AS128" s="1085"/>
      <c r="AT128" s="1086"/>
      <c r="AU128" s="214"/>
      <c r="AV128" s="214"/>
      <c r="AW128" s="214"/>
      <c r="AX128" s="931" t="s">
        <v>469</v>
      </c>
      <c r="AY128" s="932"/>
      <c r="AZ128" s="932"/>
      <c r="BA128" s="932"/>
      <c r="BB128" s="932"/>
      <c r="BC128" s="932"/>
      <c r="BD128" s="932"/>
      <c r="BE128" s="933"/>
      <c r="BF128" s="1087" t="s">
        <v>122</v>
      </c>
      <c r="BG128" s="1088"/>
      <c r="BH128" s="1088"/>
      <c r="BI128" s="1088"/>
      <c r="BJ128" s="1088"/>
      <c r="BK128" s="1088"/>
      <c r="BL128" s="1089"/>
      <c r="BM128" s="1087">
        <v>11.25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470</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103</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471</v>
      </c>
      <c r="X129" s="1106"/>
      <c r="Y129" s="1106"/>
      <c r="Z129" s="1107"/>
      <c r="AA129" s="993">
        <v>105453981</v>
      </c>
      <c r="AB129" s="994"/>
      <c r="AC129" s="994"/>
      <c r="AD129" s="994"/>
      <c r="AE129" s="995"/>
      <c r="AF129" s="996">
        <v>137173488</v>
      </c>
      <c r="AG129" s="994"/>
      <c r="AH129" s="994"/>
      <c r="AI129" s="994"/>
      <c r="AJ129" s="995"/>
      <c r="AK129" s="996">
        <v>136620567</v>
      </c>
      <c r="AL129" s="994"/>
      <c r="AM129" s="994"/>
      <c r="AN129" s="994"/>
      <c r="AO129" s="995"/>
      <c r="AP129" s="1108"/>
      <c r="AQ129" s="1109"/>
      <c r="AR129" s="1109"/>
      <c r="AS129" s="1109"/>
      <c r="AT129" s="1110"/>
      <c r="AU129" s="215"/>
      <c r="AV129" s="215"/>
      <c r="AW129" s="215"/>
      <c r="AX129" s="1100" t="s">
        <v>472</v>
      </c>
      <c r="AY129" s="958"/>
      <c r="AZ129" s="958"/>
      <c r="BA129" s="958"/>
      <c r="BB129" s="958"/>
      <c r="BC129" s="958"/>
      <c r="BD129" s="958"/>
      <c r="BE129" s="959"/>
      <c r="BF129" s="1101" t="s">
        <v>122</v>
      </c>
      <c r="BG129" s="1102"/>
      <c r="BH129" s="1102"/>
      <c r="BI129" s="1102"/>
      <c r="BJ129" s="1102"/>
      <c r="BK129" s="1102"/>
      <c r="BL129" s="1103"/>
      <c r="BM129" s="1101">
        <v>16.25</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473</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474</v>
      </c>
      <c r="X130" s="1106"/>
      <c r="Y130" s="1106"/>
      <c r="Z130" s="1107"/>
      <c r="AA130" s="993">
        <v>6995849</v>
      </c>
      <c r="AB130" s="994"/>
      <c r="AC130" s="994"/>
      <c r="AD130" s="994"/>
      <c r="AE130" s="995"/>
      <c r="AF130" s="996">
        <v>7422924</v>
      </c>
      <c r="AG130" s="994"/>
      <c r="AH130" s="994"/>
      <c r="AI130" s="994"/>
      <c r="AJ130" s="995"/>
      <c r="AK130" s="996">
        <v>5863520</v>
      </c>
      <c r="AL130" s="994"/>
      <c r="AM130" s="994"/>
      <c r="AN130" s="994"/>
      <c r="AO130" s="995"/>
      <c r="AP130" s="1108"/>
      <c r="AQ130" s="1109"/>
      <c r="AR130" s="1109"/>
      <c r="AS130" s="1109"/>
      <c r="AT130" s="1110"/>
      <c r="AU130" s="215"/>
      <c r="AV130" s="215"/>
      <c r="AW130" s="215"/>
      <c r="AX130" s="1100" t="s">
        <v>475</v>
      </c>
      <c r="AY130" s="958"/>
      <c r="AZ130" s="958"/>
      <c r="BA130" s="958"/>
      <c r="BB130" s="958"/>
      <c r="BC130" s="958"/>
      <c r="BD130" s="958"/>
      <c r="BE130" s="959"/>
      <c r="BF130" s="1136">
        <v>1.6</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476</v>
      </c>
      <c r="X131" s="1143"/>
      <c r="Y131" s="1143"/>
      <c r="Z131" s="1144"/>
      <c r="AA131" s="1039">
        <v>98458132</v>
      </c>
      <c r="AB131" s="1021"/>
      <c r="AC131" s="1021"/>
      <c r="AD131" s="1021"/>
      <c r="AE131" s="1022"/>
      <c r="AF131" s="1020">
        <v>129750564</v>
      </c>
      <c r="AG131" s="1021"/>
      <c r="AH131" s="1021"/>
      <c r="AI131" s="1021"/>
      <c r="AJ131" s="1022"/>
      <c r="AK131" s="1020">
        <v>130757047</v>
      </c>
      <c r="AL131" s="1021"/>
      <c r="AM131" s="1021"/>
      <c r="AN131" s="1021"/>
      <c r="AO131" s="1022"/>
      <c r="AP131" s="1145"/>
      <c r="AQ131" s="1146"/>
      <c r="AR131" s="1146"/>
      <c r="AS131" s="1146"/>
      <c r="AT131" s="1147"/>
      <c r="AU131" s="215"/>
      <c r="AV131" s="215"/>
      <c r="AW131" s="215"/>
      <c r="AX131" s="1118" t="s">
        <v>477</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478</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479</v>
      </c>
      <c r="W132" s="1129"/>
      <c r="X132" s="1129"/>
      <c r="Y132" s="1129"/>
      <c r="Z132" s="1130"/>
      <c r="AA132" s="1131">
        <v>1.867347622</v>
      </c>
      <c r="AB132" s="1132"/>
      <c r="AC132" s="1132"/>
      <c r="AD132" s="1132"/>
      <c r="AE132" s="1133"/>
      <c r="AF132" s="1134">
        <v>1.111891891</v>
      </c>
      <c r="AG132" s="1132"/>
      <c r="AH132" s="1132"/>
      <c r="AI132" s="1132"/>
      <c r="AJ132" s="1133"/>
      <c r="AK132" s="1134">
        <v>2.038701289</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480</v>
      </c>
      <c r="W133" s="1112"/>
      <c r="X133" s="1112"/>
      <c r="Y133" s="1112"/>
      <c r="Z133" s="1113"/>
      <c r="AA133" s="1114">
        <v>1.3</v>
      </c>
      <c r="AB133" s="1115"/>
      <c r="AC133" s="1115"/>
      <c r="AD133" s="1115"/>
      <c r="AE133" s="1116"/>
      <c r="AF133" s="1114">
        <v>1.2</v>
      </c>
      <c r="AG133" s="1115"/>
      <c r="AH133" s="1115"/>
      <c r="AI133" s="1115"/>
      <c r="AJ133" s="1116"/>
      <c r="AK133" s="1114">
        <v>1.6</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0Zq5YlXzmvitehCghqAmejxyY6aRNCAa1/1UuUpSrmuqKc5jWxG15menfStldxfuuN4nxPtyPRwE8IobdYa5g==" saltValue="Xi/dzPdpW7kNwiBB47xo7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VnDPJ4nJzKng216ToE2mHJ5QC0UhAtQtxxNr2jb0PQMXA9OnVmLy2Yxznrn4W1b8ddQ8MBqBvuk9fCP0WWlnA==" saltValue="24aBAJGa+Yrn/nW1+jFKG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K+eyNOe7xSTSgqDrzgO3/NzIUrbx+oVkilh/ycy6XRv4vIXlPmzRwWAfJr8Oyo6DCEdE/dIonl/LxgRPgODwQ==" saltValue="Wh38MWxf6bKT01QWGYIvb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483</v>
      </c>
      <c r="AL6" s="248"/>
      <c r="AM6" s="248"/>
      <c r="AN6" s="248"/>
    </row>
    <row r="7" spans="1:46" ht="13.5" customHeight="1" x14ac:dyDescent="0.2">
      <c r="A7" s="247"/>
      <c r="AK7" s="250"/>
      <c r="AL7" s="251"/>
      <c r="AM7" s="251"/>
      <c r="AN7" s="252"/>
      <c r="AO7" s="1149" t="s">
        <v>484</v>
      </c>
      <c r="AP7" s="253"/>
      <c r="AQ7" s="254" t="s">
        <v>485</v>
      </c>
      <c r="AR7" s="255"/>
    </row>
    <row r="8" spans="1:46" ht="13.2" x14ac:dyDescent="0.2">
      <c r="A8" s="247"/>
      <c r="AK8" s="256"/>
      <c r="AL8" s="257"/>
      <c r="AM8" s="257"/>
      <c r="AN8" s="258"/>
      <c r="AO8" s="1150"/>
      <c r="AP8" s="259" t="s">
        <v>486</v>
      </c>
      <c r="AQ8" s="260" t="s">
        <v>487</v>
      </c>
      <c r="AR8" s="261" t="s">
        <v>488</v>
      </c>
    </row>
    <row r="9" spans="1:46" ht="13.2" x14ac:dyDescent="0.2">
      <c r="A9" s="247"/>
      <c r="AK9" s="1151" t="s">
        <v>489</v>
      </c>
      <c r="AL9" s="1152"/>
      <c r="AM9" s="1152"/>
      <c r="AN9" s="1153"/>
      <c r="AO9" s="262">
        <v>33424646</v>
      </c>
      <c r="AP9" s="262">
        <v>80590</v>
      </c>
      <c r="AQ9" s="263">
        <v>69190</v>
      </c>
      <c r="AR9" s="264">
        <v>16.5</v>
      </c>
    </row>
    <row r="10" spans="1:46" ht="13.5" customHeight="1" x14ac:dyDescent="0.2">
      <c r="A10" s="247"/>
      <c r="AK10" s="1151" t="s">
        <v>490</v>
      </c>
      <c r="AL10" s="1152"/>
      <c r="AM10" s="1152"/>
      <c r="AN10" s="1153"/>
      <c r="AO10" s="265">
        <v>229</v>
      </c>
      <c r="AP10" s="265">
        <v>1</v>
      </c>
      <c r="AQ10" s="266">
        <v>1817</v>
      </c>
      <c r="AR10" s="267">
        <v>-99.9</v>
      </c>
    </row>
    <row r="11" spans="1:46" ht="13.5" customHeight="1" x14ac:dyDescent="0.2">
      <c r="A11" s="247"/>
      <c r="AK11" s="1151" t="s">
        <v>491</v>
      </c>
      <c r="AL11" s="1152"/>
      <c r="AM11" s="1152"/>
      <c r="AN11" s="1153"/>
      <c r="AO11" s="265">
        <v>82103</v>
      </c>
      <c r="AP11" s="265">
        <v>198</v>
      </c>
      <c r="AQ11" s="266">
        <v>711</v>
      </c>
      <c r="AR11" s="267">
        <v>-72.2</v>
      </c>
    </row>
    <row r="12" spans="1:46" ht="13.5" customHeight="1" x14ac:dyDescent="0.2">
      <c r="A12" s="247"/>
      <c r="AK12" s="1151" t="s">
        <v>492</v>
      </c>
      <c r="AL12" s="1152"/>
      <c r="AM12" s="1152"/>
      <c r="AN12" s="1153"/>
      <c r="AO12" s="265" t="s">
        <v>493</v>
      </c>
      <c r="AP12" s="265" t="s">
        <v>493</v>
      </c>
      <c r="AQ12" s="266">
        <v>19</v>
      </c>
      <c r="AR12" s="267" t="s">
        <v>493</v>
      </c>
    </row>
    <row r="13" spans="1:46" ht="13.5" customHeight="1" x14ac:dyDescent="0.2">
      <c r="A13" s="247"/>
      <c r="AK13" s="1151" t="s">
        <v>494</v>
      </c>
      <c r="AL13" s="1152"/>
      <c r="AM13" s="1152"/>
      <c r="AN13" s="1153"/>
      <c r="AO13" s="265">
        <v>825791</v>
      </c>
      <c r="AP13" s="265">
        <v>1991</v>
      </c>
      <c r="AQ13" s="266">
        <v>2094</v>
      </c>
      <c r="AR13" s="267">
        <v>-4.9000000000000004</v>
      </c>
    </row>
    <row r="14" spans="1:46" ht="13.5" customHeight="1" x14ac:dyDescent="0.2">
      <c r="A14" s="247"/>
      <c r="AK14" s="1151" t="s">
        <v>495</v>
      </c>
      <c r="AL14" s="1152"/>
      <c r="AM14" s="1152"/>
      <c r="AN14" s="1153"/>
      <c r="AO14" s="265">
        <v>1139523</v>
      </c>
      <c r="AP14" s="265">
        <v>2747</v>
      </c>
      <c r="AQ14" s="266">
        <v>1351</v>
      </c>
      <c r="AR14" s="267">
        <v>103.3</v>
      </c>
    </row>
    <row r="15" spans="1:46" ht="13.5" customHeight="1" x14ac:dyDescent="0.2">
      <c r="A15" s="247"/>
      <c r="AK15" s="1154" t="s">
        <v>496</v>
      </c>
      <c r="AL15" s="1155"/>
      <c r="AM15" s="1155"/>
      <c r="AN15" s="1156"/>
      <c r="AO15" s="265">
        <v>-1480133</v>
      </c>
      <c r="AP15" s="265">
        <v>-3569</v>
      </c>
      <c r="AQ15" s="266">
        <v>-3935</v>
      </c>
      <c r="AR15" s="267">
        <v>-9.3000000000000007</v>
      </c>
    </row>
    <row r="16" spans="1:46" ht="13.2" x14ac:dyDescent="0.2">
      <c r="A16" s="247"/>
      <c r="AK16" s="1154" t="s">
        <v>177</v>
      </c>
      <c r="AL16" s="1155"/>
      <c r="AM16" s="1155"/>
      <c r="AN16" s="1156"/>
      <c r="AO16" s="265">
        <v>33992159</v>
      </c>
      <c r="AP16" s="265">
        <v>81958</v>
      </c>
      <c r="AQ16" s="266">
        <v>71247</v>
      </c>
      <c r="AR16" s="267">
        <v>15</v>
      </c>
    </row>
    <row r="17" spans="1:46" ht="13.2" x14ac:dyDescent="0.2">
      <c r="A17" s="247"/>
    </row>
    <row r="18" spans="1:46" ht="13.2" x14ac:dyDescent="0.2">
      <c r="A18" s="247"/>
      <c r="AQ18" s="268"/>
      <c r="AR18" s="268"/>
    </row>
    <row r="19" spans="1:46" ht="13.2" x14ac:dyDescent="0.2">
      <c r="A19" s="247"/>
      <c r="AK19" s="243" t="s">
        <v>497</v>
      </c>
    </row>
    <row r="20" spans="1:46" ht="13.2" x14ac:dyDescent="0.2">
      <c r="A20" s="247"/>
      <c r="AK20" s="269"/>
      <c r="AL20" s="270"/>
      <c r="AM20" s="270"/>
      <c r="AN20" s="271"/>
      <c r="AO20" s="272" t="s">
        <v>498</v>
      </c>
      <c r="AP20" s="273" t="s">
        <v>499</v>
      </c>
      <c r="AQ20" s="274" t="s">
        <v>500</v>
      </c>
      <c r="AR20" s="275"/>
    </row>
    <row r="21" spans="1:46" s="248" customFormat="1" ht="13.2" x14ac:dyDescent="0.2">
      <c r="A21" s="276"/>
      <c r="AK21" s="1157" t="s">
        <v>501</v>
      </c>
      <c r="AL21" s="1158"/>
      <c r="AM21" s="1158"/>
      <c r="AN21" s="1159"/>
      <c r="AO21" s="277">
        <v>7.69</v>
      </c>
      <c r="AP21" s="278">
        <v>6.59</v>
      </c>
      <c r="AQ21" s="279">
        <v>1.1000000000000001</v>
      </c>
      <c r="AS21" s="280"/>
      <c r="AT21" s="276"/>
    </row>
    <row r="22" spans="1:46" s="248" customFormat="1" ht="13.2" x14ac:dyDescent="0.2">
      <c r="A22" s="276"/>
      <c r="AK22" s="1157" t="s">
        <v>502</v>
      </c>
      <c r="AL22" s="1158"/>
      <c r="AM22" s="1158"/>
      <c r="AN22" s="1159"/>
      <c r="AO22" s="281">
        <v>100.1</v>
      </c>
      <c r="AP22" s="282">
        <v>99.2</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503</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505</v>
      </c>
      <c r="AL29" s="248"/>
      <c r="AM29" s="248"/>
      <c r="AN29" s="248"/>
      <c r="AS29" s="290"/>
    </row>
    <row r="30" spans="1:46" ht="13.5" customHeight="1" x14ac:dyDescent="0.2">
      <c r="A30" s="247"/>
      <c r="AK30" s="250"/>
      <c r="AL30" s="251"/>
      <c r="AM30" s="251"/>
      <c r="AN30" s="252"/>
      <c r="AO30" s="1149" t="s">
        <v>484</v>
      </c>
      <c r="AP30" s="253"/>
      <c r="AQ30" s="254" t="s">
        <v>485</v>
      </c>
      <c r="AR30" s="255"/>
    </row>
    <row r="31" spans="1:46" ht="13.2" x14ac:dyDescent="0.2">
      <c r="A31" s="247"/>
      <c r="AK31" s="256"/>
      <c r="AL31" s="257"/>
      <c r="AM31" s="257"/>
      <c r="AN31" s="258"/>
      <c r="AO31" s="1150"/>
      <c r="AP31" s="259" t="s">
        <v>486</v>
      </c>
      <c r="AQ31" s="260" t="s">
        <v>487</v>
      </c>
      <c r="AR31" s="261" t="s">
        <v>488</v>
      </c>
    </row>
    <row r="32" spans="1:46" ht="27" customHeight="1" x14ac:dyDescent="0.2">
      <c r="A32" s="247"/>
      <c r="AK32" s="1165" t="s">
        <v>506</v>
      </c>
      <c r="AL32" s="1166"/>
      <c r="AM32" s="1166"/>
      <c r="AN32" s="1167"/>
      <c r="AO32" s="291">
        <v>7007271</v>
      </c>
      <c r="AP32" s="291">
        <v>16895</v>
      </c>
      <c r="AQ32" s="292">
        <v>37151</v>
      </c>
      <c r="AR32" s="293">
        <v>-54.5</v>
      </c>
    </row>
    <row r="33" spans="1:46" ht="13.5" customHeight="1" x14ac:dyDescent="0.2">
      <c r="A33" s="247"/>
      <c r="AK33" s="1165" t="s">
        <v>507</v>
      </c>
      <c r="AL33" s="1166"/>
      <c r="AM33" s="1166"/>
      <c r="AN33" s="1167"/>
      <c r="AO33" s="291" t="s">
        <v>493</v>
      </c>
      <c r="AP33" s="291" t="s">
        <v>493</v>
      </c>
      <c r="AQ33" s="292">
        <v>1</v>
      </c>
      <c r="AR33" s="293" t="s">
        <v>493</v>
      </c>
    </row>
    <row r="34" spans="1:46" ht="27" customHeight="1" x14ac:dyDescent="0.2">
      <c r="A34" s="247"/>
      <c r="AK34" s="1165" t="s">
        <v>508</v>
      </c>
      <c r="AL34" s="1166"/>
      <c r="AM34" s="1166"/>
      <c r="AN34" s="1167"/>
      <c r="AO34" s="291" t="s">
        <v>493</v>
      </c>
      <c r="AP34" s="291" t="s">
        <v>493</v>
      </c>
      <c r="AQ34" s="292">
        <v>48</v>
      </c>
      <c r="AR34" s="293" t="s">
        <v>493</v>
      </c>
    </row>
    <row r="35" spans="1:46" ht="27" customHeight="1" x14ac:dyDescent="0.2">
      <c r="A35" s="247"/>
      <c r="AK35" s="1165" t="s">
        <v>509</v>
      </c>
      <c r="AL35" s="1166"/>
      <c r="AM35" s="1166"/>
      <c r="AN35" s="1167"/>
      <c r="AO35" s="291">
        <v>2185381</v>
      </c>
      <c r="AP35" s="291">
        <v>5269</v>
      </c>
      <c r="AQ35" s="292">
        <v>8181</v>
      </c>
      <c r="AR35" s="293">
        <v>-35.6</v>
      </c>
    </row>
    <row r="36" spans="1:46" ht="27" customHeight="1" x14ac:dyDescent="0.2">
      <c r="A36" s="247"/>
      <c r="AK36" s="1165" t="s">
        <v>510</v>
      </c>
      <c r="AL36" s="1166"/>
      <c r="AM36" s="1166"/>
      <c r="AN36" s="1167"/>
      <c r="AO36" s="291" t="s">
        <v>493</v>
      </c>
      <c r="AP36" s="291" t="s">
        <v>493</v>
      </c>
      <c r="AQ36" s="292">
        <v>473</v>
      </c>
      <c r="AR36" s="293" t="s">
        <v>493</v>
      </c>
    </row>
    <row r="37" spans="1:46" ht="13.5" customHeight="1" x14ac:dyDescent="0.2">
      <c r="A37" s="247"/>
      <c r="AK37" s="1165" t="s">
        <v>511</v>
      </c>
      <c r="AL37" s="1166"/>
      <c r="AM37" s="1166"/>
      <c r="AN37" s="1167"/>
      <c r="AO37" s="291">
        <v>399477</v>
      </c>
      <c r="AP37" s="291">
        <v>963</v>
      </c>
      <c r="AQ37" s="292">
        <v>499</v>
      </c>
      <c r="AR37" s="293">
        <v>93</v>
      </c>
    </row>
    <row r="38" spans="1:46" ht="27" customHeight="1" x14ac:dyDescent="0.2">
      <c r="A38" s="247"/>
      <c r="AK38" s="1168" t="s">
        <v>512</v>
      </c>
      <c r="AL38" s="1169"/>
      <c r="AM38" s="1169"/>
      <c r="AN38" s="1170"/>
      <c r="AO38" s="294" t="s">
        <v>493</v>
      </c>
      <c r="AP38" s="294" t="s">
        <v>493</v>
      </c>
      <c r="AQ38" s="295">
        <v>1</v>
      </c>
      <c r="AR38" s="283" t="s">
        <v>493</v>
      </c>
      <c r="AS38" s="290"/>
    </row>
    <row r="39" spans="1:46" ht="13.2" x14ac:dyDescent="0.2">
      <c r="A39" s="247"/>
      <c r="AK39" s="1168" t="s">
        <v>513</v>
      </c>
      <c r="AL39" s="1169"/>
      <c r="AM39" s="1169"/>
      <c r="AN39" s="1170"/>
      <c r="AO39" s="291">
        <v>-1062863</v>
      </c>
      <c r="AP39" s="291">
        <v>-2563</v>
      </c>
      <c r="AQ39" s="292">
        <v>-8269</v>
      </c>
      <c r="AR39" s="293">
        <v>-69</v>
      </c>
      <c r="AS39" s="290"/>
    </row>
    <row r="40" spans="1:46" ht="27" customHeight="1" x14ac:dyDescent="0.2">
      <c r="A40" s="247"/>
      <c r="AK40" s="1165" t="s">
        <v>514</v>
      </c>
      <c r="AL40" s="1166"/>
      <c r="AM40" s="1166"/>
      <c r="AN40" s="1167"/>
      <c r="AO40" s="291">
        <v>-5863520</v>
      </c>
      <c r="AP40" s="291">
        <v>-14137</v>
      </c>
      <c r="AQ40" s="292">
        <v>-27482</v>
      </c>
      <c r="AR40" s="293">
        <v>-48.6</v>
      </c>
      <c r="AS40" s="290"/>
    </row>
    <row r="41" spans="1:46" ht="13.2" x14ac:dyDescent="0.2">
      <c r="A41" s="247"/>
      <c r="AK41" s="1171" t="s">
        <v>287</v>
      </c>
      <c r="AL41" s="1172"/>
      <c r="AM41" s="1172"/>
      <c r="AN41" s="1173"/>
      <c r="AO41" s="291">
        <v>2665746</v>
      </c>
      <c r="AP41" s="291">
        <v>6427</v>
      </c>
      <c r="AQ41" s="292">
        <v>10602</v>
      </c>
      <c r="AR41" s="293">
        <v>-39.4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2" x14ac:dyDescent="0.2">
      <c r="A48" s="247"/>
      <c r="AK48" s="301" t="s">
        <v>516</v>
      </c>
      <c r="AL48" s="301"/>
      <c r="AM48" s="301"/>
      <c r="AN48" s="301"/>
      <c r="AO48" s="301"/>
      <c r="AP48" s="301"/>
      <c r="AQ48" s="302"/>
      <c r="AR48" s="301"/>
    </row>
    <row r="49" spans="1:44" ht="13.5" customHeight="1" x14ac:dyDescent="0.2">
      <c r="A49" s="247"/>
      <c r="AK49" s="303"/>
      <c r="AL49" s="304"/>
      <c r="AM49" s="1160" t="s">
        <v>484</v>
      </c>
      <c r="AN49" s="1162" t="s">
        <v>517</v>
      </c>
      <c r="AO49" s="1163"/>
      <c r="AP49" s="1163"/>
      <c r="AQ49" s="1163"/>
      <c r="AR49" s="1164"/>
    </row>
    <row r="50" spans="1:44" ht="13.2" x14ac:dyDescent="0.2">
      <c r="A50" s="247"/>
      <c r="AK50" s="305"/>
      <c r="AL50" s="306"/>
      <c r="AM50" s="1161"/>
      <c r="AN50" s="307" t="s">
        <v>518</v>
      </c>
      <c r="AO50" s="308" t="s">
        <v>519</v>
      </c>
      <c r="AP50" s="309" t="s">
        <v>520</v>
      </c>
      <c r="AQ50" s="310" t="s">
        <v>521</v>
      </c>
      <c r="AR50" s="311" t="s">
        <v>522</v>
      </c>
    </row>
    <row r="51" spans="1:44" ht="13.2" x14ac:dyDescent="0.2">
      <c r="A51" s="247"/>
      <c r="AK51" s="303" t="s">
        <v>523</v>
      </c>
      <c r="AL51" s="304"/>
      <c r="AM51" s="312">
        <v>46082535</v>
      </c>
      <c r="AN51" s="313">
        <v>109142</v>
      </c>
      <c r="AO51" s="314">
        <v>-3.1</v>
      </c>
      <c r="AP51" s="315">
        <v>52191</v>
      </c>
      <c r="AQ51" s="316">
        <v>0.7</v>
      </c>
      <c r="AR51" s="317">
        <v>-3.8</v>
      </c>
    </row>
    <row r="52" spans="1:44" ht="13.2" x14ac:dyDescent="0.2">
      <c r="A52" s="247"/>
      <c r="AK52" s="318"/>
      <c r="AL52" s="319" t="s">
        <v>524</v>
      </c>
      <c r="AM52" s="320">
        <v>35262264</v>
      </c>
      <c r="AN52" s="321">
        <v>83515</v>
      </c>
      <c r="AO52" s="322">
        <v>1.9</v>
      </c>
      <c r="AP52" s="323">
        <v>26807</v>
      </c>
      <c r="AQ52" s="324">
        <v>1.8</v>
      </c>
      <c r="AR52" s="325">
        <v>0.1</v>
      </c>
    </row>
    <row r="53" spans="1:44" ht="13.2" x14ac:dyDescent="0.2">
      <c r="A53" s="247"/>
      <c r="AK53" s="303" t="s">
        <v>525</v>
      </c>
      <c r="AL53" s="304"/>
      <c r="AM53" s="312">
        <v>36323685</v>
      </c>
      <c r="AN53" s="313">
        <v>86640</v>
      </c>
      <c r="AO53" s="314">
        <v>-20.6</v>
      </c>
      <c r="AP53" s="315">
        <v>48105</v>
      </c>
      <c r="AQ53" s="316">
        <v>-7.8</v>
      </c>
      <c r="AR53" s="317">
        <v>-12.8</v>
      </c>
    </row>
    <row r="54" spans="1:44" ht="13.2" x14ac:dyDescent="0.2">
      <c r="A54" s="247"/>
      <c r="AK54" s="318"/>
      <c r="AL54" s="319" t="s">
        <v>524</v>
      </c>
      <c r="AM54" s="320">
        <v>24968594</v>
      </c>
      <c r="AN54" s="321">
        <v>59556</v>
      </c>
      <c r="AO54" s="322">
        <v>-28.7</v>
      </c>
      <c r="AP54" s="323">
        <v>24072</v>
      </c>
      <c r="AQ54" s="324">
        <v>-10.199999999999999</v>
      </c>
      <c r="AR54" s="325">
        <v>-18.5</v>
      </c>
    </row>
    <row r="55" spans="1:44" ht="13.2" x14ac:dyDescent="0.2">
      <c r="A55" s="247"/>
      <c r="AK55" s="303" t="s">
        <v>526</v>
      </c>
      <c r="AL55" s="304"/>
      <c r="AM55" s="312">
        <v>31443420</v>
      </c>
      <c r="AN55" s="313">
        <v>75326</v>
      </c>
      <c r="AO55" s="314">
        <v>-13.1</v>
      </c>
      <c r="AP55" s="315">
        <v>47446</v>
      </c>
      <c r="AQ55" s="316">
        <v>-1.4</v>
      </c>
      <c r="AR55" s="317">
        <v>-11.7</v>
      </c>
    </row>
    <row r="56" spans="1:44" ht="13.2" x14ac:dyDescent="0.2">
      <c r="A56" s="247"/>
      <c r="AK56" s="318"/>
      <c r="AL56" s="319" t="s">
        <v>524</v>
      </c>
      <c r="AM56" s="320">
        <v>19789886</v>
      </c>
      <c r="AN56" s="321">
        <v>47409</v>
      </c>
      <c r="AO56" s="322">
        <v>-20.399999999999999</v>
      </c>
      <c r="AP56" s="323">
        <v>24371</v>
      </c>
      <c r="AQ56" s="324">
        <v>1.2</v>
      </c>
      <c r="AR56" s="325">
        <v>-21.6</v>
      </c>
    </row>
    <row r="57" spans="1:44" ht="13.2" x14ac:dyDescent="0.2">
      <c r="A57" s="247"/>
      <c r="AK57" s="303" t="s">
        <v>527</v>
      </c>
      <c r="AL57" s="304"/>
      <c r="AM57" s="312">
        <v>40499243</v>
      </c>
      <c r="AN57" s="313">
        <v>97264</v>
      </c>
      <c r="AO57" s="314">
        <v>29.1</v>
      </c>
      <c r="AP57" s="315">
        <v>48387</v>
      </c>
      <c r="AQ57" s="316">
        <v>2</v>
      </c>
      <c r="AR57" s="317">
        <v>27.1</v>
      </c>
    </row>
    <row r="58" spans="1:44" ht="13.2" x14ac:dyDescent="0.2">
      <c r="A58" s="247"/>
      <c r="AK58" s="318"/>
      <c r="AL58" s="319" t="s">
        <v>524</v>
      </c>
      <c r="AM58" s="320">
        <v>26583860</v>
      </c>
      <c r="AN58" s="321">
        <v>63845</v>
      </c>
      <c r="AO58" s="322">
        <v>34.700000000000003</v>
      </c>
      <c r="AP58" s="323">
        <v>25592</v>
      </c>
      <c r="AQ58" s="324">
        <v>5</v>
      </c>
      <c r="AR58" s="325">
        <v>29.7</v>
      </c>
    </row>
    <row r="59" spans="1:44" ht="13.2" x14ac:dyDescent="0.2">
      <c r="A59" s="247"/>
      <c r="AK59" s="303" t="s">
        <v>528</v>
      </c>
      <c r="AL59" s="304"/>
      <c r="AM59" s="312">
        <v>40340331</v>
      </c>
      <c r="AN59" s="313">
        <v>97264</v>
      </c>
      <c r="AO59" s="314">
        <v>0</v>
      </c>
      <c r="AP59" s="315">
        <v>49684</v>
      </c>
      <c r="AQ59" s="316">
        <v>2.7</v>
      </c>
      <c r="AR59" s="317">
        <v>-2.7</v>
      </c>
    </row>
    <row r="60" spans="1:44" ht="13.2" x14ac:dyDescent="0.2">
      <c r="A60" s="247"/>
      <c r="AK60" s="318"/>
      <c r="AL60" s="319" t="s">
        <v>524</v>
      </c>
      <c r="AM60" s="320">
        <v>24707926</v>
      </c>
      <c r="AN60" s="321">
        <v>59573</v>
      </c>
      <c r="AO60" s="322">
        <v>-6.7</v>
      </c>
      <c r="AP60" s="323">
        <v>28303</v>
      </c>
      <c r="AQ60" s="324">
        <v>10.6</v>
      </c>
      <c r="AR60" s="325">
        <v>-17.3</v>
      </c>
    </row>
    <row r="61" spans="1:44" ht="13.2" x14ac:dyDescent="0.2">
      <c r="A61" s="247"/>
      <c r="AK61" s="303" t="s">
        <v>529</v>
      </c>
      <c r="AL61" s="326"/>
      <c r="AM61" s="312">
        <v>38937843</v>
      </c>
      <c r="AN61" s="313">
        <v>93127</v>
      </c>
      <c r="AO61" s="314">
        <v>-1.5</v>
      </c>
      <c r="AP61" s="315">
        <v>49163</v>
      </c>
      <c r="AQ61" s="327">
        <v>-0.8</v>
      </c>
      <c r="AR61" s="317">
        <v>-0.7</v>
      </c>
    </row>
    <row r="62" spans="1:44" ht="13.2" x14ac:dyDescent="0.2">
      <c r="A62" s="247"/>
      <c r="AK62" s="318"/>
      <c r="AL62" s="319" t="s">
        <v>524</v>
      </c>
      <c r="AM62" s="320">
        <v>26262506</v>
      </c>
      <c r="AN62" s="321">
        <v>62780</v>
      </c>
      <c r="AO62" s="322">
        <v>-3.8</v>
      </c>
      <c r="AP62" s="323">
        <v>25829</v>
      </c>
      <c r="AQ62" s="324">
        <v>1.7</v>
      </c>
      <c r="AR62" s="325">
        <v>-5.5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CTmqjIkgjS0S6gL6Qm+Az2TGD3wEFTx034gnFGkboXkCGErkK8i0bV9MBDf57nwFpywxaP3m5U6pzC19H2lbw==" saltValue="ECVA577Om4tymY9Gy84rP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rJqYOeCDsK80HsD+3E5gtYAtDVJ30mEEz1mX78N4ay8YvWmlAZHoGAGZVQObHASK0dLJvQOCiSqb/rLhK1aLkw==" saltValue="Ql6Wr2aNIUDy+skrqzX6R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UCU3oC4V97qCZwokGTlRnT+SRA2WNsmpTtQSppMJKM8kzDahbbOnp2ccu2ui/o/Dsr0GwNgpT+DxkrXwiwjvFg==" saltValue="zgPUCLZFoyo64zlBnCyYX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2">
      <c r="B47" s="10"/>
      <c r="C47" s="1174" t="s">
        <v>3</v>
      </c>
      <c r="D47" s="1174"/>
      <c r="E47" s="1175"/>
      <c r="F47" s="11">
        <v>28.84</v>
      </c>
      <c r="G47" s="12">
        <v>28.26</v>
      </c>
      <c r="H47" s="12">
        <v>33.1</v>
      </c>
      <c r="I47" s="12">
        <v>26.83</v>
      </c>
      <c r="J47" s="13">
        <v>30.36</v>
      </c>
    </row>
    <row r="48" spans="2:10" ht="57.75" customHeight="1" x14ac:dyDescent="0.2">
      <c r="B48" s="14"/>
      <c r="C48" s="1176" t="s">
        <v>4</v>
      </c>
      <c r="D48" s="1176"/>
      <c r="E48" s="1177"/>
      <c r="F48" s="15">
        <v>5.87</v>
      </c>
      <c r="G48" s="16">
        <v>7.86</v>
      </c>
      <c r="H48" s="16">
        <v>5.75</v>
      </c>
      <c r="I48" s="16">
        <v>7.08</v>
      </c>
      <c r="J48" s="17">
        <v>6</v>
      </c>
    </row>
    <row r="49" spans="2:10" ht="57.75" customHeight="1" thickBot="1" x14ac:dyDescent="0.25">
      <c r="B49" s="18"/>
      <c r="C49" s="1178" t="s">
        <v>5</v>
      </c>
      <c r="D49" s="1178"/>
      <c r="E49" s="1179"/>
      <c r="F49" s="19" t="s">
        <v>536</v>
      </c>
      <c r="G49" s="20" t="s">
        <v>537</v>
      </c>
      <c r="H49" s="20" t="s">
        <v>538</v>
      </c>
      <c r="I49" s="20">
        <v>4.05</v>
      </c>
      <c r="J49" s="21">
        <v>2.31</v>
      </c>
    </row>
    <row r="50" spans="2:10" ht="13.2" x14ac:dyDescent="0.2"/>
  </sheetData>
  <sheetProtection algorithmName="SHA-512" hashValue="PFk7ZsoQDPTXLyuDHyRyAPDhz+stv32i03UWo40O6upZzFfacy04va2JULwQr1U9nIl8H9GhXUmhUDOPQvKzcw==" saltValue="ygp3WRh4oifCC6QHZrdb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84" t="s">
        <v>539</v>
      </c>
      <c r="D34" s="1184"/>
      <c r="E34" s="1185"/>
      <c r="F34" s="32">
        <v>9.24</v>
      </c>
      <c r="G34" s="33">
        <v>9.9600000000000009</v>
      </c>
      <c r="H34" s="33">
        <v>10.119999999999999</v>
      </c>
      <c r="I34" s="33">
        <v>8.2100000000000009</v>
      </c>
      <c r="J34" s="34">
        <v>8.06</v>
      </c>
      <c r="K34" s="22"/>
      <c r="L34" s="22"/>
      <c r="M34" s="22"/>
      <c r="N34" s="22"/>
      <c r="O34" s="22"/>
      <c r="P34" s="22"/>
    </row>
    <row r="35" spans="1:16" ht="39" customHeight="1" x14ac:dyDescent="0.2">
      <c r="A35" s="22"/>
      <c r="B35" s="35"/>
      <c r="C35" s="1180" t="s">
        <v>540</v>
      </c>
      <c r="D35" s="1180"/>
      <c r="E35" s="1181"/>
      <c r="F35" s="36">
        <v>5.85</v>
      </c>
      <c r="G35" s="37">
        <v>7.85</v>
      </c>
      <c r="H35" s="37">
        <v>5.74</v>
      </c>
      <c r="I35" s="37">
        <v>7.08</v>
      </c>
      <c r="J35" s="38">
        <v>5.99</v>
      </c>
      <c r="K35" s="22"/>
      <c r="L35" s="22"/>
      <c r="M35" s="22"/>
      <c r="N35" s="22"/>
      <c r="O35" s="22"/>
      <c r="P35" s="22"/>
    </row>
    <row r="36" spans="1:16" ht="39" customHeight="1" x14ac:dyDescent="0.2">
      <c r="A36" s="22"/>
      <c r="B36" s="35"/>
      <c r="C36" s="1180" t="s">
        <v>541</v>
      </c>
      <c r="D36" s="1180"/>
      <c r="E36" s="1181"/>
      <c r="F36" s="36">
        <v>3.1</v>
      </c>
      <c r="G36" s="37">
        <v>3.25</v>
      </c>
      <c r="H36" s="37">
        <v>3.26</v>
      </c>
      <c r="I36" s="37">
        <v>2.34</v>
      </c>
      <c r="J36" s="38">
        <v>2.42</v>
      </c>
      <c r="K36" s="22"/>
      <c r="L36" s="22"/>
      <c r="M36" s="22"/>
      <c r="N36" s="22"/>
      <c r="O36" s="22"/>
      <c r="P36" s="22"/>
    </row>
    <row r="37" spans="1:16" ht="39" customHeight="1" x14ac:dyDescent="0.2">
      <c r="A37" s="22"/>
      <c r="B37" s="35"/>
      <c r="C37" s="1180" t="s">
        <v>542</v>
      </c>
      <c r="D37" s="1180"/>
      <c r="E37" s="1181"/>
      <c r="F37" s="36">
        <v>0.46</v>
      </c>
      <c r="G37" s="37">
        <v>1.45</v>
      </c>
      <c r="H37" s="37">
        <v>0.52</v>
      </c>
      <c r="I37" s="37">
        <v>0.42</v>
      </c>
      <c r="J37" s="38">
        <v>0.51</v>
      </c>
      <c r="K37" s="22"/>
      <c r="L37" s="22"/>
      <c r="M37" s="22"/>
      <c r="N37" s="22"/>
      <c r="O37" s="22"/>
      <c r="P37" s="22"/>
    </row>
    <row r="38" spans="1:16" ht="39" customHeight="1" x14ac:dyDescent="0.2">
      <c r="A38" s="22"/>
      <c r="B38" s="35"/>
      <c r="C38" s="1180" t="s">
        <v>543</v>
      </c>
      <c r="D38" s="1180"/>
      <c r="E38" s="1181"/>
      <c r="F38" s="36">
        <v>0.54</v>
      </c>
      <c r="G38" s="37">
        <v>0.3</v>
      </c>
      <c r="H38" s="37">
        <v>0.48</v>
      </c>
      <c r="I38" s="37">
        <v>0.28999999999999998</v>
      </c>
      <c r="J38" s="38">
        <v>0.26</v>
      </c>
      <c r="K38" s="22"/>
      <c r="L38" s="22"/>
      <c r="M38" s="22"/>
      <c r="N38" s="22"/>
      <c r="O38" s="22"/>
      <c r="P38" s="22"/>
    </row>
    <row r="39" spans="1:16" ht="39" customHeight="1" x14ac:dyDescent="0.2">
      <c r="A39" s="22"/>
      <c r="B39" s="35"/>
      <c r="C39" s="1180" t="s">
        <v>544</v>
      </c>
      <c r="D39" s="1180"/>
      <c r="E39" s="1181"/>
      <c r="F39" s="36">
        <v>0</v>
      </c>
      <c r="G39" s="37">
        <v>0.08</v>
      </c>
      <c r="H39" s="37">
        <v>0.21</v>
      </c>
      <c r="I39" s="37">
        <v>0</v>
      </c>
      <c r="J39" s="38">
        <v>0.06</v>
      </c>
      <c r="K39" s="22"/>
      <c r="L39" s="22"/>
      <c r="M39" s="22"/>
      <c r="N39" s="22"/>
      <c r="O39" s="22"/>
      <c r="P39" s="22"/>
    </row>
    <row r="40" spans="1:16" ht="39" customHeight="1" x14ac:dyDescent="0.2">
      <c r="A40" s="22"/>
      <c r="B40" s="35"/>
      <c r="C40" s="1180" t="s">
        <v>545</v>
      </c>
      <c r="D40" s="1180"/>
      <c r="E40" s="1181"/>
      <c r="F40" s="36">
        <v>0.01</v>
      </c>
      <c r="G40" s="37">
        <v>0.02</v>
      </c>
      <c r="H40" s="37">
        <v>0.02</v>
      </c>
      <c r="I40" s="37">
        <v>0.02</v>
      </c>
      <c r="J40" s="38">
        <v>0.02</v>
      </c>
      <c r="K40" s="22"/>
      <c r="L40" s="22"/>
      <c r="M40" s="22"/>
      <c r="N40" s="22"/>
      <c r="O40" s="22"/>
      <c r="P40" s="22"/>
    </row>
    <row r="41" spans="1:16" ht="39" customHeight="1" x14ac:dyDescent="0.2">
      <c r="A41" s="22"/>
      <c r="B41" s="35"/>
      <c r="C41" s="1180" t="s">
        <v>546</v>
      </c>
      <c r="D41" s="1180"/>
      <c r="E41" s="1181"/>
      <c r="F41" s="36">
        <v>0.01</v>
      </c>
      <c r="G41" s="37">
        <v>0.01</v>
      </c>
      <c r="H41" s="37">
        <v>0.01</v>
      </c>
      <c r="I41" s="37">
        <v>0.02</v>
      </c>
      <c r="J41" s="38">
        <v>0.02</v>
      </c>
      <c r="K41" s="22"/>
      <c r="L41" s="22"/>
      <c r="M41" s="22"/>
      <c r="N41" s="22"/>
      <c r="O41" s="22"/>
      <c r="P41" s="22"/>
    </row>
    <row r="42" spans="1:16" ht="39" customHeight="1" x14ac:dyDescent="0.2">
      <c r="A42" s="22"/>
      <c r="B42" s="39"/>
      <c r="C42" s="1180" t="s">
        <v>547</v>
      </c>
      <c r="D42" s="1180"/>
      <c r="E42" s="1181"/>
      <c r="F42" s="36" t="s">
        <v>493</v>
      </c>
      <c r="G42" s="37" t="s">
        <v>493</v>
      </c>
      <c r="H42" s="37" t="s">
        <v>493</v>
      </c>
      <c r="I42" s="37" t="s">
        <v>493</v>
      </c>
      <c r="J42" s="38" t="s">
        <v>493</v>
      </c>
      <c r="K42" s="22"/>
      <c r="L42" s="22"/>
      <c r="M42" s="22"/>
      <c r="N42" s="22"/>
      <c r="O42" s="22"/>
      <c r="P42" s="22"/>
    </row>
    <row r="43" spans="1:16" ht="39" customHeight="1" thickBot="1" x14ac:dyDescent="0.25">
      <c r="A43" s="22"/>
      <c r="B43" s="40"/>
      <c r="C43" s="1182" t="s">
        <v>548</v>
      </c>
      <c r="D43" s="1182"/>
      <c r="E43" s="1183"/>
      <c r="F43" s="41">
        <v>2.16</v>
      </c>
      <c r="G43" s="42">
        <v>2.39</v>
      </c>
      <c r="H43" s="42">
        <v>0.01</v>
      </c>
      <c r="I43" s="42">
        <v>0</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lQY/awLnwtDVk6oN6AjU6oGuHCrSzd0NmMml3y8ESQs96ysZ6MMPMAP9A7SlrbQktMRRARH0fvnbmskkvEsd5g==" saltValue="+xXOvnhmaGkcZgyFvouj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7897</v>
      </c>
      <c r="L45" s="58">
        <v>7247</v>
      </c>
      <c r="M45" s="58">
        <v>7745</v>
      </c>
      <c r="N45" s="58">
        <v>7653</v>
      </c>
      <c r="O45" s="59">
        <v>7007</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493</v>
      </c>
      <c r="L46" s="62" t="s">
        <v>493</v>
      </c>
      <c r="M46" s="62" t="s">
        <v>493</v>
      </c>
      <c r="N46" s="62" t="s">
        <v>493</v>
      </c>
      <c r="O46" s="63" t="s">
        <v>493</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493</v>
      </c>
      <c r="L47" s="62" t="s">
        <v>493</v>
      </c>
      <c r="M47" s="62" t="s">
        <v>493</v>
      </c>
      <c r="N47" s="62" t="s">
        <v>493</v>
      </c>
      <c r="O47" s="63" t="s">
        <v>493</v>
      </c>
      <c r="P47" s="46"/>
      <c r="Q47" s="46"/>
      <c r="R47" s="46"/>
      <c r="S47" s="46"/>
      <c r="T47" s="46"/>
      <c r="U47" s="46"/>
    </row>
    <row r="48" spans="1:21" ht="30.75" customHeight="1" x14ac:dyDescent="0.2">
      <c r="A48" s="46"/>
      <c r="B48" s="1188"/>
      <c r="C48" s="1189"/>
      <c r="D48" s="60"/>
      <c r="E48" s="1194" t="s">
        <v>13</v>
      </c>
      <c r="F48" s="1194"/>
      <c r="G48" s="1194"/>
      <c r="H48" s="1194"/>
      <c r="I48" s="1194"/>
      <c r="J48" s="1195"/>
      <c r="K48" s="61">
        <v>2317</v>
      </c>
      <c r="L48" s="62">
        <v>2190</v>
      </c>
      <c r="M48" s="62">
        <v>2157</v>
      </c>
      <c r="N48" s="62">
        <v>2407</v>
      </c>
      <c r="O48" s="63">
        <v>2185</v>
      </c>
      <c r="P48" s="46"/>
      <c r="Q48" s="46"/>
      <c r="R48" s="46"/>
      <c r="S48" s="46"/>
      <c r="T48" s="46"/>
      <c r="U48" s="46"/>
    </row>
    <row r="49" spans="1:21" ht="30.75" customHeight="1" x14ac:dyDescent="0.2">
      <c r="A49" s="46"/>
      <c r="B49" s="1188"/>
      <c r="C49" s="1189"/>
      <c r="D49" s="60"/>
      <c r="E49" s="1194" t="s">
        <v>14</v>
      </c>
      <c r="F49" s="1194"/>
      <c r="G49" s="1194"/>
      <c r="H49" s="1194"/>
      <c r="I49" s="1194"/>
      <c r="J49" s="1195"/>
      <c r="K49" s="61" t="s">
        <v>493</v>
      </c>
      <c r="L49" s="62" t="s">
        <v>493</v>
      </c>
      <c r="M49" s="62" t="s">
        <v>493</v>
      </c>
      <c r="N49" s="62" t="s">
        <v>493</v>
      </c>
      <c r="O49" s="63" t="s">
        <v>493</v>
      </c>
      <c r="P49" s="46"/>
      <c r="Q49" s="46"/>
      <c r="R49" s="46"/>
      <c r="S49" s="46"/>
      <c r="T49" s="46"/>
      <c r="U49" s="46"/>
    </row>
    <row r="50" spans="1:21" ht="30.75" customHeight="1" x14ac:dyDescent="0.2">
      <c r="A50" s="46"/>
      <c r="B50" s="1188"/>
      <c r="C50" s="1189"/>
      <c r="D50" s="60"/>
      <c r="E50" s="1194" t="s">
        <v>15</v>
      </c>
      <c r="F50" s="1194"/>
      <c r="G50" s="1194"/>
      <c r="H50" s="1194"/>
      <c r="I50" s="1194"/>
      <c r="J50" s="1195"/>
      <c r="K50" s="61">
        <v>398</v>
      </c>
      <c r="L50" s="62">
        <v>398</v>
      </c>
      <c r="M50" s="62">
        <v>399</v>
      </c>
      <c r="N50" s="62">
        <v>399</v>
      </c>
      <c r="O50" s="63">
        <v>399</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493</v>
      </c>
      <c r="L51" s="62" t="s">
        <v>493</v>
      </c>
      <c r="M51" s="62" t="s">
        <v>493</v>
      </c>
      <c r="N51" s="62" t="s">
        <v>493</v>
      </c>
      <c r="O51" s="63" t="s">
        <v>493</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9061</v>
      </c>
      <c r="L52" s="62">
        <v>8978</v>
      </c>
      <c r="M52" s="62">
        <v>8462</v>
      </c>
      <c r="N52" s="62">
        <v>9018</v>
      </c>
      <c r="O52" s="63">
        <v>6926</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1551</v>
      </c>
      <c r="L53" s="67">
        <v>857</v>
      </c>
      <c r="M53" s="67">
        <v>1839</v>
      </c>
      <c r="N53" s="67">
        <v>1441</v>
      </c>
      <c r="O53" s="68">
        <v>2665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202" t="s">
        <v>24</v>
      </c>
      <c r="C58" s="1203"/>
      <c r="D58" s="1208" t="s">
        <v>25</v>
      </c>
      <c r="E58" s="1209"/>
      <c r="F58" s="1209"/>
      <c r="G58" s="1209"/>
      <c r="H58" s="1209"/>
      <c r="I58" s="1209"/>
      <c r="J58" s="1210"/>
      <c r="K58" s="81" t="s">
        <v>577</v>
      </c>
      <c r="L58" s="82" t="s">
        <v>577</v>
      </c>
      <c r="M58" s="82" t="s">
        <v>577</v>
      </c>
      <c r="N58" s="82" t="s">
        <v>577</v>
      </c>
      <c r="O58" s="83" t="s">
        <v>577</v>
      </c>
    </row>
    <row r="59" spans="1:21" ht="31.5" customHeight="1" x14ac:dyDescent="0.2">
      <c r="B59" s="1204"/>
      <c r="C59" s="1205"/>
      <c r="D59" s="1211" t="s">
        <v>26</v>
      </c>
      <c r="E59" s="1212"/>
      <c r="F59" s="1212"/>
      <c r="G59" s="1212"/>
      <c r="H59" s="1212"/>
      <c r="I59" s="1212"/>
      <c r="J59" s="1213"/>
      <c r="K59" s="84" t="s">
        <v>577</v>
      </c>
      <c r="L59" s="85" t="s">
        <v>577</v>
      </c>
      <c r="M59" s="85" t="s">
        <v>577</v>
      </c>
      <c r="N59" s="85" t="s">
        <v>577</v>
      </c>
      <c r="O59" s="86" t="s">
        <v>577</v>
      </c>
    </row>
    <row r="60" spans="1:21" ht="31.5" customHeight="1" thickBot="1" x14ac:dyDescent="0.25">
      <c r="B60" s="1206"/>
      <c r="C60" s="1207"/>
      <c r="D60" s="1214" t="s">
        <v>27</v>
      </c>
      <c r="E60" s="1215"/>
      <c r="F60" s="1215"/>
      <c r="G60" s="1215"/>
      <c r="H60" s="1215"/>
      <c r="I60" s="1215"/>
      <c r="J60" s="1216"/>
      <c r="K60" s="87" t="s">
        <v>577</v>
      </c>
      <c r="L60" s="88" t="s">
        <v>577</v>
      </c>
      <c r="M60" s="88" t="s">
        <v>577</v>
      </c>
      <c r="N60" s="88" t="s">
        <v>577</v>
      </c>
      <c r="O60" s="89" t="s">
        <v>577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OOqF7q0Bv+khl/+HR1770qeYteiQvCWgQbz+98493RiizfBxP4vtHAcvyjma+Ez3H0VN5gJEmHGPIqzOoHlZw==" saltValue="sQ8mulm03o90ff45iZC3p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531</v>
      </c>
      <c r="J40" s="101" t="s">
        <v>532</v>
      </c>
      <c r="K40" s="101" t="s">
        <v>533</v>
      </c>
      <c r="L40" s="101" t="s">
        <v>534</v>
      </c>
      <c r="M40" s="102" t="s">
        <v>535</v>
      </c>
    </row>
    <row r="41" spans="2:13" ht="27.75" customHeight="1" x14ac:dyDescent="0.2">
      <c r="B41" s="1217" t="s">
        <v>30</v>
      </c>
      <c r="C41" s="1218"/>
      <c r="D41" s="103"/>
      <c r="E41" s="1223" t="s">
        <v>31</v>
      </c>
      <c r="F41" s="1223"/>
      <c r="G41" s="1223"/>
      <c r="H41" s="1224"/>
      <c r="I41" s="330">
        <v>51656</v>
      </c>
      <c r="J41" s="331">
        <v>51063</v>
      </c>
      <c r="K41" s="331">
        <v>47821</v>
      </c>
      <c r="L41" s="331">
        <v>44102</v>
      </c>
      <c r="M41" s="332">
        <v>39129</v>
      </c>
    </row>
    <row r="42" spans="2:13" ht="27.75" customHeight="1" x14ac:dyDescent="0.2">
      <c r="B42" s="1219"/>
      <c r="C42" s="1220"/>
      <c r="D42" s="104"/>
      <c r="E42" s="1225" t="s">
        <v>32</v>
      </c>
      <c r="F42" s="1225"/>
      <c r="G42" s="1225"/>
      <c r="H42" s="1226"/>
      <c r="I42" s="333">
        <v>7826</v>
      </c>
      <c r="J42" s="334">
        <v>8329</v>
      </c>
      <c r="K42" s="334">
        <v>7997</v>
      </c>
      <c r="L42" s="334">
        <v>5755</v>
      </c>
      <c r="M42" s="335">
        <v>4338</v>
      </c>
    </row>
    <row r="43" spans="2:13" ht="27.75" customHeight="1" x14ac:dyDescent="0.2">
      <c r="B43" s="1219"/>
      <c r="C43" s="1220"/>
      <c r="D43" s="104"/>
      <c r="E43" s="1225" t="s">
        <v>33</v>
      </c>
      <c r="F43" s="1225"/>
      <c r="G43" s="1225"/>
      <c r="H43" s="1226"/>
      <c r="I43" s="333">
        <v>23000</v>
      </c>
      <c r="J43" s="334">
        <v>21926</v>
      </c>
      <c r="K43" s="334">
        <v>20821</v>
      </c>
      <c r="L43" s="334">
        <v>21060</v>
      </c>
      <c r="M43" s="335">
        <v>21642</v>
      </c>
    </row>
    <row r="44" spans="2:13" ht="27.75" customHeight="1" x14ac:dyDescent="0.2">
      <c r="B44" s="1219"/>
      <c r="C44" s="1220"/>
      <c r="D44" s="104"/>
      <c r="E44" s="1225" t="s">
        <v>34</v>
      </c>
      <c r="F44" s="1225"/>
      <c r="G44" s="1225"/>
      <c r="H44" s="1226"/>
      <c r="I44" s="333" t="s">
        <v>493</v>
      </c>
      <c r="J44" s="334" t="s">
        <v>493</v>
      </c>
      <c r="K44" s="334" t="s">
        <v>493</v>
      </c>
      <c r="L44" s="334" t="s">
        <v>493</v>
      </c>
      <c r="M44" s="335" t="s">
        <v>493</v>
      </c>
    </row>
    <row r="45" spans="2:13" ht="27.75" customHeight="1" x14ac:dyDescent="0.2">
      <c r="B45" s="1219"/>
      <c r="C45" s="1220"/>
      <c r="D45" s="104"/>
      <c r="E45" s="1225" t="s">
        <v>35</v>
      </c>
      <c r="F45" s="1225"/>
      <c r="G45" s="1225"/>
      <c r="H45" s="1226"/>
      <c r="I45" s="333">
        <v>18264</v>
      </c>
      <c r="J45" s="334">
        <v>18353</v>
      </c>
      <c r="K45" s="334">
        <v>18308</v>
      </c>
      <c r="L45" s="334">
        <v>19319</v>
      </c>
      <c r="M45" s="335">
        <v>19895</v>
      </c>
    </row>
    <row r="46" spans="2:13" ht="27.75" customHeight="1" x14ac:dyDescent="0.2">
      <c r="B46" s="1219"/>
      <c r="C46" s="1220"/>
      <c r="D46" s="105"/>
      <c r="E46" s="1225" t="s">
        <v>36</v>
      </c>
      <c r="F46" s="1225"/>
      <c r="G46" s="1225"/>
      <c r="H46" s="1226"/>
      <c r="I46" s="333" t="s">
        <v>493</v>
      </c>
      <c r="J46" s="334" t="s">
        <v>493</v>
      </c>
      <c r="K46" s="334" t="s">
        <v>493</v>
      </c>
      <c r="L46" s="334" t="s">
        <v>493</v>
      </c>
      <c r="M46" s="335" t="s">
        <v>493</v>
      </c>
    </row>
    <row r="47" spans="2:13" ht="27.75" customHeight="1" x14ac:dyDescent="0.2">
      <c r="B47" s="1219"/>
      <c r="C47" s="1220"/>
      <c r="D47" s="106"/>
      <c r="E47" s="1227" t="s">
        <v>37</v>
      </c>
      <c r="F47" s="1228"/>
      <c r="G47" s="1228"/>
      <c r="H47" s="1229"/>
      <c r="I47" s="333" t="s">
        <v>493</v>
      </c>
      <c r="J47" s="334" t="s">
        <v>493</v>
      </c>
      <c r="K47" s="334" t="s">
        <v>493</v>
      </c>
      <c r="L47" s="334" t="s">
        <v>493</v>
      </c>
      <c r="M47" s="335" t="s">
        <v>493</v>
      </c>
    </row>
    <row r="48" spans="2:13" ht="27.75" customHeight="1" x14ac:dyDescent="0.2">
      <c r="B48" s="1219"/>
      <c r="C48" s="1220"/>
      <c r="D48" s="104"/>
      <c r="E48" s="1225" t="s">
        <v>38</v>
      </c>
      <c r="F48" s="1225"/>
      <c r="G48" s="1225"/>
      <c r="H48" s="1226"/>
      <c r="I48" s="333" t="s">
        <v>493</v>
      </c>
      <c r="J48" s="334" t="s">
        <v>493</v>
      </c>
      <c r="K48" s="334" t="s">
        <v>493</v>
      </c>
      <c r="L48" s="334" t="s">
        <v>493</v>
      </c>
      <c r="M48" s="335" t="s">
        <v>493</v>
      </c>
    </row>
    <row r="49" spans="2:13" ht="27.75" customHeight="1" x14ac:dyDescent="0.2">
      <c r="B49" s="1221"/>
      <c r="C49" s="1222"/>
      <c r="D49" s="104"/>
      <c r="E49" s="1225" t="s">
        <v>39</v>
      </c>
      <c r="F49" s="1225"/>
      <c r="G49" s="1225"/>
      <c r="H49" s="1226"/>
      <c r="I49" s="333" t="s">
        <v>493</v>
      </c>
      <c r="J49" s="334" t="s">
        <v>493</v>
      </c>
      <c r="K49" s="334" t="s">
        <v>493</v>
      </c>
      <c r="L49" s="334" t="s">
        <v>493</v>
      </c>
      <c r="M49" s="335" t="s">
        <v>493</v>
      </c>
    </row>
    <row r="50" spans="2:13" ht="27.75" customHeight="1" x14ac:dyDescent="0.2">
      <c r="B50" s="1230" t="s">
        <v>40</v>
      </c>
      <c r="C50" s="1231"/>
      <c r="D50" s="107"/>
      <c r="E50" s="1225" t="s">
        <v>41</v>
      </c>
      <c r="F50" s="1225"/>
      <c r="G50" s="1225"/>
      <c r="H50" s="1226"/>
      <c r="I50" s="333">
        <v>91303</v>
      </c>
      <c r="J50" s="334">
        <v>83236</v>
      </c>
      <c r="K50" s="334">
        <v>97315</v>
      </c>
      <c r="L50" s="334">
        <v>99571</v>
      </c>
      <c r="M50" s="335">
        <v>120614</v>
      </c>
    </row>
    <row r="51" spans="2:13" ht="27.75" customHeight="1" x14ac:dyDescent="0.2">
      <c r="B51" s="1219"/>
      <c r="C51" s="1220"/>
      <c r="D51" s="104"/>
      <c r="E51" s="1225" t="s">
        <v>42</v>
      </c>
      <c r="F51" s="1225"/>
      <c r="G51" s="1225"/>
      <c r="H51" s="1226"/>
      <c r="I51" s="333">
        <v>19760</v>
      </c>
      <c r="J51" s="334">
        <v>23889</v>
      </c>
      <c r="K51" s="334">
        <v>25746</v>
      </c>
      <c r="L51" s="334">
        <v>23527</v>
      </c>
      <c r="M51" s="335">
        <v>21297</v>
      </c>
    </row>
    <row r="52" spans="2:13" ht="27.75" customHeight="1" x14ac:dyDescent="0.2">
      <c r="B52" s="1221"/>
      <c r="C52" s="1222"/>
      <c r="D52" s="104"/>
      <c r="E52" s="1225" t="s">
        <v>43</v>
      </c>
      <c r="F52" s="1225"/>
      <c r="G52" s="1225"/>
      <c r="H52" s="1226"/>
      <c r="I52" s="333">
        <v>62197</v>
      </c>
      <c r="J52" s="334">
        <v>58622</v>
      </c>
      <c r="K52" s="334">
        <v>52388</v>
      </c>
      <c r="L52" s="334">
        <v>47734</v>
      </c>
      <c r="M52" s="335">
        <v>41344</v>
      </c>
    </row>
    <row r="53" spans="2:13" ht="27.75" customHeight="1" thickBot="1" x14ac:dyDescent="0.25">
      <c r="B53" s="1232" t="s">
        <v>19</v>
      </c>
      <c r="C53" s="1233"/>
      <c r="D53" s="108"/>
      <c r="E53" s="1234" t="s">
        <v>44</v>
      </c>
      <c r="F53" s="1234"/>
      <c r="G53" s="1234"/>
      <c r="H53" s="1235"/>
      <c r="I53" s="336">
        <v>-72514</v>
      </c>
      <c r="J53" s="337">
        <v>-66076</v>
      </c>
      <c r="K53" s="337">
        <v>-80503</v>
      </c>
      <c r="L53" s="337">
        <v>-80596</v>
      </c>
      <c r="M53" s="338">
        <v>-98251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FtohJD608sLHGS5eb5TnttnGlzSy+N/mW5EVB+dxryQigfqWMtWmErwz1KFYVfAknPlFeoxhj4E5jFhHYQHzQ==" saltValue="w2akhxfMIo8Lqf7gP/hFV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533</v>
      </c>
      <c r="G54" s="117" t="s">
        <v>534</v>
      </c>
      <c r="H54" s="118" t="s">
        <v>535</v>
      </c>
    </row>
    <row r="55" spans="2:8" ht="52.5" customHeight="1" x14ac:dyDescent="0.2">
      <c r="B55" s="119"/>
      <c r="C55" s="1244" t="s">
        <v>46</v>
      </c>
      <c r="D55" s="1244"/>
      <c r="E55" s="1245"/>
      <c r="F55" s="339">
        <v>34900</v>
      </c>
      <c r="G55" s="339">
        <v>36800</v>
      </c>
      <c r="H55" s="340">
        <v>41472</v>
      </c>
    </row>
    <row r="56" spans="2:8" ht="52.5" customHeight="1" x14ac:dyDescent="0.2">
      <c r="B56" s="120"/>
      <c r="C56" s="1246" t="s">
        <v>47</v>
      </c>
      <c r="D56" s="1246"/>
      <c r="E56" s="1247"/>
      <c r="F56" s="341">
        <v>2160</v>
      </c>
      <c r="G56" s="341">
        <v>2162</v>
      </c>
      <c r="H56" s="342">
        <v>2166</v>
      </c>
    </row>
    <row r="57" spans="2:8" ht="53.25" customHeight="1" x14ac:dyDescent="0.2">
      <c r="B57" s="120"/>
      <c r="C57" s="1248" t="s">
        <v>48</v>
      </c>
      <c r="D57" s="1248"/>
      <c r="E57" s="1249"/>
      <c r="F57" s="343">
        <v>43273</v>
      </c>
      <c r="G57" s="343">
        <v>40478</v>
      </c>
      <c r="H57" s="344">
        <v>58947</v>
      </c>
    </row>
    <row r="58" spans="2:8" ht="45.75" customHeight="1" x14ac:dyDescent="0.2">
      <c r="B58" s="121"/>
      <c r="C58" s="1236" t="s">
        <v>578</v>
      </c>
      <c r="D58" s="1237"/>
      <c r="E58" s="1238"/>
      <c r="F58" s="345">
        <v>13600</v>
      </c>
      <c r="G58" s="345">
        <v>11900</v>
      </c>
      <c r="H58" s="346">
        <v>11100</v>
      </c>
    </row>
    <row r="59" spans="2:8" ht="45.75" customHeight="1" x14ac:dyDescent="0.2">
      <c r="B59" s="121"/>
      <c r="C59" s="1236" t="s">
        <v>579</v>
      </c>
      <c r="D59" s="1237"/>
      <c r="E59" s="1238"/>
      <c r="F59" s="345">
        <v>590</v>
      </c>
      <c r="G59" s="345">
        <v>390</v>
      </c>
      <c r="H59" s="346">
        <v>10190</v>
      </c>
    </row>
    <row r="60" spans="2:8" ht="45.75" customHeight="1" x14ac:dyDescent="0.2">
      <c r="B60" s="121"/>
      <c r="C60" s="1236" t="s">
        <v>580</v>
      </c>
      <c r="D60" s="1237"/>
      <c r="E60" s="1238"/>
      <c r="F60" s="345">
        <v>9548</v>
      </c>
      <c r="G60" s="345">
        <v>9549</v>
      </c>
      <c r="H60" s="346">
        <v>9550</v>
      </c>
    </row>
    <row r="61" spans="2:8" ht="45.75" customHeight="1" x14ac:dyDescent="0.2">
      <c r="B61" s="121"/>
      <c r="C61" s="1236" t="s">
        <v>581</v>
      </c>
      <c r="D61" s="1237"/>
      <c r="E61" s="1238"/>
      <c r="F61" s="345">
        <v>7900</v>
      </c>
      <c r="G61" s="345">
        <v>7900</v>
      </c>
      <c r="H61" s="346">
        <v>7900</v>
      </c>
    </row>
    <row r="62" spans="2:8" ht="45.75" customHeight="1" thickBot="1" x14ac:dyDescent="0.25">
      <c r="B62" s="122"/>
      <c r="C62" s="1239" t="s">
        <v>582</v>
      </c>
      <c r="D62" s="1240"/>
      <c r="E62" s="1241"/>
      <c r="F62" s="347">
        <v>737</v>
      </c>
      <c r="G62" s="347">
        <v>684</v>
      </c>
      <c r="H62" s="348">
        <v>5685</v>
      </c>
    </row>
    <row r="63" spans="2:8" ht="52.5" customHeight="1" thickBot="1" x14ac:dyDescent="0.25">
      <c r="B63" s="123"/>
      <c r="C63" s="1242" t="s">
        <v>49</v>
      </c>
      <c r="D63" s="1242"/>
      <c r="E63" s="1243"/>
      <c r="F63" s="349">
        <v>80334</v>
      </c>
      <c r="G63" s="349">
        <v>79440</v>
      </c>
      <c r="H63" s="350">
        <v>102584</v>
      </c>
    </row>
    <row r="64" spans="2:8" ht="13.2" x14ac:dyDescent="0.2"/>
  </sheetData>
  <sheetProtection algorithmName="SHA-512" hashValue="2V8zHQZFc3OdHotPtdKCeIfCiV13VkVSMweEN8g6XDMCl09qIjum97ObJplpn4IYDt/NkEmgyWy8gK9BVx8l+A==" saltValue="HYwAbuUN4DN3RZ0VIX3Q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9CDE8-0658-47E5-BC20-5F8446EFFA8B}">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583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584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592</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2"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2"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2"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2"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585</v>
      </c>
    </row>
    <row r="50" spans="1:109" ht="13.2"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531</v>
      </c>
      <c r="BQ50" s="390"/>
      <c r="BR50" s="390"/>
      <c r="BS50" s="390"/>
      <c r="BT50" s="390"/>
      <c r="BU50" s="390"/>
      <c r="BV50" s="390"/>
      <c r="BW50" s="390"/>
      <c r="BX50" s="390" t="s">
        <v>532</v>
      </c>
      <c r="BY50" s="390"/>
      <c r="BZ50" s="390"/>
      <c r="CA50" s="390"/>
      <c r="CB50" s="390"/>
      <c r="CC50" s="390"/>
      <c r="CD50" s="390"/>
      <c r="CE50" s="390"/>
      <c r="CF50" s="390" t="s">
        <v>533</v>
      </c>
      <c r="CG50" s="390"/>
      <c r="CH50" s="390"/>
      <c r="CI50" s="390"/>
      <c r="CJ50" s="390"/>
      <c r="CK50" s="390"/>
      <c r="CL50" s="390"/>
      <c r="CM50" s="390"/>
      <c r="CN50" s="390" t="s">
        <v>534</v>
      </c>
      <c r="CO50" s="390"/>
      <c r="CP50" s="390"/>
      <c r="CQ50" s="390"/>
      <c r="CR50" s="390"/>
      <c r="CS50" s="390"/>
      <c r="CT50" s="390"/>
      <c r="CU50" s="390"/>
      <c r="CV50" s="390" t="s">
        <v>535</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586</v>
      </c>
      <c r="AO51" s="393"/>
      <c r="AP51" s="393"/>
      <c r="AQ51" s="393"/>
      <c r="AR51" s="393"/>
      <c r="AS51" s="393"/>
      <c r="AT51" s="393"/>
      <c r="AU51" s="393"/>
      <c r="AV51" s="393"/>
      <c r="AW51" s="393"/>
      <c r="AX51" s="393"/>
      <c r="AY51" s="393"/>
      <c r="AZ51" s="393"/>
      <c r="BA51" s="393"/>
      <c r="BB51" s="393" t="s">
        <v>587</v>
      </c>
      <c r="BC51" s="393"/>
      <c r="BD51" s="393"/>
      <c r="BE51" s="393"/>
      <c r="BF51" s="393"/>
      <c r="BG51" s="393"/>
      <c r="BH51" s="393"/>
      <c r="BI51" s="393"/>
      <c r="BJ51" s="393"/>
      <c r="BK51" s="393"/>
      <c r="BL51" s="393"/>
      <c r="BM51" s="393"/>
      <c r="BN51" s="393"/>
      <c r="BO51" s="393"/>
      <c r="BP51" s="391"/>
      <c r="BQ51" s="391"/>
      <c r="BR51" s="391"/>
      <c r="BS51" s="391"/>
      <c r="BT51" s="391"/>
      <c r="BU51" s="391"/>
      <c r="BV51" s="391"/>
      <c r="BW51" s="391"/>
      <c r="BX51" s="391"/>
      <c r="BY51" s="391"/>
      <c r="BZ51" s="391"/>
      <c r="CA51" s="391"/>
      <c r="CB51" s="391"/>
      <c r="CC51" s="391"/>
      <c r="CD51" s="391"/>
      <c r="CE51" s="391"/>
      <c r="CF51" s="391"/>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3.2"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2"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588</v>
      </c>
      <c r="BC53" s="393"/>
      <c r="BD53" s="393"/>
      <c r="BE53" s="393"/>
      <c r="BF53" s="393"/>
      <c r="BG53" s="393"/>
      <c r="BH53" s="393"/>
      <c r="BI53" s="393"/>
      <c r="BJ53" s="393"/>
      <c r="BK53" s="393"/>
      <c r="BL53" s="393"/>
      <c r="BM53" s="393"/>
      <c r="BN53" s="393"/>
      <c r="BO53" s="393"/>
      <c r="BP53" s="391">
        <v>58.2</v>
      </c>
      <c r="BQ53" s="391"/>
      <c r="BR53" s="391"/>
      <c r="BS53" s="391"/>
      <c r="BT53" s="391"/>
      <c r="BU53" s="391"/>
      <c r="BV53" s="391"/>
      <c r="BW53" s="391"/>
      <c r="BX53" s="391">
        <v>59.6</v>
      </c>
      <c r="BY53" s="391"/>
      <c r="BZ53" s="391"/>
      <c r="CA53" s="391"/>
      <c r="CB53" s="391"/>
      <c r="CC53" s="391"/>
      <c r="CD53" s="391"/>
      <c r="CE53" s="391"/>
      <c r="CF53" s="391">
        <v>61.2</v>
      </c>
      <c r="CG53" s="391"/>
      <c r="CH53" s="391"/>
      <c r="CI53" s="391"/>
      <c r="CJ53" s="391"/>
      <c r="CK53" s="391"/>
      <c r="CL53" s="391"/>
      <c r="CM53" s="391"/>
      <c r="CN53" s="391">
        <v>62.4</v>
      </c>
      <c r="CO53" s="391"/>
      <c r="CP53" s="391"/>
      <c r="CQ53" s="391"/>
      <c r="CR53" s="391"/>
      <c r="CS53" s="391"/>
      <c r="CT53" s="391"/>
      <c r="CU53" s="391"/>
      <c r="CV53" s="391">
        <v>63.7</v>
      </c>
      <c r="CW53" s="391"/>
      <c r="CX53" s="391"/>
      <c r="CY53" s="391"/>
      <c r="CZ53" s="391"/>
      <c r="DA53" s="391"/>
      <c r="DB53" s="391"/>
      <c r="DC53" s="391"/>
    </row>
    <row r="54" spans="1:109" ht="13.2"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2" x14ac:dyDescent="0.2">
      <c r="A55" s="358"/>
      <c r="B55" s="247"/>
      <c r="G55" s="386"/>
      <c r="H55" s="386"/>
      <c r="I55" s="386"/>
      <c r="J55" s="386"/>
      <c r="K55" s="392"/>
      <c r="L55" s="392"/>
      <c r="M55" s="392"/>
      <c r="N55" s="392"/>
      <c r="AN55" s="390" t="s">
        <v>589</v>
      </c>
      <c r="AO55" s="390"/>
      <c r="AP55" s="390"/>
      <c r="AQ55" s="390"/>
      <c r="AR55" s="390"/>
      <c r="AS55" s="390"/>
      <c r="AT55" s="390"/>
      <c r="AU55" s="390"/>
      <c r="AV55" s="390"/>
      <c r="AW55" s="390"/>
      <c r="AX55" s="390"/>
      <c r="AY55" s="390"/>
      <c r="AZ55" s="390"/>
      <c r="BA55" s="390"/>
      <c r="BB55" s="393" t="s">
        <v>587</v>
      </c>
      <c r="BC55" s="393"/>
      <c r="BD55" s="393"/>
      <c r="BE55" s="393"/>
      <c r="BF55" s="393"/>
      <c r="BG55" s="393"/>
      <c r="BH55" s="393"/>
      <c r="BI55" s="393"/>
      <c r="BJ55" s="393"/>
      <c r="BK55" s="393"/>
      <c r="BL55" s="393"/>
      <c r="BM55" s="393"/>
      <c r="BN55" s="393"/>
      <c r="BO55" s="393"/>
      <c r="BP55" s="391">
        <v>31.5</v>
      </c>
      <c r="BQ55" s="391"/>
      <c r="BR55" s="391"/>
      <c r="BS55" s="391"/>
      <c r="BT55" s="391"/>
      <c r="BU55" s="391"/>
      <c r="BV55" s="391"/>
      <c r="BW55" s="391"/>
      <c r="BX55" s="391">
        <v>23.4</v>
      </c>
      <c r="BY55" s="391"/>
      <c r="BZ55" s="391"/>
      <c r="CA55" s="391"/>
      <c r="CB55" s="391"/>
      <c r="CC55" s="391"/>
      <c r="CD55" s="391"/>
      <c r="CE55" s="391"/>
      <c r="CF55" s="391">
        <v>18.2</v>
      </c>
      <c r="CG55" s="391"/>
      <c r="CH55" s="391"/>
      <c r="CI55" s="391"/>
      <c r="CJ55" s="391"/>
      <c r="CK55" s="391"/>
      <c r="CL55" s="391"/>
      <c r="CM55" s="391"/>
      <c r="CN55" s="391">
        <v>17.100000000000001</v>
      </c>
      <c r="CO55" s="391"/>
      <c r="CP55" s="391"/>
      <c r="CQ55" s="391"/>
      <c r="CR55" s="391"/>
      <c r="CS55" s="391"/>
      <c r="CT55" s="391"/>
      <c r="CU55" s="391"/>
      <c r="CV55" s="391">
        <v>16.600000000000001</v>
      </c>
      <c r="CW55" s="391"/>
      <c r="CX55" s="391"/>
      <c r="CY55" s="391"/>
      <c r="CZ55" s="391"/>
      <c r="DA55" s="391"/>
      <c r="DB55" s="391"/>
      <c r="DC55" s="391"/>
    </row>
    <row r="56" spans="1:109" ht="13.2"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2"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588</v>
      </c>
      <c r="BC57" s="393"/>
      <c r="BD57" s="393"/>
      <c r="BE57" s="393"/>
      <c r="BF57" s="393"/>
      <c r="BG57" s="393"/>
      <c r="BH57" s="393"/>
      <c r="BI57" s="393"/>
      <c r="BJ57" s="393"/>
      <c r="BK57" s="393"/>
      <c r="BL57" s="393"/>
      <c r="BM57" s="393"/>
      <c r="BN57" s="393"/>
      <c r="BO57" s="393"/>
      <c r="BP57" s="391">
        <v>62.9</v>
      </c>
      <c r="BQ57" s="391"/>
      <c r="BR57" s="391"/>
      <c r="BS57" s="391"/>
      <c r="BT57" s="391"/>
      <c r="BU57" s="391"/>
      <c r="BV57" s="391"/>
      <c r="BW57" s="391"/>
      <c r="BX57" s="391">
        <v>63.9</v>
      </c>
      <c r="BY57" s="391"/>
      <c r="BZ57" s="391"/>
      <c r="CA57" s="391"/>
      <c r="CB57" s="391"/>
      <c r="CC57" s="391"/>
      <c r="CD57" s="391"/>
      <c r="CE57" s="391"/>
      <c r="CF57" s="391">
        <v>64.900000000000006</v>
      </c>
      <c r="CG57" s="391"/>
      <c r="CH57" s="391"/>
      <c r="CI57" s="391"/>
      <c r="CJ57" s="391"/>
      <c r="CK57" s="391"/>
      <c r="CL57" s="391"/>
      <c r="CM57" s="391"/>
      <c r="CN57" s="391">
        <v>65.8</v>
      </c>
      <c r="CO57" s="391"/>
      <c r="CP57" s="391"/>
      <c r="CQ57" s="391"/>
      <c r="CR57" s="391"/>
      <c r="CS57" s="391"/>
      <c r="CT57" s="391"/>
      <c r="CU57" s="391"/>
      <c r="CV57" s="391">
        <v>66.7</v>
      </c>
      <c r="CW57" s="391"/>
      <c r="CX57" s="391"/>
      <c r="CY57" s="391"/>
      <c r="CZ57" s="391"/>
      <c r="DA57" s="391"/>
      <c r="DB57" s="391"/>
      <c r="DC57" s="391"/>
      <c r="DD57" s="363"/>
      <c r="DE57" s="362"/>
    </row>
    <row r="58" spans="1:109" s="358" customFormat="1" ht="13.2"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590</v>
      </c>
    </row>
    <row r="64" spans="1:109" ht="13.2" x14ac:dyDescent="0.2">
      <c r="B64" s="247"/>
      <c r="G64" s="357"/>
      <c r="I64" s="369"/>
      <c r="J64" s="369"/>
      <c r="K64" s="369"/>
      <c r="L64" s="369"/>
      <c r="M64" s="369"/>
      <c r="N64" s="370"/>
      <c r="AM64" s="357"/>
      <c r="AN64" s="357" t="s">
        <v>584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7" t="s">
        <v>593</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2"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2"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2"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2"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585</v>
      </c>
    </row>
    <row r="72" spans="2:107" ht="13.2"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531</v>
      </c>
      <c r="BQ72" s="390"/>
      <c r="BR72" s="390"/>
      <c r="BS72" s="390"/>
      <c r="BT72" s="390"/>
      <c r="BU72" s="390"/>
      <c r="BV72" s="390"/>
      <c r="BW72" s="390"/>
      <c r="BX72" s="390" t="s">
        <v>532</v>
      </c>
      <c r="BY72" s="390"/>
      <c r="BZ72" s="390"/>
      <c r="CA72" s="390"/>
      <c r="CB72" s="390"/>
      <c r="CC72" s="390"/>
      <c r="CD72" s="390"/>
      <c r="CE72" s="390"/>
      <c r="CF72" s="390" t="s">
        <v>533</v>
      </c>
      <c r="CG72" s="390"/>
      <c r="CH72" s="390"/>
      <c r="CI72" s="390"/>
      <c r="CJ72" s="390"/>
      <c r="CK72" s="390"/>
      <c r="CL72" s="390"/>
      <c r="CM72" s="390"/>
      <c r="CN72" s="390" t="s">
        <v>534</v>
      </c>
      <c r="CO72" s="390"/>
      <c r="CP72" s="390"/>
      <c r="CQ72" s="390"/>
      <c r="CR72" s="390"/>
      <c r="CS72" s="390"/>
      <c r="CT72" s="390"/>
      <c r="CU72" s="390"/>
      <c r="CV72" s="390" t="s">
        <v>535</v>
      </c>
      <c r="CW72" s="390"/>
      <c r="CX72" s="390"/>
      <c r="CY72" s="390"/>
      <c r="CZ72" s="390"/>
      <c r="DA72" s="390"/>
      <c r="DB72" s="390"/>
      <c r="DC72" s="390"/>
    </row>
    <row r="73" spans="2:107" ht="13.2" x14ac:dyDescent="0.2">
      <c r="B73" s="247"/>
      <c r="G73" s="396"/>
      <c r="H73" s="396"/>
      <c r="I73" s="396"/>
      <c r="J73" s="396"/>
      <c r="K73" s="397"/>
      <c r="L73" s="397"/>
      <c r="M73" s="397"/>
      <c r="N73" s="397"/>
      <c r="AM73" s="359"/>
      <c r="AN73" s="393" t="s">
        <v>586</v>
      </c>
      <c r="AO73" s="393"/>
      <c r="AP73" s="393"/>
      <c r="AQ73" s="393"/>
      <c r="AR73" s="393"/>
      <c r="AS73" s="393"/>
      <c r="AT73" s="393"/>
      <c r="AU73" s="393"/>
      <c r="AV73" s="393"/>
      <c r="AW73" s="393"/>
      <c r="AX73" s="393"/>
      <c r="AY73" s="393"/>
      <c r="AZ73" s="393"/>
      <c r="BA73" s="393"/>
      <c r="BB73" s="393" t="s">
        <v>587</v>
      </c>
      <c r="BC73" s="393"/>
      <c r="BD73" s="393"/>
      <c r="BE73" s="393"/>
      <c r="BF73" s="393"/>
      <c r="BG73" s="393"/>
      <c r="BH73" s="393"/>
      <c r="BI73" s="393"/>
      <c r="BJ73" s="393"/>
      <c r="BK73" s="393"/>
      <c r="BL73" s="393"/>
      <c r="BM73" s="393"/>
      <c r="BN73" s="393"/>
      <c r="BO73" s="393"/>
      <c r="BP73" s="391"/>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3.2"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2"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591</v>
      </c>
      <c r="BC75" s="393"/>
      <c r="BD75" s="393"/>
      <c r="BE75" s="393"/>
      <c r="BF75" s="393"/>
      <c r="BG75" s="393"/>
      <c r="BH75" s="393"/>
      <c r="BI75" s="393"/>
      <c r="BJ75" s="393"/>
      <c r="BK75" s="393"/>
      <c r="BL75" s="393"/>
      <c r="BM75" s="393"/>
      <c r="BN75" s="393"/>
      <c r="BO75" s="393"/>
      <c r="BP75" s="391">
        <v>2.2999999999999998</v>
      </c>
      <c r="BQ75" s="391"/>
      <c r="BR75" s="391"/>
      <c r="BS75" s="391"/>
      <c r="BT75" s="391"/>
      <c r="BU75" s="391"/>
      <c r="BV75" s="391"/>
      <c r="BW75" s="391"/>
      <c r="BX75" s="391">
        <v>1.6</v>
      </c>
      <c r="BY75" s="391"/>
      <c r="BZ75" s="391"/>
      <c r="CA75" s="391"/>
      <c r="CB75" s="391"/>
      <c r="CC75" s="391"/>
      <c r="CD75" s="391"/>
      <c r="CE75" s="391"/>
      <c r="CF75" s="391">
        <v>1.3</v>
      </c>
      <c r="CG75" s="391"/>
      <c r="CH75" s="391"/>
      <c r="CI75" s="391"/>
      <c r="CJ75" s="391"/>
      <c r="CK75" s="391"/>
      <c r="CL75" s="391"/>
      <c r="CM75" s="391"/>
      <c r="CN75" s="391">
        <v>1.2</v>
      </c>
      <c r="CO75" s="391"/>
      <c r="CP75" s="391"/>
      <c r="CQ75" s="391"/>
      <c r="CR75" s="391"/>
      <c r="CS75" s="391"/>
      <c r="CT75" s="391"/>
      <c r="CU75" s="391"/>
      <c r="CV75" s="391">
        <v>1.6</v>
      </c>
      <c r="CW75" s="391"/>
      <c r="CX75" s="391"/>
      <c r="CY75" s="391"/>
      <c r="CZ75" s="391"/>
      <c r="DA75" s="391"/>
      <c r="DB75" s="391"/>
      <c r="DC75" s="391"/>
    </row>
    <row r="76" spans="2:107" ht="13.2"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2" x14ac:dyDescent="0.2">
      <c r="B77" s="247"/>
      <c r="G77" s="386"/>
      <c r="H77" s="386"/>
      <c r="I77" s="386"/>
      <c r="J77" s="386"/>
      <c r="K77" s="397"/>
      <c r="L77" s="397"/>
      <c r="M77" s="397"/>
      <c r="N77" s="397"/>
      <c r="AN77" s="390" t="s">
        <v>589</v>
      </c>
      <c r="AO77" s="390"/>
      <c r="AP77" s="390"/>
      <c r="AQ77" s="390"/>
      <c r="AR77" s="390"/>
      <c r="AS77" s="390"/>
      <c r="AT77" s="390"/>
      <c r="AU77" s="390"/>
      <c r="AV77" s="390"/>
      <c r="AW77" s="390"/>
      <c r="AX77" s="390"/>
      <c r="AY77" s="390"/>
      <c r="AZ77" s="390"/>
      <c r="BA77" s="390"/>
      <c r="BB77" s="393" t="s">
        <v>587</v>
      </c>
      <c r="BC77" s="393"/>
      <c r="BD77" s="393"/>
      <c r="BE77" s="393"/>
      <c r="BF77" s="393"/>
      <c r="BG77" s="393"/>
      <c r="BH77" s="393"/>
      <c r="BI77" s="393"/>
      <c r="BJ77" s="393"/>
      <c r="BK77" s="393"/>
      <c r="BL77" s="393"/>
      <c r="BM77" s="393"/>
      <c r="BN77" s="393"/>
      <c r="BO77" s="393"/>
      <c r="BP77" s="391">
        <v>31.5</v>
      </c>
      <c r="BQ77" s="391"/>
      <c r="BR77" s="391"/>
      <c r="BS77" s="391"/>
      <c r="BT77" s="391"/>
      <c r="BU77" s="391"/>
      <c r="BV77" s="391"/>
      <c r="BW77" s="391"/>
      <c r="BX77" s="391">
        <v>23.4</v>
      </c>
      <c r="BY77" s="391"/>
      <c r="BZ77" s="391"/>
      <c r="CA77" s="391"/>
      <c r="CB77" s="391"/>
      <c r="CC77" s="391"/>
      <c r="CD77" s="391"/>
      <c r="CE77" s="391"/>
      <c r="CF77" s="391">
        <v>18.2</v>
      </c>
      <c r="CG77" s="391"/>
      <c r="CH77" s="391"/>
      <c r="CI77" s="391"/>
      <c r="CJ77" s="391"/>
      <c r="CK77" s="391"/>
      <c r="CL77" s="391"/>
      <c r="CM77" s="391"/>
      <c r="CN77" s="391">
        <v>17.100000000000001</v>
      </c>
      <c r="CO77" s="391"/>
      <c r="CP77" s="391"/>
      <c r="CQ77" s="391"/>
      <c r="CR77" s="391"/>
      <c r="CS77" s="391"/>
      <c r="CT77" s="391"/>
      <c r="CU77" s="391"/>
      <c r="CV77" s="391">
        <v>16.600000000000001</v>
      </c>
      <c r="CW77" s="391"/>
      <c r="CX77" s="391"/>
      <c r="CY77" s="391"/>
      <c r="CZ77" s="391"/>
      <c r="DA77" s="391"/>
      <c r="DB77" s="391"/>
      <c r="DC77" s="391"/>
    </row>
    <row r="78" spans="2:107" ht="13.2"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2"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591</v>
      </c>
      <c r="BC79" s="393"/>
      <c r="BD79" s="393"/>
      <c r="BE79" s="393"/>
      <c r="BF79" s="393"/>
      <c r="BG79" s="393"/>
      <c r="BH79" s="393"/>
      <c r="BI79" s="393"/>
      <c r="BJ79" s="393"/>
      <c r="BK79" s="393"/>
      <c r="BL79" s="393"/>
      <c r="BM79" s="393"/>
      <c r="BN79" s="393"/>
      <c r="BO79" s="393"/>
      <c r="BP79" s="391">
        <v>5.4</v>
      </c>
      <c r="BQ79" s="391"/>
      <c r="BR79" s="391"/>
      <c r="BS79" s="391"/>
      <c r="BT79" s="391"/>
      <c r="BU79" s="391"/>
      <c r="BV79" s="391"/>
      <c r="BW79" s="391"/>
      <c r="BX79" s="391">
        <v>5.2</v>
      </c>
      <c r="BY79" s="391"/>
      <c r="BZ79" s="391"/>
      <c r="CA79" s="391"/>
      <c r="CB79" s="391"/>
      <c r="CC79" s="391"/>
      <c r="CD79" s="391"/>
      <c r="CE79" s="391"/>
      <c r="CF79" s="391">
        <v>5.2</v>
      </c>
      <c r="CG79" s="391"/>
      <c r="CH79" s="391"/>
      <c r="CI79" s="391"/>
      <c r="CJ79" s="391"/>
      <c r="CK79" s="391"/>
      <c r="CL79" s="391"/>
      <c r="CM79" s="391"/>
      <c r="CN79" s="391">
        <v>5.2</v>
      </c>
      <c r="CO79" s="391"/>
      <c r="CP79" s="391"/>
      <c r="CQ79" s="391"/>
      <c r="CR79" s="391"/>
      <c r="CS79" s="391"/>
      <c r="CT79" s="391"/>
      <c r="CU79" s="391"/>
      <c r="CV79" s="391">
        <v>5.2</v>
      </c>
      <c r="CW79" s="391"/>
      <c r="CX79" s="391"/>
      <c r="CY79" s="391"/>
      <c r="CZ79" s="391"/>
      <c r="DA79" s="391"/>
      <c r="DB79" s="391"/>
      <c r="DC79" s="391"/>
    </row>
    <row r="80" spans="2:107" ht="13.2"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Hl6zplhtn0rEi0nD3qTiWdul39mVagRDnM4j84EbhYOE0KWKH9e+JmeNp49dtJWUY6Y40wzWGYzLXkml9O7vAg==" saltValue="KViniVaraXhOH5rcj1OV3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99F10-0962-4859-B3FC-189310EAFAB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zRZ2aOvRe7dWKlwOAiv48eqRnoH4+jJUXq41dXOoRwNJBFxC24tcSN5Folk9oKD+OVpyBTCnu7vLskqbQDEQ8g==" saltValue="USGIJtvlLjnTocTmyBk/8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181BF-B11C-4418-BC73-C9361731751E}">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GVXIVf0IFdqXfPEr4AtiB055RYwEpPGlRBLwv9/sVBPtK7KSsWg/FTx7yhn2Wwr2NFneKJLYKV6AUoMjVqtnEA==" saltValue="SSVr2q5clnF1jczWdZ5hd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109142</v>
      </c>
      <c r="E3" s="142"/>
      <c r="F3" s="143">
        <v>52191</v>
      </c>
      <c r="G3" s="144"/>
      <c r="H3" s="145"/>
    </row>
    <row r="4" spans="1:8" x14ac:dyDescent="0.2">
      <c r="A4" s="146"/>
      <c r="B4" s="147"/>
      <c r="C4" s="148"/>
      <c r="D4" s="149">
        <v>83515</v>
      </c>
      <c r="E4" s="150"/>
      <c r="F4" s="151">
        <v>26807</v>
      </c>
      <c r="G4" s="152"/>
      <c r="H4" s="153"/>
    </row>
    <row r="5" spans="1:8" x14ac:dyDescent="0.2">
      <c r="A5" s="134" t="s">
        <v>525</v>
      </c>
      <c r="B5" s="139"/>
      <c r="C5" s="140"/>
      <c r="D5" s="141">
        <v>86640</v>
      </c>
      <c r="E5" s="142"/>
      <c r="F5" s="143">
        <v>48105</v>
      </c>
      <c r="G5" s="144"/>
      <c r="H5" s="145"/>
    </row>
    <row r="6" spans="1:8" x14ac:dyDescent="0.2">
      <c r="A6" s="146"/>
      <c r="B6" s="147"/>
      <c r="C6" s="148"/>
      <c r="D6" s="149">
        <v>59556</v>
      </c>
      <c r="E6" s="150"/>
      <c r="F6" s="151">
        <v>24072</v>
      </c>
      <c r="G6" s="152"/>
      <c r="H6" s="153"/>
    </row>
    <row r="7" spans="1:8" x14ac:dyDescent="0.2">
      <c r="A7" s="134" t="s">
        <v>526</v>
      </c>
      <c r="B7" s="139"/>
      <c r="C7" s="140"/>
      <c r="D7" s="141">
        <v>75326</v>
      </c>
      <c r="E7" s="142"/>
      <c r="F7" s="143">
        <v>47446</v>
      </c>
      <c r="G7" s="144"/>
      <c r="H7" s="145"/>
    </row>
    <row r="8" spans="1:8" x14ac:dyDescent="0.2">
      <c r="A8" s="146"/>
      <c r="B8" s="147"/>
      <c r="C8" s="148"/>
      <c r="D8" s="149">
        <v>47409</v>
      </c>
      <c r="E8" s="150"/>
      <c r="F8" s="151">
        <v>24371</v>
      </c>
      <c r="G8" s="152"/>
      <c r="H8" s="153"/>
    </row>
    <row r="9" spans="1:8" x14ac:dyDescent="0.2">
      <c r="A9" s="134" t="s">
        <v>527</v>
      </c>
      <c r="B9" s="139"/>
      <c r="C9" s="140"/>
      <c r="D9" s="141">
        <v>97264</v>
      </c>
      <c r="E9" s="142"/>
      <c r="F9" s="143">
        <v>48387</v>
      </c>
      <c r="G9" s="144"/>
      <c r="H9" s="145"/>
    </row>
    <row r="10" spans="1:8" x14ac:dyDescent="0.2">
      <c r="A10" s="146"/>
      <c r="B10" s="147"/>
      <c r="C10" s="148"/>
      <c r="D10" s="149">
        <v>63845</v>
      </c>
      <c r="E10" s="150"/>
      <c r="F10" s="151">
        <v>25592</v>
      </c>
      <c r="G10" s="152"/>
      <c r="H10" s="153"/>
    </row>
    <row r="11" spans="1:8" x14ac:dyDescent="0.2">
      <c r="A11" s="134" t="s">
        <v>528</v>
      </c>
      <c r="B11" s="139"/>
      <c r="C11" s="140"/>
      <c r="D11" s="141">
        <v>97264</v>
      </c>
      <c r="E11" s="142"/>
      <c r="F11" s="143">
        <v>49684</v>
      </c>
      <c r="G11" s="144"/>
      <c r="H11" s="145"/>
    </row>
    <row r="12" spans="1:8" x14ac:dyDescent="0.2">
      <c r="A12" s="146"/>
      <c r="B12" s="147"/>
      <c r="C12" s="154"/>
      <c r="D12" s="149">
        <v>59573</v>
      </c>
      <c r="E12" s="150"/>
      <c r="F12" s="151">
        <v>28303</v>
      </c>
      <c r="G12" s="152"/>
      <c r="H12" s="153"/>
    </row>
    <row r="13" spans="1:8" x14ac:dyDescent="0.2">
      <c r="A13" s="134"/>
      <c r="B13" s="139"/>
      <c r="C13" s="140"/>
      <c r="D13" s="141">
        <v>93127</v>
      </c>
      <c r="E13" s="142"/>
      <c r="F13" s="143">
        <v>49163</v>
      </c>
      <c r="G13" s="155"/>
      <c r="H13" s="145"/>
    </row>
    <row r="14" spans="1:8" x14ac:dyDescent="0.2">
      <c r="A14" s="146"/>
      <c r="B14" s="147"/>
      <c r="C14" s="148"/>
      <c r="D14" s="149">
        <v>62780</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5.87</v>
      </c>
      <c r="C19" s="156">
        <f>ROUND(VALUE(SUBSTITUTE(実質収支比率等に係る経年分析!G$48,"▲","-")),2)</f>
        <v>7.86</v>
      </c>
      <c r="D19" s="156">
        <f>ROUND(VALUE(SUBSTITUTE(実質収支比率等に係る経年分析!H$48,"▲","-")),2)</f>
        <v>5.75</v>
      </c>
      <c r="E19" s="156">
        <f>ROUND(VALUE(SUBSTITUTE(実質収支比率等に係る経年分析!I$48,"▲","-")),2)</f>
        <v>7.08</v>
      </c>
      <c r="F19" s="156">
        <f>ROUND(VALUE(SUBSTITUTE(実質収支比率等に係る経年分析!J$48,"▲","-")),2)</f>
        <v>6</v>
      </c>
    </row>
    <row r="20" spans="1:11" x14ac:dyDescent="0.2">
      <c r="A20" s="156" t="s">
        <v>53</v>
      </c>
      <c r="B20" s="156">
        <f>ROUND(VALUE(SUBSTITUTE(実質収支比率等に係る経年分析!F$47,"▲","-")),2)</f>
        <v>28.84</v>
      </c>
      <c r="C20" s="156">
        <f>ROUND(VALUE(SUBSTITUTE(実質収支比率等に係る経年分析!G$47,"▲","-")),2)</f>
        <v>28.26</v>
      </c>
      <c r="D20" s="156">
        <f>ROUND(VALUE(SUBSTITUTE(実質収支比率等に係る経年分析!H$47,"▲","-")),2)</f>
        <v>33.1</v>
      </c>
      <c r="E20" s="156">
        <f>ROUND(VALUE(SUBSTITUTE(実質収支比率等に係る経年分析!I$47,"▲","-")),2)</f>
        <v>26.83</v>
      </c>
      <c r="F20" s="156">
        <f>ROUND(VALUE(SUBSTITUTE(実質収支比率等に係る経年分析!J$47,"▲","-")),2)</f>
        <v>30.36</v>
      </c>
    </row>
    <row r="21" spans="1:11" x14ac:dyDescent="0.2">
      <c r="A21" s="156" t="s">
        <v>54</v>
      </c>
      <c r="B21" s="156">
        <f>IF(ISNUMBER(VALUE(SUBSTITUTE(実質収支比率等に係る経年分析!F$49,"▲","-"))),ROUND(VALUE(SUBSTITUTE(実質収支比率等に係る経年分析!F$49,"▲","-")),2),NA())</f>
        <v>-0.54</v>
      </c>
      <c r="C21" s="156">
        <f>IF(ISNUMBER(VALUE(SUBSTITUTE(実質収支比率等に係る経年分析!G$49,"▲","-"))),ROUND(VALUE(SUBSTITUTE(実質収支比率等に係る経年分析!G$49,"▲","-")),2),NA())</f>
        <v>-2.4500000000000002</v>
      </c>
      <c r="D21" s="156">
        <f>IF(ISNUMBER(VALUE(SUBSTITUTE(実質収支比率等に係る経年分析!H$49,"▲","-"))),ROUND(VALUE(SUBSTITUTE(実質収支比率等に係る経年分析!H$49,"▲","-")),2),NA())</f>
        <v>-0.03</v>
      </c>
      <c r="E21" s="156">
        <f>IF(ISNUMBER(VALUE(SUBSTITUTE(実質収支比率等に係る経年分析!I$49,"▲","-"))),ROUND(VALUE(SUBSTITUTE(実質収支比率等に係る経年分析!I$49,"▲","-")),2),NA())</f>
        <v>4.05</v>
      </c>
      <c r="F21" s="156">
        <f>IF(ISNUMBER(VALUE(SUBSTITUTE(実質収支比率等に係る経年分析!J$49,"▲","-"))),ROUND(VALUE(SUBSTITUTE(実質収支比率等に係る経年分析!J$49,"▲","-")),2),NA())</f>
        <v>2.31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2.16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2.39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卸売市場特別会計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都市計画事業土地区画整理特別会計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0.06</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0.28999999999999998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0.26</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3.26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2.42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5.85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7.85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5.99</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9.24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9.9600000000000009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10.119999999999999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8.2100000000000009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8.06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9061</v>
      </c>
      <c r="E42" s="158"/>
      <c r="F42" s="158"/>
      <c r="G42" s="158">
        <f>'実質公債費比率（分子）の構造'!L$52</f>
        <v>8978</v>
      </c>
      <c r="H42" s="158"/>
      <c r="I42" s="158"/>
      <c r="J42" s="158">
        <f>'実質公債費比率（分子）の構造'!M$52</f>
        <v>8462</v>
      </c>
      <c r="K42" s="158"/>
      <c r="L42" s="158"/>
      <c r="M42" s="158">
        <f>'実質公債費比率（分子）の構造'!N$52</f>
        <v>9018</v>
      </c>
      <c r="N42" s="158"/>
      <c r="O42" s="158"/>
      <c r="P42" s="158">
        <f>'実質公債費比率（分子）の構造'!O$52</f>
        <v>6926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398</v>
      </c>
      <c r="C44" s="158"/>
      <c r="D44" s="158"/>
      <c r="E44" s="158">
        <f>'実質公債費比率（分子）の構造'!L$50</f>
        <v>398</v>
      </c>
      <c r="F44" s="158"/>
      <c r="G44" s="158"/>
      <c r="H44" s="158">
        <f>'実質公債費比率（分子）の構造'!M$50</f>
        <v>399</v>
      </c>
      <c r="I44" s="158"/>
      <c r="J44" s="158"/>
      <c r="K44" s="158">
        <f>'実質公債費比率（分子）の構造'!N$50</f>
        <v>399</v>
      </c>
      <c r="L44" s="158"/>
      <c r="M44" s="158"/>
      <c r="N44" s="158">
        <f>'実質公債費比率（分子）の構造'!O$50</f>
        <v>399</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2317</v>
      </c>
      <c r="C46" s="158"/>
      <c r="D46" s="158"/>
      <c r="E46" s="158">
        <f>'実質公債費比率（分子）の構造'!L$48</f>
        <v>2190</v>
      </c>
      <c r="F46" s="158"/>
      <c r="G46" s="158"/>
      <c r="H46" s="158">
        <f>'実質公債費比率（分子）の構造'!M$48</f>
        <v>2157</v>
      </c>
      <c r="I46" s="158"/>
      <c r="J46" s="158"/>
      <c r="K46" s="158">
        <f>'実質公債費比率（分子）の構造'!N$48</f>
        <v>2407</v>
      </c>
      <c r="L46" s="158"/>
      <c r="M46" s="158"/>
      <c r="N46" s="158">
        <f>'実質公債費比率（分子）の構造'!O$48</f>
        <v>2185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7897</v>
      </c>
      <c r="C49" s="158"/>
      <c r="D49" s="158"/>
      <c r="E49" s="158">
        <f>'実質公債費比率（分子）の構造'!L$45</f>
        <v>7247</v>
      </c>
      <c r="F49" s="158"/>
      <c r="G49" s="158"/>
      <c r="H49" s="158">
        <f>'実質公債費比率（分子）の構造'!M$45</f>
        <v>7745</v>
      </c>
      <c r="I49" s="158"/>
      <c r="J49" s="158"/>
      <c r="K49" s="158">
        <f>'実質公債費比率（分子）の構造'!N$45</f>
        <v>7653</v>
      </c>
      <c r="L49" s="158"/>
      <c r="M49" s="158"/>
      <c r="N49" s="158">
        <f>'実質公債費比率（分子）の構造'!O$45</f>
        <v>7007</v>
      </c>
      <c r="O49" s="158"/>
      <c r="P49" s="158"/>
    </row>
    <row r="50" spans="1:16" x14ac:dyDescent="0.2">
      <c r="A50" s="158" t="s">
        <v>67</v>
      </c>
      <c r="B50" s="158" t="e">
        <f>NA()</f>
        <v>#N/A</v>
      </c>
      <c r="C50" s="158">
        <f>IF(ISNUMBER('実質公債費比率（分子）の構造'!K$53),'実質公債費比率（分子）の構造'!K$53,NA())</f>
        <v>1551</v>
      </c>
      <c r="D50" s="158" t="e">
        <f>NA()</f>
        <v>#N/A</v>
      </c>
      <c r="E50" s="158" t="e">
        <f>NA()</f>
        <v>#N/A</v>
      </c>
      <c r="F50" s="158">
        <f>IF(ISNUMBER('実質公債費比率（分子）の構造'!L$53),'実質公債費比率（分子）の構造'!L$53,NA())</f>
        <v>857</v>
      </c>
      <c r="G50" s="158" t="e">
        <f>NA()</f>
        <v>#N/A</v>
      </c>
      <c r="H50" s="158" t="e">
        <f>NA()</f>
        <v>#N/A</v>
      </c>
      <c r="I50" s="158">
        <f>IF(ISNUMBER('実質公債費比率（分子）の構造'!M$53),'実質公債費比率（分子）の構造'!M$53,NA())</f>
        <v>1839</v>
      </c>
      <c r="J50" s="158" t="e">
        <f>NA()</f>
        <v>#N/A</v>
      </c>
      <c r="K50" s="158" t="e">
        <f>NA()</f>
        <v>#N/A</v>
      </c>
      <c r="L50" s="158">
        <f>IF(ISNUMBER('実質公債費比率（分子）の構造'!N$53),'実質公債費比率（分子）の構造'!N$53,NA())</f>
        <v>1441</v>
      </c>
      <c r="M50" s="158" t="e">
        <f>NA()</f>
        <v>#N/A</v>
      </c>
      <c r="N50" s="158" t="e">
        <f>NA()</f>
        <v>#N/A</v>
      </c>
      <c r="O50" s="158">
        <f>IF(ISNUMBER('実質公債費比率（分子）の構造'!O$53),'実質公債費比率（分子）の構造'!O$53,NA())</f>
        <v>2665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62197</v>
      </c>
      <c r="E56" s="157"/>
      <c r="F56" s="157"/>
      <c r="G56" s="157">
        <f>'将来負担比率（分子）の構造'!J$52</f>
        <v>58622</v>
      </c>
      <c r="H56" s="157"/>
      <c r="I56" s="157"/>
      <c r="J56" s="157">
        <f>'将来負担比率（分子）の構造'!K$52</f>
        <v>52388</v>
      </c>
      <c r="K56" s="157"/>
      <c r="L56" s="157"/>
      <c r="M56" s="157">
        <f>'将来負担比率（分子）の構造'!L$52</f>
        <v>47734</v>
      </c>
      <c r="N56" s="157"/>
      <c r="O56" s="157"/>
      <c r="P56" s="157">
        <f>'将来負担比率（分子）の構造'!M$52</f>
        <v>41344</v>
      </c>
    </row>
    <row r="57" spans="1:16" x14ac:dyDescent="0.2">
      <c r="A57" s="157" t="s">
        <v>42</v>
      </c>
      <c r="B57" s="157"/>
      <c r="C57" s="157"/>
      <c r="D57" s="157">
        <f>'将来負担比率（分子）の構造'!I$51</f>
        <v>19760</v>
      </c>
      <c r="E57" s="157"/>
      <c r="F57" s="157"/>
      <c r="G57" s="157">
        <f>'将来負担比率（分子）の構造'!J$51</f>
        <v>23889</v>
      </c>
      <c r="H57" s="157"/>
      <c r="I57" s="157"/>
      <c r="J57" s="157">
        <f>'将来負担比率（分子）の構造'!K$51</f>
        <v>25746</v>
      </c>
      <c r="K57" s="157"/>
      <c r="L57" s="157"/>
      <c r="M57" s="157">
        <f>'将来負担比率（分子）の構造'!L$51</f>
        <v>23527</v>
      </c>
      <c r="N57" s="157"/>
      <c r="O57" s="157"/>
      <c r="P57" s="157">
        <f>'将来負担比率（分子）の構造'!M$51</f>
        <v>21297</v>
      </c>
    </row>
    <row r="58" spans="1:16" x14ac:dyDescent="0.2">
      <c r="A58" s="157" t="s">
        <v>41</v>
      </c>
      <c r="B58" s="157"/>
      <c r="C58" s="157"/>
      <c r="D58" s="157">
        <f>'将来負担比率（分子）の構造'!I$50</f>
        <v>91303</v>
      </c>
      <c r="E58" s="157"/>
      <c r="F58" s="157"/>
      <c r="G58" s="157">
        <f>'将来負担比率（分子）の構造'!J$50</f>
        <v>83236</v>
      </c>
      <c r="H58" s="157"/>
      <c r="I58" s="157"/>
      <c r="J58" s="157">
        <f>'将来負担比率（分子）の構造'!K$50</f>
        <v>97315</v>
      </c>
      <c r="K58" s="157"/>
      <c r="L58" s="157"/>
      <c r="M58" s="157">
        <f>'将来負担比率（分子）の構造'!L$50</f>
        <v>99571</v>
      </c>
      <c r="N58" s="157"/>
      <c r="O58" s="157"/>
      <c r="P58" s="157">
        <f>'将来負担比率（分子）の構造'!M$50</f>
        <v>120614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18264</v>
      </c>
      <c r="C62" s="157"/>
      <c r="D62" s="157"/>
      <c r="E62" s="157">
        <f>'将来負担比率（分子）の構造'!J$45</f>
        <v>18353</v>
      </c>
      <c r="F62" s="157"/>
      <c r="G62" s="157"/>
      <c r="H62" s="157">
        <f>'将来負担比率（分子）の構造'!K$45</f>
        <v>18308</v>
      </c>
      <c r="I62" s="157"/>
      <c r="J62" s="157"/>
      <c r="K62" s="157">
        <f>'将来負担比率（分子）の構造'!L$45</f>
        <v>19319</v>
      </c>
      <c r="L62" s="157"/>
      <c r="M62" s="157"/>
      <c r="N62" s="157">
        <f>'将来負担比率（分子）の構造'!M$45</f>
        <v>19895</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23000</v>
      </c>
      <c r="C64" s="157"/>
      <c r="D64" s="157"/>
      <c r="E64" s="157">
        <f>'将来負担比率（分子）の構造'!J$43</f>
        <v>21926</v>
      </c>
      <c r="F64" s="157"/>
      <c r="G64" s="157"/>
      <c r="H64" s="157">
        <f>'将来負担比率（分子）の構造'!K$43</f>
        <v>20821</v>
      </c>
      <c r="I64" s="157"/>
      <c r="J64" s="157"/>
      <c r="K64" s="157">
        <f>'将来負担比率（分子）の構造'!L$43</f>
        <v>21060</v>
      </c>
      <c r="L64" s="157"/>
      <c r="M64" s="157"/>
      <c r="N64" s="157">
        <f>'将来負担比率（分子）の構造'!M$43</f>
        <v>21642</v>
      </c>
      <c r="O64" s="157"/>
      <c r="P64" s="157"/>
    </row>
    <row r="65" spans="1:16" x14ac:dyDescent="0.2">
      <c r="A65" s="157" t="s">
        <v>32</v>
      </c>
      <c r="B65" s="157">
        <f>'将来負担比率（分子）の構造'!I$42</f>
        <v>7826</v>
      </c>
      <c r="C65" s="157"/>
      <c r="D65" s="157"/>
      <c r="E65" s="157">
        <f>'将来負担比率（分子）の構造'!J$42</f>
        <v>8329</v>
      </c>
      <c r="F65" s="157"/>
      <c r="G65" s="157"/>
      <c r="H65" s="157">
        <f>'将来負担比率（分子）の構造'!K$42</f>
        <v>7997</v>
      </c>
      <c r="I65" s="157"/>
      <c r="J65" s="157"/>
      <c r="K65" s="157">
        <f>'将来負担比率（分子）の構造'!L$42</f>
        <v>5755</v>
      </c>
      <c r="L65" s="157"/>
      <c r="M65" s="157"/>
      <c r="N65" s="157">
        <f>'将来負担比率（分子）の構造'!M$42</f>
        <v>4338</v>
      </c>
      <c r="O65" s="157"/>
      <c r="P65" s="157"/>
    </row>
    <row r="66" spans="1:16" x14ac:dyDescent="0.2">
      <c r="A66" s="157" t="s">
        <v>31</v>
      </c>
      <c r="B66" s="157">
        <f>'将来負担比率（分子）の構造'!I$41</f>
        <v>51656</v>
      </c>
      <c r="C66" s="157"/>
      <c r="D66" s="157"/>
      <c r="E66" s="157">
        <f>'将来負担比率（分子）の構造'!J$41</f>
        <v>51063</v>
      </c>
      <c r="F66" s="157"/>
      <c r="G66" s="157"/>
      <c r="H66" s="157">
        <f>'将来負担比率（分子）の構造'!K$41</f>
        <v>47821</v>
      </c>
      <c r="I66" s="157"/>
      <c r="J66" s="157"/>
      <c r="K66" s="157">
        <f>'将来負担比率（分子）の構造'!L$41</f>
        <v>44102</v>
      </c>
      <c r="L66" s="157"/>
      <c r="M66" s="157"/>
      <c r="N66" s="157">
        <f>'将来負担比率（分子）の構造'!M$41</f>
        <v>39129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34900</v>
      </c>
      <c r="C72" s="161">
        <f>基金残高に係る経年分析!G55</f>
        <v>36800</v>
      </c>
      <c r="D72" s="161">
        <f>基金残高に係る経年分析!H55</f>
        <v>41472</v>
      </c>
    </row>
    <row r="73" spans="1:16" x14ac:dyDescent="0.2">
      <c r="A73" s="160" t="s">
        <v>74</v>
      </c>
      <c r="B73" s="161">
        <f>基金残高に係る経年分析!F56</f>
        <v>2160</v>
      </c>
      <c r="C73" s="161">
        <f>基金残高に係る経年分析!G56</f>
        <v>2162</v>
      </c>
      <c r="D73" s="161">
        <f>基金残高に係る経年分析!H56</f>
        <v>2166</v>
      </c>
    </row>
    <row r="74" spans="1:16" x14ac:dyDescent="0.2">
      <c r="A74" s="160" t="s">
        <v>75</v>
      </c>
      <c r="B74" s="161">
        <f>基金残高に係る経年分析!F57</f>
        <v>43273</v>
      </c>
      <c r="C74" s="161">
        <f>基金残高に係る経年分析!G57</f>
        <v>40478</v>
      </c>
      <c r="D74" s="161">
        <f>基金残高に係る経年分析!H57</f>
        <v>58947</v>
      </c>
    </row>
  </sheetData>
  <sheetProtection algorithmName="SHA-512" hashValue="7Jrev4uH/DtNyRNL2eMT8JBsumls1sEXwd4Pkki1wmnpbAnoEQDXF9KkrdruIOf8a1bJn6LZvTRMiVRVL67s3A==" saltValue="MpyXoBoWrIueJI/CTL+dC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2026-03-13T04:09:03Z</cp:lastPrinted>
  <dcterms:created xsi:type="dcterms:W3CDTF">2026-02-23T07:07:31Z</dcterms:created>
  <dcterms:modified xsi:type="dcterms:W3CDTF">2026-09-24T00:18:28Z</dcterms:modified>
  <cp:category/>
</cp:coreProperties>
</file>