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10.1.41.109\zaisei04\026　財政状況資料集\R8財政状況資料集\01_組合せ分析・ストック情報項目（９月公表分_R6年度決算）\05_HP公表用【完成版】\HP掲載データ\"/>
    </mc:Choice>
  </mc:AlternateContent>
  <xr:revisionPtr revIDLastSave="0" documentId="13_ncr:1_{EBA2CAEF-9D96-40E3-83D5-767DAAD33408}" xr6:coauthVersionLast="47" xr6:coauthVersionMax="47" xr10:uidLastSave="{00000000-0000-0000-0000-000000000000}"/>
  <bookViews>
    <workbookView xWindow="6435" yWindow="-14385" windowWidth="20310" windowHeight="1269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6" i="10" l="1"/>
  <c r="AO35" i="10"/>
  <c r="AO34" i="10"/>
  <c r="W38"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E40" i="10"/>
  <c r="AM40" i="10"/>
  <c r="U40" i="10"/>
  <c r="C40" i="10"/>
  <c r="CO39" i="10"/>
  <c r="BE39" i="10"/>
  <c r="AM39" i="10"/>
  <c r="U39" i="10"/>
  <c r="C39" i="10"/>
  <c r="CO38" i="10"/>
  <c r="BE38" i="10"/>
  <c r="AM38" i="10"/>
  <c r="C38" i="10"/>
  <c r="CO37" i="10"/>
  <c r="BE37" i="10"/>
  <c r="AM37" i="10"/>
  <c r="C37" i="10"/>
  <c r="CO36" i="10"/>
  <c r="BE36" i="10"/>
  <c r="CO35" i="10"/>
  <c r="BE35" i="10"/>
  <c r="CO34" i="10"/>
  <c r="BW34" i="10"/>
  <c r="BW35" i="10" s="1"/>
  <c r="BW36" i="10" s="1"/>
  <c r="BW37" i="10" s="1"/>
  <c r="BW38" i="10" s="1"/>
  <c r="BW39" i="10" s="1"/>
  <c r="BW40" i="10" s="1"/>
  <c r="BE34" i="10"/>
  <c r="C34" i="10"/>
  <c r="C35" i="10" l="1"/>
  <c r="C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AM35" i="10" s="1"/>
  <c r="AM36" i="10" s="1"/>
  <c r="U34" i="10"/>
  <c r="U35" i="10" s="1"/>
  <c r="U36" i="10" s="1"/>
  <c r="U37" i="10" s="1"/>
  <c r="U38" i="10" s="1"/>
</calcChain>
</file>

<file path=xl/sharedStrings.xml><?xml version="1.0" encoding="utf-8"?>
<sst xmlns="http://schemas.openxmlformats.org/spreadsheetml/2006/main" count="1127" uniqueCount="576">
  <si>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</si>
  <si>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</si>
  <si>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</si>
  <si>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</si>
  <si>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</si>
  <si>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</si>
  <si>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</si>
  <si>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</si>
  <si>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</si>
  <si>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</si>
  <si>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</si>
  <si>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</si>
  <si>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</si>
  <si>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</si>
  <si>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</si>
  <si>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</si>
  <si>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</si>
  <si>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</si>
  <si>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</si>
  <si>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</si>
  <si>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</si>
  <si>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</si>
  <si>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</si>
  <si>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</si>
  <si>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</si>
  <si>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</si>
  <si>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</si>
  <si>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</si>
  <si>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</si>
  <si>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</si>
  <si>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</si>
  <si>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</si>
  <si>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</si>
  <si>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</si>
  <si>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</si>
  <si>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</si>
  <si>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</si>
  <si>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</si>
  <si>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</si>
  <si>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</si>
  <si>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</si>
  <si>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</si>
  <si>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</si>
  <si>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</si>
  <si>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</si>
  <si>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</si>
  <si>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</si>
  <si>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</si>
  <si>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</si>
  <si>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</si>
  <si>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</si>
  <si>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</si>
  <si>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</si>
  <si>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</si>
  <si>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</si>
  <si>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</si>
  <si>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</si>
  <si>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</si>
  <si>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</si>
  <si>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</si>
  <si>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</si>
  <si>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</si>
  <si>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</si>
  <si>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</si>
  <si>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</si>
  <si>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</si>
  <si>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</si>
  <si>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</si>
  <si>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</si>
  <si>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</si>
  <si>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</si>
  <si>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</si>
  <si>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</si>
  <si>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</si>
  <si>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</si>
  <si>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</si>
  <si>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</si>
  <si>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</si>
  <si>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</si>
  <si>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愛知県</t>
    <phoneticPr fontId="5"/>
  </si>
  <si>
    <t>市町村類型</t>
    <phoneticPr fontId="5"/>
  </si>
  <si>
    <t>Ⅲ－２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</si>
  <si>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</si>
  <si>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</si>
  <si>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</si>
  <si>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</si>
  <si>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</si>
  <si>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</si>
  <si>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</si>
  <si>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</si>
  <si>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</si>
  <si>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</si>
  <si>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</si>
  <si>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</si>
  <si>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半田市</t>
    <phoneticPr fontId="5"/>
  </si>
  <si>
    <t>地方交付税種地</t>
    <rPh sb="0" eb="2">
      <t>チホウ</t>
    </rPh>
    <rPh sb="2" eb="5">
      <t>コウフゼイ</t>
    </rPh>
    <rPh sb="5" eb="6">
      <t>シュ</t>
    </rPh>
    <rPh sb="6" eb="7">
      <t>チ</t>
    </rPh>
    <phoneticPr fontId="5"/>
  </si>
  <si>
    <t>1-5</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</si>
  <si>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</si>
  <si>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</si>
  <si>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</si>
  <si>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</si>
  <si>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</si>
  <si>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</si>
  <si>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</si>
  <si>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</si>
  <si>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</si>
  <si>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</si>
  <si>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</si>
  <si>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</si>
  <si>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</si>
  <si>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t>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</si>
  <si>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</si>
  <si>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</si>
  <si>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</si>
  <si>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</si>
  <si>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</si>
  <si>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</si>
  <si>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</si>
  <si>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0.8</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</si>
  <si>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</si>
  <si>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</si>
  <si>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</si>
  <si>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</si>
  <si>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</si>
  <si>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</si>
  <si>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</si>
  <si>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</si>
  <si>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</si>
  <si>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</si>
  <si>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</si>
  <si>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</si>
  <si>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</si>
  <si>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</si>
  <si>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</si>
  <si>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</si>
  <si>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</si>
  <si>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</si>
  <si>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</si>
  <si>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</si>
  <si>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</si>
  <si>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</si>
  <si>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-0.9</t>
    <phoneticPr fontId="5"/>
  </si>
  <si>
    <t>基準財政需要額</t>
    <phoneticPr fontId="25"/>
  </si>
  <si>
    <t>うち日本人(％)</t>
    <phoneticPr fontId="5"/>
  </si>
  <si>
    <t>-1.0</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</si>
  <si>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</si>
  <si>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</si>
  <si>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</si>
  <si>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</si>
  <si>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</si>
  <si>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</si>
  <si>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</si>
  <si>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</si>
  <si>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</si>
  <si>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</si>
  <si>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</si>
  <si>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</si>
  <si>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</si>
  <si>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</si>
  <si>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</si>
  <si>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</si>
  <si>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</si>
  <si>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</si>
  <si>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</si>
  <si>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</si>
  <si>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</si>
  <si>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</si>
  <si>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</si>
  <si>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</si>
  <si>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</si>
  <si>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</si>
  <si>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</si>
  <si>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</si>
  <si>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</si>
  <si>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</si>
  <si>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</si>
  <si>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</si>
  <si>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</si>
  <si>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</si>
  <si>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</si>
  <si>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</si>
  <si>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</si>
  <si>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</si>
  <si>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</si>
  <si>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</si>
  <si>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</si>
  <si>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</si>
  <si>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</si>
  <si>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</si>
  <si>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</si>
  <si>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</si>
  <si>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</si>
  <si>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</si>
  <si>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</si>
  <si>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</si>
  <si>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</si>
  <si>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</si>
  <si>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</si>
  <si>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</si>
  <si>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</si>
  <si>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</si>
  <si>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</si>
  <si>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</si>
  <si>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愛知県半田市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</si>
  <si>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</si>
  <si>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</si>
  <si>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</si>
  <si>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</si>
  <si>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</si>
  <si>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</si>
  <si>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</si>
  <si>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</si>
  <si>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</si>
  <si>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</si>
  <si>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</si>
  <si>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</si>
  <si>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</si>
  <si>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</si>
  <si>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</si>
  <si>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</si>
  <si>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</si>
  <si>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</si>
  <si>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</si>
  <si>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</si>
  <si>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</si>
  <si>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</si>
  <si>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</si>
  <si>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</si>
  <si>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</si>
  <si>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</si>
  <si>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</si>
  <si>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</si>
  <si>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</si>
  <si>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</si>
  <si>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</si>
  <si>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</si>
  <si>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</si>
  <si>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</si>
  <si>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</si>
  <si>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</si>
  <si>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</si>
  <si>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</si>
  <si>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</si>
  <si>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</si>
  <si>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</si>
  <si>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</si>
  <si>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</si>
  <si>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</si>
  <si>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</si>
  <si>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</si>
  <si>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</si>
  <si>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</si>
  <si>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</si>
  <si>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</si>
  <si>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</si>
  <si>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</si>
  <si>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</si>
  <si>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</si>
  <si>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</si>
  <si>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</si>
  <si>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</si>
  <si>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</si>
  <si>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</si>
  <si>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</si>
  <si>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</si>
  <si>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</si>
  <si>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</si>
  <si>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</si>
  <si>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</si>
  <si>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</si>
  <si>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</si>
  <si>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</si>
  <si>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</si>
  <si>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</si>
  <si>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</si>
  <si>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</si>
  <si>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</si>
  <si>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</si>
  <si>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</si>
  <si>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</si>
  <si>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</si>
  <si>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</si>
  <si>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</si>
  <si>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</si>
  <si>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</si>
  <si>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</si>
  <si>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</si>
  <si>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</si>
  <si>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</si>
  <si>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</si>
  <si>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</si>
  <si>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</si>
  <si>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</si>
  <si>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</si>
  <si>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</si>
  <si>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</si>
  <si>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</si>
  <si>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</si>
  <si>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</si>
  <si>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</si>
  <si>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</si>
  <si>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</si>
  <si>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</si>
  <si>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</si>
  <si>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</si>
  <si>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</si>
  <si>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</si>
  <si>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</si>
  <si>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</si>
  <si>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</si>
  <si>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</si>
  <si>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</si>
  <si>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</si>
  <si>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</si>
  <si>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</si>
  <si>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</si>
  <si>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</si>
  <si>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</si>
  <si>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</si>
  <si>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</si>
  <si>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</si>
  <si>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</si>
  <si>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</si>
  <si>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病院</t>
    <phoneticPr fontId="5"/>
  </si>
  <si>
    <t>加入世帯数(世帯)</t>
  </si>
  <si>
    <t>　繰出金</t>
    <phoneticPr fontId="5"/>
  </si>
  <si>
    <t>　うち減収補塡債(特例分)</t>
    <rPh sb="4" eb="5">
      <t>シュウ</t>
    </rPh>
    <rPh sb="9" eb="10">
      <t>トク</t>
    </rPh>
    <rPh sb="10" eb="11">
      <t>レイ</t>
    </rPh>
    <rPh sb="11" eb="12">
      <t>ブン</t>
    </rPh>
    <phoneticPr fontId="16"/>
  </si>
  <si>
    <t>駐車場整備</t>
    <phoneticPr fontId="5"/>
  </si>
  <si>
    <t>被保険者数(人)</t>
  </si>
  <si>
    <t>　積立金</t>
    <phoneticPr fontId="5"/>
  </si>
  <si>
    <t>　うち臨時財政対策債</t>
    <phoneticPr fontId="5"/>
  </si>
  <si>
    <t>上水道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</si>
  <si>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</si>
  <si>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</si>
  <si>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</si>
  <si>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</si>
  <si>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</si>
  <si>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</si>
  <si>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</si>
  <si>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</si>
  <si>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</si>
  <si>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</si>
  <si>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</si>
  <si>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</si>
  <si>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</si>
  <si>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</si>
  <si>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</si>
  <si>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</si>
  <si>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</si>
  <si>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</si>
  <si>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</si>
  <si>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</si>
  <si>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</si>
  <si>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</si>
  <si>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愛知県半田市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</si>
  <si>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</si>
  <si>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</si>
  <si>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</si>
  <si>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</si>
  <si>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</si>
  <si>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</si>
  <si>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</si>
  <si>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</si>
  <si>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</si>
  <si>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</si>
  <si>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</si>
  <si>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</si>
  <si>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</si>
  <si>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</si>
  <si>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</si>
  <si>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</si>
  <si>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</si>
  <si>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</si>
  <si>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</si>
  <si>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</si>
  <si>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乙川中部土地区画整理事業特別会計</t>
    <phoneticPr fontId="5"/>
  </si>
  <si>
    <t>ＪＲ半田駅前土地区画整理事業特別会計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</si>
  <si>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</si>
  <si>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</si>
  <si>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</si>
  <si>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</si>
  <si>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</si>
  <si>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</si>
  <si>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</si>
  <si>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</si>
  <si>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</si>
  <si>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</si>
  <si>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</si>
  <si>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</si>
  <si>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</si>
  <si>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駐車場事業特別会計</t>
    <phoneticPr fontId="5"/>
  </si>
  <si>
    <t>モーターボート競走事業特別会計</t>
    <phoneticPr fontId="5"/>
  </si>
  <si>
    <t>国民健康保険事業特別会計</t>
    <phoneticPr fontId="5"/>
  </si>
  <si>
    <t>介護保険事業特別会計</t>
    <phoneticPr fontId="5"/>
  </si>
  <si>
    <t>後期高齢者医療事業特別会計</t>
    <phoneticPr fontId="5"/>
  </si>
  <si>
    <t>半田市立半田病院事業会計</t>
    <phoneticPr fontId="5"/>
  </si>
  <si>
    <t>法適用企業</t>
    <phoneticPr fontId="5"/>
  </si>
  <si>
    <t>水道事業会計</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</si>
  <si>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</si>
  <si>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</si>
  <si>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</si>
  <si>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</si>
  <si>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</si>
  <si>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</si>
  <si>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</si>
  <si>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</si>
  <si>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</si>
  <si>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</si>
  <si>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</si>
  <si>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</si>
  <si>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</si>
  <si>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</si>
  <si>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</si>
  <si>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</si>
  <si>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</si>
  <si>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</si>
  <si>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</si>
  <si>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</si>
  <si>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</si>
  <si>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</si>
  <si>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</si>
  <si>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</si>
  <si>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</si>
  <si>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</si>
  <si>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</si>
  <si>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</si>
  <si>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</si>
  <si>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</si>
  <si>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</si>
  <si>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</si>
  <si>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</si>
  <si>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</si>
  <si>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</si>
  <si>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</si>
  <si>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</si>
  <si>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</si>
  <si>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</si>
  <si>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</si>
  <si>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</si>
  <si>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</si>
  <si>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</si>
  <si>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</si>
  <si>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</si>
  <si>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</si>
  <si>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</si>
  <si>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</si>
  <si>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</si>
  <si>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</si>
  <si>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</si>
  <si>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</si>
  <si>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</si>
  <si>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</si>
  <si>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</si>
  <si>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</si>
  <si>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</si>
  <si>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</si>
  <si>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</si>
  <si>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</si>
  <si>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</si>
  <si>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</si>
  <si>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</si>
  <si>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</si>
  <si>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</si>
  <si>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</si>
  <si>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</si>
  <si>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</si>
  <si>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</si>
  <si>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</si>
  <si>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</si>
  <si>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</si>
  <si>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</si>
  <si>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</si>
  <si>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</si>
  <si>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</si>
  <si>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</si>
  <si>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</si>
  <si>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</si>
  <si>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</si>
  <si>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</si>
  <si>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</si>
  <si>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</si>
  <si>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</si>
  <si>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</si>
  <si>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</si>
  <si>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</si>
  <si>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</si>
  <si>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</si>
  <si>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</si>
  <si>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</si>
  <si>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</si>
  <si>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</si>
  <si>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</si>
  <si>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</si>
  <si>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</si>
  <si>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</si>
  <si>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</si>
  <si>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</si>
  <si>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</si>
  <si>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</si>
  <si>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</si>
  <si>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</si>
  <si>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</si>
  <si>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</si>
  <si>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</si>
  <si>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</si>
  <si>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t>
  </si>
  <si>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</si>
  <si>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</si>
  <si>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</si>
  <si>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</si>
  <si>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</si>
  <si>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</si>
  <si>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</si>
  <si>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</si>
  <si>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</si>
  <si>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</si>
  <si>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</si>
  <si>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</si>
  <si>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</si>
  <si>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</si>
  <si>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</si>
  <si>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</si>
  <si>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</si>
  <si>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</si>
  <si>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</si>
  <si>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</si>
  <si>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</si>
  <si>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</si>
  <si>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</si>
  <si>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</si>
  <si>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</si>
  <si>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</si>
  <si>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</si>
  <si>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</si>
  <si>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1.97</t>
  </si>
  <si>
    <t>半田市立半田病院事業会計</t>
  </si>
  <si>
    <t>一般会計</t>
  </si>
  <si>
    <t>水道事業会計</t>
  </si>
  <si>
    <t>下水道事業会計</t>
  </si>
  <si>
    <t>介護保険事業特別会計</t>
  </si>
  <si>
    <t>ＪＲ半田駅前土地区画整理事業特別会計</t>
  </si>
  <si>
    <t>乙川中部土地区画整理事業特別会計</t>
  </si>
  <si>
    <t>国民健康保険事業特別会計</t>
  </si>
  <si>
    <t>その他会計（赤字）</t>
  </si>
  <si>
    <t>その他会計（黒字）</t>
  </si>
  <si>
    <t>R02</t>
    <phoneticPr fontId="5"/>
  </si>
  <si>
    <t>R03</t>
    <phoneticPr fontId="5"/>
  </si>
  <si>
    <t>R04</t>
    <phoneticPr fontId="5"/>
  </si>
  <si>
    <t>R05</t>
    <phoneticPr fontId="5"/>
  </si>
  <si>
    <t>R06</t>
    <phoneticPr fontId="5"/>
  </si>
  <si>
    <t>-</t>
    <phoneticPr fontId="2"/>
  </si>
  <si>
    <t>知多中部広域事務組合（一般会計）</t>
    <rPh sb="0" eb="2">
      <t>チタ</t>
    </rPh>
    <rPh sb="2" eb="4">
      <t>チュウブ</t>
    </rPh>
    <rPh sb="4" eb="6">
      <t>コウイキ</t>
    </rPh>
    <rPh sb="6" eb="8">
      <t>ジム</t>
    </rPh>
    <rPh sb="8" eb="10">
      <t>クミアイ</t>
    </rPh>
    <rPh sb="11" eb="15">
      <t>イッパンカイケイ</t>
    </rPh>
    <phoneticPr fontId="38"/>
  </si>
  <si>
    <t>知多中部広域事務組合（消防指令センター特別会計）</t>
    <rPh sb="0" eb="2">
      <t>チタ</t>
    </rPh>
    <rPh sb="2" eb="4">
      <t>チュウブ</t>
    </rPh>
    <rPh sb="4" eb="6">
      <t>コウイキ</t>
    </rPh>
    <rPh sb="6" eb="8">
      <t>ジム</t>
    </rPh>
    <rPh sb="8" eb="10">
      <t>クミアイ</t>
    </rPh>
    <rPh sb="11" eb="13">
      <t>ショウボウ</t>
    </rPh>
    <rPh sb="13" eb="15">
      <t>シレイ</t>
    </rPh>
    <rPh sb="19" eb="21">
      <t>トクベツ</t>
    </rPh>
    <rPh sb="21" eb="23">
      <t>カイケイ</t>
    </rPh>
    <phoneticPr fontId="38"/>
  </si>
  <si>
    <t>半田常滑看護専門学校</t>
    <rPh sb="0" eb="2">
      <t>ハンダ</t>
    </rPh>
    <rPh sb="2" eb="4">
      <t>トコナメ</t>
    </rPh>
    <rPh sb="4" eb="6">
      <t>カンゴ</t>
    </rPh>
    <rPh sb="6" eb="8">
      <t>センモン</t>
    </rPh>
    <rPh sb="8" eb="10">
      <t>ガッコウ</t>
    </rPh>
    <phoneticPr fontId="38"/>
  </si>
  <si>
    <t>中部知多衛生組合</t>
    <rPh sb="0" eb="2">
      <t>チュウブ</t>
    </rPh>
    <rPh sb="2" eb="4">
      <t>チタ</t>
    </rPh>
    <rPh sb="4" eb="6">
      <t>エイセイ</t>
    </rPh>
    <rPh sb="6" eb="8">
      <t>クミアイ</t>
    </rPh>
    <phoneticPr fontId="38"/>
  </si>
  <si>
    <t>知多南部広域環境組合</t>
    <rPh sb="0" eb="4">
      <t>チタナンブ</t>
    </rPh>
    <rPh sb="4" eb="6">
      <t>コウイキ</t>
    </rPh>
    <rPh sb="6" eb="8">
      <t>カンキョウ</t>
    </rPh>
    <rPh sb="8" eb="10">
      <t>クミアイ</t>
    </rPh>
    <phoneticPr fontId="38"/>
  </si>
  <si>
    <t>愛知県後期高齢者医療広域連合（一般会計）</t>
    <rPh sb="0" eb="3">
      <t>アイチケン</t>
    </rPh>
    <rPh sb="3" eb="7">
      <t>コウキコウレイ</t>
    </rPh>
    <rPh sb="7" eb="8">
      <t>シャ</t>
    </rPh>
    <rPh sb="8" eb="10">
      <t>イリョウ</t>
    </rPh>
    <rPh sb="10" eb="12">
      <t>コウイキ</t>
    </rPh>
    <rPh sb="12" eb="14">
      <t>レンゴウ</t>
    </rPh>
    <rPh sb="15" eb="19">
      <t>イッパンカイケイ</t>
    </rPh>
    <phoneticPr fontId="38"/>
  </si>
  <si>
    <t>愛知県後期高齢者医療広域連合（後期高齢者医療特別会計）</t>
    <rPh sb="0" eb="3">
      <t>アイチケン</t>
    </rPh>
    <rPh sb="3" eb="7">
      <t>コウキコウレイ</t>
    </rPh>
    <rPh sb="7" eb="8">
      <t>シャ</t>
    </rPh>
    <rPh sb="8" eb="10">
      <t>イリョウ</t>
    </rPh>
    <rPh sb="10" eb="12">
      <t>コウイキ</t>
    </rPh>
    <rPh sb="12" eb="14">
      <t>レンゴウ</t>
    </rPh>
    <rPh sb="15" eb="17">
      <t>コウキ</t>
    </rPh>
    <rPh sb="17" eb="20">
      <t>コウレイシャ</t>
    </rPh>
    <rPh sb="20" eb="22">
      <t>イリョウ</t>
    </rPh>
    <rPh sb="22" eb="24">
      <t>トクベツ</t>
    </rPh>
    <rPh sb="24" eb="26">
      <t>カイケイ</t>
    </rPh>
    <phoneticPr fontId="38"/>
  </si>
  <si>
    <t>知多南部卸売市場</t>
    <rPh sb="0" eb="4">
      <t>チタナンブ</t>
    </rPh>
    <rPh sb="4" eb="6">
      <t>オロシウ</t>
    </rPh>
    <rPh sb="6" eb="8">
      <t>イチバ</t>
    </rPh>
    <phoneticPr fontId="2"/>
  </si>
  <si>
    <t>半田市土地開発公社</t>
    <rPh sb="0" eb="2">
      <t>ハンダ</t>
    </rPh>
    <rPh sb="2" eb="3">
      <t>シ</t>
    </rPh>
    <rPh sb="3" eb="7">
      <t>トチカイハツ</t>
    </rPh>
    <rPh sb="7" eb="9">
      <t>コウシャ</t>
    </rPh>
    <phoneticPr fontId="2"/>
  </si>
  <si>
    <t>公共施設整備基金</t>
    <rPh sb="0" eb="4">
      <t>コウキョウシセツ</t>
    </rPh>
    <rPh sb="4" eb="6">
      <t>セイビ</t>
    </rPh>
    <rPh sb="6" eb="8">
      <t>キキン</t>
    </rPh>
    <phoneticPr fontId="5"/>
  </si>
  <si>
    <t>職員退職手当基金</t>
    <rPh sb="0" eb="2">
      <t>ショクイン</t>
    </rPh>
    <rPh sb="2" eb="4">
      <t>タイショク</t>
    </rPh>
    <rPh sb="4" eb="6">
      <t>テアテ</t>
    </rPh>
    <rPh sb="6" eb="8">
      <t>キキン</t>
    </rPh>
    <phoneticPr fontId="5"/>
  </si>
  <si>
    <t>社会福祉基金</t>
    <rPh sb="0" eb="4">
      <t>シャカイフクシ</t>
    </rPh>
    <rPh sb="4" eb="6">
      <t>キキン</t>
    </rPh>
    <phoneticPr fontId="5"/>
  </si>
  <si>
    <t>大規模事業用地取得基金</t>
    <rPh sb="0" eb="3">
      <t>ダイキボ</t>
    </rPh>
    <rPh sb="3" eb="7">
      <t>ジギョウヨウチ</t>
    </rPh>
    <rPh sb="7" eb="9">
      <t>シュトク</t>
    </rPh>
    <rPh sb="9" eb="11">
      <t>キキン</t>
    </rPh>
    <phoneticPr fontId="5"/>
  </si>
  <si>
    <t>半田赤レンガ建物基金</t>
    <rPh sb="0" eb="2">
      <t>ハンダ</t>
    </rPh>
    <rPh sb="2" eb="3">
      <t>アカ</t>
    </rPh>
    <rPh sb="6" eb="8">
      <t>タテモノ</t>
    </rPh>
    <rPh sb="8" eb="10">
      <t>キキン</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</si>
  <si>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</si>
  <si>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</si>
  <si>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将来負担比率は平成24年度から令和５年度まで該当なしであったが、令和６年度から5.8と該当ありになっている。これは、新病院建設に伴う公営企業債の借り入れ等により、地方債残高が増加したためである。また、有形固定資産減価償却率については、類似団体内平均値を上回っており、主な要因としては、各公共施設の更新を個別実施計画に基づき進めているため、これから多数の公共施設の更新を控えていることが挙げられる。今後は公共施設の更新に伴い起債額が増加する可能性があるため、将来負担比率の急激な増加とならないよう計画的に更新していく。</t>
    <rPh sb="0" eb="6">
      <t>ショウライフタンヒリツ</t>
    </rPh>
    <rPh sb="7" eb="9">
      <t>ヘイセイ</t>
    </rPh>
    <rPh sb="11" eb="13">
      <t>ネンド</t>
    </rPh>
    <rPh sb="15" eb="17">
      <t>レイワ</t>
    </rPh>
    <rPh sb="18" eb="20">
      <t>ネンド</t>
    </rPh>
    <rPh sb="22" eb="24">
      <t>ガイトウ</t>
    </rPh>
    <rPh sb="32" eb="34">
      <t>レイワ</t>
    </rPh>
    <rPh sb="35" eb="37">
      <t>ネンド</t>
    </rPh>
    <rPh sb="43" eb="45">
      <t>ガイトウ</t>
    </rPh>
    <rPh sb="72" eb="73">
      <t>カ</t>
    </rPh>
    <rPh sb="74" eb="75">
      <t>イ</t>
    </rPh>
    <rPh sb="76" eb="77">
      <t>トウ</t>
    </rPh>
    <rPh sb="81" eb="86">
      <t>チホウサイ</t>
    </rPh>
    <rPh sb="87" eb="89">
      <t>ゾウカ</t>
    </rPh>
    <rPh sb="100" eb="106">
      <t>ユウケイコテイシサン</t>
    </rPh>
    <rPh sb="106" eb="111">
      <t>ゲンカショウキャクリツ</t>
    </rPh>
    <rPh sb="117" eb="121">
      <t>ルイジダンタイ</t>
    </rPh>
    <rPh sb="121" eb="122">
      <t>ナイ</t>
    </rPh>
    <rPh sb="122" eb="125">
      <t>ヘイキンチ</t>
    </rPh>
    <rPh sb="126" eb="128">
      <t>ウワマワ</t>
    </rPh>
    <rPh sb="133" eb="134">
      <t>オモ</t>
    </rPh>
    <rPh sb="135" eb="137">
      <t>ヨウイン</t>
    </rPh>
    <rPh sb="142" eb="147">
      <t>カクコウキョウシセツ</t>
    </rPh>
    <rPh sb="148" eb="150">
      <t>コウシン</t>
    </rPh>
    <rPh sb="151" eb="153">
      <t>コベツ</t>
    </rPh>
    <rPh sb="153" eb="157">
      <t>ジッシケイカク</t>
    </rPh>
    <rPh sb="158" eb="159">
      <t>モト</t>
    </rPh>
    <rPh sb="161" eb="162">
      <t>スス</t>
    </rPh>
    <rPh sb="173" eb="175">
      <t>タスウ</t>
    </rPh>
    <rPh sb="176" eb="180">
      <t>コウキョウシセツ</t>
    </rPh>
    <rPh sb="181" eb="183">
      <t>コウシン</t>
    </rPh>
    <rPh sb="184" eb="185">
      <t>ヒカ</t>
    </rPh>
    <rPh sb="192" eb="193">
      <t>ア</t>
    </rPh>
    <rPh sb="198" eb="200">
      <t>コンゴ</t>
    </rPh>
    <rPh sb="201" eb="205">
      <t>コウキョウシセツ</t>
    </rPh>
    <rPh sb="206" eb="208">
      <t>コウシン</t>
    </rPh>
    <rPh sb="209" eb="210">
      <t>トモナ</t>
    </rPh>
    <rPh sb="211" eb="214">
      <t>キサイガク</t>
    </rPh>
    <rPh sb="215" eb="217">
      <t>ゾウカ</t>
    </rPh>
    <rPh sb="219" eb="222">
      <t>カノウセイ</t>
    </rPh>
    <rPh sb="228" eb="234">
      <t>ショウライフタンヒリツ</t>
    </rPh>
    <rPh sb="235" eb="237">
      <t>キュウゲキ</t>
    </rPh>
    <rPh sb="238" eb="240">
      <t>ゾウカ</t>
    </rPh>
    <rPh sb="247" eb="250">
      <t>ケイカクテキ</t>
    </rPh>
    <rPh sb="251" eb="253">
      <t>コウシン</t>
    </rPh>
    <phoneticPr fontId="2"/>
  </si>
  <si>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</si>
  <si>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</si>
  <si>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</si>
  <si>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</si>
  <si>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</si>
  <si>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</si>
  <si>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将来負担比率は平成24年度から令和５年度まで該当なしであったが、令和６年度から5.8と該当ありになっている。これは、新病院建設に伴う公営企業債の借り入れ等により、地方債残高が増加したためである。実質公債費比率は、過去に借り入れた地方債の償還が着実に進んでおり、類似団体内平均値を大きく下回っている。今後は、公共施設の更新などの大規模事業が控えているため、引き続き健全で持続可能な財政運営に努める。</t>
    <rPh sb="97" eb="101">
      <t>ジッシツコウサイ</t>
    </rPh>
    <rPh sb="101" eb="102">
      <t>ヒ</t>
    </rPh>
    <rPh sb="102" eb="104">
      <t>ヒリツ</t>
    </rPh>
    <rPh sb="106" eb="108">
      <t>カコ</t>
    </rPh>
    <rPh sb="109" eb="110">
      <t>カ</t>
    </rPh>
    <rPh sb="111" eb="112">
      <t>イ</t>
    </rPh>
    <rPh sb="114" eb="117">
      <t>チホウサイ</t>
    </rPh>
    <rPh sb="118" eb="120">
      <t>ショウカン</t>
    </rPh>
    <rPh sb="121" eb="123">
      <t>チャクジツ</t>
    </rPh>
    <rPh sb="124" eb="125">
      <t>スス</t>
    </rPh>
    <rPh sb="130" eb="135">
      <t>ルイジダンタイナイ</t>
    </rPh>
    <rPh sb="135" eb="138">
      <t>ヘイキンチ</t>
    </rPh>
    <rPh sb="139" eb="140">
      <t>オオ</t>
    </rPh>
    <rPh sb="142" eb="144">
      <t>シタマワ</t>
    </rPh>
    <rPh sb="149" eb="151">
      <t>コンゴ</t>
    </rPh>
    <rPh sb="153" eb="157">
      <t>コウキョウシセツ</t>
    </rPh>
    <rPh sb="158" eb="160">
      <t>コウシン</t>
    </rPh>
    <rPh sb="163" eb="166">
      <t>ダイキボ</t>
    </rPh>
    <rPh sb="166" eb="168">
      <t>ジギョウ</t>
    </rPh>
    <rPh sb="169" eb="170">
      <t>ヒカ</t>
    </rPh>
    <rPh sb="177" eb="178">
      <t>ヒ</t>
    </rPh>
    <rPh sb="179" eb="180">
      <t>ツヅ</t>
    </rPh>
    <rPh sb="181" eb="183">
      <t>ケンゼン</t>
    </rPh>
    <rPh sb="184" eb="188">
      <t>ジゾクカノウ</t>
    </rPh>
    <rPh sb="189" eb="193">
      <t>ザイセイウンエイ</t>
    </rPh>
    <rPh sb="194" eb="195">
      <t>ツト</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</si>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</sst>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40" fillId="0" borderId="0" xfId="20"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34" xfId="17" applyNumberFormat="1" applyFont="1" applyFill="1" applyBorder="1" applyAlignment="1">
      <alignment horizontal="center" vertical="center"/>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1" fillId="0" borderId="0" xfId="11" applyAlignment="1">
      <alignment horizontal="right" vertical="center" shrinkToFit="1"/>
    </xf>
    <xf numFmtId="0" fontId="1" fillId="0" borderId="85" xfId="11" applyBorder="1" applyAlignment="1">
      <alignment horizontal="right" vertical="center" shrinkToFit="1"/>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84" xfId="11" applyNumberFormat="1" applyFont="1" applyBorder="1" applyAlignment="1">
      <alignment horizontal="right" vertical="center" shrinkToFit="1"/>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181" fontId="1" fillId="0" borderId="85" xfId="11" applyNumberForma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59D905FB-3711-4178-826E-E1867ABF2546}"/>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56416</c:v>
                </c:pt>
                <c:pt idx="1">
                  <c:v>49217</c:v>
                </c:pt>
                <c:pt idx="2">
                  <c:v>49211</c:v>
                </c:pt>
                <c:pt idx="3">
                  <c:v>51738</c:v>
                </c:pt>
                <c:pt idx="4">
                  <c:v>67158</c:v>
                </c:pt>
              </c:numCache>
            </c:numRef>
          </c:val>
          <c:smooth val="0"/>
          <c:extLst>
            <c:ext xmlns:c16="http://schemas.microsoft.com/office/drawing/2014/chart" uri="{C3380CC4-5D6E-409C-BE32-E72D297353CC}">
              <c16:uniqueId val="{00000000-F1A1-4473-83CE-2F7EA79E9778}"/>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39177</c:v>
                </c:pt>
                <c:pt idx="1">
                  <c:v>47485</c:v>
                </c:pt>
                <c:pt idx="2">
                  <c:v>72103</c:v>
                </c:pt>
                <c:pt idx="3">
                  <c:v>78634</c:v>
                </c:pt>
                <c:pt idx="4">
                  <c:v>96757</c:v>
                </c:pt>
              </c:numCache>
            </c:numRef>
          </c:val>
          <c:smooth val="0"/>
          <c:extLst>
            <c:ext xmlns:c16="http://schemas.microsoft.com/office/drawing/2014/chart" uri="{C3380CC4-5D6E-409C-BE32-E72D297353CC}">
              <c16:uniqueId val="{00000001-F1A1-4473-83CE-2F7EA79E9778}"/>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4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5.41</c:v>
                </c:pt>
                <c:pt idx="1">
                  <c:v>9.85</c:v>
                </c:pt>
                <c:pt idx="2">
                  <c:v>7.64</c:v>
                </c:pt>
                <c:pt idx="3">
                  <c:v>5.89</c:v>
                </c:pt>
                <c:pt idx="4">
                  <c:v>10.47</c:v>
                </c:pt>
              </c:numCache>
            </c:numRef>
          </c:val>
          <c:extLst>
            <c:ext xmlns:c16="http://schemas.microsoft.com/office/drawing/2014/chart" uri="{C3380CC4-5D6E-409C-BE32-E72D297353CC}">
              <c16:uniqueId val="{00000000-A70D-4643-A9A1-A62CE5DD42CD}"/>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19.690000000000001</c:v>
                </c:pt>
                <c:pt idx="1">
                  <c:v>19.03</c:v>
                </c:pt>
                <c:pt idx="2">
                  <c:v>23.8</c:v>
                </c:pt>
                <c:pt idx="3">
                  <c:v>23.48</c:v>
                </c:pt>
                <c:pt idx="4">
                  <c:v>25.4</c:v>
                </c:pt>
              </c:numCache>
            </c:numRef>
          </c:val>
          <c:extLst>
            <c:ext xmlns:c16="http://schemas.microsoft.com/office/drawing/2014/chart" uri="{C3380CC4-5D6E-409C-BE32-E72D297353CC}">
              <c16:uniqueId val="{00000001-A70D-4643-A9A1-A62CE5DD42CD}"/>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4.07</c:v>
                </c:pt>
                <c:pt idx="1">
                  <c:v>4.62</c:v>
                </c:pt>
                <c:pt idx="2">
                  <c:v>1.93</c:v>
                </c:pt>
                <c:pt idx="3">
                  <c:v>-1.97</c:v>
                </c:pt>
                <c:pt idx="4">
                  <c:v>7.26</c:v>
                </c:pt>
              </c:numCache>
            </c:numRef>
          </c:val>
          <c:smooth val="0"/>
          <c:extLst>
            <c:ext xmlns:c16="http://schemas.microsoft.com/office/drawing/2014/chart" uri="{C3380CC4-5D6E-409C-BE32-E72D297353CC}">
              <c16:uniqueId val="{00000002-A70D-4643-A9A1-A62CE5DD42CD}"/>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0.11</c:v>
                </c:pt>
                <c:pt idx="2">
                  <c:v>#N/A</c:v>
                </c:pt>
                <c:pt idx="3">
                  <c:v>0.01</c:v>
                </c:pt>
                <c:pt idx="4">
                  <c:v>#N/A</c:v>
                </c:pt>
                <c:pt idx="5">
                  <c:v>0.02</c:v>
                </c:pt>
                <c:pt idx="6">
                  <c:v>#N/A</c:v>
                </c:pt>
                <c:pt idx="7">
                  <c:v>0.01</c:v>
                </c:pt>
                <c:pt idx="8">
                  <c:v>#N/A</c:v>
                </c:pt>
                <c:pt idx="9">
                  <c:v>0.02</c:v>
                </c:pt>
              </c:numCache>
            </c:numRef>
          </c:val>
          <c:extLst>
            <c:ext xmlns:c16="http://schemas.microsoft.com/office/drawing/2014/chart" uri="{C3380CC4-5D6E-409C-BE32-E72D297353CC}">
              <c16:uniqueId val="{00000000-91AD-4AE2-BE07-FD15E1D2C95A}"/>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91AD-4AE2-BE07-FD15E1D2C95A}"/>
            </c:ext>
          </c:extLst>
        </c:ser>
        <c:ser>
          <c:idx val="2"/>
          <c:order val="2"/>
          <c:tx>
            <c:strRef>
              <c:f>データシート!$A$29</c:f>
              <c:strCache>
                <c:ptCount val="1"/>
                <c:pt idx="0">
                  <c:v>国民健康保険事業特別会計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0.05</c:v>
                </c:pt>
                <c:pt idx="2">
                  <c:v>#N/A</c:v>
                </c:pt>
                <c:pt idx="3">
                  <c:v>0.37</c:v>
                </c:pt>
                <c:pt idx="4">
                  <c:v>#N/A</c:v>
                </c:pt>
                <c:pt idx="5">
                  <c:v>0.22</c:v>
                </c:pt>
                <c:pt idx="6">
                  <c:v>#N/A</c:v>
                </c:pt>
                <c:pt idx="7">
                  <c:v>0.11</c:v>
                </c:pt>
                <c:pt idx="8">
                  <c:v>#N/A</c:v>
                </c:pt>
                <c:pt idx="9">
                  <c:v>0.28000000000000003</c:v>
                </c:pt>
              </c:numCache>
            </c:numRef>
          </c:val>
          <c:extLst>
            <c:ext xmlns:c16="http://schemas.microsoft.com/office/drawing/2014/chart" uri="{C3380CC4-5D6E-409C-BE32-E72D297353CC}">
              <c16:uniqueId val="{00000002-91AD-4AE2-BE07-FD15E1D2C95A}"/>
            </c:ext>
          </c:extLst>
        </c:ser>
        <c:ser>
          <c:idx val="3"/>
          <c:order val="3"/>
          <c:tx>
            <c:strRef>
              <c:f>データシート!$A$30</c:f>
              <c:strCache>
                <c:ptCount val="1"/>
                <c:pt idx="0">
                  <c:v>乙川中部土地区画整理事業特別会計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0.26</c:v>
                </c:pt>
                <c:pt idx="2">
                  <c:v>#N/A</c:v>
                </c:pt>
                <c:pt idx="3">
                  <c:v>0.17</c:v>
                </c:pt>
                <c:pt idx="4">
                  <c:v>#N/A</c:v>
                </c:pt>
                <c:pt idx="5">
                  <c:v>0</c:v>
                </c:pt>
                <c:pt idx="6">
                  <c:v>#N/A</c:v>
                </c:pt>
                <c:pt idx="7">
                  <c:v>0.55000000000000004</c:v>
                </c:pt>
                <c:pt idx="8">
                  <c:v>#N/A</c:v>
                </c:pt>
                <c:pt idx="9">
                  <c:v>0.47</c:v>
                </c:pt>
              </c:numCache>
            </c:numRef>
          </c:val>
          <c:extLst>
            <c:ext xmlns:c16="http://schemas.microsoft.com/office/drawing/2014/chart" uri="{C3380CC4-5D6E-409C-BE32-E72D297353CC}">
              <c16:uniqueId val="{00000003-91AD-4AE2-BE07-FD15E1D2C95A}"/>
            </c:ext>
          </c:extLst>
        </c:ser>
        <c:ser>
          <c:idx val="4"/>
          <c:order val="4"/>
          <c:tx>
            <c:strRef>
              <c:f>データシート!$A$31</c:f>
              <c:strCache>
                <c:ptCount val="1"/>
                <c:pt idx="0">
                  <c:v>ＪＲ半田駅前土地区画整理事業特別会計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c:v>
                </c:pt>
                <c:pt idx="2">
                  <c:v>#N/A</c:v>
                </c:pt>
                <c:pt idx="3">
                  <c:v>0.65</c:v>
                </c:pt>
                <c:pt idx="4">
                  <c:v>#N/A</c:v>
                </c:pt>
                <c:pt idx="5">
                  <c:v>0.28999999999999998</c:v>
                </c:pt>
                <c:pt idx="6">
                  <c:v>#N/A</c:v>
                </c:pt>
                <c:pt idx="7">
                  <c:v>0.28000000000000003</c:v>
                </c:pt>
                <c:pt idx="8">
                  <c:v>#N/A</c:v>
                </c:pt>
                <c:pt idx="9">
                  <c:v>0.66</c:v>
                </c:pt>
              </c:numCache>
            </c:numRef>
          </c:val>
          <c:extLst>
            <c:ext xmlns:c16="http://schemas.microsoft.com/office/drawing/2014/chart" uri="{C3380CC4-5D6E-409C-BE32-E72D297353CC}">
              <c16:uniqueId val="{00000004-91AD-4AE2-BE07-FD15E1D2C95A}"/>
            </c:ext>
          </c:extLst>
        </c:ser>
        <c:ser>
          <c:idx val="5"/>
          <c:order val="5"/>
          <c:tx>
            <c:strRef>
              <c:f>データシート!$A$32</c:f>
              <c:strCache>
                <c:ptCount val="1"/>
                <c:pt idx="0">
                  <c:v>介護保険事業特別会計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0.37</c:v>
                </c:pt>
                <c:pt idx="2">
                  <c:v>#N/A</c:v>
                </c:pt>
                <c:pt idx="3">
                  <c:v>0.63</c:v>
                </c:pt>
                <c:pt idx="4">
                  <c:v>#N/A</c:v>
                </c:pt>
                <c:pt idx="5">
                  <c:v>0.43</c:v>
                </c:pt>
                <c:pt idx="6">
                  <c:v>#N/A</c:v>
                </c:pt>
                <c:pt idx="7">
                  <c:v>0.56000000000000005</c:v>
                </c:pt>
                <c:pt idx="8">
                  <c:v>#N/A</c:v>
                </c:pt>
                <c:pt idx="9">
                  <c:v>0.77</c:v>
                </c:pt>
              </c:numCache>
            </c:numRef>
          </c:val>
          <c:extLst>
            <c:ext xmlns:c16="http://schemas.microsoft.com/office/drawing/2014/chart" uri="{C3380CC4-5D6E-409C-BE32-E72D297353CC}">
              <c16:uniqueId val="{00000005-91AD-4AE2-BE07-FD15E1D2C95A}"/>
            </c:ext>
          </c:extLst>
        </c:ser>
        <c:ser>
          <c:idx val="6"/>
          <c:order val="6"/>
          <c:tx>
            <c:strRef>
              <c:f>データシート!$A$33</c:f>
              <c:strCache>
                <c:ptCount val="1"/>
                <c:pt idx="0">
                  <c:v>下水道事業会計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1.31</c:v>
                </c:pt>
                <c:pt idx="2">
                  <c:v>#N/A</c:v>
                </c:pt>
                <c:pt idx="3">
                  <c:v>1.44</c:v>
                </c:pt>
                <c:pt idx="4">
                  <c:v>#N/A</c:v>
                </c:pt>
                <c:pt idx="5">
                  <c:v>1.53</c:v>
                </c:pt>
                <c:pt idx="6">
                  <c:v>#N/A</c:v>
                </c:pt>
                <c:pt idx="7">
                  <c:v>1.78</c:v>
                </c:pt>
                <c:pt idx="8">
                  <c:v>#N/A</c:v>
                </c:pt>
                <c:pt idx="9">
                  <c:v>2.1</c:v>
                </c:pt>
              </c:numCache>
            </c:numRef>
          </c:val>
          <c:extLst>
            <c:ext xmlns:c16="http://schemas.microsoft.com/office/drawing/2014/chart" uri="{C3380CC4-5D6E-409C-BE32-E72D297353CC}">
              <c16:uniqueId val="{00000006-91AD-4AE2-BE07-FD15E1D2C95A}"/>
            </c:ext>
          </c:extLst>
        </c:ser>
        <c:ser>
          <c:idx val="7"/>
          <c:order val="7"/>
          <c:tx>
            <c:strRef>
              <c:f>データシート!$A$34</c:f>
              <c:strCache>
                <c:ptCount val="1"/>
                <c:pt idx="0">
                  <c:v>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4.78</c:v>
                </c:pt>
                <c:pt idx="2">
                  <c:v>#N/A</c:v>
                </c:pt>
                <c:pt idx="3">
                  <c:v>5.36</c:v>
                </c:pt>
                <c:pt idx="4">
                  <c:v>#N/A</c:v>
                </c:pt>
                <c:pt idx="5">
                  <c:v>5.58</c:v>
                </c:pt>
                <c:pt idx="6">
                  <c:v>#N/A</c:v>
                </c:pt>
                <c:pt idx="7">
                  <c:v>6.44</c:v>
                </c:pt>
                <c:pt idx="8">
                  <c:v>#N/A</c:v>
                </c:pt>
                <c:pt idx="9">
                  <c:v>6.06</c:v>
                </c:pt>
              </c:numCache>
            </c:numRef>
          </c:val>
          <c:extLst>
            <c:ext xmlns:c16="http://schemas.microsoft.com/office/drawing/2014/chart" uri="{C3380CC4-5D6E-409C-BE32-E72D297353CC}">
              <c16:uniqueId val="{00000007-91AD-4AE2-BE07-FD15E1D2C95A}"/>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5.14</c:v>
                </c:pt>
                <c:pt idx="2">
                  <c:v>#N/A</c:v>
                </c:pt>
                <c:pt idx="3">
                  <c:v>9.02</c:v>
                </c:pt>
                <c:pt idx="4">
                  <c:v>#N/A</c:v>
                </c:pt>
                <c:pt idx="5">
                  <c:v>7.34</c:v>
                </c:pt>
                <c:pt idx="6">
                  <c:v>#N/A</c:v>
                </c:pt>
                <c:pt idx="7">
                  <c:v>5.05</c:v>
                </c:pt>
                <c:pt idx="8">
                  <c:v>#N/A</c:v>
                </c:pt>
                <c:pt idx="9">
                  <c:v>9.32</c:v>
                </c:pt>
              </c:numCache>
            </c:numRef>
          </c:val>
          <c:extLst>
            <c:ext xmlns:c16="http://schemas.microsoft.com/office/drawing/2014/chart" uri="{C3380CC4-5D6E-409C-BE32-E72D297353CC}">
              <c16:uniqueId val="{00000008-91AD-4AE2-BE07-FD15E1D2C95A}"/>
            </c:ext>
          </c:extLst>
        </c:ser>
        <c:ser>
          <c:idx val="9"/>
          <c:order val="9"/>
          <c:tx>
            <c:strRef>
              <c:f>データシート!$A$36</c:f>
              <c:strCache>
                <c:ptCount val="1"/>
                <c:pt idx="0">
                  <c:v>半田市立半田病院事業会計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22.78</c:v>
                </c:pt>
                <c:pt idx="2">
                  <c:v>#N/A</c:v>
                </c:pt>
                <c:pt idx="3">
                  <c:v>24.26</c:v>
                </c:pt>
                <c:pt idx="4">
                  <c:v>#N/A</c:v>
                </c:pt>
                <c:pt idx="5">
                  <c:v>30.39</c:v>
                </c:pt>
                <c:pt idx="6">
                  <c:v>#N/A</c:v>
                </c:pt>
                <c:pt idx="7">
                  <c:v>35.020000000000003</c:v>
                </c:pt>
                <c:pt idx="8">
                  <c:v>#N/A</c:v>
                </c:pt>
                <c:pt idx="9">
                  <c:v>33.6</c:v>
                </c:pt>
              </c:numCache>
            </c:numRef>
          </c:val>
          <c:extLst>
            <c:ext xmlns:c16="http://schemas.microsoft.com/office/drawing/2014/chart" uri="{C3380CC4-5D6E-409C-BE32-E72D297353CC}">
              <c16:uniqueId val="{00000009-91AD-4AE2-BE07-FD15E1D2C95A}"/>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4649</c:v>
                </c:pt>
                <c:pt idx="5">
                  <c:v>4081</c:v>
                </c:pt>
                <c:pt idx="8">
                  <c:v>3833</c:v>
                </c:pt>
                <c:pt idx="11">
                  <c:v>3446</c:v>
                </c:pt>
                <c:pt idx="14">
                  <c:v>3679</c:v>
                </c:pt>
              </c:numCache>
            </c:numRef>
          </c:val>
          <c:extLst>
            <c:ext xmlns:c16="http://schemas.microsoft.com/office/drawing/2014/chart" uri="{C3380CC4-5D6E-409C-BE32-E72D297353CC}">
              <c16:uniqueId val="{00000000-D947-4A87-AF21-946468069067}"/>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D947-4A87-AF21-946468069067}"/>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D947-4A87-AF21-946468069067}"/>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58</c:v>
                </c:pt>
                <c:pt idx="3">
                  <c:v>67</c:v>
                </c:pt>
                <c:pt idx="6">
                  <c:v>48</c:v>
                </c:pt>
                <c:pt idx="9">
                  <c:v>346</c:v>
                </c:pt>
                <c:pt idx="12">
                  <c:v>334</c:v>
                </c:pt>
              </c:numCache>
            </c:numRef>
          </c:val>
          <c:extLst>
            <c:ext xmlns:c16="http://schemas.microsoft.com/office/drawing/2014/chart" uri="{C3380CC4-5D6E-409C-BE32-E72D297353CC}">
              <c16:uniqueId val="{00000003-D947-4A87-AF21-946468069067}"/>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2247</c:v>
                </c:pt>
                <c:pt idx="3">
                  <c:v>2117</c:v>
                </c:pt>
                <c:pt idx="6">
                  <c:v>1934</c:v>
                </c:pt>
                <c:pt idx="9">
                  <c:v>1720</c:v>
                </c:pt>
                <c:pt idx="12">
                  <c:v>1592</c:v>
                </c:pt>
              </c:numCache>
            </c:numRef>
          </c:val>
          <c:extLst>
            <c:ext xmlns:c16="http://schemas.microsoft.com/office/drawing/2014/chart" uri="{C3380CC4-5D6E-409C-BE32-E72D297353CC}">
              <c16:uniqueId val="{00000004-D947-4A87-AF21-946468069067}"/>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D947-4A87-AF21-946468069067}"/>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D947-4A87-AF21-946468069067}"/>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2135</c:v>
                </c:pt>
                <c:pt idx="3">
                  <c:v>2072</c:v>
                </c:pt>
                <c:pt idx="6">
                  <c:v>1886</c:v>
                </c:pt>
                <c:pt idx="9">
                  <c:v>1623</c:v>
                </c:pt>
                <c:pt idx="12">
                  <c:v>1341</c:v>
                </c:pt>
              </c:numCache>
            </c:numRef>
          </c:val>
          <c:extLst>
            <c:ext xmlns:c16="http://schemas.microsoft.com/office/drawing/2014/chart" uri="{C3380CC4-5D6E-409C-BE32-E72D297353CC}">
              <c16:uniqueId val="{00000007-D947-4A87-AF21-946468069067}"/>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-209</c:v>
                </c:pt>
                <c:pt idx="2">
                  <c:v>#N/A</c:v>
                </c:pt>
                <c:pt idx="3">
                  <c:v>#N/A</c:v>
                </c:pt>
                <c:pt idx="4">
                  <c:v>175</c:v>
                </c:pt>
                <c:pt idx="5">
                  <c:v>#N/A</c:v>
                </c:pt>
                <c:pt idx="6">
                  <c:v>#N/A</c:v>
                </c:pt>
                <c:pt idx="7">
                  <c:v>35</c:v>
                </c:pt>
                <c:pt idx="8">
                  <c:v>#N/A</c:v>
                </c:pt>
                <c:pt idx="9">
                  <c:v>#N/A</c:v>
                </c:pt>
                <c:pt idx="10">
                  <c:v>243</c:v>
                </c:pt>
                <c:pt idx="11">
                  <c:v>#N/A</c:v>
                </c:pt>
                <c:pt idx="12">
                  <c:v>#N/A</c:v>
                </c:pt>
                <c:pt idx="13">
                  <c:v>-412</c:v>
                </c:pt>
                <c:pt idx="14">
                  <c:v>#N/A</c:v>
                </c:pt>
              </c:numCache>
            </c:numRef>
          </c:val>
          <c:smooth val="0"/>
          <c:extLst>
            <c:ext xmlns:c16="http://schemas.microsoft.com/office/drawing/2014/chart" uri="{C3380CC4-5D6E-409C-BE32-E72D297353CC}">
              <c16:uniqueId val="{00000008-D947-4A87-AF21-946468069067}"/>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26522</c:v>
                </c:pt>
                <c:pt idx="5">
                  <c:v>25078</c:v>
                </c:pt>
                <c:pt idx="8">
                  <c:v>23861</c:v>
                </c:pt>
                <c:pt idx="11">
                  <c:v>26693</c:v>
                </c:pt>
                <c:pt idx="14">
                  <c:v>32563</c:v>
                </c:pt>
              </c:numCache>
            </c:numRef>
          </c:val>
          <c:extLst>
            <c:ext xmlns:c16="http://schemas.microsoft.com/office/drawing/2014/chart" uri="{C3380CC4-5D6E-409C-BE32-E72D297353CC}">
              <c16:uniqueId val="{00000000-A02C-490B-9946-D137DDAABA93}"/>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8202</c:v>
                </c:pt>
                <c:pt idx="5">
                  <c:v>6889</c:v>
                </c:pt>
                <c:pt idx="8">
                  <c:v>6001</c:v>
                </c:pt>
                <c:pt idx="11">
                  <c:v>5204</c:v>
                </c:pt>
                <c:pt idx="14">
                  <c:v>5163</c:v>
                </c:pt>
              </c:numCache>
            </c:numRef>
          </c:val>
          <c:extLst>
            <c:ext xmlns:c16="http://schemas.microsoft.com/office/drawing/2014/chart" uri="{C3380CC4-5D6E-409C-BE32-E72D297353CC}">
              <c16:uniqueId val="{00000001-A02C-490B-9946-D137DDAABA93}"/>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11439</c:v>
                </c:pt>
                <c:pt idx="5">
                  <c:v>11143</c:v>
                </c:pt>
                <c:pt idx="8">
                  <c:v>11787</c:v>
                </c:pt>
                <c:pt idx="11">
                  <c:v>11212</c:v>
                </c:pt>
                <c:pt idx="14">
                  <c:v>10907</c:v>
                </c:pt>
              </c:numCache>
            </c:numRef>
          </c:val>
          <c:extLst>
            <c:ext xmlns:c16="http://schemas.microsoft.com/office/drawing/2014/chart" uri="{C3380CC4-5D6E-409C-BE32-E72D297353CC}">
              <c16:uniqueId val="{00000002-A02C-490B-9946-D137DDAABA93}"/>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A02C-490B-9946-D137DDAABA93}"/>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A02C-490B-9946-D137DDAABA93}"/>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363</c:v>
                </c:pt>
                <c:pt idx="3">
                  <c:v>213</c:v>
                </c:pt>
                <c:pt idx="6">
                  <c:v>113</c:v>
                </c:pt>
                <c:pt idx="9">
                  <c:v>47</c:v>
                </c:pt>
                <c:pt idx="12">
                  <c:v>0</c:v>
                </c:pt>
              </c:numCache>
            </c:numRef>
          </c:val>
          <c:extLst>
            <c:ext xmlns:c16="http://schemas.microsoft.com/office/drawing/2014/chart" uri="{C3380CC4-5D6E-409C-BE32-E72D297353CC}">
              <c16:uniqueId val="{00000005-A02C-490B-9946-D137DDAABA93}"/>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3897</c:v>
                </c:pt>
                <c:pt idx="3">
                  <c:v>3816</c:v>
                </c:pt>
                <c:pt idx="6">
                  <c:v>3693</c:v>
                </c:pt>
                <c:pt idx="9">
                  <c:v>3903</c:v>
                </c:pt>
                <c:pt idx="12">
                  <c:v>3903</c:v>
                </c:pt>
              </c:numCache>
            </c:numRef>
          </c:val>
          <c:extLst>
            <c:ext xmlns:c16="http://schemas.microsoft.com/office/drawing/2014/chart" uri="{C3380CC4-5D6E-409C-BE32-E72D297353CC}">
              <c16:uniqueId val="{00000006-A02C-490B-9946-D137DDAABA93}"/>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2220</c:v>
                </c:pt>
                <c:pt idx="3">
                  <c:v>6133</c:v>
                </c:pt>
                <c:pt idx="6">
                  <c:v>6116</c:v>
                </c:pt>
                <c:pt idx="9">
                  <c:v>5699</c:v>
                </c:pt>
                <c:pt idx="12">
                  <c:v>5276</c:v>
                </c:pt>
              </c:numCache>
            </c:numRef>
          </c:val>
          <c:extLst>
            <c:ext xmlns:c16="http://schemas.microsoft.com/office/drawing/2014/chart" uri="{C3380CC4-5D6E-409C-BE32-E72D297353CC}">
              <c16:uniqueId val="{00000007-A02C-490B-9946-D137DDAABA93}"/>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14613</c:v>
                </c:pt>
                <c:pt idx="3">
                  <c:v>13068</c:v>
                </c:pt>
                <c:pt idx="6">
                  <c:v>12785</c:v>
                </c:pt>
                <c:pt idx="9">
                  <c:v>18272</c:v>
                </c:pt>
                <c:pt idx="12">
                  <c:v>29977</c:v>
                </c:pt>
              </c:numCache>
            </c:numRef>
          </c:val>
          <c:extLst>
            <c:ext xmlns:c16="http://schemas.microsoft.com/office/drawing/2014/chart" uri="{C3380CC4-5D6E-409C-BE32-E72D297353CC}">
              <c16:uniqueId val="{00000008-A02C-490B-9946-D137DDAABA93}"/>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532</c:v>
                </c:pt>
                <c:pt idx="3">
                  <c:v>517</c:v>
                </c:pt>
                <c:pt idx="6">
                  <c:v>0</c:v>
                </c:pt>
                <c:pt idx="9">
                  <c:v>0</c:v>
                </c:pt>
                <c:pt idx="12">
                  <c:v>0</c:v>
                </c:pt>
              </c:numCache>
            </c:numRef>
          </c:val>
          <c:extLst>
            <c:ext xmlns:c16="http://schemas.microsoft.com/office/drawing/2014/chart" uri="{C3380CC4-5D6E-409C-BE32-E72D297353CC}">
              <c16:uniqueId val="{00000009-A02C-490B-9946-D137DDAABA93}"/>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10010</c:v>
                </c:pt>
                <c:pt idx="3">
                  <c:v>7995</c:v>
                </c:pt>
                <c:pt idx="6">
                  <c:v>8021</c:v>
                </c:pt>
                <c:pt idx="9">
                  <c:v>8597</c:v>
                </c:pt>
                <c:pt idx="12">
                  <c:v>10925</c:v>
                </c:pt>
              </c:numCache>
            </c:numRef>
          </c:val>
          <c:extLst>
            <c:ext xmlns:c16="http://schemas.microsoft.com/office/drawing/2014/chart" uri="{C3380CC4-5D6E-409C-BE32-E72D297353CC}">
              <c16:uniqueId val="{0000000A-A02C-490B-9946-D137DDAABA93}"/>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1448</c:v>
                </c:pt>
                <c:pt idx="14">
                  <c:v>#N/A</c:v>
                </c:pt>
              </c:numCache>
            </c:numRef>
          </c:val>
          <c:smooth val="0"/>
          <c:extLst>
            <c:ext xmlns:c16="http://schemas.microsoft.com/office/drawing/2014/chart" uri="{C3380CC4-5D6E-409C-BE32-E72D297353CC}">
              <c16:uniqueId val="{0000000B-A02C-490B-9946-D137DDAABA93}"/>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6276</c:v>
                </c:pt>
                <c:pt idx="1">
                  <c:v>6211</c:v>
                </c:pt>
                <c:pt idx="2">
                  <c:v>6898</c:v>
                </c:pt>
              </c:numCache>
            </c:numRef>
          </c:val>
          <c:extLst>
            <c:ext xmlns:c16="http://schemas.microsoft.com/office/drawing/2014/chart" uri="{C3380CC4-5D6E-409C-BE32-E72D297353CC}">
              <c16:uniqueId val="{00000000-D293-4EB1-8893-71757B2A5A8D}"/>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40</c:v>
                </c:pt>
                <c:pt idx="1">
                  <c:v>40</c:v>
                </c:pt>
                <c:pt idx="2">
                  <c:v>40</c:v>
                </c:pt>
              </c:numCache>
            </c:numRef>
          </c:val>
          <c:extLst>
            <c:ext xmlns:c16="http://schemas.microsoft.com/office/drawing/2014/chart" uri="{C3380CC4-5D6E-409C-BE32-E72D297353CC}">
              <c16:uniqueId val="{00000001-D293-4EB1-8893-71757B2A5A8D}"/>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3919</c:v>
                </c:pt>
                <c:pt idx="1">
                  <c:v>3910</c:v>
                </c:pt>
                <c:pt idx="2">
                  <c:v>2933</c:v>
                </c:pt>
              </c:numCache>
            </c:numRef>
          </c:val>
          <c:extLst>
            <c:ext xmlns:c16="http://schemas.microsoft.com/office/drawing/2014/chart" uri="{C3380CC4-5D6E-409C-BE32-E72D297353CC}">
              <c16:uniqueId val="{00000002-D293-4EB1-8893-71757B2A5A8D}"/>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{55A23AAC-3ABE-4FE5-A5FD-208DF1776E6E}</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134A-4ADC-810D-A14C3AC4134F}"/>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{C2FC3E1F-BCF2-4443-AA60-5ACD282D154C}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134A-4ADC-810D-A14C3AC4134F}"/>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{B11D8634-8342-496A-9B7F-89C88B869596}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134A-4ADC-810D-A14C3AC4134F}"/>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{2B63C832-A87B-4B7A-8751-FD85294A73C5}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134A-4ADC-810D-A14C3AC4134F}"/>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{E39CCE11-B7EB-43C9-80E9-EC65C7AE07F7}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134A-4ADC-810D-A14C3AC4134F}"/>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{5D0D5B17-88D8-4D07-AAC9-AD643FD407C8}</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134A-4ADC-810D-A14C3AC4134F}"/>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{1FEA38C5-A2A4-4CA3-A21A-DE7C09D00ED3}</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134A-4ADC-810D-A14C3AC4134F}"/>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{900D59F1-436B-409D-8F07-59B1C49A3C04}</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134A-4ADC-810D-A14C3AC4134F}"/>
                </c:ext>
              </c:extLst>
            </c:dLbl>
            <c:dLbl>
              <c:idx val="32"/>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{8A1174C2-B9D1-4554-9FC4-65ADB274B48A}</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134A-4ADC-810D-A14C3AC4134F}"/>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69.400000000000006</c:v>
                </c:pt>
                <c:pt idx="8">
                  <c:v>70.5</c:v>
                </c:pt>
                <c:pt idx="16">
                  <c:v>70.3</c:v>
                </c:pt>
                <c:pt idx="24">
                  <c:v>69.599999999999994</c:v>
                </c:pt>
                <c:pt idx="32">
                  <c:v>69.599999999999994</c:v>
                </c:pt>
              </c:numCache>
            </c:numRef>
          </c:xVal>
          <c:yVal>
            <c:numRef>
              <c:f>公会計指標分析・財政指標組合せ分析表!$BP$51:$DC$51</c:f>
              <c:numCache>
                <c:formatCode>#,##0.0;"▲ "#,##0.0</c:formatCode>
                <c:ptCount val="40"/>
                <c:pt idx="32">
                  <c:v>5.8</c:v>
                </c:pt>
              </c:numCache>
            </c:numRef>
          </c:yVal>
          <c:smooth val="0"/>
          <c:extLst>
            <c:ext xmlns:c16="http://schemas.microsoft.com/office/drawing/2014/chart" uri="{C3380CC4-5D6E-409C-BE32-E72D297353CC}">
              <c16:uniqueId val="{00000009-134A-4ADC-810D-A14C3AC4134F}"/>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{0A146D5D-C424-4D6E-92A9-3B7DA7EB375D}</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134A-4ADC-810D-A14C3AC4134F}"/>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{3A0A511A-FEA4-4216-866A-AF4322BFE894}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134A-4ADC-810D-A14C3AC4134F}"/>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{1915C2F8-77F9-4B7A-AF41-57F71CA2836D}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134A-4ADC-810D-A14C3AC4134F}"/>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{A0C9D92C-97A9-4F0A-9BAA-8A39B057B7CC}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134A-4ADC-810D-A14C3AC4134F}"/>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{FBEF3071-D8DE-4F7F-B8C0-64C38B4F6D95}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134A-4ADC-810D-A14C3AC4134F}"/>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{66C8718B-26B5-4C2D-976C-B26954766D1D}</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134A-4ADC-810D-A14C3AC4134F}"/>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{2F4A88C7-02ED-49F6-AA85-11542914CC3B}</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134A-4ADC-810D-A14C3AC4134F}"/>
                </c:ext>
              </c:extLst>
            </c:dLbl>
            <c:dLbl>
              <c:idx val="24"/>
              <c:layout>
                <c:manualLayout>
                  <c:x val="-3.6961054097210552E-2"/>
                  <c:y val="-6.4739042105865174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{D0F59A56-5CA8-4F26-ABAF-F03B3DFE5C3E}</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134A-4ADC-810D-A14C3AC4134F}"/>
                </c:ext>
              </c:extLst>
            </c:dLbl>
            <c:dLbl>
              <c:idx val="32"/>
              <c:layout>
                <c:manualLayout>
                  <c:x val="-2.7070447203257766E-2"/>
                  <c:y val="-6.4739042105865174E-2"/>
                </c:manualLayout>
              </c:layout>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{DDE703EF-EFBC-4920-9B11-D64A6507C4FD}</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134A-4ADC-810D-A14C3AC4134F}"/>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61.9</c:v>
                </c:pt>
                <c:pt idx="8">
                  <c:v>62.8</c:v>
                </c:pt>
                <c:pt idx="16">
                  <c:v>64</c:v>
                </c:pt>
                <c:pt idx="24">
                  <c:v>65.3</c:v>
                </c:pt>
                <c:pt idx="32">
                  <c:v>65.099999999999994</c:v>
                </c:pt>
              </c:numCache>
            </c:numRef>
          </c:xVal>
          <c:yVal>
            <c:numRef>
              <c:f>公会計指標分析・財政指標組合せ分析表!$BP$55:$DC$55</c:f>
              <c:numCache>
                <c:formatCode>#,##0.0;"▲ "#,##0.0</c:formatCode>
                <c:ptCount val="40"/>
                <c:pt idx="0">
                  <c:v>5.9</c:v>
                </c:pt>
                <c:pt idx="8">
                  <c:v>4.0999999999999996</c:v>
                </c:pt>
                <c:pt idx="16">
                  <c:v>0</c:v>
                </c:pt>
                <c:pt idx="24">
                  <c:v>0</c:v>
                </c:pt>
                <c:pt idx="32">
                  <c:v>0.4</c:v>
                </c:pt>
              </c:numCache>
            </c:numRef>
          </c:yVal>
          <c:smooth val="0"/>
          <c:extLst>
            <c:ext xmlns:c16="http://schemas.microsoft.com/office/drawing/2014/chart" uri="{C3380CC4-5D6E-409C-BE32-E72D297353CC}">
              <c16:uniqueId val="{00000013-134A-4ADC-810D-A14C3AC4134F}"/>
            </c:ext>
          </c:extLst>
        </c:ser>
        <c:dLbls>
          <c:showLegendKey val="0"/>
          <c:showVal val="1"/>
          <c:showCatName val="0"/>
          <c:showSerName val="0"/>
          <c:showPercent val="0"/>
          <c:showBubbleSize val="0"/>
        </c:dLbls>
        <c:axId val="46179840"/>
        <c:axId val="46181760"/>
      </c:scatterChart>
      <c:valAx>
        <c:axId val="46179840"/>
        <c:scaling>
          <c:orientation val="maxMin"/>
          <c:max val="71"/>
          <c:min val="61"/>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7"/>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2"/>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{D125DB63-1F44-4F33-917F-F10FEE974C1E}</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76C7-45CB-89CD-5D09EDA70B4B}"/>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{BDCB0948-2043-4834-8404-FF88A6474169}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76C7-45CB-89CD-5D09EDA70B4B}"/>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{DD021590-778A-4DBD-9569-7AE0C64EEA78}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76C7-45CB-89CD-5D09EDA70B4B}"/>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{612012F2-954E-4339-9F14-0587E72C4108}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76C7-45CB-89CD-5D09EDA70B4B}"/>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{71B1F9A0-6146-4517-B01F-D3E421735DAA}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76C7-45CB-89CD-5D09EDA70B4B}"/>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{28633BE6-BD3F-4822-9942-8B092C4448AA}</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76C7-45CB-89CD-5D09EDA70B4B}"/>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{C67ABC53-058F-446E-873B-4139C8DF0CD4}</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76C7-45CB-89CD-5D09EDA70B4B}"/>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{B8A49179-3952-4748-87DB-518371CAD521}</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76C7-45CB-89CD-5D09EDA70B4B}"/>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{EAA9E6CE-A64E-46CE-9D8B-77A37CCC9DD3}</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76C7-45CB-89CD-5D09EDA70B4B}"/>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0</c:v>
                </c:pt>
                <c:pt idx="8">
                  <c:v>0.1</c:v>
                </c:pt>
                <c:pt idx="16">
                  <c:v>0</c:v>
                </c:pt>
                <c:pt idx="24">
                  <c:v>0.6</c:v>
                </c:pt>
                <c:pt idx="32">
                  <c:v>-0.1</c:v>
                </c:pt>
              </c:numCache>
            </c:numRef>
          </c:xVal>
          <c:yVal>
            <c:numRef>
              <c:f>公会計指標分析・財政指標組合せ分析表!$BP$73:$DC$73</c:f>
              <c:numCache>
                <c:formatCode>#,##0.0;"▲ "#,##0.0</c:formatCode>
                <c:ptCount val="40"/>
                <c:pt idx="32">
                  <c:v>5.8</c:v>
                </c:pt>
              </c:numCache>
            </c:numRef>
          </c:yVal>
          <c:smooth val="0"/>
          <c:extLst>
            <c:ext xmlns:c16="http://schemas.microsoft.com/office/drawing/2014/chart" uri="{C3380CC4-5D6E-409C-BE32-E72D297353CC}">
              <c16:uniqueId val="{00000009-76C7-45CB-89CD-5D09EDA70B4B}"/>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{C28EEE8E-E06B-46BB-92F7-5257DD577AB9}</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76C7-45CB-89CD-5D09EDA70B4B}"/>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{DB9E32E3-194E-4F9D-9283-07B43B0D6296}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76C7-45CB-89CD-5D09EDA70B4B}"/>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{EF1B4B6D-6AE4-43C9-920C-8E0B75160799}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76C7-45CB-89CD-5D09EDA70B4B}"/>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{1096E050-11A9-4972-B402-7827C9C575E3}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76C7-45CB-89CD-5D09EDA70B4B}"/>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{54A1F24F-3DE2-430D-A6F2-54D47417BF07}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76C7-45CB-89CD-5D09EDA70B4B}"/>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{9636B262-02E2-4C30-8297-81C288860736}</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76C7-45CB-89CD-5D09EDA70B4B}"/>
                </c:ext>
              </c:extLst>
            </c:dLbl>
            <c:dLbl>
              <c:idx val="16"/>
              <c:layout>
                <c:manualLayout>
                  <c:x val="0"/>
                  <c:y val="-2.4454126187490044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{1E8FE5FE-E13F-4FB7-8B77-3DB444723601}</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76C7-45CB-89CD-5D09EDA70B4B}"/>
                </c:ext>
              </c:extLst>
            </c:dLbl>
            <c:dLbl>
              <c:idx val="24"/>
              <c:layout>
                <c:manualLayout>
                  <c:x val="0"/>
                  <c:y val="1.0620710771302555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{8F4C454E-9EE5-4CDA-87AF-DAB74C5D3563}</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76C7-45CB-89CD-5D09EDA70B4B}"/>
                </c:ext>
              </c:extLst>
            </c:dLbl>
            <c:dLbl>
              <c:idx val="32"/>
              <c:layout>
                <c:manualLayout>
                  <c:x val="0"/>
                  <c:y val="1.3833586659972136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{FD788394-410C-4079-819E-C49BC28773BF}</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76C7-45CB-89CD-5D09EDA70B4B}"/>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5.2</c:v>
                </c:pt>
                <c:pt idx="8">
                  <c:v>5.0999999999999996</c:v>
                </c:pt>
                <c:pt idx="16">
                  <c:v>5.2</c:v>
                </c:pt>
                <c:pt idx="24">
                  <c:v>5.2</c:v>
                </c:pt>
                <c:pt idx="32">
                  <c:v>5.3</c:v>
                </c:pt>
              </c:numCache>
            </c:numRef>
          </c:xVal>
          <c:yVal>
            <c:numRef>
              <c:f>公会計指標分析・財政指標組合せ分析表!$BP$77:$DC$77</c:f>
              <c:numCache>
                <c:formatCode>#,##0.0;"▲ "#,##0.0</c:formatCode>
                <c:ptCount val="40"/>
                <c:pt idx="0">
                  <c:v>5.9</c:v>
                </c:pt>
                <c:pt idx="8">
                  <c:v>4.0999999999999996</c:v>
                </c:pt>
                <c:pt idx="16">
                  <c:v>0</c:v>
                </c:pt>
                <c:pt idx="24">
                  <c:v>0</c:v>
                </c:pt>
                <c:pt idx="32">
                  <c:v>0.4</c:v>
                </c:pt>
              </c:numCache>
            </c:numRef>
          </c:yVal>
          <c:smooth val="0"/>
          <c:extLst>
            <c:ext xmlns:c16="http://schemas.microsoft.com/office/drawing/2014/chart" uri="{C3380CC4-5D6E-409C-BE32-E72D297353CC}">
              <c16:uniqueId val="{00000013-76C7-45CB-89CD-5D09EDA70B4B}"/>
            </c:ext>
          </c:extLst>
        </c:ser>
        <c:dLbls>
          <c:showLegendKey val="0"/>
          <c:showVal val="1"/>
          <c:showCatName val="0"/>
          <c:showSerName val="0"/>
          <c:showPercent val="0"/>
          <c:showBubbleSize val="0"/>
        </c:dLbls>
        <c:axId val="84219776"/>
        <c:axId val="84234240"/>
      </c:scatterChart>
      <c:valAx>
        <c:axId val="84219776"/>
        <c:scaling>
          <c:orientation val="maxMin"/>
          <c:max val="6"/>
          <c:min val="-1"/>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7"/>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2"/>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愛知県半田市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116,209
111,285
47.42
54,224,869
50,258,399
2,842,861
27,159,178
10,925,189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-0.1
5.8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[0.96]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財政力指数（単年度）は、基準財政収入額が地方特例交付金の増により対前年度比</a:t>
          </a:r>
          <a:r>
            <a:rPr kumimoji="1" lang="en-US" altLang="ja-JP" sz="1300">
              <a:latin typeface="ＭＳ Ｐゴシック" panose="020B0600070205080204" pitchFamily="50" charset="-128"/>
              <a:ea typeface="ＭＳ Ｐゴシック" panose="020B0600070205080204" pitchFamily="50" charset="-128"/>
            </a:rPr>
            <a:t>320,099</a:t>
          </a:r>
          <a:r>
            <a:rPr kumimoji="1" lang="ja-JP" altLang="en-US" sz="1300">
              <a:latin typeface="ＭＳ Ｐゴシック" panose="020B0600070205080204" pitchFamily="50" charset="-128"/>
              <a:ea typeface="ＭＳ Ｐゴシック" panose="020B0600070205080204" pitchFamily="50" charset="-128"/>
            </a:rPr>
            <a:t>千円増、基準財政需要額においては、こども子育て費や補正予算債償還費等の増による個別算定経費の増や、包括算定経費の増により、対前年度比</a:t>
          </a:r>
          <a:r>
            <a:rPr kumimoji="1" lang="en-US" altLang="ja-JP" sz="1300">
              <a:latin typeface="ＭＳ Ｐゴシック" panose="020B0600070205080204" pitchFamily="50" charset="-128"/>
              <a:ea typeface="ＭＳ Ｐゴシック" panose="020B0600070205080204" pitchFamily="50" charset="-128"/>
            </a:rPr>
            <a:t>627,976</a:t>
          </a:r>
          <a:r>
            <a:rPr kumimoji="1" lang="ja-JP" altLang="en-US" sz="1300">
              <a:latin typeface="ＭＳ Ｐゴシック" panose="020B0600070205080204" pitchFamily="50" charset="-128"/>
              <a:ea typeface="ＭＳ Ｐゴシック" panose="020B0600070205080204" pitchFamily="50" charset="-128"/>
            </a:rPr>
            <a:t>千円増となったことから、財政力指数（３か年平均）は、昨年と同水準の</a:t>
          </a:r>
          <a:r>
            <a:rPr kumimoji="1" lang="en-US" altLang="ja-JP" sz="1300">
              <a:latin typeface="ＭＳ Ｐゴシック" panose="020B0600070205080204" pitchFamily="50" charset="-128"/>
              <a:ea typeface="ＭＳ Ｐゴシック" panose="020B0600070205080204" pitchFamily="50" charset="-128"/>
            </a:rPr>
            <a:t>0.96</a:t>
          </a:r>
          <a:r>
            <a:rPr kumimoji="1" lang="ja-JP" altLang="en-US" sz="1300">
              <a:latin typeface="ＭＳ Ｐゴシック" panose="020B0600070205080204" pitchFamily="50" charset="-128"/>
              <a:ea typeface="ＭＳ Ｐゴシック" panose="020B0600070205080204" pitchFamily="50" charset="-128"/>
            </a:rPr>
            <a:t>となった。</a:t>
          </a:r>
          <a:endParaRPr kumimoji="1" lang="en-US" altLang="ja-JP" sz="1300">
            <a:latin typeface="ＭＳ Ｐゴシック" panose="020B0600070205080204" pitchFamily="50" charset="-128"/>
            <a:ea typeface="ＭＳ Ｐゴシック" panose="020B0600070205080204"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類似団体平均や全国平均、県内平均を上回る数値ではあるものの、引き続き安定した財政基盤を構築するため、地方債の発行抑制に努めるとともに、企業立地などを推進し、さらなる収入確保に努める。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a:extLst>
            <a:ext uri="{FF2B5EF4-FFF2-40B4-BE49-F238E27FC236}">
              <a16:creationId xmlns:a16="http://schemas.microsoft.com/office/drawing/2014/main" id="{00000000-0008-0000-0300-000040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a:extLst>
            <a:ext uri="{FF2B5EF4-FFF2-40B4-BE49-F238E27FC236}">
              <a16:creationId xmlns:a16="http://schemas.microsoft.com/office/drawing/2014/main" id="{00000000-0008-0000-0300-000041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140607</xdr:rowOff>
    </xdr:from>
    <xdr:to>
      <xdr:col>23</xdr:col>
      <xdr:colOff>133350</xdr:colOff>
      <xdr:row>44</xdr:row>
      <xdr:rowOff>147865</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flipV="1">
          <a:off x="4953000" y="6312807"/>
          <a:ext cx="0" cy="137885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119942</xdr:rowOff>
    </xdr:from>
    <xdr:ext cx="762000" cy="259045"/>
    <xdr:sp macro="" textlink="">
      <xdr:nvSpPr>
        <xdr:cNvPr id="67" name="財政力最小値テキスト">
          <a:extLst>
            <a:ext uri="{FF2B5EF4-FFF2-40B4-BE49-F238E27FC236}">
              <a16:creationId xmlns:a16="http://schemas.microsoft.com/office/drawing/2014/main" id="{00000000-0008-0000-0300-000043000000}"/>
            </a:ext>
          </a:extLst>
        </xdr:cNvPr>
        <xdr:cNvSpPr txBox="1"/>
      </xdr:nvSpPr>
      <xdr:spPr>
        <a:xfrm>
          <a:off x="5041900" y="76637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147865</xdr:rowOff>
    </xdr:from>
    <xdr:to>
      <xdr:col>24</xdr:col>
      <xdr:colOff>12700</xdr:colOff>
      <xdr:row>44</xdr:row>
      <xdr:rowOff>147865</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7691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55534</xdr:rowOff>
    </xdr:from>
    <xdr:ext cx="762000" cy="259045"/>
    <xdr:sp macro="" textlink="">
      <xdr:nvSpPr>
        <xdr:cNvPr id="69" name="財政力最大値テキスト">
          <a:extLst>
            <a:ext uri="{FF2B5EF4-FFF2-40B4-BE49-F238E27FC236}">
              <a16:creationId xmlns:a16="http://schemas.microsoft.com/office/drawing/2014/main" id="{00000000-0008-0000-0300-000045000000}"/>
            </a:ext>
          </a:extLst>
        </xdr:cNvPr>
        <xdr:cNvSpPr txBox="1"/>
      </xdr:nvSpPr>
      <xdr:spPr>
        <a:xfrm>
          <a:off x="5041900" y="6056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140607</xdr:rowOff>
    </xdr:from>
    <xdr:to>
      <xdr:col>24</xdr:col>
      <xdr:colOff>12700</xdr:colOff>
      <xdr:row>36</xdr:row>
      <xdr:rowOff>140607</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864100" y="6312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40</xdr:row>
      <xdr:rowOff>23585</xdr:rowOff>
    </xdr:from>
    <xdr:to>
      <xdr:col>23</xdr:col>
      <xdr:colOff>133350</xdr:colOff>
      <xdr:row>40</xdr:row>
      <xdr:rowOff>23585</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114800" y="688158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135362</xdr:rowOff>
    </xdr:from>
    <xdr:ext cx="762000" cy="259045"/>
    <xdr:sp macro="" textlink="">
      <xdr:nvSpPr>
        <xdr:cNvPr id="72" name="財政力平均値テキスト">
          <a:extLst>
            <a:ext uri="{FF2B5EF4-FFF2-40B4-BE49-F238E27FC236}">
              <a16:creationId xmlns:a16="http://schemas.microsoft.com/office/drawing/2014/main" id="{00000000-0008-0000-0300-000048000000}"/>
            </a:ext>
          </a:extLst>
        </xdr:cNvPr>
        <xdr:cNvSpPr txBox="1"/>
      </xdr:nvSpPr>
      <xdr:spPr>
        <a:xfrm>
          <a:off x="5041900" y="716481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163285</xdr:rowOff>
    </xdr:from>
    <xdr:to>
      <xdr:col>23</xdr:col>
      <xdr:colOff>184150</xdr:colOff>
      <xdr:row>42</xdr:row>
      <xdr:rowOff>93435</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902200" y="7192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40</xdr:row>
      <xdr:rowOff>23585</xdr:rowOff>
    </xdr:from>
    <xdr:to>
      <xdr:col>19</xdr:col>
      <xdr:colOff>133350</xdr:colOff>
      <xdr:row>40</xdr:row>
      <xdr:rowOff>23585</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3225800" y="688158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163285</xdr:rowOff>
    </xdr:from>
    <xdr:to>
      <xdr:col>19</xdr:col>
      <xdr:colOff>184150</xdr:colOff>
      <xdr:row>42</xdr:row>
      <xdr:rowOff>93435</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4064000" y="7192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78212</xdr:rowOff>
    </xdr:from>
    <xdr:ext cx="7366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3733800" y="727911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40</xdr:row>
      <xdr:rowOff>6350</xdr:rowOff>
    </xdr:from>
    <xdr:to>
      <xdr:col>15</xdr:col>
      <xdr:colOff>82550</xdr:colOff>
      <xdr:row>40</xdr:row>
      <xdr:rowOff>23585</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2336800" y="6864350"/>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128815</xdr:rowOff>
    </xdr:from>
    <xdr:to>
      <xdr:col>15</xdr:col>
      <xdr:colOff>133350</xdr:colOff>
      <xdr:row>42</xdr:row>
      <xdr:rowOff>58965</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3175000" y="7158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43742</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2844800" y="72446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39</xdr:row>
      <xdr:rowOff>160565</xdr:rowOff>
    </xdr:from>
    <xdr:to>
      <xdr:col>11</xdr:col>
      <xdr:colOff>31750</xdr:colOff>
      <xdr:row>40</xdr:row>
      <xdr:rowOff>6350</xdr:rowOff>
    </xdr:to>
    <xdr:cxnSp macro="">
      <xdr:nvCxnSpPr>
        <xdr:cNvPr id="80" name="直線コネクタ 79">
          <a:extLst>
            <a:ext uri="{FF2B5EF4-FFF2-40B4-BE49-F238E27FC236}">
              <a16:creationId xmlns:a16="http://schemas.microsoft.com/office/drawing/2014/main" id="{00000000-0008-0000-0300-000050000000}"/>
            </a:ext>
          </a:extLst>
        </xdr:cNvPr>
        <xdr:cNvCxnSpPr/>
      </xdr:nvCxnSpPr>
      <xdr:spPr>
        <a:xfrm>
          <a:off x="1447800" y="6847115"/>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111578</xdr:rowOff>
    </xdr:from>
    <xdr:to>
      <xdr:col>11</xdr:col>
      <xdr:colOff>82550</xdr:colOff>
      <xdr:row>42</xdr:row>
      <xdr:rowOff>41728</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2286000" y="7141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26505</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955800" y="7227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42635</xdr:rowOff>
    </xdr:from>
    <xdr:to>
      <xdr:col>7</xdr:col>
      <xdr:colOff>31750</xdr:colOff>
      <xdr:row>41</xdr:row>
      <xdr:rowOff>144235</xdr:rowOff>
    </xdr:to>
    <xdr:sp macro="" textlink="">
      <xdr:nvSpPr>
        <xdr:cNvPr id="83" name="フローチャート: 判断 82">
          <a:extLst>
            <a:ext uri="{FF2B5EF4-FFF2-40B4-BE49-F238E27FC236}">
              <a16:creationId xmlns:a16="http://schemas.microsoft.com/office/drawing/2014/main" id="{00000000-0008-0000-0300-000053000000}"/>
            </a:ext>
          </a:extLst>
        </xdr:cNvPr>
        <xdr:cNvSpPr/>
      </xdr:nvSpPr>
      <xdr:spPr>
        <a:xfrm>
          <a:off x="1397000" y="707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129012</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066800" y="7158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39</xdr:row>
      <xdr:rowOff>144235</xdr:rowOff>
    </xdr:from>
    <xdr:to>
      <xdr:col>23</xdr:col>
      <xdr:colOff>184150</xdr:colOff>
      <xdr:row>40</xdr:row>
      <xdr:rowOff>74385</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902200" y="6830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38</xdr:row>
      <xdr:rowOff>160762</xdr:rowOff>
    </xdr:from>
    <xdr:ext cx="762000" cy="259045"/>
    <xdr:sp macro="" textlink="">
      <xdr:nvSpPr>
        <xdr:cNvPr id="91" name="財政力該当値テキスト">
          <a:extLst>
            <a:ext uri="{FF2B5EF4-FFF2-40B4-BE49-F238E27FC236}">
              <a16:creationId xmlns:a16="http://schemas.microsoft.com/office/drawing/2014/main" id="{00000000-0008-0000-0300-00005B000000}"/>
            </a:ext>
          </a:extLst>
        </xdr:cNvPr>
        <xdr:cNvSpPr txBox="1"/>
      </xdr:nvSpPr>
      <xdr:spPr>
        <a:xfrm>
          <a:off x="5041900" y="6675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39</xdr:row>
      <xdr:rowOff>144235</xdr:rowOff>
    </xdr:from>
    <xdr:to>
      <xdr:col>19</xdr:col>
      <xdr:colOff>184150</xdr:colOff>
      <xdr:row>40</xdr:row>
      <xdr:rowOff>74385</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4064000" y="6830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38</xdr:row>
      <xdr:rowOff>84562</xdr:rowOff>
    </xdr:from>
    <xdr:ext cx="7366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3733800" y="65996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39</xdr:row>
      <xdr:rowOff>144235</xdr:rowOff>
    </xdr:from>
    <xdr:to>
      <xdr:col>15</xdr:col>
      <xdr:colOff>133350</xdr:colOff>
      <xdr:row>40</xdr:row>
      <xdr:rowOff>74385</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3175000" y="6830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38</xdr:row>
      <xdr:rowOff>84562</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2844800" y="6599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39</xdr:row>
      <xdr:rowOff>127000</xdr:rowOff>
    </xdr:from>
    <xdr:to>
      <xdr:col>11</xdr:col>
      <xdr:colOff>82550</xdr:colOff>
      <xdr:row>40</xdr:row>
      <xdr:rowOff>57150</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2286000" y="681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38</xdr:row>
      <xdr:rowOff>67327</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955800" y="658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39</xdr:row>
      <xdr:rowOff>109765</xdr:rowOff>
    </xdr:from>
    <xdr:to>
      <xdr:col>7</xdr:col>
      <xdr:colOff>31750</xdr:colOff>
      <xdr:row>40</xdr:row>
      <xdr:rowOff>39915</xdr:rowOff>
    </xdr:to>
    <xdr:sp macro="" textlink="">
      <xdr:nvSpPr>
        <xdr:cNvPr id="98" name="楕円 97">
          <a:extLst>
            <a:ext uri="{FF2B5EF4-FFF2-40B4-BE49-F238E27FC236}">
              <a16:creationId xmlns:a16="http://schemas.microsoft.com/office/drawing/2014/main" id="{00000000-0008-0000-0300-000062000000}"/>
            </a:ext>
          </a:extLst>
        </xdr:cNvPr>
        <xdr:cNvSpPr/>
      </xdr:nvSpPr>
      <xdr:spPr>
        <a:xfrm>
          <a:off x="1397000" y="6796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38</xdr:row>
      <xdr:rowOff>50092</xdr:rowOff>
    </xdr:from>
    <xdr:ext cx="762000" cy="259045"/>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066800" y="6565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[84.4%]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分母となる経常一般財源等は前年度比</a:t>
          </a:r>
          <a:r>
            <a:rPr kumimoji="1" lang="en-US" altLang="ja-JP" sz="1100">
              <a:latin typeface="ＭＳ Ｐゴシック" panose="020B0600070205080204" pitchFamily="50" charset="-128"/>
              <a:ea typeface="ＭＳ Ｐゴシック" panose="020B0600070205080204" pitchFamily="50" charset="-128"/>
            </a:rPr>
            <a:t>1,683,923</a:t>
          </a:r>
          <a:r>
            <a:rPr kumimoji="1" lang="ja-JP" altLang="en-US" sz="1100">
              <a:latin typeface="ＭＳ Ｐゴシック" panose="020B0600070205080204" pitchFamily="50" charset="-128"/>
              <a:ea typeface="ＭＳ Ｐゴシック" panose="020B0600070205080204" pitchFamily="50" charset="-128"/>
            </a:rPr>
            <a:t>千円の増、分子となる経常経費充当一般財源等は前年度比</a:t>
          </a:r>
          <a:r>
            <a:rPr kumimoji="1" lang="en-US" altLang="ja-JP" sz="1100">
              <a:latin typeface="ＭＳ Ｐゴシック" panose="020B0600070205080204" pitchFamily="50" charset="-128"/>
              <a:ea typeface="ＭＳ Ｐゴシック" panose="020B0600070205080204" pitchFamily="50" charset="-128"/>
            </a:rPr>
            <a:t>1,705,766</a:t>
          </a:r>
          <a:r>
            <a:rPr kumimoji="1" lang="ja-JP" altLang="en-US" sz="1100">
              <a:latin typeface="ＭＳ Ｐゴシック" panose="020B0600070205080204" pitchFamily="50" charset="-128"/>
              <a:ea typeface="ＭＳ Ｐゴシック" panose="020B0600070205080204" pitchFamily="50" charset="-128"/>
            </a:rPr>
            <a:t>千円の増となった。</a:t>
          </a:r>
        </a:p>
        <a:p>
          <a:r>
            <a:rPr kumimoji="1" lang="ja-JP" altLang="en-US" sz="1100">
              <a:latin typeface="ＭＳ Ｐゴシック" panose="020B0600070205080204" pitchFamily="50" charset="-128"/>
              <a:ea typeface="ＭＳ Ｐゴシック" panose="020B0600070205080204" pitchFamily="50" charset="-128"/>
            </a:rPr>
            <a:t>経常一般財源等の主な増要因は、法人市民税（法人税割）が前年度比</a:t>
          </a:r>
          <a:r>
            <a:rPr kumimoji="1" lang="en-US" altLang="ja-JP" sz="1100">
              <a:latin typeface="ＭＳ Ｐゴシック" panose="020B0600070205080204" pitchFamily="50" charset="-128"/>
              <a:ea typeface="ＭＳ Ｐゴシック" panose="020B0600070205080204" pitchFamily="50" charset="-128"/>
            </a:rPr>
            <a:t>707,824</a:t>
          </a:r>
          <a:r>
            <a:rPr kumimoji="1" lang="ja-JP" altLang="en-US" sz="1100">
              <a:latin typeface="ＭＳ Ｐゴシック" panose="020B0600070205080204" pitchFamily="50" charset="-128"/>
              <a:ea typeface="ＭＳ Ｐゴシック" panose="020B0600070205080204" pitchFamily="50" charset="-128"/>
            </a:rPr>
            <a:t>千円の増となったことや、個人住民税の</a:t>
          </a:r>
          <a:r>
            <a:rPr kumimoji="1" lang="ja-JP" altLang="en-US" sz="1050">
              <a:latin typeface="ＭＳ Ｐゴシック" panose="020B0600070205080204" pitchFamily="50" charset="-128"/>
              <a:ea typeface="ＭＳ Ｐゴシック" panose="020B0600070205080204" pitchFamily="50" charset="-128"/>
            </a:rPr>
            <a:t>定額</a:t>
          </a:r>
          <a:r>
            <a:rPr kumimoji="1" lang="ja-JP" altLang="en-US" sz="1100">
              <a:latin typeface="ＭＳ Ｐゴシック" panose="020B0600070205080204" pitchFamily="50" charset="-128"/>
              <a:ea typeface="ＭＳ Ｐゴシック" panose="020B0600070205080204" pitchFamily="50" charset="-128"/>
            </a:rPr>
            <a:t>減税に伴う減収補てん特例交付金（定額減税分）が</a:t>
          </a:r>
          <a:r>
            <a:rPr kumimoji="1" lang="en-US" altLang="ja-JP" sz="1100">
              <a:latin typeface="ＭＳ Ｐゴシック" panose="020B0600070205080204" pitchFamily="50" charset="-128"/>
              <a:ea typeface="ＭＳ Ｐゴシック" panose="020B0600070205080204" pitchFamily="50" charset="-128"/>
            </a:rPr>
            <a:t>558,416</a:t>
          </a:r>
          <a:r>
            <a:rPr kumimoji="1" lang="ja-JP" altLang="en-US" sz="1100">
              <a:latin typeface="ＭＳ Ｐゴシック" panose="020B0600070205080204" pitchFamily="50" charset="-128"/>
              <a:ea typeface="ＭＳ Ｐゴシック" panose="020B0600070205080204" pitchFamily="50" charset="-128"/>
            </a:rPr>
            <a:t>千円増したためである。経常経費充当一般財源等の主な増要因は、人件費及び物件費等が増となったためである。</a:t>
          </a:r>
        </a:p>
        <a:p>
          <a:r>
            <a:rPr kumimoji="1" lang="ja-JP" altLang="en-US" sz="1100">
              <a:latin typeface="ＭＳ Ｐゴシック" panose="020B0600070205080204" pitchFamily="50" charset="-128"/>
              <a:ea typeface="ＭＳ Ｐゴシック" panose="020B0600070205080204" pitchFamily="50" charset="-128"/>
            </a:rPr>
            <a:t>類似団体平均や全国平均、県内平均よりも弾力性がある結果が得られたことについては、地方債の発行抑制や事務事業の見直し等経常経費の削減に努めているためである。</a:t>
          </a:r>
        </a:p>
      </xdr:txBody>
    </xdr:sp>
    <xdr:clientData/>
  </xdr:twoCellAnchor>
  <xdr:oneCellAnchor>
    <xdr:from>
      <xdr:col>3</xdr:col>
      <xdr:colOff>95250</xdr:colOff>
      <xdr:row>54</xdr:row>
      <xdr:rowOff>139700</xdr:rowOff>
    </xdr:from>
    <xdr:ext cx="298543" cy="225703"/>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7" name="テキスト ボックス 126">
          <a:extLst>
            <a:ext uri="{FF2B5EF4-FFF2-40B4-BE49-F238E27FC236}">
              <a16:creationId xmlns:a16="http://schemas.microsoft.com/office/drawing/2014/main" id="{00000000-0008-0000-0300-00007F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8" name="財政構造の弾力性グラフ枠">
          <a:extLst>
            <a:ext uri="{FF2B5EF4-FFF2-40B4-BE49-F238E27FC236}">
              <a16:creationId xmlns:a16="http://schemas.microsoft.com/office/drawing/2014/main" id="{00000000-0008-0000-0300-000080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60</xdr:row>
      <xdr:rowOff>57573</xdr:rowOff>
    </xdr:from>
    <xdr:to>
      <xdr:col>23</xdr:col>
      <xdr:colOff>133350</xdr:colOff>
      <xdr:row>67</xdr:row>
      <xdr:rowOff>96096</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flipV="1">
          <a:off x="4953000" y="10344573"/>
          <a:ext cx="0" cy="123867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68173</xdr:rowOff>
    </xdr:from>
    <xdr:ext cx="762000" cy="259045"/>
    <xdr:sp macro="" textlink="">
      <xdr:nvSpPr>
        <xdr:cNvPr id="130" name="財政構造の弾力性最小値テキスト">
          <a:extLst>
            <a:ext uri="{FF2B5EF4-FFF2-40B4-BE49-F238E27FC236}">
              <a16:creationId xmlns:a16="http://schemas.microsoft.com/office/drawing/2014/main" id="{00000000-0008-0000-0300-000082000000}"/>
            </a:ext>
          </a:extLst>
        </xdr:cNvPr>
        <xdr:cNvSpPr txBox="1"/>
      </xdr:nvSpPr>
      <xdr:spPr>
        <a:xfrm>
          <a:off x="5041900" y="11555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96096</xdr:rowOff>
    </xdr:from>
    <xdr:to>
      <xdr:col>24</xdr:col>
      <xdr:colOff>12700</xdr:colOff>
      <xdr:row>67</xdr:row>
      <xdr:rowOff>96096</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15832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143950</xdr:rowOff>
    </xdr:from>
    <xdr:ext cx="762000" cy="259045"/>
    <xdr:sp macro="" textlink="">
      <xdr:nvSpPr>
        <xdr:cNvPr id="132" name="財政構造の弾力性最大値テキスト">
          <a:extLst>
            <a:ext uri="{FF2B5EF4-FFF2-40B4-BE49-F238E27FC236}">
              <a16:creationId xmlns:a16="http://schemas.microsoft.com/office/drawing/2014/main" id="{00000000-0008-0000-0300-000084000000}"/>
            </a:ext>
          </a:extLst>
        </xdr:cNvPr>
        <xdr:cNvSpPr txBox="1"/>
      </xdr:nvSpPr>
      <xdr:spPr>
        <a:xfrm>
          <a:off x="5041900" y="100880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60</xdr:row>
      <xdr:rowOff>57573</xdr:rowOff>
    </xdr:from>
    <xdr:to>
      <xdr:col>24</xdr:col>
      <xdr:colOff>12700</xdr:colOff>
      <xdr:row>60</xdr:row>
      <xdr:rowOff>57573</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4864100" y="103445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59</xdr:row>
      <xdr:rowOff>148590</xdr:rowOff>
    </xdr:from>
    <xdr:to>
      <xdr:col>23</xdr:col>
      <xdr:colOff>133350</xdr:colOff>
      <xdr:row>60</xdr:row>
      <xdr:rowOff>57573</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4114800" y="10264140"/>
          <a:ext cx="8382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116010</xdr:rowOff>
    </xdr:from>
    <xdr:ext cx="762000" cy="259045"/>
    <xdr:sp macro="" textlink="">
      <xdr:nvSpPr>
        <xdr:cNvPr id="135" name="財政構造の弾力性平均値テキスト">
          <a:extLst>
            <a:ext uri="{FF2B5EF4-FFF2-40B4-BE49-F238E27FC236}">
              <a16:creationId xmlns:a16="http://schemas.microsoft.com/office/drawing/2014/main" id="{00000000-0008-0000-0300-000087000000}"/>
            </a:ext>
          </a:extLst>
        </xdr:cNvPr>
        <xdr:cNvSpPr txBox="1"/>
      </xdr:nvSpPr>
      <xdr:spPr>
        <a:xfrm>
          <a:off x="5041900" y="109173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143933</xdr:rowOff>
    </xdr:from>
    <xdr:to>
      <xdr:col>23</xdr:col>
      <xdr:colOff>184150</xdr:colOff>
      <xdr:row>64</xdr:row>
      <xdr:rowOff>74083</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902200" y="1094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59</xdr:row>
      <xdr:rowOff>108373</xdr:rowOff>
    </xdr:from>
    <xdr:to>
      <xdr:col>19</xdr:col>
      <xdr:colOff>133350</xdr:colOff>
      <xdr:row>59</xdr:row>
      <xdr:rowOff>148590</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3225800" y="10223923"/>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63500</xdr:rowOff>
    </xdr:from>
    <xdr:to>
      <xdr:col>19</xdr:col>
      <xdr:colOff>184150</xdr:colOff>
      <xdr:row>63</xdr:row>
      <xdr:rowOff>165100</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4064000" y="1086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149877</xdr:rowOff>
    </xdr:from>
    <xdr:ext cx="7366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3733800" y="109512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58</xdr:row>
      <xdr:rowOff>78740</xdr:rowOff>
    </xdr:from>
    <xdr:to>
      <xdr:col>15</xdr:col>
      <xdr:colOff>82550</xdr:colOff>
      <xdr:row>59</xdr:row>
      <xdr:rowOff>108373</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a:off x="2336800" y="10022840"/>
          <a:ext cx="889000" cy="2010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130387</xdr:rowOff>
    </xdr:from>
    <xdr:to>
      <xdr:col>15</xdr:col>
      <xdr:colOff>133350</xdr:colOff>
      <xdr:row>63</xdr:row>
      <xdr:rowOff>60537</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3175000" y="1076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45314</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2844800" y="10846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58</xdr:row>
      <xdr:rowOff>78740</xdr:rowOff>
    </xdr:from>
    <xdr:to>
      <xdr:col>11</xdr:col>
      <xdr:colOff>31750</xdr:colOff>
      <xdr:row>59</xdr:row>
      <xdr:rowOff>164677</xdr:rowOff>
    </xdr:to>
    <xdr:cxnSp macro="">
      <xdr:nvCxnSpPr>
        <xdr:cNvPr id="143" name="直線コネクタ 142">
          <a:extLst>
            <a:ext uri="{FF2B5EF4-FFF2-40B4-BE49-F238E27FC236}">
              <a16:creationId xmlns:a16="http://schemas.microsoft.com/office/drawing/2014/main" id="{00000000-0008-0000-0300-00008F000000}"/>
            </a:ext>
          </a:extLst>
        </xdr:cNvPr>
        <xdr:cNvCxnSpPr/>
      </xdr:nvCxnSpPr>
      <xdr:spPr>
        <a:xfrm flipV="1">
          <a:off x="1447800" y="10022840"/>
          <a:ext cx="889000" cy="2573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60</xdr:row>
      <xdr:rowOff>159596</xdr:rowOff>
    </xdr:from>
    <xdr:to>
      <xdr:col>11</xdr:col>
      <xdr:colOff>82550</xdr:colOff>
      <xdr:row>61</xdr:row>
      <xdr:rowOff>89746</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2286000" y="10446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74523</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955800" y="105329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55456</xdr:rowOff>
    </xdr:from>
    <xdr:to>
      <xdr:col>7</xdr:col>
      <xdr:colOff>31750</xdr:colOff>
      <xdr:row>63</xdr:row>
      <xdr:rowOff>157056</xdr:rowOff>
    </xdr:to>
    <xdr:sp macro="" textlink="">
      <xdr:nvSpPr>
        <xdr:cNvPr id="146" name="フローチャート: 判断 145">
          <a:extLst>
            <a:ext uri="{FF2B5EF4-FFF2-40B4-BE49-F238E27FC236}">
              <a16:creationId xmlns:a16="http://schemas.microsoft.com/office/drawing/2014/main" id="{00000000-0008-0000-0300-000092000000}"/>
            </a:ext>
          </a:extLst>
        </xdr:cNvPr>
        <xdr:cNvSpPr/>
      </xdr:nvSpPr>
      <xdr:spPr>
        <a:xfrm>
          <a:off x="1397000" y="10856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141833</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066800" y="109431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60</xdr:row>
      <xdr:rowOff>6773</xdr:rowOff>
    </xdr:from>
    <xdr:to>
      <xdr:col>23</xdr:col>
      <xdr:colOff>184150</xdr:colOff>
      <xdr:row>60</xdr:row>
      <xdr:rowOff>108373</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902200" y="10293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59</xdr:row>
      <xdr:rowOff>99500</xdr:rowOff>
    </xdr:from>
    <xdr:ext cx="762000" cy="259045"/>
    <xdr:sp macro="" textlink="">
      <xdr:nvSpPr>
        <xdr:cNvPr id="154" name="財政構造の弾力性該当値テキスト">
          <a:extLst>
            <a:ext uri="{FF2B5EF4-FFF2-40B4-BE49-F238E27FC236}">
              <a16:creationId xmlns:a16="http://schemas.microsoft.com/office/drawing/2014/main" id="{00000000-0008-0000-0300-00009A000000}"/>
            </a:ext>
          </a:extLst>
        </xdr:cNvPr>
        <xdr:cNvSpPr txBox="1"/>
      </xdr:nvSpPr>
      <xdr:spPr>
        <a:xfrm>
          <a:off x="5041900" y="102150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59</xdr:row>
      <xdr:rowOff>97790</xdr:rowOff>
    </xdr:from>
    <xdr:to>
      <xdr:col>19</xdr:col>
      <xdr:colOff>184150</xdr:colOff>
      <xdr:row>60</xdr:row>
      <xdr:rowOff>27940</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4064000" y="10213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58</xdr:row>
      <xdr:rowOff>38117</xdr:rowOff>
    </xdr:from>
    <xdr:ext cx="7366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3733800" y="99822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59</xdr:row>
      <xdr:rowOff>57573</xdr:rowOff>
    </xdr:from>
    <xdr:to>
      <xdr:col>15</xdr:col>
      <xdr:colOff>133350</xdr:colOff>
      <xdr:row>59</xdr:row>
      <xdr:rowOff>159173</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3175000" y="10173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57</xdr:row>
      <xdr:rowOff>169350</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2844800" y="99420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58</xdr:row>
      <xdr:rowOff>27940</xdr:rowOff>
    </xdr:from>
    <xdr:to>
      <xdr:col>11</xdr:col>
      <xdr:colOff>82550</xdr:colOff>
      <xdr:row>58</xdr:row>
      <xdr:rowOff>129540</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2286000" y="9972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56</xdr:row>
      <xdr:rowOff>139717</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955800" y="9740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59</xdr:row>
      <xdr:rowOff>113877</xdr:rowOff>
    </xdr:from>
    <xdr:to>
      <xdr:col>7</xdr:col>
      <xdr:colOff>31750</xdr:colOff>
      <xdr:row>60</xdr:row>
      <xdr:rowOff>44027</xdr:rowOff>
    </xdr:to>
    <xdr:sp macro="" textlink="">
      <xdr:nvSpPr>
        <xdr:cNvPr id="161" name="楕円 160">
          <a:extLst>
            <a:ext uri="{FF2B5EF4-FFF2-40B4-BE49-F238E27FC236}">
              <a16:creationId xmlns:a16="http://schemas.microsoft.com/office/drawing/2014/main" id="{00000000-0008-0000-0300-0000A1000000}"/>
            </a:ext>
          </a:extLst>
        </xdr:cNvPr>
        <xdr:cNvSpPr/>
      </xdr:nvSpPr>
      <xdr:spPr>
        <a:xfrm>
          <a:off x="1397000" y="10229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58</xdr:row>
      <xdr:rowOff>54204</xdr:rowOff>
    </xdr:from>
    <xdr:ext cx="762000" cy="259045"/>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1066800" y="99983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5" name="テキスト ボックス 164">
          <a:extLst>
            <a:ext uri="{FF2B5EF4-FFF2-40B4-BE49-F238E27FC236}">
              <a16:creationId xmlns:a16="http://schemas.microsoft.com/office/drawing/2014/main" id="{00000000-0008-0000-0300-0000A5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[128,105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160,834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50">
              <a:latin typeface="ＭＳ Ｐゴシック" panose="020B0600070205080204" pitchFamily="50" charset="-128"/>
              <a:ea typeface="ＭＳ Ｐゴシック" panose="020B0600070205080204" pitchFamily="50" charset="-128"/>
            </a:rPr>
            <a:t>人件費は、休日勤務手当の減（対前年度比△</a:t>
          </a:r>
          <a:r>
            <a:rPr kumimoji="1" lang="en-US" altLang="ja-JP" sz="1050">
              <a:latin typeface="ＭＳ Ｐゴシック" panose="020B0600070205080204" pitchFamily="50" charset="-128"/>
              <a:ea typeface="ＭＳ Ｐゴシック" panose="020B0600070205080204" pitchFamily="50" charset="-128"/>
            </a:rPr>
            <a:t>520</a:t>
          </a:r>
          <a:r>
            <a:rPr kumimoji="1" lang="ja-JP" altLang="en-US" sz="1050">
              <a:latin typeface="ＭＳ Ｐゴシック" panose="020B0600070205080204" pitchFamily="50" charset="-128"/>
              <a:ea typeface="ＭＳ Ｐゴシック" panose="020B0600070205080204" pitchFamily="50" charset="-128"/>
            </a:rPr>
            <a:t>千円、</a:t>
          </a:r>
          <a:r>
            <a:rPr kumimoji="1" lang="en-US" altLang="ja-JP" sz="1050">
              <a:latin typeface="ＭＳ Ｐゴシック" panose="020B0600070205080204" pitchFamily="50" charset="-128"/>
              <a:ea typeface="ＭＳ Ｐゴシック" panose="020B0600070205080204" pitchFamily="50" charset="-128"/>
            </a:rPr>
            <a:t>52.7</a:t>
          </a:r>
          <a:r>
            <a:rPr kumimoji="1" lang="ja-JP" altLang="en-US" sz="1050">
              <a:latin typeface="ＭＳ Ｐゴシック" panose="020B0600070205080204" pitchFamily="50" charset="-128"/>
              <a:ea typeface="ＭＳ Ｐゴシック" panose="020B0600070205080204" pitchFamily="50" charset="-128"/>
            </a:rPr>
            <a:t>％減）があるものの、任期の定めのない職員や再任用職員の職員給の増（対前年度比</a:t>
          </a:r>
          <a:r>
            <a:rPr kumimoji="1" lang="en-US" altLang="ja-JP" sz="1050">
              <a:latin typeface="ＭＳ Ｐゴシック" panose="020B0600070205080204" pitchFamily="50" charset="-128"/>
              <a:ea typeface="ＭＳ Ｐゴシック" panose="020B0600070205080204" pitchFamily="50" charset="-128"/>
            </a:rPr>
            <a:t>116,606</a:t>
          </a:r>
          <a:r>
            <a:rPr kumimoji="1" lang="ja-JP" altLang="en-US" sz="1050">
              <a:latin typeface="ＭＳ Ｐゴシック" panose="020B0600070205080204" pitchFamily="50" charset="-128"/>
              <a:ea typeface="ＭＳ Ｐゴシック" panose="020B0600070205080204" pitchFamily="50" charset="-128"/>
            </a:rPr>
            <a:t>千円、</a:t>
          </a:r>
          <a:r>
            <a:rPr kumimoji="1" lang="en-US" altLang="ja-JP" sz="1050">
              <a:latin typeface="ＭＳ Ｐゴシック" panose="020B0600070205080204" pitchFamily="50" charset="-128"/>
              <a:ea typeface="ＭＳ Ｐゴシック" panose="020B0600070205080204" pitchFamily="50" charset="-128"/>
            </a:rPr>
            <a:t>5.4</a:t>
          </a:r>
          <a:r>
            <a:rPr kumimoji="1" lang="ja-JP" altLang="en-US" sz="1050">
              <a:latin typeface="ＭＳ Ｐゴシック" panose="020B0600070205080204" pitchFamily="50" charset="-128"/>
              <a:ea typeface="ＭＳ Ｐゴシック" panose="020B0600070205080204" pitchFamily="50" charset="-128"/>
            </a:rPr>
            <a:t>％増</a:t>
          </a:r>
          <a:r>
            <a:rPr kumimoji="1" lang="en-US" altLang="ja-JP" sz="1050">
              <a:latin typeface="ＭＳ Ｐゴシック" panose="020B0600070205080204" pitchFamily="50" charset="-128"/>
              <a:ea typeface="ＭＳ Ｐゴシック" panose="020B0600070205080204" pitchFamily="50" charset="-128"/>
            </a:rPr>
            <a:t>)</a:t>
          </a:r>
          <a:r>
            <a:rPr kumimoji="1" lang="ja-JP" altLang="en-US" sz="1050">
              <a:latin typeface="ＭＳ Ｐゴシック" panose="020B0600070205080204" pitchFamily="50" charset="-128"/>
              <a:ea typeface="ＭＳ Ｐゴシック" panose="020B0600070205080204" pitchFamily="50" charset="-128"/>
            </a:rPr>
            <a:t>や退職手当の増（対前年度比</a:t>
          </a:r>
          <a:r>
            <a:rPr kumimoji="1" lang="en-US" altLang="ja-JP" sz="1050">
              <a:latin typeface="ＭＳ Ｐゴシック" panose="020B0600070205080204" pitchFamily="50" charset="-128"/>
              <a:ea typeface="ＭＳ Ｐゴシック" panose="020B0600070205080204" pitchFamily="50" charset="-128"/>
            </a:rPr>
            <a:t>227,061</a:t>
          </a:r>
          <a:r>
            <a:rPr kumimoji="1" lang="ja-JP" altLang="en-US" sz="1050">
              <a:latin typeface="ＭＳ Ｐゴシック" panose="020B0600070205080204" pitchFamily="50" charset="-128"/>
              <a:ea typeface="ＭＳ Ｐゴシック" panose="020B0600070205080204" pitchFamily="50" charset="-128"/>
            </a:rPr>
            <a:t>千円、</a:t>
          </a:r>
          <a:r>
            <a:rPr kumimoji="1" lang="en-US" altLang="ja-JP" sz="1050">
              <a:latin typeface="ＭＳ Ｐゴシック" panose="020B0600070205080204" pitchFamily="50" charset="-128"/>
              <a:ea typeface="ＭＳ Ｐゴシック" panose="020B0600070205080204" pitchFamily="50" charset="-128"/>
            </a:rPr>
            <a:t>205.1</a:t>
          </a:r>
          <a:r>
            <a:rPr kumimoji="1" lang="ja-JP" altLang="en-US" sz="1050">
              <a:latin typeface="ＭＳ Ｐゴシック" panose="020B0600070205080204" pitchFamily="50" charset="-128"/>
              <a:ea typeface="ＭＳ Ｐゴシック" panose="020B0600070205080204" pitchFamily="50" charset="-128"/>
            </a:rPr>
            <a:t>％増）等により、人件費全体としては増（対前年度比</a:t>
          </a:r>
          <a:r>
            <a:rPr kumimoji="1" lang="en-US" altLang="ja-JP" sz="1050">
              <a:latin typeface="ＭＳ Ｐゴシック" panose="020B0600070205080204" pitchFamily="50" charset="-128"/>
              <a:ea typeface="ＭＳ Ｐゴシック" panose="020B0600070205080204" pitchFamily="50" charset="-128"/>
            </a:rPr>
            <a:t>946,793</a:t>
          </a:r>
          <a:r>
            <a:rPr kumimoji="1" lang="ja-JP" altLang="en-US" sz="1050">
              <a:latin typeface="ＭＳ Ｐゴシック" panose="020B0600070205080204" pitchFamily="50" charset="-128"/>
              <a:ea typeface="ＭＳ Ｐゴシック" panose="020B0600070205080204" pitchFamily="50" charset="-128"/>
            </a:rPr>
            <a:t>千円、</a:t>
          </a:r>
          <a:r>
            <a:rPr kumimoji="1" lang="en-US" altLang="ja-JP" sz="1050">
              <a:latin typeface="ＭＳ Ｐゴシック" panose="020B0600070205080204" pitchFamily="50" charset="-128"/>
              <a:ea typeface="ＭＳ Ｐゴシック" panose="020B0600070205080204" pitchFamily="50" charset="-128"/>
            </a:rPr>
            <a:t>15.8</a:t>
          </a:r>
          <a:r>
            <a:rPr kumimoji="1" lang="ja-JP" altLang="en-US" sz="1050">
              <a:latin typeface="ＭＳ Ｐゴシック" panose="020B0600070205080204" pitchFamily="50" charset="-128"/>
              <a:ea typeface="ＭＳ Ｐゴシック" panose="020B0600070205080204" pitchFamily="50" charset="-128"/>
            </a:rPr>
            <a:t>％増）となった。</a:t>
          </a:r>
          <a:endParaRPr kumimoji="1" lang="en-US" altLang="ja-JP" sz="1050">
            <a:latin typeface="ＭＳ Ｐゴシック" panose="020B0600070205080204" pitchFamily="50" charset="-128"/>
            <a:ea typeface="ＭＳ Ｐゴシック" panose="020B0600070205080204" pitchFamily="50" charset="-128"/>
          </a:endParaRPr>
        </a:p>
        <a:p>
          <a:r>
            <a:rPr kumimoji="1" lang="ja-JP" altLang="en-US" sz="1050">
              <a:latin typeface="ＭＳ Ｐゴシック" panose="020B0600070205080204" pitchFamily="50" charset="-128"/>
              <a:ea typeface="ＭＳ Ｐゴシック" panose="020B0600070205080204" pitchFamily="50" charset="-128"/>
            </a:rPr>
            <a:t>第３次情報システム最適化事業の事業終了に伴う減（</a:t>
          </a:r>
          <a:r>
            <a:rPr kumimoji="1" lang="en-US" altLang="ja-JP" sz="1050">
              <a:latin typeface="ＭＳ Ｐゴシック" panose="020B0600070205080204" pitchFamily="50" charset="-128"/>
              <a:ea typeface="ＭＳ Ｐゴシック" panose="020B0600070205080204" pitchFamily="50" charset="-128"/>
            </a:rPr>
            <a:t>343,166</a:t>
          </a:r>
          <a:r>
            <a:rPr kumimoji="1" lang="ja-JP" altLang="en-US" sz="1050">
              <a:latin typeface="ＭＳ Ｐゴシック" panose="020B0600070205080204" pitchFamily="50" charset="-128"/>
              <a:ea typeface="ＭＳ Ｐゴシック" panose="020B0600070205080204" pitchFamily="50" charset="-128"/>
            </a:rPr>
            <a:t>千円、皆減）があったものの、標準準拠システムへの移行に係る改修等の事業である情報システム運用事業の増（対前年度比</a:t>
          </a:r>
          <a:r>
            <a:rPr kumimoji="1" lang="en-US" altLang="ja-JP" sz="1050">
              <a:latin typeface="ＭＳ Ｐゴシック" panose="020B0600070205080204" pitchFamily="50" charset="-128"/>
              <a:ea typeface="ＭＳ Ｐゴシック" panose="020B0600070205080204" pitchFamily="50" charset="-128"/>
            </a:rPr>
            <a:t>186,561</a:t>
          </a:r>
          <a:r>
            <a:rPr kumimoji="1" lang="ja-JP" altLang="en-US" sz="1050">
              <a:latin typeface="ＭＳ Ｐゴシック" panose="020B0600070205080204" pitchFamily="50" charset="-128"/>
              <a:ea typeface="ＭＳ Ｐゴシック" panose="020B0600070205080204" pitchFamily="50" charset="-128"/>
            </a:rPr>
            <a:t>千円、</a:t>
          </a:r>
          <a:r>
            <a:rPr kumimoji="1" lang="en-US" altLang="ja-JP" sz="1050">
              <a:latin typeface="ＭＳ Ｐゴシック" panose="020B0600070205080204" pitchFamily="50" charset="-128"/>
              <a:ea typeface="ＭＳ Ｐゴシック" panose="020B0600070205080204" pitchFamily="50" charset="-128"/>
            </a:rPr>
            <a:t>538.2</a:t>
          </a:r>
          <a:r>
            <a:rPr kumimoji="1" lang="ja-JP" altLang="en-US" sz="1050">
              <a:latin typeface="ＭＳ Ｐゴシック" panose="020B0600070205080204" pitchFamily="50" charset="-128"/>
              <a:ea typeface="ＭＳ Ｐゴシック" panose="020B0600070205080204" pitchFamily="50" charset="-128"/>
            </a:rPr>
            <a:t>％増）や予防接種事業（成人）の増（対前年度比</a:t>
          </a:r>
          <a:r>
            <a:rPr kumimoji="1" lang="en-US" altLang="ja-JP" sz="1050">
              <a:latin typeface="ＭＳ Ｐゴシック" panose="020B0600070205080204" pitchFamily="50" charset="-128"/>
              <a:ea typeface="ＭＳ Ｐゴシック" panose="020B0600070205080204" pitchFamily="50" charset="-128"/>
            </a:rPr>
            <a:t>54,107</a:t>
          </a:r>
          <a:r>
            <a:rPr kumimoji="1" lang="ja-JP" altLang="en-US" sz="1050">
              <a:latin typeface="ＭＳ Ｐゴシック" panose="020B0600070205080204" pitchFamily="50" charset="-128"/>
              <a:ea typeface="ＭＳ Ｐゴシック" panose="020B0600070205080204" pitchFamily="50" charset="-128"/>
            </a:rPr>
            <a:t>千円、</a:t>
          </a:r>
          <a:r>
            <a:rPr kumimoji="1" lang="en-US" altLang="ja-JP" sz="1050">
              <a:latin typeface="ＭＳ Ｐゴシック" panose="020B0600070205080204" pitchFamily="50" charset="-128"/>
              <a:ea typeface="ＭＳ Ｐゴシック" panose="020B0600070205080204" pitchFamily="50" charset="-128"/>
            </a:rPr>
            <a:t>61.3</a:t>
          </a:r>
          <a:r>
            <a:rPr kumimoji="1" lang="ja-JP" altLang="en-US" sz="1050">
              <a:latin typeface="ＭＳ Ｐゴシック" panose="020B0600070205080204" pitchFamily="50" charset="-128"/>
              <a:ea typeface="ＭＳ Ｐゴシック" panose="020B0600070205080204" pitchFamily="50" charset="-128"/>
            </a:rPr>
            <a:t>％増）、小中学校教科書改訂事業の増（</a:t>
          </a:r>
          <a:r>
            <a:rPr kumimoji="1" lang="en-US" altLang="ja-JP" sz="1050">
              <a:latin typeface="ＭＳ Ｐゴシック" panose="020B0600070205080204" pitchFamily="50" charset="-128"/>
              <a:ea typeface="ＭＳ Ｐゴシック" panose="020B0600070205080204" pitchFamily="50" charset="-128"/>
            </a:rPr>
            <a:t>58,403</a:t>
          </a:r>
          <a:r>
            <a:rPr kumimoji="1" lang="ja-JP" altLang="en-US" sz="1050">
              <a:latin typeface="ＭＳ Ｐゴシック" panose="020B0600070205080204" pitchFamily="50" charset="-128"/>
              <a:ea typeface="ＭＳ Ｐゴシック" panose="020B0600070205080204" pitchFamily="50" charset="-128"/>
            </a:rPr>
            <a:t>千円、皆増）等により、物件費全体としては増（対前年度比</a:t>
          </a:r>
          <a:r>
            <a:rPr kumimoji="1" lang="en-US" altLang="ja-JP" sz="1050">
              <a:latin typeface="ＭＳ Ｐゴシック" panose="020B0600070205080204" pitchFamily="50" charset="-128"/>
              <a:ea typeface="ＭＳ Ｐゴシック" panose="020B0600070205080204" pitchFamily="50" charset="-128"/>
            </a:rPr>
            <a:t>152,730</a:t>
          </a:r>
          <a:r>
            <a:rPr kumimoji="1" lang="ja-JP" altLang="en-US" sz="1050">
              <a:latin typeface="ＭＳ Ｐゴシック" panose="020B0600070205080204" pitchFamily="50" charset="-128"/>
              <a:ea typeface="ＭＳ Ｐゴシック" panose="020B0600070205080204" pitchFamily="50" charset="-128"/>
            </a:rPr>
            <a:t>千円、</a:t>
          </a:r>
          <a:r>
            <a:rPr kumimoji="1" lang="en-US" altLang="ja-JP" sz="1050">
              <a:latin typeface="ＭＳ Ｐゴシック" panose="020B0600070205080204" pitchFamily="50" charset="-128"/>
              <a:ea typeface="ＭＳ Ｐゴシック" panose="020B0600070205080204" pitchFamily="50" charset="-128"/>
            </a:rPr>
            <a:t>2.1</a:t>
          </a:r>
          <a:r>
            <a:rPr kumimoji="1" lang="ja-JP" altLang="en-US" sz="1050">
              <a:latin typeface="ＭＳ Ｐゴシック" panose="020B0600070205080204" pitchFamily="50" charset="-128"/>
              <a:ea typeface="ＭＳ Ｐゴシック" panose="020B0600070205080204" pitchFamily="50" charset="-128"/>
            </a:rPr>
            <a:t>％増）となった。</a:t>
          </a:r>
          <a:endParaRPr kumimoji="1" lang="en-US" altLang="ja-JP" sz="1050">
            <a:latin typeface="ＭＳ Ｐゴシック" panose="020B0600070205080204" pitchFamily="50" charset="-128"/>
            <a:ea typeface="ＭＳ Ｐゴシック" panose="020B0600070205080204" pitchFamily="50" charset="-128"/>
          </a:endParaRPr>
        </a:p>
        <a:p>
          <a:r>
            <a:rPr kumimoji="1" lang="ja-JP" altLang="en-US" sz="1050">
              <a:latin typeface="ＭＳ Ｐゴシック" panose="020B0600070205080204" pitchFamily="50" charset="-128"/>
              <a:ea typeface="ＭＳ Ｐゴシック" panose="020B0600070205080204" pitchFamily="50" charset="-128"/>
            </a:rPr>
            <a:t>全国平均、県内平均を大きく下回る要因は、人件費が少ないことが挙げられる。今後も継続して定員管理・給与の適正化や事務改善等を行っていく。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8" name="テキスト ボックス 187">
          <a:extLst>
            <a:ext uri="{FF2B5EF4-FFF2-40B4-BE49-F238E27FC236}">
              <a16:creationId xmlns:a16="http://schemas.microsoft.com/office/drawing/2014/main" id="{00000000-0008-0000-0300-0000BC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90" name="テキスト ボックス 189">
          <a:extLst>
            <a:ext uri="{FF2B5EF4-FFF2-40B4-BE49-F238E27FC236}">
              <a16:creationId xmlns:a16="http://schemas.microsoft.com/office/drawing/2014/main" id="{00000000-0008-0000-0300-0000BE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2" name="テキスト ボックス 191">
          <a:extLst>
            <a:ext uri="{FF2B5EF4-FFF2-40B4-BE49-F238E27FC236}">
              <a16:creationId xmlns:a16="http://schemas.microsoft.com/office/drawing/2014/main" id="{00000000-0008-0000-0300-0000C0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3" name="人件費・物件費等の状況グラフ枠">
          <a:extLst>
            <a:ext uri="{FF2B5EF4-FFF2-40B4-BE49-F238E27FC236}">
              <a16:creationId xmlns:a16="http://schemas.microsoft.com/office/drawing/2014/main" id="{00000000-0008-0000-0300-0000C1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38066</xdr:rowOff>
    </xdr:from>
    <xdr:to>
      <xdr:col>23</xdr:col>
      <xdr:colOff>133350</xdr:colOff>
      <xdr:row>89</xdr:row>
      <xdr:rowOff>17608</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flipV="1">
          <a:off x="4953000" y="13925516"/>
          <a:ext cx="0" cy="135114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161135</xdr:rowOff>
    </xdr:from>
    <xdr:ext cx="762000" cy="259045"/>
    <xdr:sp macro="" textlink="">
      <xdr:nvSpPr>
        <xdr:cNvPr id="195" name="人件費・物件費等の状況最小値テキスト">
          <a:extLst>
            <a:ext uri="{FF2B5EF4-FFF2-40B4-BE49-F238E27FC236}">
              <a16:creationId xmlns:a16="http://schemas.microsoft.com/office/drawing/2014/main" id="{00000000-0008-0000-0300-0000C3000000}"/>
            </a:ext>
          </a:extLst>
        </xdr:cNvPr>
        <xdr:cNvSpPr txBox="1"/>
      </xdr:nvSpPr>
      <xdr:spPr>
        <a:xfrm>
          <a:off x="5041900" y="152487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188,969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17608</xdr:rowOff>
    </xdr:from>
    <xdr:to>
      <xdr:col>24</xdr:col>
      <xdr:colOff>12700</xdr:colOff>
      <xdr:row>89</xdr:row>
      <xdr:rowOff>17608</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52766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124443</xdr:rowOff>
    </xdr:from>
    <xdr:ext cx="762000" cy="259045"/>
    <xdr:sp macro="" textlink="">
      <xdr:nvSpPr>
        <xdr:cNvPr id="197" name="人件費・物件費等の状況最大値テキスト">
          <a:extLst>
            <a:ext uri="{FF2B5EF4-FFF2-40B4-BE49-F238E27FC236}">
              <a16:creationId xmlns:a16="http://schemas.microsoft.com/office/drawing/2014/main" id="{00000000-0008-0000-0300-0000C5000000}"/>
            </a:ext>
          </a:extLst>
        </xdr:cNvPr>
        <xdr:cNvSpPr txBox="1"/>
      </xdr:nvSpPr>
      <xdr:spPr>
        <a:xfrm>
          <a:off x="5041900" y="136689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110,577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38066</xdr:rowOff>
    </xdr:from>
    <xdr:to>
      <xdr:col>24</xdr:col>
      <xdr:colOff>12700</xdr:colOff>
      <xdr:row>81</xdr:row>
      <xdr:rowOff>38066</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4864100" y="139255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18222</xdr:rowOff>
    </xdr:from>
    <xdr:to>
      <xdr:col>23</xdr:col>
      <xdr:colOff>133350</xdr:colOff>
      <xdr:row>82</xdr:row>
      <xdr:rowOff>168725</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4114800" y="14077122"/>
          <a:ext cx="838200" cy="1505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84</xdr:row>
      <xdr:rowOff>72838</xdr:rowOff>
    </xdr:from>
    <xdr:ext cx="762000" cy="259045"/>
    <xdr:sp macro="" textlink="">
      <xdr:nvSpPr>
        <xdr:cNvPr id="200" name="人件費・物件費等の状況平均値テキスト">
          <a:extLst>
            <a:ext uri="{FF2B5EF4-FFF2-40B4-BE49-F238E27FC236}">
              <a16:creationId xmlns:a16="http://schemas.microsoft.com/office/drawing/2014/main" id="{00000000-0008-0000-0300-0000C8000000}"/>
            </a:ext>
          </a:extLst>
        </xdr:cNvPr>
        <xdr:cNvSpPr txBox="1"/>
      </xdr:nvSpPr>
      <xdr:spPr>
        <a:xfrm>
          <a:off x="5041900" y="144746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100761</xdr:rowOff>
    </xdr:from>
    <xdr:to>
      <xdr:col>23</xdr:col>
      <xdr:colOff>184150</xdr:colOff>
      <xdr:row>85</xdr:row>
      <xdr:rowOff>30911</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902200" y="14502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163784</xdr:rowOff>
    </xdr:from>
    <xdr:to>
      <xdr:col>19</xdr:col>
      <xdr:colOff>133350</xdr:colOff>
      <xdr:row>82</xdr:row>
      <xdr:rowOff>18222</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3225800" y="14051234"/>
          <a:ext cx="889000" cy="258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96856</xdr:rowOff>
    </xdr:from>
    <xdr:to>
      <xdr:col>19</xdr:col>
      <xdr:colOff>184150</xdr:colOff>
      <xdr:row>84</xdr:row>
      <xdr:rowOff>27006</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4064000" y="14327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11783</xdr:rowOff>
    </xdr:from>
    <xdr:ext cx="7366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3733800" y="144135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130122</xdr:rowOff>
    </xdr:from>
    <xdr:to>
      <xdr:col>15</xdr:col>
      <xdr:colOff>82550</xdr:colOff>
      <xdr:row>81</xdr:row>
      <xdr:rowOff>163784</xdr:rowOff>
    </xdr:to>
    <xdr:cxnSp macro="">
      <xdr:nvCxnSpPr>
        <xdr:cNvPr id="205" name="直線コネクタ 204">
          <a:extLst>
            <a:ext uri="{FF2B5EF4-FFF2-40B4-BE49-F238E27FC236}">
              <a16:creationId xmlns:a16="http://schemas.microsoft.com/office/drawing/2014/main" id="{00000000-0008-0000-0300-0000CD000000}"/>
            </a:ext>
          </a:extLst>
        </xdr:cNvPr>
        <xdr:cNvCxnSpPr/>
      </xdr:nvCxnSpPr>
      <xdr:spPr>
        <a:xfrm>
          <a:off x="2336800" y="14017572"/>
          <a:ext cx="889000" cy="336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81722</xdr:rowOff>
    </xdr:from>
    <xdr:to>
      <xdr:col>15</xdr:col>
      <xdr:colOff>133350</xdr:colOff>
      <xdr:row>84</xdr:row>
      <xdr:rowOff>11872</xdr:rowOff>
    </xdr:to>
    <xdr:sp macro="" textlink="">
      <xdr:nvSpPr>
        <xdr:cNvPr id="206" name="フローチャート: 判断 205">
          <a:extLst>
            <a:ext uri="{FF2B5EF4-FFF2-40B4-BE49-F238E27FC236}">
              <a16:creationId xmlns:a16="http://schemas.microsoft.com/office/drawing/2014/main" id="{00000000-0008-0000-0300-0000CE000000}"/>
            </a:ext>
          </a:extLst>
        </xdr:cNvPr>
        <xdr:cNvSpPr/>
      </xdr:nvSpPr>
      <xdr:spPr>
        <a:xfrm>
          <a:off x="3175000" y="14312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168099</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2844800" y="14398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80</xdr:row>
      <xdr:rowOff>169909</xdr:rowOff>
    </xdr:from>
    <xdr:to>
      <xdr:col>11</xdr:col>
      <xdr:colOff>31750</xdr:colOff>
      <xdr:row>81</xdr:row>
      <xdr:rowOff>130122</xdr:rowOff>
    </xdr:to>
    <xdr:cxnSp macro="">
      <xdr:nvCxnSpPr>
        <xdr:cNvPr id="208" name="直線コネクタ 207">
          <a:extLst>
            <a:ext uri="{FF2B5EF4-FFF2-40B4-BE49-F238E27FC236}">
              <a16:creationId xmlns:a16="http://schemas.microsoft.com/office/drawing/2014/main" id="{00000000-0008-0000-0300-0000D0000000}"/>
            </a:ext>
          </a:extLst>
        </xdr:cNvPr>
        <xdr:cNvCxnSpPr/>
      </xdr:nvCxnSpPr>
      <xdr:spPr>
        <a:xfrm>
          <a:off x="1447800" y="13885909"/>
          <a:ext cx="889000" cy="1316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16140</xdr:rowOff>
    </xdr:from>
    <xdr:to>
      <xdr:col>11</xdr:col>
      <xdr:colOff>82550</xdr:colOff>
      <xdr:row>83</xdr:row>
      <xdr:rowOff>117740</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2286000" y="14246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102517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955800" y="14332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50774</xdr:rowOff>
    </xdr:from>
    <xdr:to>
      <xdr:col>7</xdr:col>
      <xdr:colOff>31750</xdr:colOff>
      <xdr:row>82</xdr:row>
      <xdr:rowOff>152374</xdr:rowOff>
    </xdr:to>
    <xdr:sp macro="" textlink="">
      <xdr:nvSpPr>
        <xdr:cNvPr id="211" name="フローチャート: 判断 210">
          <a:extLst>
            <a:ext uri="{FF2B5EF4-FFF2-40B4-BE49-F238E27FC236}">
              <a16:creationId xmlns:a16="http://schemas.microsoft.com/office/drawing/2014/main" id="{00000000-0008-0000-0300-0000D3000000}"/>
            </a:ext>
          </a:extLst>
        </xdr:cNvPr>
        <xdr:cNvSpPr/>
      </xdr:nvSpPr>
      <xdr:spPr>
        <a:xfrm>
          <a:off x="1397000" y="14109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137151</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1066800" y="141960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6" name="テキスト ボックス 215">
          <a:extLst>
            <a:ext uri="{FF2B5EF4-FFF2-40B4-BE49-F238E27FC236}">
              <a16:creationId xmlns:a16="http://schemas.microsoft.com/office/drawing/2014/main" id="{00000000-0008-0000-0300-0000D8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117925</xdr:rowOff>
    </xdr:from>
    <xdr:to>
      <xdr:col>23</xdr:col>
      <xdr:colOff>184150</xdr:colOff>
      <xdr:row>83</xdr:row>
      <xdr:rowOff>48075</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902200" y="14176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134452</xdr:rowOff>
    </xdr:from>
    <xdr:ext cx="762000" cy="259045"/>
    <xdr:sp macro="" textlink="">
      <xdr:nvSpPr>
        <xdr:cNvPr id="219" name="人件費・物件費等の状況該当値テキスト">
          <a:extLst>
            <a:ext uri="{FF2B5EF4-FFF2-40B4-BE49-F238E27FC236}">
              <a16:creationId xmlns:a16="http://schemas.microsoft.com/office/drawing/2014/main" id="{00000000-0008-0000-0300-0000DB000000}"/>
            </a:ext>
          </a:extLst>
        </xdr:cNvPr>
        <xdr:cNvSpPr txBox="1"/>
      </xdr:nvSpPr>
      <xdr:spPr>
        <a:xfrm>
          <a:off x="5041900" y="14021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128,105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138872</xdr:rowOff>
    </xdr:from>
    <xdr:to>
      <xdr:col>19</xdr:col>
      <xdr:colOff>184150</xdr:colOff>
      <xdr:row>82</xdr:row>
      <xdr:rowOff>69022</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4064000" y="14026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79199</xdr:rowOff>
    </xdr:from>
    <xdr:ext cx="7366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3733800" y="137951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112984</xdr:rowOff>
    </xdr:from>
    <xdr:to>
      <xdr:col>15</xdr:col>
      <xdr:colOff>133350</xdr:colOff>
      <xdr:row>82</xdr:row>
      <xdr:rowOff>43134</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3175000" y="14000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53311</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2844800" y="137693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79322</xdr:rowOff>
    </xdr:from>
    <xdr:to>
      <xdr:col>11</xdr:col>
      <xdr:colOff>82550</xdr:colOff>
      <xdr:row>82</xdr:row>
      <xdr:rowOff>9472</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2286000" y="13966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19649</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955800" y="13735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119109</xdr:rowOff>
    </xdr:from>
    <xdr:to>
      <xdr:col>7</xdr:col>
      <xdr:colOff>31750</xdr:colOff>
      <xdr:row>81</xdr:row>
      <xdr:rowOff>49259</xdr:rowOff>
    </xdr:to>
    <xdr:sp macro="" textlink="">
      <xdr:nvSpPr>
        <xdr:cNvPr id="226" name="楕円 225">
          <a:extLst>
            <a:ext uri="{FF2B5EF4-FFF2-40B4-BE49-F238E27FC236}">
              <a16:creationId xmlns:a16="http://schemas.microsoft.com/office/drawing/2014/main" id="{00000000-0008-0000-0300-0000E2000000}"/>
            </a:ext>
          </a:extLst>
        </xdr:cNvPr>
        <xdr:cNvSpPr/>
      </xdr:nvSpPr>
      <xdr:spPr>
        <a:xfrm>
          <a:off x="1397000" y="138351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59436</xdr:rowOff>
    </xdr:from>
    <xdr:ext cx="762000" cy="259045"/>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066800" y="136039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9" name="テキスト ボックス 228">
          <a:extLst>
            <a:ext uri="{FF2B5EF4-FFF2-40B4-BE49-F238E27FC236}">
              <a16:creationId xmlns:a16="http://schemas.microsoft.com/office/drawing/2014/main" id="{00000000-0008-0000-0300-0000E5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30" name="テキスト ボックス 229">
          <a:extLst>
            <a:ext uri="{FF2B5EF4-FFF2-40B4-BE49-F238E27FC236}">
              <a16:creationId xmlns:a16="http://schemas.microsoft.com/office/drawing/2014/main" id="{00000000-0008-0000-0300-0000E6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8" name="正方形/長方形 237">
          <a:extLst>
            <a:ext uri="{FF2B5EF4-FFF2-40B4-BE49-F238E27FC236}">
              <a16:creationId xmlns:a16="http://schemas.microsoft.com/office/drawing/2014/main" id="{00000000-0008-0000-0300-0000EE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9" name="正方形/長方形 238">
          <a:extLst>
            <a:ext uri="{FF2B5EF4-FFF2-40B4-BE49-F238E27FC236}">
              <a16:creationId xmlns:a16="http://schemas.microsoft.com/office/drawing/2014/main" id="{00000000-0008-0000-0300-0000EF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給料表上の引上げ率の相違、職員構成の変動等から類似団体平均を下回る</a:t>
          </a:r>
          <a:r>
            <a:rPr kumimoji="1" lang="en-US" altLang="ja-JP" sz="1300">
              <a:latin typeface="ＭＳ Ｐゴシック" panose="020B0600070205080204" pitchFamily="50" charset="-128"/>
              <a:ea typeface="ＭＳ Ｐゴシック" panose="020B0600070205080204" pitchFamily="50" charset="-128"/>
            </a:rPr>
            <a:t>98.1</a:t>
          </a:r>
          <a:r>
            <a:rPr kumimoji="1" lang="ja-JP" altLang="en-US" sz="1300">
              <a:latin typeface="ＭＳ Ｐゴシック" panose="020B0600070205080204" pitchFamily="50" charset="-128"/>
              <a:ea typeface="ＭＳ Ｐゴシック" panose="020B0600070205080204" pitchFamily="50" charset="-128"/>
            </a:rPr>
            <a:t>となっている。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4" name="テキスト ボックス 253">
          <a:extLst>
            <a:ext uri="{FF2B5EF4-FFF2-40B4-BE49-F238E27FC236}">
              <a16:creationId xmlns:a16="http://schemas.microsoft.com/office/drawing/2014/main" id="{00000000-0008-0000-0300-0000FE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5" name="給与水準   （国との比較）グラフ枠">
          <a:extLst>
            <a:ext uri="{FF2B5EF4-FFF2-40B4-BE49-F238E27FC236}">
              <a16:creationId xmlns:a16="http://schemas.microsoft.com/office/drawing/2014/main" id="{00000000-0008-0000-0300-0000FF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53975</xdr:rowOff>
    </xdr:from>
    <xdr:to>
      <xdr:col>81</xdr:col>
      <xdr:colOff>44450</xdr:colOff>
      <xdr:row>89</xdr:row>
      <xdr:rowOff>49741</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flipV="1">
          <a:off x="17018000" y="13941425"/>
          <a:ext cx="0" cy="136736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21818</xdr:rowOff>
    </xdr:from>
    <xdr:ext cx="762000" cy="259045"/>
    <xdr:sp macro="" textlink="">
      <xdr:nvSpPr>
        <xdr:cNvPr id="257" name="給与水準   （国との比較）最小値テキスト">
          <a:extLst>
            <a:ext uri="{FF2B5EF4-FFF2-40B4-BE49-F238E27FC236}">
              <a16:creationId xmlns:a16="http://schemas.microsoft.com/office/drawing/2014/main" id="{00000000-0008-0000-0300-000001010000}"/>
            </a:ext>
          </a:extLst>
        </xdr:cNvPr>
        <xdr:cNvSpPr txBox="1"/>
      </xdr:nvSpPr>
      <xdr:spPr>
        <a:xfrm>
          <a:off x="17106900" y="152808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49741</xdr:rowOff>
    </xdr:from>
    <xdr:to>
      <xdr:col>81</xdr:col>
      <xdr:colOff>133350</xdr:colOff>
      <xdr:row>89</xdr:row>
      <xdr:rowOff>49741</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6929100" y="15308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140352</xdr:rowOff>
    </xdr:from>
    <xdr:ext cx="762000" cy="259045"/>
    <xdr:sp macro="" textlink="">
      <xdr:nvSpPr>
        <xdr:cNvPr id="259" name="給与水準   （国との比較）最大値テキスト">
          <a:extLst>
            <a:ext uri="{FF2B5EF4-FFF2-40B4-BE49-F238E27FC236}">
              <a16:creationId xmlns:a16="http://schemas.microsoft.com/office/drawing/2014/main" id="{00000000-0008-0000-0300-000003010000}"/>
            </a:ext>
          </a:extLst>
        </xdr:cNvPr>
        <xdr:cNvSpPr txBox="1"/>
      </xdr:nvSpPr>
      <xdr:spPr>
        <a:xfrm>
          <a:off x="17106900" y="13684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53975</xdr:rowOff>
    </xdr:from>
    <xdr:to>
      <xdr:col>81</xdr:col>
      <xdr:colOff>133350</xdr:colOff>
      <xdr:row>81</xdr:row>
      <xdr:rowOff>53975</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6929100" y="139414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51859</xdr:rowOff>
    </xdr:from>
    <xdr:to>
      <xdr:col>81</xdr:col>
      <xdr:colOff>44450</xdr:colOff>
      <xdr:row>86</xdr:row>
      <xdr:rowOff>41275</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flipV="1">
          <a:off x="16179800" y="14625109"/>
          <a:ext cx="838200" cy="160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86</xdr:row>
      <xdr:rowOff>2768</xdr:rowOff>
    </xdr:from>
    <xdr:ext cx="762000" cy="259045"/>
    <xdr:sp macro="" textlink="">
      <xdr:nvSpPr>
        <xdr:cNvPr id="262" name="給与水準   （国との比較）平均値テキスト">
          <a:extLst>
            <a:ext uri="{FF2B5EF4-FFF2-40B4-BE49-F238E27FC236}">
              <a16:creationId xmlns:a16="http://schemas.microsoft.com/office/drawing/2014/main" id="{00000000-0008-0000-0300-000006010000}"/>
            </a:ext>
          </a:extLst>
        </xdr:cNvPr>
        <xdr:cNvSpPr txBox="1"/>
      </xdr:nvSpPr>
      <xdr:spPr>
        <a:xfrm>
          <a:off x="17106900" y="1474746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30691</xdr:rowOff>
    </xdr:from>
    <xdr:to>
      <xdr:col>81</xdr:col>
      <xdr:colOff>95250</xdr:colOff>
      <xdr:row>86</xdr:row>
      <xdr:rowOff>132291</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6967200" y="147753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21166</xdr:rowOff>
    </xdr:from>
    <xdr:to>
      <xdr:col>77</xdr:col>
      <xdr:colOff>44450</xdr:colOff>
      <xdr:row>86</xdr:row>
      <xdr:rowOff>41275</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a:off x="15290800" y="14765866"/>
          <a:ext cx="8890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50800</xdr:rowOff>
    </xdr:from>
    <xdr:to>
      <xdr:col>77</xdr:col>
      <xdr:colOff>95250</xdr:colOff>
      <xdr:row>86</xdr:row>
      <xdr:rowOff>152400</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61290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137177</xdr:rowOff>
    </xdr:from>
    <xdr:ext cx="7366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5798800" y="14881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21166</xdr:rowOff>
    </xdr:from>
    <xdr:to>
      <xdr:col>72</xdr:col>
      <xdr:colOff>203200</xdr:colOff>
      <xdr:row>86</xdr:row>
      <xdr:rowOff>21166</xdr:rowOff>
    </xdr:to>
    <xdr:cxnSp macro="">
      <xdr:nvCxnSpPr>
        <xdr:cNvPr id="267" name="直線コネクタ 266">
          <a:extLst>
            <a:ext uri="{FF2B5EF4-FFF2-40B4-BE49-F238E27FC236}">
              <a16:creationId xmlns:a16="http://schemas.microsoft.com/office/drawing/2014/main" id="{00000000-0008-0000-0300-00000B010000}"/>
            </a:ext>
          </a:extLst>
        </xdr:cNvPr>
        <xdr:cNvCxnSpPr/>
      </xdr:nvCxnSpPr>
      <xdr:spPr>
        <a:xfrm>
          <a:off x="14401800" y="1476586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91016</xdr:rowOff>
    </xdr:from>
    <xdr:to>
      <xdr:col>73</xdr:col>
      <xdr:colOff>44450</xdr:colOff>
      <xdr:row>87</xdr:row>
      <xdr:rowOff>21166</xdr:rowOff>
    </xdr:to>
    <xdr:sp macro="" textlink="">
      <xdr:nvSpPr>
        <xdr:cNvPr id="268" name="フローチャート: 判断 267">
          <a:extLst>
            <a:ext uri="{FF2B5EF4-FFF2-40B4-BE49-F238E27FC236}">
              <a16:creationId xmlns:a16="http://schemas.microsoft.com/office/drawing/2014/main" id="{00000000-0008-0000-0300-00000C010000}"/>
            </a:ext>
          </a:extLst>
        </xdr:cNvPr>
        <xdr:cNvSpPr/>
      </xdr:nvSpPr>
      <xdr:spPr>
        <a:xfrm>
          <a:off x="15240000" y="14835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5943</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4909800" y="149220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21166</xdr:rowOff>
    </xdr:from>
    <xdr:to>
      <xdr:col>68</xdr:col>
      <xdr:colOff>152400</xdr:colOff>
      <xdr:row>86</xdr:row>
      <xdr:rowOff>121709</xdr:rowOff>
    </xdr:to>
    <xdr:cxnSp macro="">
      <xdr:nvCxnSpPr>
        <xdr:cNvPr id="270" name="直線コネクタ 269">
          <a:extLst>
            <a:ext uri="{FF2B5EF4-FFF2-40B4-BE49-F238E27FC236}">
              <a16:creationId xmlns:a16="http://schemas.microsoft.com/office/drawing/2014/main" id="{00000000-0008-0000-0300-00000E010000}"/>
            </a:ext>
          </a:extLst>
        </xdr:cNvPr>
        <xdr:cNvCxnSpPr/>
      </xdr:nvCxnSpPr>
      <xdr:spPr>
        <a:xfrm flipV="1">
          <a:off x="13512800" y="14765866"/>
          <a:ext cx="889000" cy="100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111125</xdr:rowOff>
    </xdr:from>
    <xdr:to>
      <xdr:col>68</xdr:col>
      <xdr:colOff>203200</xdr:colOff>
      <xdr:row>87</xdr:row>
      <xdr:rowOff>41275</xdr:rowOff>
    </xdr:to>
    <xdr:sp macro="" textlink="">
      <xdr:nvSpPr>
        <xdr:cNvPr id="271" name="フローチャート: 判断 270">
          <a:extLst>
            <a:ext uri="{FF2B5EF4-FFF2-40B4-BE49-F238E27FC236}">
              <a16:creationId xmlns:a16="http://schemas.microsoft.com/office/drawing/2014/main" id="{00000000-0008-0000-0300-00000F010000}"/>
            </a:ext>
          </a:extLst>
        </xdr:cNvPr>
        <xdr:cNvSpPr/>
      </xdr:nvSpPr>
      <xdr:spPr>
        <a:xfrm>
          <a:off x="14351000" y="14855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26052</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020800" y="14942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151341</xdr:rowOff>
    </xdr:from>
    <xdr:to>
      <xdr:col>64</xdr:col>
      <xdr:colOff>152400</xdr:colOff>
      <xdr:row>87</xdr:row>
      <xdr:rowOff>81491</xdr:rowOff>
    </xdr:to>
    <xdr:sp macro="" textlink="">
      <xdr:nvSpPr>
        <xdr:cNvPr id="273" name="フローチャート: 判断 272">
          <a:extLst>
            <a:ext uri="{FF2B5EF4-FFF2-40B4-BE49-F238E27FC236}">
              <a16:creationId xmlns:a16="http://schemas.microsoft.com/office/drawing/2014/main" id="{00000000-0008-0000-0300-000011010000}"/>
            </a:ext>
          </a:extLst>
        </xdr:cNvPr>
        <xdr:cNvSpPr/>
      </xdr:nvSpPr>
      <xdr:spPr>
        <a:xfrm>
          <a:off x="13462000" y="14896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66268</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3131800" y="149824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1059</xdr:rowOff>
    </xdr:from>
    <xdr:to>
      <xdr:col>81</xdr:col>
      <xdr:colOff>95250</xdr:colOff>
      <xdr:row>85</xdr:row>
      <xdr:rowOff>102659</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6967200" y="14574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84</xdr:row>
      <xdr:rowOff>17586</xdr:rowOff>
    </xdr:from>
    <xdr:ext cx="762000" cy="259045"/>
    <xdr:sp macro="" textlink="">
      <xdr:nvSpPr>
        <xdr:cNvPr id="281" name="給与水準   （国との比較）該当値テキスト">
          <a:extLst>
            <a:ext uri="{FF2B5EF4-FFF2-40B4-BE49-F238E27FC236}">
              <a16:creationId xmlns:a16="http://schemas.microsoft.com/office/drawing/2014/main" id="{00000000-0008-0000-0300-000019010000}"/>
            </a:ext>
          </a:extLst>
        </xdr:cNvPr>
        <xdr:cNvSpPr txBox="1"/>
      </xdr:nvSpPr>
      <xdr:spPr>
        <a:xfrm>
          <a:off x="17106900" y="144193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161925</xdr:rowOff>
    </xdr:from>
    <xdr:to>
      <xdr:col>77</xdr:col>
      <xdr:colOff>95250</xdr:colOff>
      <xdr:row>86</xdr:row>
      <xdr:rowOff>92075</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6129000" y="14735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102252</xdr:rowOff>
    </xdr:from>
    <xdr:ext cx="7366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5798800" y="145040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141816</xdr:rowOff>
    </xdr:from>
    <xdr:to>
      <xdr:col>73</xdr:col>
      <xdr:colOff>44450</xdr:colOff>
      <xdr:row>86</xdr:row>
      <xdr:rowOff>71966</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5240000" y="14715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82143</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4909800" y="14483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85</xdr:row>
      <xdr:rowOff>141816</xdr:rowOff>
    </xdr:from>
    <xdr:to>
      <xdr:col>68</xdr:col>
      <xdr:colOff>203200</xdr:colOff>
      <xdr:row>86</xdr:row>
      <xdr:rowOff>71966</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4351000" y="14715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82143</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4020800" y="14483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70909</xdr:rowOff>
    </xdr:from>
    <xdr:to>
      <xdr:col>64</xdr:col>
      <xdr:colOff>152400</xdr:colOff>
      <xdr:row>87</xdr:row>
      <xdr:rowOff>1059</xdr:rowOff>
    </xdr:to>
    <xdr:sp macro="" textlink="">
      <xdr:nvSpPr>
        <xdr:cNvPr id="288" name="楕円 287">
          <a:extLst>
            <a:ext uri="{FF2B5EF4-FFF2-40B4-BE49-F238E27FC236}">
              <a16:creationId xmlns:a16="http://schemas.microsoft.com/office/drawing/2014/main" id="{00000000-0008-0000-0300-000020010000}"/>
            </a:ext>
          </a:extLst>
        </xdr:cNvPr>
        <xdr:cNvSpPr/>
      </xdr:nvSpPr>
      <xdr:spPr>
        <a:xfrm>
          <a:off x="13462000" y="14815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11236</xdr:rowOff>
    </xdr:from>
    <xdr:ext cx="762000" cy="259045"/>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3131800" y="145844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91" name="テキスト ボックス 290">
          <a:extLst>
            <a:ext uri="{FF2B5EF4-FFF2-40B4-BE49-F238E27FC236}">
              <a16:creationId xmlns:a16="http://schemas.microsoft.com/office/drawing/2014/main" id="{00000000-0008-0000-0300-000023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2" name="テキスト ボックス 291">
          <a:extLst>
            <a:ext uri="{FF2B5EF4-FFF2-40B4-BE49-F238E27FC236}">
              <a16:creationId xmlns:a16="http://schemas.microsoft.com/office/drawing/2014/main" id="{00000000-0008-0000-0300-000024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[6.16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300" name="正方形/長方形 299">
          <a:extLst>
            <a:ext uri="{FF2B5EF4-FFF2-40B4-BE49-F238E27FC236}">
              <a16:creationId xmlns:a16="http://schemas.microsoft.com/office/drawing/2014/main" id="{00000000-0008-0000-0300-00002C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1" name="正方形/長方形 300">
          <a:extLst>
            <a:ext uri="{FF2B5EF4-FFF2-40B4-BE49-F238E27FC236}">
              <a16:creationId xmlns:a16="http://schemas.microsoft.com/office/drawing/2014/main" id="{00000000-0008-0000-0300-00002D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平成８年度から定員適正化を計画的に進めてきた結果、類似団体平均を下回る</a:t>
          </a:r>
          <a:r>
            <a:rPr kumimoji="1" lang="en-US" altLang="ja-JP" sz="1300">
              <a:latin typeface="ＭＳ Ｐゴシック" panose="020B0600070205080204" pitchFamily="50" charset="-128"/>
              <a:ea typeface="ＭＳ Ｐゴシック" panose="020B0600070205080204" pitchFamily="50" charset="-128"/>
            </a:rPr>
            <a:t>6.16</a:t>
          </a:r>
          <a:r>
            <a:rPr kumimoji="1" lang="ja-JP" altLang="en-US" sz="1300">
              <a:latin typeface="ＭＳ Ｐゴシック" panose="020B0600070205080204" pitchFamily="50" charset="-128"/>
              <a:ea typeface="ＭＳ Ｐゴシック" panose="020B0600070205080204" pitchFamily="50" charset="-128"/>
            </a:rPr>
            <a:t>人となっている</a:t>
          </a:r>
        </a:p>
      </xdr:txBody>
    </xdr:sp>
    <xdr:clientData/>
  </xdr:twoCellAnchor>
  <xdr:oneCellAnchor>
    <xdr:from>
      <xdr:col>61</xdr:col>
      <xdr:colOff>6350</xdr:colOff>
      <xdr:row>54</xdr:row>
      <xdr:rowOff>139700</xdr:rowOff>
    </xdr:from>
    <xdr:ext cx="349839" cy="225703"/>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7" name="テキスト ボックス 316">
          <a:extLst>
            <a:ext uri="{FF2B5EF4-FFF2-40B4-BE49-F238E27FC236}">
              <a16:creationId xmlns:a16="http://schemas.microsoft.com/office/drawing/2014/main" id="{00000000-0008-0000-0300-00003D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9" name="テキスト ボックス 318">
          <a:extLst>
            <a:ext uri="{FF2B5EF4-FFF2-40B4-BE49-F238E27FC236}">
              <a16:creationId xmlns:a16="http://schemas.microsoft.com/office/drawing/2014/main" id="{00000000-0008-0000-0300-00003F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20" name="定員管理の状況グラフ枠">
          <a:extLst>
            <a:ext uri="{FF2B5EF4-FFF2-40B4-BE49-F238E27FC236}">
              <a16:creationId xmlns:a16="http://schemas.microsoft.com/office/drawing/2014/main" id="{00000000-0008-0000-0300-000040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51163</xdr:rowOff>
    </xdr:from>
    <xdr:to>
      <xdr:col>81</xdr:col>
      <xdr:colOff>44450</xdr:colOff>
      <xdr:row>67</xdr:row>
      <xdr:rowOff>7620</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flipV="1">
          <a:off x="17018000" y="9995263"/>
          <a:ext cx="0" cy="149950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151147</xdr:rowOff>
    </xdr:from>
    <xdr:ext cx="762000" cy="259045"/>
    <xdr:sp macro="" textlink="">
      <xdr:nvSpPr>
        <xdr:cNvPr id="322" name="定員管理の状況最小値テキスト">
          <a:extLst>
            <a:ext uri="{FF2B5EF4-FFF2-40B4-BE49-F238E27FC236}">
              <a16:creationId xmlns:a16="http://schemas.microsoft.com/office/drawing/2014/main" id="{00000000-0008-0000-0300-000042010000}"/>
            </a:ext>
          </a:extLst>
        </xdr:cNvPr>
        <xdr:cNvSpPr txBox="1"/>
      </xdr:nvSpPr>
      <xdr:spPr>
        <a:xfrm>
          <a:off x="17106900" y="11466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7620</xdr:rowOff>
    </xdr:from>
    <xdr:to>
      <xdr:col>81</xdr:col>
      <xdr:colOff>133350</xdr:colOff>
      <xdr:row>67</xdr:row>
      <xdr:rowOff>7620</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6929100" y="11494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137540</xdr:rowOff>
    </xdr:from>
    <xdr:ext cx="762000" cy="259045"/>
    <xdr:sp macro="" textlink="">
      <xdr:nvSpPr>
        <xdr:cNvPr id="324" name="定員管理の状況最大値テキスト">
          <a:extLst>
            <a:ext uri="{FF2B5EF4-FFF2-40B4-BE49-F238E27FC236}">
              <a16:creationId xmlns:a16="http://schemas.microsoft.com/office/drawing/2014/main" id="{00000000-0008-0000-0300-000044010000}"/>
            </a:ext>
          </a:extLst>
        </xdr:cNvPr>
        <xdr:cNvSpPr txBox="1"/>
      </xdr:nvSpPr>
      <xdr:spPr>
        <a:xfrm>
          <a:off x="17106900" y="97387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51163</xdr:rowOff>
    </xdr:from>
    <xdr:to>
      <xdr:col>81</xdr:col>
      <xdr:colOff>133350</xdr:colOff>
      <xdr:row>58</xdr:row>
      <xdr:rowOff>51163</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6929100" y="99952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8165</xdr:rowOff>
    </xdr:from>
    <xdr:to>
      <xdr:col>81</xdr:col>
      <xdr:colOff>44450</xdr:colOff>
      <xdr:row>60</xdr:row>
      <xdr:rowOff>46083</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6179800" y="10295165"/>
          <a:ext cx="838200" cy="379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116494</xdr:rowOff>
    </xdr:from>
    <xdr:ext cx="762000" cy="259045"/>
    <xdr:sp macro="" textlink="">
      <xdr:nvSpPr>
        <xdr:cNvPr id="327" name="定員管理の状況平均値テキスト">
          <a:extLst>
            <a:ext uri="{FF2B5EF4-FFF2-40B4-BE49-F238E27FC236}">
              <a16:creationId xmlns:a16="http://schemas.microsoft.com/office/drawing/2014/main" id="{00000000-0008-0000-0300-000047010000}"/>
            </a:ext>
          </a:extLst>
        </xdr:cNvPr>
        <xdr:cNvSpPr txBox="1"/>
      </xdr:nvSpPr>
      <xdr:spPr>
        <a:xfrm>
          <a:off x="17106900" y="105749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144417</xdr:rowOff>
    </xdr:from>
    <xdr:to>
      <xdr:col>81</xdr:col>
      <xdr:colOff>95250</xdr:colOff>
      <xdr:row>62</xdr:row>
      <xdr:rowOff>74567</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6967200" y="10602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59</xdr:row>
      <xdr:rowOff>134801</xdr:rowOff>
    </xdr:from>
    <xdr:to>
      <xdr:col>77</xdr:col>
      <xdr:colOff>44450</xdr:colOff>
      <xdr:row>60</xdr:row>
      <xdr:rowOff>8165</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a:off x="15290800" y="10250351"/>
          <a:ext cx="889000" cy="44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82369</xdr:rowOff>
    </xdr:from>
    <xdr:to>
      <xdr:col>77</xdr:col>
      <xdr:colOff>95250</xdr:colOff>
      <xdr:row>62</xdr:row>
      <xdr:rowOff>12519</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6129000" y="10540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168746</xdr:rowOff>
    </xdr:from>
    <xdr:ext cx="7366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798800" y="1062719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59</xdr:row>
      <xdr:rowOff>134801</xdr:rowOff>
    </xdr:from>
    <xdr:to>
      <xdr:col>72</xdr:col>
      <xdr:colOff>203200</xdr:colOff>
      <xdr:row>59</xdr:row>
      <xdr:rowOff>155484</xdr:rowOff>
    </xdr:to>
    <xdr:cxnSp macro="">
      <xdr:nvCxnSpPr>
        <xdr:cNvPr id="332" name="直線コネクタ 331">
          <a:extLst>
            <a:ext uri="{FF2B5EF4-FFF2-40B4-BE49-F238E27FC236}">
              <a16:creationId xmlns:a16="http://schemas.microsoft.com/office/drawing/2014/main" id="{00000000-0008-0000-0300-00004C010000}"/>
            </a:ext>
          </a:extLst>
        </xdr:cNvPr>
        <xdr:cNvCxnSpPr/>
      </xdr:nvCxnSpPr>
      <xdr:spPr>
        <a:xfrm flipV="1">
          <a:off x="14401800" y="10250351"/>
          <a:ext cx="889000" cy="20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51344</xdr:rowOff>
    </xdr:from>
    <xdr:to>
      <xdr:col>73</xdr:col>
      <xdr:colOff>44450</xdr:colOff>
      <xdr:row>61</xdr:row>
      <xdr:rowOff>152944</xdr:rowOff>
    </xdr:to>
    <xdr:sp macro="" textlink="">
      <xdr:nvSpPr>
        <xdr:cNvPr id="333" name="フローチャート: 判断 332">
          <a:extLst>
            <a:ext uri="{FF2B5EF4-FFF2-40B4-BE49-F238E27FC236}">
              <a16:creationId xmlns:a16="http://schemas.microsoft.com/office/drawing/2014/main" id="{00000000-0008-0000-0300-00004D010000}"/>
            </a:ext>
          </a:extLst>
        </xdr:cNvPr>
        <xdr:cNvSpPr/>
      </xdr:nvSpPr>
      <xdr:spPr>
        <a:xfrm>
          <a:off x="15240000" y="10509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137721</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4909800" y="105961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59</xdr:row>
      <xdr:rowOff>141696</xdr:rowOff>
    </xdr:from>
    <xdr:to>
      <xdr:col>68</xdr:col>
      <xdr:colOff>152400</xdr:colOff>
      <xdr:row>59</xdr:row>
      <xdr:rowOff>155484</xdr:rowOff>
    </xdr:to>
    <xdr:cxnSp macro="">
      <xdr:nvCxnSpPr>
        <xdr:cNvPr id="335" name="直線コネクタ 334">
          <a:extLst>
            <a:ext uri="{FF2B5EF4-FFF2-40B4-BE49-F238E27FC236}">
              <a16:creationId xmlns:a16="http://schemas.microsoft.com/office/drawing/2014/main" id="{00000000-0008-0000-0300-00004F010000}"/>
            </a:ext>
          </a:extLst>
        </xdr:cNvPr>
        <xdr:cNvCxnSpPr/>
      </xdr:nvCxnSpPr>
      <xdr:spPr>
        <a:xfrm>
          <a:off x="13512800" y="10257246"/>
          <a:ext cx="889000" cy="137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41003</xdr:rowOff>
    </xdr:from>
    <xdr:to>
      <xdr:col>68</xdr:col>
      <xdr:colOff>203200</xdr:colOff>
      <xdr:row>61</xdr:row>
      <xdr:rowOff>142603</xdr:rowOff>
    </xdr:to>
    <xdr:sp macro="" textlink="">
      <xdr:nvSpPr>
        <xdr:cNvPr id="336" name="フローチャート: 判断 335">
          <a:extLst>
            <a:ext uri="{FF2B5EF4-FFF2-40B4-BE49-F238E27FC236}">
              <a16:creationId xmlns:a16="http://schemas.microsoft.com/office/drawing/2014/main" id="{00000000-0008-0000-0300-000050010000}"/>
            </a:ext>
          </a:extLst>
        </xdr:cNvPr>
        <xdr:cNvSpPr/>
      </xdr:nvSpPr>
      <xdr:spPr>
        <a:xfrm>
          <a:off x="14351000" y="10499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127380</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020800" y="105858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129722</xdr:rowOff>
    </xdr:from>
    <xdr:to>
      <xdr:col>64</xdr:col>
      <xdr:colOff>152400</xdr:colOff>
      <xdr:row>61</xdr:row>
      <xdr:rowOff>59872</xdr:rowOff>
    </xdr:to>
    <xdr:sp macro="" textlink="">
      <xdr:nvSpPr>
        <xdr:cNvPr id="338" name="フローチャート: 判断 337">
          <a:extLst>
            <a:ext uri="{FF2B5EF4-FFF2-40B4-BE49-F238E27FC236}">
              <a16:creationId xmlns:a16="http://schemas.microsoft.com/office/drawing/2014/main" id="{00000000-0008-0000-0300-000052010000}"/>
            </a:ext>
          </a:extLst>
        </xdr:cNvPr>
        <xdr:cNvSpPr/>
      </xdr:nvSpPr>
      <xdr:spPr>
        <a:xfrm>
          <a:off x="13462000" y="10416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44649</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3131800" y="105030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166733</xdr:rowOff>
    </xdr:from>
    <xdr:to>
      <xdr:col>81</xdr:col>
      <xdr:colOff>95250</xdr:colOff>
      <xdr:row>60</xdr:row>
      <xdr:rowOff>96883</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6967200" y="10282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11810</xdr:rowOff>
    </xdr:from>
    <xdr:ext cx="762000" cy="259045"/>
    <xdr:sp macro="" textlink="">
      <xdr:nvSpPr>
        <xdr:cNvPr id="346" name="定員管理の状況該当値テキスト">
          <a:extLst>
            <a:ext uri="{FF2B5EF4-FFF2-40B4-BE49-F238E27FC236}">
              <a16:creationId xmlns:a16="http://schemas.microsoft.com/office/drawing/2014/main" id="{00000000-0008-0000-0300-00005A010000}"/>
            </a:ext>
          </a:extLst>
        </xdr:cNvPr>
        <xdr:cNvSpPr txBox="1"/>
      </xdr:nvSpPr>
      <xdr:spPr>
        <a:xfrm>
          <a:off x="17106900" y="10127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128815</xdr:rowOff>
    </xdr:from>
    <xdr:to>
      <xdr:col>77</xdr:col>
      <xdr:colOff>95250</xdr:colOff>
      <xdr:row>60</xdr:row>
      <xdr:rowOff>58965</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6129000" y="10244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69142</xdr:rowOff>
    </xdr:from>
    <xdr:ext cx="7366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5798800" y="100132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84001</xdr:rowOff>
    </xdr:from>
    <xdr:to>
      <xdr:col>73</xdr:col>
      <xdr:colOff>44450</xdr:colOff>
      <xdr:row>60</xdr:row>
      <xdr:rowOff>14151</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5240000" y="10199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24328</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4909800" y="99684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104684</xdr:rowOff>
    </xdr:from>
    <xdr:to>
      <xdr:col>68</xdr:col>
      <xdr:colOff>203200</xdr:colOff>
      <xdr:row>60</xdr:row>
      <xdr:rowOff>34834</xdr:rowOff>
    </xdr:to>
    <xdr:sp macro="" textlink="">
      <xdr:nvSpPr>
        <xdr:cNvPr id="351" name="楕円 350">
          <a:extLst>
            <a:ext uri="{FF2B5EF4-FFF2-40B4-BE49-F238E27FC236}">
              <a16:creationId xmlns:a16="http://schemas.microsoft.com/office/drawing/2014/main" id="{00000000-0008-0000-0300-00005F010000}"/>
            </a:ext>
          </a:extLst>
        </xdr:cNvPr>
        <xdr:cNvSpPr/>
      </xdr:nvSpPr>
      <xdr:spPr>
        <a:xfrm>
          <a:off x="14351000" y="10220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45011</xdr:rowOff>
    </xdr:from>
    <xdr:ext cx="762000" cy="259045"/>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4020800" y="9989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90896</xdr:rowOff>
    </xdr:from>
    <xdr:to>
      <xdr:col>64</xdr:col>
      <xdr:colOff>152400</xdr:colOff>
      <xdr:row>60</xdr:row>
      <xdr:rowOff>21046</xdr:rowOff>
    </xdr:to>
    <xdr:sp macro="" textlink="">
      <xdr:nvSpPr>
        <xdr:cNvPr id="353" name="楕円 352">
          <a:extLst>
            <a:ext uri="{FF2B5EF4-FFF2-40B4-BE49-F238E27FC236}">
              <a16:creationId xmlns:a16="http://schemas.microsoft.com/office/drawing/2014/main" id="{00000000-0008-0000-0300-000061010000}"/>
            </a:ext>
          </a:extLst>
        </xdr:cNvPr>
        <xdr:cNvSpPr/>
      </xdr:nvSpPr>
      <xdr:spPr>
        <a:xfrm>
          <a:off x="13462000" y="10206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31223</xdr:rowOff>
    </xdr:from>
    <xdr:ext cx="762000" cy="259045"/>
    <xdr:sp macro="" textlink="">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3131800" y="9975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 0.1%]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3" name="正方形/長方形 362">
          <a:extLst>
            <a:ext uri="{FF2B5EF4-FFF2-40B4-BE49-F238E27FC236}">
              <a16:creationId xmlns:a16="http://schemas.microsoft.com/office/drawing/2014/main" id="{00000000-0008-0000-0300-00006B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4" name="正方形/長方形 363">
          <a:extLst>
            <a:ext uri="{FF2B5EF4-FFF2-40B4-BE49-F238E27FC236}">
              <a16:creationId xmlns:a16="http://schemas.microsoft.com/office/drawing/2014/main" id="{00000000-0008-0000-0300-00006C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5" name="正方形/長方形 364">
          <a:extLst>
            <a:ext uri="{FF2B5EF4-FFF2-40B4-BE49-F238E27FC236}">
              <a16:creationId xmlns:a16="http://schemas.microsoft.com/office/drawing/2014/main" id="{00000000-0008-0000-0300-00006D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6" name="正方形/長方形 365">
          <a:extLst>
            <a:ext uri="{FF2B5EF4-FFF2-40B4-BE49-F238E27FC236}">
              <a16:creationId xmlns:a16="http://schemas.microsoft.com/office/drawing/2014/main" id="{00000000-0008-0000-0300-00006E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高金利時代に借入れた地方債の償還が着実に進んだこと等により元利償還金が減となったため、対前年度比</a:t>
          </a:r>
          <a:r>
            <a:rPr kumimoji="1" lang="en-US" altLang="ja-JP" sz="1300">
              <a:latin typeface="ＭＳ Ｐゴシック" panose="020B0600070205080204" pitchFamily="50" charset="-128"/>
              <a:ea typeface="ＭＳ Ｐゴシック" panose="020B0600070205080204" pitchFamily="50" charset="-128"/>
            </a:rPr>
            <a:t>0.7</a:t>
          </a:r>
          <a:r>
            <a:rPr kumimoji="1" lang="ja-JP" altLang="en-US" sz="1300">
              <a:latin typeface="ＭＳ Ｐゴシック" panose="020B0600070205080204" pitchFamily="50" charset="-128"/>
              <a:ea typeface="ＭＳ Ｐゴシック" panose="020B0600070205080204" pitchFamily="50" charset="-128"/>
            </a:rPr>
            <a:t>ポイント減の△</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％となった。。</a:t>
          </a:r>
        </a:p>
        <a:p>
          <a:r>
            <a:rPr kumimoji="1" lang="ja-JP" altLang="en-US" sz="1300">
              <a:latin typeface="ＭＳ Ｐゴシック" panose="020B0600070205080204" pitchFamily="50" charset="-128"/>
              <a:ea typeface="ＭＳ Ｐゴシック" panose="020B0600070205080204" pitchFamily="50" charset="-128"/>
            </a:rPr>
            <a:t>今後は、老朽化した公共施設の更新などの大規模事業により財政需要の増加が見込まれること、また新半田病院建設時に借入を行った地方債の償還が始まることから実質公債費比率は悪化する見込みであるが、健全で持続可能な財政運営のために、将来世代の負担軽減のための基金の積立てや歳出の削減、新たな歳入の確保に努めていく。</a:t>
          </a:r>
        </a:p>
      </xdr:txBody>
    </xdr:sp>
    <xdr:clientData/>
  </xdr:twoCellAnchor>
  <xdr:oneCellAnchor>
    <xdr:from>
      <xdr:col>61</xdr:col>
      <xdr:colOff>6350</xdr:colOff>
      <xdr:row>32</xdr:row>
      <xdr:rowOff>101600</xdr:rowOff>
    </xdr:from>
    <xdr:ext cx="298543" cy="225703"/>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80" name="テキスト ボックス 379">
          <a:extLst>
            <a:ext uri="{FF2B5EF4-FFF2-40B4-BE49-F238E27FC236}">
              <a16:creationId xmlns:a16="http://schemas.microsoft.com/office/drawing/2014/main" id="{00000000-0008-0000-0300-00007C010000}"/>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2" name="公債費負担の状況グラフ枠">
          <a:extLst>
            <a:ext uri="{FF2B5EF4-FFF2-40B4-BE49-F238E27FC236}">
              <a16:creationId xmlns:a16="http://schemas.microsoft.com/office/drawing/2014/main" id="{00000000-0008-0000-0300-00007E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166511</xdr:rowOff>
    </xdr:from>
    <xdr:to>
      <xdr:col>81</xdr:col>
      <xdr:colOff>44450</xdr:colOff>
      <xdr:row>44</xdr:row>
      <xdr:rowOff>111478</xdr:rowOff>
    </xdr:to>
    <xdr:cxnSp macro="">
      <xdr:nvCxnSpPr>
        <xdr:cNvPr id="383" name="直線コネクタ 382">
          <a:extLst>
            <a:ext uri="{FF2B5EF4-FFF2-40B4-BE49-F238E27FC236}">
              <a16:creationId xmlns:a16="http://schemas.microsoft.com/office/drawing/2014/main" id="{00000000-0008-0000-0300-00007F010000}"/>
            </a:ext>
          </a:extLst>
        </xdr:cNvPr>
        <xdr:cNvCxnSpPr/>
      </xdr:nvCxnSpPr>
      <xdr:spPr>
        <a:xfrm flipV="1">
          <a:off x="17018000" y="6167261"/>
          <a:ext cx="0" cy="148801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83555</xdr:rowOff>
    </xdr:from>
    <xdr:ext cx="762000" cy="259045"/>
    <xdr:sp macro="" textlink="">
      <xdr:nvSpPr>
        <xdr:cNvPr id="384" name="公債費負担の状況最小値テキスト">
          <a:extLst>
            <a:ext uri="{FF2B5EF4-FFF2-40B4-BE49-F238E27FC236}">
              <a16:creationId xmlns:a16="http://schemas.microsoft.com/office/drawing/2014/main" id="{00000000-0008-0000-0300-000080010000}"/>
            </a:ext>
          </a:extLst>
        </xdr:cNvPr>
        <xdr:cNvSpPr txBox="1"/>
      </xdr:nvSpPr>
      <xdr:spPr>
        <a:xfrm>
          <a:off x="17106900" y="76273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111478</xdr:rowOff>
    </xdr:from>
    <xdr:to>
      <xdr:col>81</xdr:col>
      <xdr:colOff>133350</xdr:colOff>
      <xdr:row>44</xdr:row>
      <xdr:rowOff>111478</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a:off x="16929100" y="76552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81438</xdr:rowOff>
    </xdr:from>
    <xdr:ext cx="762000" cy="259045"/>
    <xdr:sp macro="" textlink="">
      <xdr:nvSpPr>
        <xdr:cNvPr id="386" name="公債費負担の状況最大値テキスト">
          <a:extLst>
            <a:ext uri="{FF2B5EF4-FFF2-40B4-BE49-F238E27FC236}">
              <a16:creationId xmlns:a16="http://schemas.microsoft.com/office/drawing/2014/main" id="{00000000-0008-0000-0300-000082010000}"/>
            </a:ext>
          </a:extLst>
        </xdr:cNvPr>
        <xdr:cNvSpPr txBox="1"/>
      </xdr:nvSpPr>
      <xdr:spPr>
        <a:xfrm>
          <a:off x="17106900" y="5910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166511</xdr:rowOff>
    </xdr:from>
    <xdr:to>
      <xdr:col>81</xdr:col>
      <xdr:colOff>133350</xdr:colOff>
      <xdr:row>35</xdr:row>
      <xdr:rowOff>166511</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6929100" y="61672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35</xdr:row>
      <xdr:rowOff>166511</xdr:rowOff>
    </xdr:from>
    <xdr:to>
      <xdr:col>81</xdr:col>
      <xdr:colOff>44450</xdr:colOff>
      <xdr:row>36</xdr:row>
      <xdr:rowOff>88900</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flipV="1">
          <a:off x="16179800" y="6167261"/>
          <a:ext cx="838200" cy="93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125888</xdr:rowOff>
    </xdr:from>
    <xdr:ext cx="762000" cy="259045"/>
    <xdr:sp macro="" textlink="">
      <xdr:nvSpPr>
        <xdr:cNvPr id="389" name="公債費負担の状況平均値テキスト">
          <a:extLst>
            <a:ext uri="{FF2B5EF4-FFF2-40B4-BE49-F238E27FC236}">
              <a16:creationId xmlns:a16="http://schemas.microsoft.com/office/drawing/2014/main" id="{00000000-0008-0000-0300-000085010000}"/>
            </a:ext>
          </a:extLst>
        </xdr:cNvPr>
        <xdr:cNvSpPr txBox="1"/>
      </xdr:nvSpPr>
      <xdr:spPr>
        <a:xfrm>
          <a:off x="17106900" y="68124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153811</xdr:rowOff>
    </xdr:from>
    <xdr:to>
      <xdr:col>81</xdr:col>
      <xdr:colOff>95250</xdr:colOff>
      <xdr:row>40</xdr:row>
      <xdr:rowOff>83961</xdr:rowOff>
    </xdr:to>
    <xdr:sp macro="" textlink="">
      <xdr:nvSpPr>
        <xdr:cNvPr id="390" name="フローチャート: 判断 389">
          <a:extLst>
            <a:ext uri="{FF2B5EF4-FFF2-40B4-BE49-F238E27FC236}">
              <a16:creationId xmlns:a16="http://schemas.microsoft.com/office/drawing/2014/main" id="{00000000-0008-0000-0300-000086010000}"/>
            </a:ext>
          </a:extLst>
        </xdr:cNvPr>
        <xdr:cNvSpPr/>
      </xdr:nvSpPr>
      <xdr:spPr>
        <a:xfrm>
          <a:off x="16967200" y="6840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36</xdr:row>
      <xdr:rowOff>8467</xdr:rowOff>
    </xdr:from>
    <xdr:to>
      <xdr:col>77</xdr:col>
      <xdr:colOff>44450</xdr:colOff>
      <xdr:row>36</xdr:row>
      <xdr:rowOff>88900</xdr:rowOff>
    </xdr:to>
    <xdr:cxnSp macro="">
      <xdr:nvCxnSpPr>
        <xdr:cNvPr id="391" name="直線コネクタ 390">
          <a:extLst>
            <a:ext uri="{FF2B5EF4-FFF2-40B4-BE49-F238E27FC236}">
              <a16:creationId xmlns:a16="http://schemas.microsoft.com/office/drawing/2014/main" id="{00000000-0008-0000-0300-000087010000}"/>
            </a:ext>
          </a:extLst>
        </xdr:cNvPr>
        <xdr:cNvCxnSpPr/>
      </xdr:nvCxnSpPr>
      <xdr:spPr>
        <a:xfrm>
          <a:off x="15290800" y="6180667"/>
          <a:ext cx="8890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39</xdr:row>
      <xdr:rowOff>140405</xdr:rowOff>
    </xdr:from>
    <xdr:to>
      <xdr:col>77</xdr:col>
      <xdr:colOff>95250</xdr:colOff>
      <xdr:row>40</xdr:row>
      <xdr:rowOff>70555</xdr:rowOff>
    </xdr:to>
    <xdr:sp macro="" textlink="">
      <xdr:nvSpPr>
        <xdr:cNvPr id="392" name="フローチャート: 判断 391">
          <a:extLst>
            <a:ext uri="{FF2B5EF4-FFF2-40B4-BE49-F238E27FC236}">
              <a16:creationId xmlns:a16="http://schemas.microsoft.com/office/drawing/2014/main" id="{00000000-0008-0000-0300-000088010000}"/>
            </a:ext>
          </a:extLst>
        </xdr:cNvPr>
        <xdr:cNvSpPr/>
      </xdr:nvSpPr>
      <xdr:spPr>
        <a:xfrm>
          <a:off x="16129000" y="6826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55332</xdr:rowOff>
    </xdr:from>
    <xdr:ext cx="7366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5798800" y="69133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36</xdr:row>
      <xdr:rowOff>8467</xdr:rowOff>
    </xdr:from>
    <xdr:to>
      <xdr:col>72</xdr:col>
      <xdr:colOff>203200</xdr:colOff>
      <xdr:row>36</xdr:row>
      <xdr:rowOff>21872</xdr:rowOff>
    </xdr:to>
    <xdr:cxnSp macro="">
      <xdr:nvCxnSpPr>
        <xdr:cNvPr id="394" name="直線コネクタ 393">
          <a:extLst>
            <a:ext uri="{FF2B5EF4-FFF2-40B4-BE49-F238E27FC236}">
              <a16:creationId xmlns:a16="http://schemas.microsoft.com/office/drawing/2014/main" id="{00000000-0008-0000-0300-00008A010000}"/>
            </a:ext>
          </a:extLst>
        </xdr:cNvPr>
        <xdr:cNvCxnSpPr/>
      </xdr:nvCxnSpPr>
      <xdr:spPr>
        <a:xfrm flipV="1">
          <a:off x="14401800" y="6180667"/>
          <a:ext cx="8890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140405</xdr:rowOff>
    </xdr:from>
    <xdr:to>
      <xdr:col>73</xdr:col>
      <xdr:colOff>44450</xdr:colOff>
      <xdr:row>40</xdr:row>
      <xdr:rowOff>70555</xdr:rowOff>
    </xdr:to>
    <xdr:sp macro="" textlink="">
      <xdr:nvSpPr>
        <xdr:cNvPr id="395" name="フローチャート: 判断 394">
          <a:extLst>
            <a:ext uri="{FF2B5EF4-FFF2-40B4-BE49-F238E27FC236}">
              <a16:creationId xmlns:a16="http://schemas.microsoft.com/office/drawing/2014/main" id="{00000000-0008-0000-0300-00008B010000}"/>
            </a:ext>
          </a:extLst>
        </xdr:cNvPr>
        <xdr:cNvSpPr/>
      </xdr:nvSpPr>
      <xdr:spPr>
        <a:xfrm>
          <a:off x="15240000" y="6826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55332</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4909800" y="69133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36</xdr:row>
      <xdr:rowOff>8467</xdr:rowOff>
    </xdr:from>
    <xdr:to>
      <xdr:col>68</xdr:col>
      <xdr:colOff>152400</xdr:colOff>
      <xdr:row>36</xdr:row>
      <xdr:rowOff>21872</xdr:rowOff>
    </xdr:to>
    <xdr:cxnSp macro="">
      <xdr:nvCxnSpPr>
        <xdr:cNvPr id="397" name="直線コネクタ 396">
          <a:extLst>
            <a:ext uri="{FF2B5EF4-FFF2-40B4-BE49-F238E27FC236}">
              <a16:creationId xmlns:a16="http://schemas.microsoft.com/office/drawing/2014/main" id="{00000000-0008-0000-0300-00008D010000}"/>
            </a:ext>
          </a:extLst>
        </xdr:cNvPr>
        <xdr:cNvCxnSpPr/>
      </xdr:nvCxnSpPr>
      <xdr:spPr>
        <a:xfrm>
          <a:off x="13512800" y="6180667"/>
          <a:ext cx="8890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127000</xdr:rowOff>
    </xdr:from>
    <xdr:to>
      <xdr:col>68</xdr:col>
      <xdr:colOff>203200</xdr:colOff>
      <xdr:row>40</xdr:row>
      <xdr:rowOff>57150</xdr:rowOff>
    </xdr:to>
    <xdr:sp macro="" textlink="">
      <xdr:nvSpPr>
        <xdr:cNvPr id="398" name="フローチャート: 判断 397">
          <a:extLst>
            <a:ext uri="{FF2B5EF4-FFF2-40B4-BE49-F238E27FC236}">
              <a16:creationId xmlns:a16="http://schemas.microsoft.com/office/drawing/2014/main" id="{00000000-0008-0000-0300-00008E010000}"/>
            </a:ext>
          </a:extLst>
        </xdr:cNvPr>
        <xdr:cNvSpPr/>
      </xdr:nvSpPr>
      <xdr:spPr>
        <a:xfrm>
          <a:off x="14351000" y="681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41927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4020800" y="6899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140405</xdr:rowOff>
    </xdr:from>
    <xdr:to>
      <xdr:col>64</xdr:col>
      <xdr:colOff>152400</xdr:colOff>
      <xdr:row>40</xdr:row>
      <xdr:rowOff>70555</xdr:rowOff>
    </xdr:to>
    <xdr:sp macro="" textlink="">
      <xdr:nvSpPr>
        <xdr:cNvPr id="400" name="フローチャート: 判断 399">
          <a:extLst>
            <a:ext uri="{FF2B5EF4-FFF2-40B4-BE49-F238E27FC236}">
              <a16:creationId xmlns:a16="http://schemas.microsoft.com/office/drawing/2014/main" id="{00000000-0008-0000-0300-000090010000}"/>
            </a:ext>
          </a:extLst>
        </xdr:cNvPr>
        <xdr:cNvSpPr/>
      </xdr:nvSpPr>
      <xdr:spPr>
        <a:xfrm>
          <a:off x="13462000" y="6826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55332</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3131800" y="69133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35</xdr:row>
      <xdr:rowOff>115711</xdr:rowOff>
    </xdr:from>
    <xdr:to>
      <xdr:col>81</xdr:col>
      <xdr:colOff>95250</xdr:colOff>
      <xdr:row>36</xdr:row>
      <xdr:rowOff>45861</xdr:rowOff>
    </xdr:to>
    <xdr:sp macro="" textlink="">
      <xdr:nvSpPr>
        <xdr:cNvPr id="407" name="楕円 406">
          <a:extLst>
            <a:ext uri="{FF2B5EF4-FFF2-40B4-BE49-F238E27FC236}">
              <a16:creationId xmlns:a16="http://schemas.microsoft.com/office/drawing/2014/main" id="{00000000-0008-0000-0300-000097010000}"/>
            </a:ext>
          </a:extLst>
        </xdr:cNvPr>
        <xdr:cNvSpPr/>
      </xdr:nvSpPr>
      <xdr:spPr>
        <a:xfrm>
          <a:off x="16967200" y="6116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35</xdr:row>
      <xdr:rowOff>36988</xdr:rowOff>
    </xdr:from>
    <xdr:ext cx="762000" cy="259045"/>
    <xdr:sp macro="" textlink="">
      <xdr:nvSpPr>
        <xdr:cNvPr id="408" name="公債費負担の状況該当値テキスト">
          <a:extLst>
            <a:ext uri="{FF2B5EF4-FFF2-40B4-BE49-F238E27FC236}">
              <a16:creationId xmlns:a16="http://schemas.microsoft.com/office/drawing/2014/main" id="{00000000-0008-0000-0300-000098010000}"/>
            </a:ext>
          </a:extLst>
        </xdr:cNvPr>
        <xdr:cNvSpPr txBox="1"/>
      </xdr:nvSpPr>
      <xdr:spPr>
        <a:xfrm>
          <a:off x="17106900" y="6037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36</xdr:row>
      <xdr:rowOff>38100</xdr:rowOff>
    </xdr:from>
    <xdr:to>
      <xdr:col>77</xdr:col>
      <xdr:colOff>95250</xdr:colOff>
      <xdr:row>36</xdr:row>
      <xdr:rowOff>139700</xdr:rowOff>
    </xdr:to>
    <xdr:sp macro="" textlink="">
      <xdr:nvSpPr>
        <xdr:cNvPr id="409" name="楕円 408">
          <a:extLst>
            <a:ext uri="{FF2B5EF4-FFF2-40B4-BE49-F238E27FC236}">
              <a16:creationId xmlns:a16="http://schemas.microsoft.com/office/drawing/2014/main" id="{00000000-0008-0000-0300-000099010000}"/>
            </a:ext>
          </a:extLst>
        </xdr:cNvPr>
        <xdr:cNvSpPr/>
      </xdr:nvSpPr>
      <xdr:spPr>
        <a:xfrm>
          <a:off x="16129000" y="621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34</xdr:row>
      <xdr:rowOff>149877</xdr:rowOff>
    </xdr:from>
    <xdr:ext cx="736600" cy="259045"/>
    <xdr:sp macro="" textlink="">
      <xdr:nvSpPr>
        <xdr:cNvPr id="410" name="テキスト ボックス 409">
          <a:extLst>
            <a:ext uri="{FF2B5EF4-FFF2-40B4-BE49-F238E27FC236}">
              <a16:creationId xmlns:a16="http://schemas.microsoft.com/office/drawing/2014/main" id="{00000000-0008-0000-0300-00009A010000}"/>
            </a:ext>
          </a:extLst>
        </xdr:cNvPr>
        <xdr:cNvSpPr txBox="1"/>
      </xdr:nvSpPr>
      <xdr:spPr>
        <a:xfrm>
          <a:off x="15798800" y="5979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35</xdr:row>
      <xdr:rowOff>129117</xdr:rowOff>
    </xdr:from>
    <xdr:to>
      <xdr:col>73</xdr:col>
      <xdr:colOff>44450</xdr:colOff>
      <xdr:row>36</xdr:row>
      <xdr:rowOff>59267</xdr:rowOff>
    </xdr:to>
    <xdr:sp macro="" textlink="">
      <xdr:nvSpPr>
        <xdr:cNvPr id="411" name="楕円 410">
          <a:extLst>
            <a:ext uri="{FF2B5EF4-FFF2-40B4-BE49-F238E27FC236}">
              <a16:creationId xmlns:a16="http://schemas.microsoft.com/office/drawing/2014/main" id="{00000000-0008-0000-0300-00009B010000}"/>
            </a:ext>
          </a:extLst>
        </xdr:cNvPr>
        <xdr:cNvSpPr/>
      </xdr:nvSpPr>
      <xdr:spPr>
        <a:xfrm>
          <a:off x="15240000" y="6129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34</xdr:row>
      <xdr:rowOff>69444</xdr:rowOff>
    </xdr:from>
    <xdr:ext cx="762000" cy="259045"/>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4909800" y="589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35</xdr:row>
      <xdr:rowOff>142522</xdr:rowOff>
    </xdr:from>
    <xdr:to>
      <xdr:col>68</xdr:col>
      <xdr:colOff>203200</xdr:colOff>
      <xdr:row>36</xdr:row>
      <xdr:rowOff>72672</xdr:rowOff>
    </xdr:to>
    <xdr:sp macro="" textlink="">
      <xdr:nvSpPr>
        <xdr:cNvPr id="413" name="楕円 412">
          <a:extLst>
            <a:ext uri="{FF2B5EF4-FFF2-40B4-BE49-F238E27FC236}">
              <a16:creationId xmlns:a16="http://schemas.microsoft.com/office/drawing/2014/main" id="{00000000-0008-0000-0300-00009D010000}"/>
            </a:ext>
          </a:extLst>
        </xdr:cNvPr>
        <xdr:cNvSpPr/>
      </xdr:nvSpPr>
      <xdr:spPr>
        <a:xfrm>
          <a:off x="14351000" y="6143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34</xdr:row>
      <xdr:rowOff>82849</xdr:rowOff>
    </xdr:from>
    <xdr:ext cx="762000" cy="259045"/>
    <xdr:sp macro="" textlink="">
      <xdr:nvSpPr>
        <xdr:cNvPr id="414" name="テキスト ボックス 413">
          <a:extLst>
            <a:ext uri="{FF2B5EF4-FFF2-40B4-BE49-F238E27FC236}">
              <a16:creationId xmlns:a16="http://schemas.microsoft.com/office/drawing/2014/main" id="{00000000-0008-0000-0300-00009E010000}"/>
            </a:ext>
          </a:extLst>
        </xdr:cNvPr>
        <xdr:cNvSpPr txBox="1"/>
      </xdr:nvSpPr>
      <xdr:spPr>
        <a:xfrm>
          <a:off x="14020800" y="5912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35</xdr:row>
      <xdr:rowOff>129117</xdr:rowOff>
    </xdr:from>
    <xdr:to>
      <xdr:col>64</xdr:col>
      <xdr:colOff>152400</xdr:colOff>
      <xdr:row>36</xdr:row>
      <xdr:rowOff>59267</xdr:rowOff>
    </xdr:to>
    <xdr:sp macro="" textlink="">
      <xdr:nvSpPr>
        <xdr:cNvPr id="415" name="楕円 414">
          <a:extLst>
            <a:ext uri="{FF2B5EF4-FFF2-40B4-BE49-F238E27FC236}">
              <a16:creationId xmlns:a16="http://schemas.microsoft.com/office/drawing/2014/main" id="{00000000-0008-0000-0300-00009F010000}"/>
            </a:ext>
          </a:extLst>
        </xdr:cNvPr>
        <xdr:cNvSpPr/>
      </xdr:nvSpPr>
      <xdr:spPr>
        <a:xfrm>
          <a:off x="13462000" y="6129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34</xdr:row>
      <xdr:rowOff>69444</xdr:rowOff>
    </xdr:from>
    <xdr:ext cx="762000" cy="259045"/>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3131800" y="589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6" name="正方形/長方形 425">
          <a:extLst>
            <a:ext uri="{FF2B5EF4-FFF2-40B4-BE49-F238E27FC236}">
              <a16:creationId xmlns:a16="http://schemas.microsoft.com/office/drawing/2014/main" id="{00000000-0008-0000-0300-0000AA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7" name="正方形/長方形 426">
          <a:extLst>
            <a:ext uri="{FF2B5EF4-FFF2-40B4-BE49-F238E27FC236}">
              <a16:creationId xmlns:a16="http://schemas.microsoft.com/office/drawing/2014/main" id="{00000000-0008-0000-0300-0000AB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8" name="正方形/長方形 427">
          <a:extLst>
            <a:ext uri="{FF2B5EF4-FFF2-40B4-BE49-F238E27FC236}">
              <a16:creationId xmlns:a16="http://schemas.microsoft.com/office/drawing/2014/main" id="{00000000-0008-0000-0300-0000AC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新学校給食センター建設事業や最終処分場建設事業、新病院建設事業等により地方債残高と公営企業債等繰入見込額が増となり、将来負担額全体として増となった。今後も老朽化した公共施設の更新等による大規模事業により財政需要の増加が見込まれるため、将来負担比率は悪化する見込みであるが、健全で持続可能な財政運営のために、将来世代の負担軽減のための基金の積立てや歳出の削減、新たな歳入の確保に努めていく。</a:t>
          </a:r>
        </a:p>
      </xdr:txBody>
    </xdr:sp>
    <xdr:clientData/>
  </xdr:twoCellAnchor>
  <xdr:oneCellAnchor>
    <xdr:from>
      <xdr:col>61</xdr:col>
      <xdr:colOff>6350</xdr:colOff>
      <xdr:row>10</xdr:row>
      <xdr:rowOff>63500</xdr:rowOff>
    </xdr:from>
    <xdr:ext cx="298543" cy="225703"/>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2" name="テキスト ボックス 431">
          <a:extLst>
            <a:ext uri="{FF2B5EF4-FFF2-40B4-BE49-F238E27FC236}">
              <a16:creationId xmlns:a16="http://schemas.microsoft.com/office/drawing/2014/main" id="{00000000-0008-0000-0300-0000B0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34" name="テキスト ボックス 433">
          <a:extLst>
            <a:ext uri="{FF2B5EF4-FFF2-40B4-BE49-F238E27FC236}">
              <a16:creationId xmlns:a16="http://schemas.microsoft.com/office/drawing/2014/main" id="{00000000-0008-0000-0300-0000B2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36" name="テキスト ボックス 435">
          <a:extLst>
            <a:ext uri="{FF2B5EF4-FFF2-40B4-BE49-F238E27FC236}">
              <a16:creationId xmlns:a16="http://schemas.microsoft.com/office/drawing/2014/main" id="{00000000-0008-0000-0300-0000B4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8" name="テキスト ボックス 437">
          <a:extLst>
            <a:ext uri="{FF2B5EF4-FFF2-40B4-BE49-F238E27FC236}">
              <a16:creationId xmlns:a16="http://schemas.microsoft.com/office/drawing/2014/main" id="{00000000-0008-0000-0300-0000B6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40" name="テキスト ボックス 439">
          <a:extLst>
            <a:ext uri="{FF2B5EF4-FFF2-40B4-BE49-F238E27FC236}">
              <a16:creationId xmlns:a16="http://schemas.microsoft.com/office/drawing/2014/main" id="{00000000-0008-0000-0300-0000B8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41" name="直線コネクタ 440">
          <a:extLst>
            <a:ext uri="{FF2B5EF4-FFF2-40B4-BE49-F238E27FC236}">
              <a16:creationId xmlns:a16="http://schemas.microsoft.com/office/drawing/2014/main" id="{00000000-0008-0000-0300-0000B9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42" name="テキスト ボックス 441">
          <a:extLst>
            <a:ext uri="{FF2B5EF4-FFF2-40B4-BE49-F238E27FC236}">
              <a16:creationId xmlns:a16="http://schemas.microsoft.com/office/drawing/2014/main" id="{00000000-0008-0000-0300-0000BA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4" name="将来負担の状況グラフ枠">
          <a:extLst>
            <a:ext uri="{FF2B5EF4-FFF2-40B4-BE49-F238E27FC236}">
              <a16:creationId xmlns:a16="http://schemas.microsoft.com/office/drawing/2014/main" id="{00000000-0008-0000-0300-0000BC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66816</xdr:rowOff>
    </xdr:to>
    <xdr:cxnSp macro="">
      <xdr:nvCxnSpPr>
        <xdr:cNvPr id="445" name="直線コネクタ 444">
          <a:extLst>
            <a:ext uri="{FF2B5EF4-FFF2-40B4-BE49-F238E27FC236}">
              <a16:creationId xmlns:a16="http://schemas.microsoft.com/office/drawing/2014/main" id="{00000000-0008-0000-0300-0000BD010000}"/>
            </a:ext>
          </a:extLst>
        </xdr:cNvPr>
        <xdr:cNvCxnSpPr/>
      </xdr:nvCxnSpPr>
      <xdr:spPr>
        <a:xfrm flipV="1">
          <a:off x="17018000" y="2370667"/>
          <a:ext cx="0" cy="163949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38893</xdr:rowOff>
    </xdr:from>
    <xdr:ext cx="762000" cy="259045"/>
    <xdr:sp macro="" textlink="">
      <xdr:nvSpPr>
        <xdr:cNvPr id="446" name="将来負担の状況最小値テキスト">
          <a:extLst>
            <a:ext uri="{FF2B5EF4-FFF2-40B4-BE49-F238E27FC236}">
              <a16:creationId xmlns:a16="http://schemas.microsoft.com/office/drawing/2014/main" id="{00000000-0008-0000-0300-0000BE010000}"/>
            </a:ext>
          </a:extLst>
        </xdr:cNvPr>
        <xdr:cNvSpPr txBox="1"/>
      </xdr:nvSpPr>
      <xdr:spPr>
        <a:xfrm>
          <a:off x="17106900" y="39822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66816</xdr:rowOff>
    </xdr:from>
    <xdr:to>
      <xdr:col>81</xdr:col>
      <xdr:colOff>133350</xdr:colOff>
      <xdr:row>23</xdr:row>
      <xdr:rowOff>66816</xdr:rowOff>
    </xdr:to>
    <xdr:cxnSp macro="">
      <xdr:nvCxnSpPr>
        <xdr:cNvPr id="447" name="直線コネクタ 446">
          <a:extLst>
            <a:ext uri="{FF2B5EF4-FFF2-40B4-BE49-F238E27FC236}">
              <a16:creationId xmlns:a16="http://schemas.microsoft.com/office/drawing/2014/main" id="{00000000-0008-0000-0300-0000BF010000}"/>
            </a:ext>
          </a:extLst>
        </xdr:cNvPr>
        <xdr:cNvCxnSpPr/>
      </xdr:nvCxnSpPr>
      <xdr:spPr>
        <a:xfrm>
          <a:off x="16929100" y="40101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48" name="将来負担の状況最大値テキスト">
          <a:extLst>
            <a:ext uri="{FF2B5EF4-FFF2-40B4-BE49-F238E27FC236}">
              <a16:creationId xmlns:a16="http://schemas.microsoft.com/office/drawing/2014/main" id="{00000000-0008-0000-0300-0000C0010000}"/>
            </a:ext>
          </a:extLst>
        </xdr:cNvPr>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9" name="直線コネクタ 448">
          <a:extLst>
            <a:ext uri="{FF2B5EF4-FFF2-40B4-BE49-F238E27FC236}">
              <a16:creationId xmlns:a16="http://schemas.microsoft.com/office/drawing/2014/main" id="{00000000-0008-0000-0300-0000C1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171044</xdr:rowOff>
    </xdr:from>
    <xdr:ext cx="762000" cy="259045"/>
    <xdr:sp macro="" textlink="">
      <xdr:nvSpPr>
        <xdr:cNvPr id="450" name="将来負担の状況平均値テキスト">
          <a:extLst>
            <a:ext uri="{FF2B5EF4-FFF2-40B4-BE49-F238E27FC236}">
              <a16:creationId xmlns:a16="http://schemas.microsoft.com/office/drawing/2014/main" id="{00000000-0008-0000-0300-0000C2010000}"/>
            </a:ext>
          </a:extLst>
        </xdr:cNvPr>
        <xdr:cNvSpPr txBox="1"/>
      </xdr:nvSpPr>
      <xdr:spPr>
        <a:xfrm>
          <a:off x="17106900" y="22284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96379</xdr:rowOff>
    </xdr:from>
    <xdr:to>
      <xdr:col>81</xdr:col>
      <xdr:colOff>95250</xdr:colOff>
      <xdr:row>14</xdr:row>
      <xdr:rowOff>26529</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6967200" y="2325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91017</xdr:rowOff>
    </xdr:from>
    <xdr:to>
      <xdr:col>77</xdr:col>
      <xdr:colOff>95250</xdr:colOff>
      <xdr:row>14</xdr:row>
      <xdr:rowOff>21167</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91017</xdr:rowOff>
    </xdr:from>
    <xdr:to>
      <xdr:col>73</xdr:col>
      <xdr:colOff>44450</xdr:colOff>
      <xdr:row>14</xdr:row>
      <xdr:rowOff>21167</xdr:rowOff>
    </xdr:to>
    <xdr:sp macro="" textlink="">
      <xdr:nvSpPr>
        <xdr:cNvPr id="454" name="フローチャート: 判断 453">
          <a:extLst>
            <a:ext uri="{FF2B5EF4-FFF2-40B4-BE49-F238E27FC236}">
              <a16:creationId xmlns:a16="http://schemas.microsoft.com/office/drawing/2014/main" id="{00000000-0008-0000-0300-0000C6010000}"/>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145979</xdr:rowOff>
    </xdr:from>
    <xdr:to>
      <xdr:col>68</xdr:col>
      <xdr:colOff>203200</xdr:colOff>
      <xdr:row>14</xdr:row>
      <xdr:rowOff>76129</xdr:rowOff>
    </xdr:to>
    <xdr:sp macro="" textlink="">
      <xdr:nvSpPr>
        <xdr:cNvPr id="456" name="フローチャート: 判断 455">
          <a:extLst>
            <a:ext uri="{FF2B5EF4-FFF2-40B4-BE49-F238E27FC236}">
              <a16:creationId xmlns:a16="http://schemas.microsoft.com/office/drawing/2014/main" id="{00000000-0008-0000-0300-0000C8010000}"/>
            </a:ext>
          </a:extLst>
        </xdr:cNvPr>
        <xdr:cNvSpPr/>
      </xdr:nvSpPr>
      <xdr:spPr>
        <a:xfrm>
          <a:off x="14351000" y="2374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86306</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4020800" y="2143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170109</xdr:rowOff>
    </xdr:from>
    <xdr:to>
      <xdr:col>64</xdr:col>
      <xdr:colOff>152400</xdr:colOff>
      <xdr:row>14</xdr:row>
      <xdr:rowOff>100259</xdr:rowOff>
    </xdr:to>
    <xdr:sp macro="" textlink="">
      <xdr:nvSpPr>
        <xdr:cNvPr id="458" name="フローチャート: 判断 457">
          <a:extLst>
            <a:ext uri="{FF2B5EF4-FFF2-40B4-BE49-F238E27FC236}">
              <a16:creationId xmlns:a16="http://schemas.microsoft.com/office/drawing/2014/main" id="{00000000-0008-0000-0300-0000CA010000}"/>
            </a:ext>
          </a:extLst>
        </xdr:cNvPr>
        <xdr:cNvSpPr/>
      </xdr:nvSpPr>
      <xdr:spPr>
        <a:xfrm>
          <a:off x="13462000" y="2398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110436</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3131800" y="21678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168769</xdr:rowOff>
    </xdr:from>
    <xdr:to>
      <xdr:col>81</xdr:col>
      <xdr:colOff>95250</xdr:colOff>
      <xdr:row>14</xdr:row>
      <xdr:rowOff>98919</xdr:rowOff>
    </xdr:to>
    <xdr:sp macro="" textlink="">
      <xdr:nvSpPr>
        <xdr:cNvPr id="465" name="楕円 464">
          <a:extLst>
            <a:ext uri="{FF2B5EF4-FFF2-40B4-BE49-F238E27FC236}">
              <a16:creationId xmlns:a16="http://schemas.microsoft.com/office/drawing/2014/main" id="{00000000-0008-0000-0300-0000D1010000}"/>
            </a:ext>
          </a:extLst>
        </xdr:cNvPr>
        <xdr:cNvSpPr/>
      </xdr:nvSpPr>
      <xdr:spPr>
        <a:xfrm>
          <a:off x="16967200" y="2397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14</xdr:row>
      <xdr:rowOff>45596</xdr:rowOff>
    </xdr:from>
    <xdr:ext cx="762000" cy="259045"/>
    <xdr:sp macro="" textlink="">
      <xdr:nvSpPr>
        <xdr:cNvPr id="466" name="将来負担の状況該当値テキスト">
          <a:extLst>
            <a:ext uri="{FF2B5EF4-FFF2-40B4-BE49-F238E27FC236}">
              <a16:creationId xmlns:a16="http://schemas.microsoft.com/office/drawing/2014/main" id="{00000000-0008-0000-0300-0000D2010000}"/>
            </a:ext>
          </a:extLst>
        </xdr:cNvPr>
        <xdr:cNvSpPr txBox="1"/>
      </xdr:nvSpPr>
      <xdr:spPr>
        <a:xfrm>
          <a:off x="17106900" y="24458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愛知県半田市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116,209
111,285
47.42
54,224,869
50,258,399
2,842,861
27,159,178
10,925,189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-0.1
5.8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休日勤務手当の減（対前年度比△</a:t>
          </a:r>
          <a:r>
            <a:rPr kumimoji="1" lang="en-US" altLang="ja-JP" sz="1200">
              <a:latin typeface="ＭＳ Ｐゴシック" panose="020B0600070205080204" pitchFamily="50" charset="-128"/>
              <a:ea typeface="ＭＳ Ｐゴシック" panose="020B0600070205080204" pitchFamily="50" charset="-128"/>
            </a:rPr>
            <a:t>520</a:t>
          </a:r>
          <a:r>
            <a:rPr kumimoji="1" lang="ja-JP" altLang="en-US" sz="1200">
              <a:latin typeface="ＭＳ Ｐゴシック" panose="020B0600070205080204" pitchFamily="50" charset="-128"/>
              <a:ea typeface="ＭＳ Ｐゴシック" panose="020B0600070205080204" pitchFamily="50" charset="-128"/>
            </a:rPr>
            <a:t>千円、</a:t>
          </a:r>
          <a:r>
            <a:rPr kumimoji="1" lang="en-US" altLang="ja-JP" sz="1200">
              <a:latin typeface="ＭＳ Ｐゴシック" panose="020B0600070205080204" pitchFamily="50" charset="-128"/>
              <a:ea typeface="ＭＳ Ｐゴシック" panose="020B0600070205080204" pitchFamily="50" charset="-128"/>
            </a:rPr>
            <a:t>52.7</a:t>
          </a:r>
          <a:r>
            <a:rPr kumimoji="1" lang="ja-JP" altLang="en-US" sz="1200">
              <a:latin typeface="ＭＳ Ｐゴシック" panose="020B0600070205080204" pitchFamily="50" charset="-128"/>
              <a:ea typeface="ＭＳ Ｐゴシック" panose="020B0600070205080204" pitchFamily="50" charset="-128"/>
            </a:rPr>
            <a:t>％減）があるものの、任期の定めのない職員や再任用職員の職員給の増（対前年度比</a:t>
          </a:r>
          <a:r>
            <a:rPr kumimoji="1" lang="en-US" altLang="ja-JP" sz="1200">
              <a:latin typeface="ＭＳ Ｐゴシック" panose="020B0600070205080204" pitchFamily="50" charset="-128"/>
              <a:ea typeface="ＭＳ Ｐゴシック" panose="020B0600070205080204" pitchFamily="50" charset="-128"/>
            </a:rPr>
            <a:t>116,606</a:t>
          </a:r>
          <a:r>
            <a:rPr kumimoji="1" lang="ja-JP" altLang="en-US" sz="1200">
              <a:latin typeface="ＭＳ Ｐゴシック" panose="020B0600070205080204" pitchFamily="50" charset="-128"/>
              <a:ea typeface="ＭＳ Ｐゴシック" panose="020B0600070205080204" pitchFamily="50" charset="-128"/>
            </a:rPr>
            <a:t>千円、</a:t>
          </a:r>
          <a:r>
            <a:rPr kumimoji="1" lang="en-US" altLang="ja-JP" sz="1200">
              <a:latin typeface="ＭＳ Ｐゴシック" panose="020B0600070205080204" pitchFamily="50" charset="-128"/>
              <a:ea typeface="ＭＳ Ｐゴシック" panose="020B0600070205080204" pitchFamily="50" charset="-128"/>
            </a:rPr>
            <a:t>5.4</a:t>
          </a:r>
          <a:r>
            <a:rPr kumimoji="1" lang="ja-JP" altLang="en-US" sz="1200">
              <a:latin typeface="ＭＳ Ｐゴシック" panose="020B0600070205080204" pitchFamily="50" charset="-128"/>
              <a:ea typeface="ＭＳ Ｐゴシック" panose="020B0600070205080204" pitchFamily="50" charset="-128"/>
            </a:rPr>
            <a:t>％増</a:t>
          </a:r>
          <a:r>
            <a:rPr kumimoji="1" lang="en-US" altLang="ja-JP" sz="1200">
              <a:latin typeface="ＭＳ Ｐゴシック" panose="020B0600070205080204" pitchFamily="50" charset="-128"/>
              <a:ea typeface="ＭＳ Ｐゴシック" panose="020B0600070205080204" pitchFamily="50" charset="-128"/>
            </a:rPr>
            <a:t>)</a:t>
          </a:r>
          <a:r>
            <a:rPr kumimoji="1" lang="ja-JP" altLang="en-US" sz="1200">
              <a:latin typeface="ＭＳ Ｐゴシック" panose="020B0600070205080204" pitchFamily="50" charset="-128"/>
              <a:ea typeface="ＭＳ Ｐゴシック" panose="020B0600070205080204" pitchFamily="50" charset="-128"/>
            </a:rPr>
            <a:t>や退職手当の増（対前年度比</a:t>
          </a:r>
          <a:r>
            <a:rPr kumimoji="1" lang="en-US" altLang="ja-JP" sz="1200">
              <a:latin typeface="ＭＳ Ｐゴシック" panose="020B0600070205080204" pitchFamily="50" charset="-128"/>
              <a:ea typeface="ＭＳ Ｐゴシック" panose="020B0600070205080204" pitchFamily="50" charset="-128"/>
            </a:rPr>
            <a:t>227,061</a:t>
          </a:r>
          <a:r>
            <a:rPr kumimoji="1" lang="ja-JP" altLang="en-US" sz="1200">
              <a:latin typeface="ＭＳ Ｐゴシック" panose="020B0600070205080204" pitchFamily="50" charset="-128"/>
              <a:ea typeface="ＭＳ Ｐゴシック" panose="020B0600070205080204" pitchFamily="50" charset="-128"/>
            </a:rPr>
            <a:t>千円、</a:t>
          </a:r>
          <a:r>
            <a:rPr kumimoji="1" lang="en-US" altLang="ja-JP" sz="1200">
              <a:latin typeface="ＭＳ Ｐゴシック" panose="020B0600070205080204" pitchFamily="50" charset="-128"/>
              <a:ea typeface="ＭＳ Ｐゴシック" panose="020B0600070205080204" pitchFamily="50" charset="-128"/>
            </a:rPr>
            <a:t>205.1</a:t>
          </a:r>
          <a:r>
            <a:rPr kumimoji="1" lang="ja-JP" altLang="en-US" sz="1200">
              <a:latin typeface="ＭＳ Ｐゴシック" panose="020B0600070205080204" pitchFamily="50" charset="-128"/>
              <a:ea typeface="ＭＳ Ｐゴシック" panose="020B0600070205080204" pitchFamily="50" charset="-128"/>
            </a:rPr>
            <a:t>％増）等により、人件費全体としては増（対前年度比</a:t>
          </a:r>
          <a:r>
            <a:rPr kumimoji="1" lang="en-US" altLang="ja-JP" sz="1200">
              <a:latin typeface="ＭＳ Ｐゴシック" panose="020B0600070205080204" pitchFamily="50" charset="-128"/>
              <a:ea typeface="ＭＳ Ｐゴシック" panose="020B0600070205080204" pitchFamily="50" charset="-128"/>
            </a:rPr>
            <a:t>946,793</a:t>
          </a:r>
          <a:r>
            <a:rPr kumimoji="1" lang="ja-JP" altLang="en-US" sz="1200">
              <a:latin typeface="ＭＳ Ｐゴシック" panose="020B0600070205080204" pitchFamily="50" charset="-128"/>
              <a:ea typeface="ＭＳ Ｐゴシック" panose="020B0600070205080204" pitchFamily="50" charset="-128"/>
            </a:rPr>
            <a:t>千円、</a:t>
          </a:r>
          <a:r>
            <a:rPr kumimoji="1" lang="en-US" altLang="ja-JP" sz="1200">
              <a:latin typeface="ＭＳ Ｐゴシック" panose="020B0600070205080204" pitchFamily="50" charset="-128"/>
              <a:ea typeface="ＭＳ Ｐゴシック" panose="020B0600070205080204" pitchFamily="50" charset="-128"/>
            </a:rPr>
            <a:t>15.8</a:t>
          </a:r>
          <a:r>
            <a:rPr kumimoji="1" lang="ja-JP" altLang="en-US" sz="1200">
              <a:latin typeface="ＭＳ Ｐゴシック" panose="020B0600070205080204" pitchFamily="50" charset="-128"/>
              <a:ea typeface="ＭＳ Ｐゴシック" panose="020B0600070205080204" pitchFamily="50" charset="-128"/>
            </a:rPr>
            <a:t>％増）となった。</a:t>
          </a:r>
        </a:p>
        <a:p>
          <a:r>
            <a:rPr kumimoji="1" lang="ja-JP" altLang="en-US" sz="1200">
              <a:latin typeface="ＭＳ Ｐゴシック" panose="020B0600070205080204" pitchFamily="50" charset="-128"/>
              <a:ea typeface="ＭＳ Ｐゴシック" panose="020B0600070205080204" pitchFamily="50" charset="-128"/>
            </a:rPr>
            <a:t>人件費に係る経常収支比率は前年度から</a:t>
          </a:r>
          <a:r>
            <a:rPr kumimoji="1" lang="en-US" altLang="ja-JP" sz="1200">
              <a:latin typeface="ＭＳ Ｐゴシック" panose="020B0600070205080204" pitchFamily="50" charset="-128"/>
              <a:ea typeface="ＭＳ Ｐゴシック" panose="020B0600070205080204" pitchFamily="50" charset="-128"/>
            </a:rPr>
            <a:t>1.8</a:t>
          </a:r>
          <a:r>
            <a:rPr kumimoji="1" lang="ja-JP" altLang="en-US" sz="1200">
              <a:latin typeface="ＭＳ Ｐゴシック" panose="020B0600070205080204" pitchFamily="50" charset="-128"/>
              <a:ea typeface="ＭＳ Ｐゴシック" panose="020B0600070205080204" pitchFamily="50" charset="-128"/>
            </a:rPr>
            <a:t>ポイント増となったものの、依然として類似団体平均や全国平均、県内平均を下回っている。</a:t>
          </a:r>
        </a:p>
        <a:p>
          <a:r>
            <a:rPr kumimoji="1" lang="ja-JP" altLang="en-US" sz="1200">
              <a:latin typeface="ＭＳ Ｐゴシック" panose="020B0600070205080204" pitchFamily="50" charset="-128"/>
              <a:ea typeface="ＭＳ Ｐゴシック" panose="020B0600070205080204" pitchFamily="50" charset="-128"/>
            </a:rPr>
            <a:t>今後も継続して定員管理・給与の適正化や事務改善等を行っていく。</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0</xdr:rowOff>
    </xdr:from>
    <xdr:to>
      <xdr:col>24</xdr:col>
      <xdr:colOff>25400</xdr:colOff>
      <xdr:row>42</xdr:row>
      <xdr:rowOff>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829300"/>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143527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717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42</xdr:row>
      <xdr:rowOff>0</xdr:rowOff>
    </xdr:from>
    <xdr:to>
      <xdr:col>24</xdr:col>
      <xdr:colOff>114300</xdr:colOff>
      <xdr:row>42</xdr:row>
      <xdr:rowOff>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200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86377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57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0</xdr:rowOff>
    </xdr:from>
    <xdr:to>
      <xdr:col>24</xdr:col>
      <xdr:colOff>114300</xdr:colOff>
      <xdr:row>34</xdr:row>
      <xdr:rowOff>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829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34</xdr:row>
      <xdr:rowOff>114300</xdr:rowOff>
    </xdr:from>
    <xdr:to>
      <xdr:col>24</xdr:col>
      <xdr:colOff>25400</xdr:colOff>
      <xdr:row>36</xdr:row>
      <xdr:rowOff>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5943600"/>
          <a:ext cx="8382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67327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4109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95250</xdr:rowOff>
    </xdr:from>
    <xdr:to>
      <xdr:col>24</xdr:col>
      <xdr:colOff>76200</xdr:colOff>
      <xdr:row>38</xdr:row>
      <xdr:rowOff>25400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438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34</xdr:row>
      <xdr:rowOff>114300</xdr:rowOff>
    </xdr:from>
    <xdr:to>
      <xdr:col>19</xdr:col>
      <xdr:colOff>187325</xdr:colOff>
      <xdr:row>34</xdr:row>
      <xdr:rowOff>165100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flipV="1">
          <a:off x="3098800" y="5943600"/>
          <a:ext cx="8890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101600</xdr:rowOff>
    </xdr:from>
    <xdr:to>
      <xdr:col>20</xdr:col>
      <xdr:colOff>38100</xdr:colOff>
      <xdr:row>37</xdr:row>
      <xdr:rowOff>31750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27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16527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360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34</xdr:row>
      <xdr:rowOff>165100</xdr:rowOff>
    </xdr:from>
    <xdr:to>
      <xdr:col>15</xdr:col>
      <xdr:colOff>98425</xdr:colOff>
      <xdr:row>35</xdr:row>
      <xdr:rowOff>6350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flipV="1">
          <a:off x="2209800" y="59944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127000</xdr:rowOff>
    </xdr:from>
    <xdr:to>
      <xdr:col>15</xdr:col>
      <xdr:colOff>149225</xdr:colOff>
      <xdr:row>37</xdr:row>
      <xdr:rowOff>57150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299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41927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385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6350</xdr:rowOff>
    </xdr:from>
    <xdr:to>
      <xdr:col>11</xdr:col>
      <xdr:colOff>9525</xdr:colOff>
      <xdr:row>35</xdr:row>
      <xdr:rowOff>31750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00710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63500</xdr:rowOff>
    </xdr:from>
    <xdr:to>
      <xdr:col>11</xdr:col>
      <xdr:colOff>60325</xdr:colOff>
      <xdr:row>36</xdr:row>
      <xdr:rowOff>165100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235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149877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322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57150</xdr:rowOff>
    </xdr:from>
    <xdr:to>
      <xdr:col>6</xdr:col>
      <xdr:colOff>171450</xdr:colOff>
      <xdr:row>37</xdr:row>
      <xdr:rowOff>158750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400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143527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487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120650</xdr:rowOff>
    </xdr:from>
    <xdr:to>
      <xdr:col>24</xdr:col>
      <xdr:colOff>76200</xdr:colOff>
      <xdr:row>36</xdr:row>
      <xdr:rowOff>50800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121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137177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34</xdr:row>
      <xdr:rowOff>63500</xdr:rowOff>
    </xdr:from>
    <xdr:to>
      <xdr:col>20</xdr:col>
      <xdr:colOff>38100</xdr:colOff>
      <xdr:row>34</xdr:row>
      <xdr:rowOff>165100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5892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33</xdr:row>
      <xdr:rowOff>3827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5661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34</xdr:row>
      <xdr:rowOff>114300</xdr:rowOff>
    </xdr:from>
    <xdr:to>
      <xdr:col>15</xdr:col>
      <xdr:colOff>149225</xdr:colOff>
      <xdr:row>35</xdr:row>
      <xdr:rowOff>44450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5943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33</xdr:row>
      <xdr:rowOff>54627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5712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34</xdr:row>
      <xdr:rowOff>127000</xdr:rowOff>
    </xdr:from>
    <xdr:to>
      <xdr:col>11</xdr:col>
      <xdr:colOff>60325</xdr:colOff>
      <xdr:row>35</xdr:row>
      <xdr:rowOff>57150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5956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33</xdr:row>
      <xdr:rowOff>67327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5725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34</xdr:row>
      <xdr:rowOff>152400</xdr:rowOff>
    </xdr:from>
    <xdr:to>
      <xdr:col>6</xdr:col>
      <xdr:colOff>171450</xdr:colOff>
      <xdr:row>35</xdr:row>
      <xdr:rowOff>82550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598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33</xdr:row>
      <xdr:rowOff>92727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575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情報システム運用事業における情報システム改修委託料の増（対前年度比＋</a:t>
          </a:r>
          <a:r>
            <a:rPr kumimoji="1" lang="en-US" altLang="ja-JP" sz="1300">
              <a:latin typeface="ＭＳ Ｐゴシック" panose="020B0600070205080204" pitchFamily="50" charset="-128"/>
              <a:ea typeface="ＭＳ Ｐゴシック" panose="020B0600070205080204" pitchFamily="50" charset="-128"/>
            </a:rPr>
            <a:t>122,815</a:t>
          </a:r>
          <a:r>
            <a:rPr kumimoji="1" lang="ja-JP" altLang="en-US" sz="1300">
              <a:latin typeface="ＭＳ Ｐゴシック" panose="020B0600070205080204" pitchFamily="50" charset="-128"/>
              <a:ea typeface="ＭＳ Ｐゴシック" panose="020B0600070205080204" pitchFamily="50" charset="-128"/>
            </a:rPr>
            <a:t>千円、</a:t>
          </a:r>
          <a:r>
            <a:rPr kumimoji="1" lang="en-US" altLang="ja-JP" sz="1300">
              <a:latin typeface="ＭＳ Ｐゴシック" panose="020B0600070205080204" pitchFamily="50" charset="-128"/>
              <a:ea typeface="ＭＳ Ｐゴシック" panose="020B0600070205080204" pitchFamily="50" charset="-128"/>
            </a:rPr>
            <a:t>701.8</a:t>
          </a:r>
          <a:r>
            <a:rPr kumimoji="1" lang="ja-JP" altLang="en-US" sz="1300">
              <a:latin typeface="ＭＳ Ｐゴシック" panose="020B0600070205080204" pitchFamily="50" charset="-128"/>
              <a:ea typeface="ＭＳ Ｐゴシック" panose="020B0600070205080204" pitchFamily="50" charset="-128"/>
            </a:rPr>
            <a:t>％増）などにより、物件費全体としては減となった。</a:t>
          </a:r>
        </a:p>
        <a:p>
          <a:r>
            <a:rPr kumimoji="1" lang="ja-JP" altLang="en-US" sz="1300">
              <a:latin typeface="ＭＳ Ｐゴシック" panose="020B0600070205080204" pitchFamily="50" charset="-128"/>
              <a:ea typeface="ＭＳ Ｐゴシック" panose="020B0600070205080204" pitchFamily="50" charset="-128"/>
            </a:rPr>
            <a:t>今後も人件費の上昇に伴う委託料の増など物件費の増が見込まれるが、引き続き事務事業の見直しや業務の効率化に努め、コスト削減に努めていく。</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165100</xdr:rowOff>
    </xdr:from>
    <xdr:to>
      <xdr:col>82</xdr:col>
      <xdr:colOff>107950</xdr:colOff>
      <xdr:row>21</xdr:row>
      <xdr:rowOff>146050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222500"/>
          <a:ext cx="0" cy="1524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118127</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71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146050</xdr:rowOff>
    </xdr:from>
    <xdr:to>
      <xdr:col>82</xdr:col>
      <xdr:colOff>196850</xdr:colOff>
      <xdr:row>21</xdr:row>
      <xdr:rowOff>146050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746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80027</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165100</xdr:rowOff>
    </xdr:from>
    <xdr:to>
      <xdr:col>82</xdr:col>
      <xdr:colOff>196850</xdr:colOff>
      <xdr:row>12</xdr:row>
      <xdr:rowOff>165100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222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95250</xdr:rowOff>
    </xdr:from>
    <xdr:to>
      <xdr:col>82</xdr:col>
      <xdr:colOff>107950</xdr:colOff>
      <xdr:row>17</xdr:row>
      <xdr:rowOff>107950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flipV="1">
          <a:off x="15671800" y="3009900"/>
          <a:ext cx="8382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29227</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6009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12700</xdr:rowOff>
    </xdr:from>
    <xdr:to>
      <xdr:col>82</xdr:col>
      <xdr:colOff>158750</xdr:colOff>
      <xdr:row>16</xdr:row>
      <xdr:rowOff>114300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275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107950</xdr:rowOff>
    </xdr:from>
    <xdr:to>
      <xdr:col>78</xdr:col>
      <xdr:colOff>69850</xdr:colOff>
      <xdr:row>17</xdr:row>
      <xdr:rowOff>107950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4782800" y="30226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158750</xdr:rowOff>
    </xdr:from>
    <xdr:to>
      <xdr:col>78</xdr:col>
      <xdr:colOff>120650</xdr:colOff>
      <xdr:row>16</xdr:row>
      <xdr:rowOff>88900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273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99077</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2499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12700</xdr:rowOff>
    </xdr:from>
    <xdr:to>
      <xdr:col>73</xdr:col>
      <xdr:colOff>180975</xdr:colOff>
      <xdr:row>17</xdr:row>
      <xdr:rowOff>107950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2755900"/>
          <a:ext cx="889000" cy="266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120650</xdr:rowOff>
    </xdr:from>
    <xdr:to>
      <xdr:col>74</xdr:col>
      <xdr:colOff>31750</xdr:colOff>
      <xdr:row>16</xdr:row>
      <xdr:rowOff>50800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69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60977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46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158750</xdr:rowOff>
    </xdr:from>
    <xdr:to>
      <xdr:col>69</xdr:col>
      <xdr:colOff>92075</xdr:colOff>
      <xdr:row>16</xdr:row>
      <xdr:rowOff>12700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a:off x="13004800" y="273050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139700</xdr:rowOff>
    </xdr:from>
    <xdr:to>
      <xdr:col>69</xdr:col>
      <xdr:colOff>142875</xdr:colOff>
      <xdr:row>15</xdr:row>
      <xdr:rowOff>69850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540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80027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69850</xdr:rowOff>
    </xdr:from>
    <xdr:to>
      <xdr:col>65</xdr:col>
      <xdr:colOff>53975</xdr:colOff>
      <xdr:row>16</xdr:row>
      <xdr:rowOff>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641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41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44450</xdr:rowOff>
    </xdr:from>
    <xdr:to>
      <xdr:col>82</xdr:col>
      <xdr:colOff>158750</xdr:colOff>
      <xdr:row>17</xdr:row>
      <xdr:rowOff>146050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295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17</xdr:row>
      <xdr:rowOff>16527</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2931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17</xdr:row>
      <xdr:rowOff>57150</xdr:rowOff>
    </xdr:from>
    <xdr:to>
      <xdr:col>78</xdr:col>
      <xdr:colOff>120650</xdr:colOff>
      <xdr:row>17</xdr:row>
      <xdr:rowOff>158750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2971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143527</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3058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17</xdr:row>
      <xdr:rowOff>57150</xdr:rowOff>
    </xdr:from>
    <xdr:to>
      <xdr:col>74</xdr:col>
      <xdr:colOff>31750</xdr:colOff>
      <xdr:row>17</xdr:row>
      <xdr:rowOff>158750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2971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143527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3058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133350</xdr:rowOff>
    </xdr:from>
    <xdr:to>
      <xdr:col>69</xdr:col>
      <xdr:colOff>142875</xdr:colOff>
      <xdr:row>16</xdr:row>
      <xdr:rowOff>63500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2705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48277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107950</xdr:rowOff>
    </xdr:from>
    <xdr:to>
      <xdr:col>65</xdr:col>
      <xdr:colOff>53975</xdr:colOff>
      <xdr:row>16</xdr:row>
      <xdr:rowOff>38100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267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22877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2766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住民税非課税世帯臨時特別給付費の減（対前年度比△</a:t>
          </a:r>
          <a:r>
            <a:rPr kumimoji="1" lang="en-US" altLang="ja-JP" sz="1200">
              <a:latin typeface="ＭＳ Ｐゴシック" panose="020B0600070205080204" pitchFamily="50" charset="-128"/>
              <a:ea typeface="ＭＳ Ｐゴシック" panose="020B0600070205080204" pitchFamily="50" charset="-128"/>
            </a:rPr>
            <a:t>559,490</a:t>
          </a:r>
          <a:r>
            <a:rPr kumimoji="1" lang="ja-JP" altLang="en-US" sz="1200">
              <a:latin typeface="ＭＳ Ｐゴシック" panose="020B0600070205080204" pitchFamily="50" charset="-128"/>
              <a:ea typeface="ＭＳ Ｐゴシック" panose="020B0600070205080204" pitchFamily="50" charset="-128"/>
            </a:rPr>
            <a:t>千円、</a:t>
          </a:r>
          <a:r>
            <a:rPr kumimoji="1" lang="en-US" altLang="ja-JP" sz="1200">
              <a:latin typeface="ＭＳ Ｐゴシック" panose="020B0600070205080204" pitchFamily="50" charset="-128"/>
              <a:ea typeface="ＭＳ Ｐゴシック" panose="020B0600070205080204" pitchFamily="50" charset="-128"/>
            </a:rPr>
            <a:t>68.6</a:t>
          </a:r>
          <a:r>
            <a:rPr kumimoji="1" lang="ja-JP" altLang="en-US" sz="1200">
              <a:latin typeface="ＭＳ Ｐゴシック" panose="020B0600070205080204" pitchFamily="50" charset="-128"/>
              <a:ea typeface="ＭＳ Ｐゴシック" panose="020B0600070205080204" pitchFamily="50" charset="-128"/>
            </a:rPr>
            <a:t>％減）があるものの、定額減税に係る調整給付費の増（対前年度比</a:t>
          </a:r>
          <a:r>
            <a:rPr kumimoji="1" lang="en-US" altLang="ja-JP" sz="1200">
              <a:latin typeface="ＭＳ Ｐゴシック" panose="020B0600070205080204" pitchFamily="50" charset="-128"/>
              <a:ea typeface="ＭＳ Ｐゴシック" panose="020B0600070205080204" pitchFamily="50" charset="-128"/>
            </a:rPr>
            <a:t>+779,600</a:t>
          </a:r>
          <a:r>
            <a:rPr kumimoji="1" lang="ja-JP" altLang="en-US" sz="1200">
              <a:latin typeface="ＭＳ Ｐゴシック" panose="020B0600070205080204" pitchFamily="50" charset="-128"/>
              <a:ea typeface="ＭＳ Ｐゴシック" panose="020B0600070205080204" pitchFamily="50" charset="-128"/>
            </a:rPr>
            <a:t>千円、皆増）などにより扶助費全体として増となった。</a:t>
          </a:r>
        </a:p>
        <a:p>
          <a:r>
            <a:rPr kumimoji="1" lang="ja-JP" altLang="en-US" sz="1200">
              <a:latin typeface="ＭＳ Ｐゴシック" panose="020B0600070205080204" pitchFamily="50" charset="-128"/>
              <a:ea typeface="ＭＳ Ｐゴシック" panose="020B0600070205080204" pitchFamily="50" charset="-128"/>
            </a:rPr>
            <a:t>扶助費に係る経常収支比率は前年度から</a:t>
          </a:r>
          <a:r>
            <a:rPr kumimoji="1" lang="en-US" altLang="ja-JP" sz="1200">
              <a:latin typeface="ＭＳ Ｐゴシック" panose="020B0600070205080204" pitchFamily="50" charset="-128"/>
              <a:ea typeface="ＭＳ Ｐゴシック" panose="020B0600070205080204" pitchFamily="50" charset="-128"/>
            </a:rPr>
            <a:t>0.2</a:t>
          </a:r>
          <a:r>
            <a:rPr kumimoji="1" lang="ja-JP" altLang="en-US" sz="1200">
              <a:latin typeface="ＭＳ Ｐゴシック" panose="020B0600070205080204" pitchFamily="50" charset="-128"/>
              <a:ea typeface="ＭＳ Ｐゴシック" panose="020B0600070205080204" pitchFamily="50" charset="-128"/>
            </a:rPr>
            <a:t>ポイント増となり、依然として類似団体平均を上回っている。　</a:t>
          </a:r>
        </a:p>
        <a:p>
          <a:r>
            <a:rPr kumimoji="1" lang="ja-JP" altLang="en-US" sz="1200">
              <a:latin typeface="ＭＳ Ｐゴシック" panose="020B0600070205080204" pitchFamily="50" charset="-128"/>
              <a:ea typeface="ＭＳ Ｐゴシック" panose="020B0600070205080204" pitchFamily="50" charset="-128"/>
            </a:rPr>
            <a:t>今後、高齢化に伴い扶助費の増大が予想されるが、国や県等の動向に注視しながら単独事業の見直しを実施していく。</a:t>
          </a: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a:extLst>
            <a:ext uri="{FF2B5EF4-FFF2-40B4-BE49-F238E27FC236}">
              <a16:creationId xmlns:a16="http://schemas.microsoft.com/office/drawing/2014/main" id="{00000000-0008-0000-0400-0000B8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102507</xdr:rowOff>
    </xdr:from>
    <xdr:to>
      <xdr:col>24</xdr:col>
      <xdr:colOff>25400</xdr:colOff>
      <xdr:row>61</xdr:row>
      <xdr:rowOff>118835</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4826000" y="9189357"/>
          <a:ext cx="0" cy="13879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90912</xdr:rowOff>
    </xdr:from>
    <xdr:ext cx="762000" cy="259045"/>
    <xdr:sp macro="" textlink="">
      <xdr:nvSpPr>
        <xdr:cNvPr id="186" name="扶助費最小値テキスト">
          <a:extLst>
            <a:ext uri="{FF2B5EF4-FFF2-40B4-BE49-F238E27FC236}">
              <a16:creationId xmlns:a16="http://schemas.microsoft.com/office/drawing/2014/main" id="{00000000-0008-0000-0400-0000BA000000}"/>
            </a:ext>
          </a:extLst>
        </xdr:cNvPr>
        <xdr:cNvSpPr txBox="1"/>
      </xdr:nvSpPr>
      <xdr:spPr>
        <a:xfrm>
          <a:off x="4914900" y="10549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118835</xdr:rowOff>
    </xdr:from>
    <xdr:to>
      <xdr:col>24</xdr:col>
      <xdr:colOff>114300</xdr:colOff>
      <xdr:row>61</xdr:row>
      <xdr:rowOff>118835</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105772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17434</xdr:rowOff>
    </xdr:from>
    <xdr:ext cx="762000" cy="259045"/>
    <xdr:sp macro="" textlink="">
      <xdr:nvSpPr>
        <xdr:cNvPr id="188" name="扶助費最大値テキスト">
          <a:extLst>
            <a:ext uri="{FF2B5EF4-FFF2-40B4-BE49-F238E27FC236}">
              <a16:creationId xmlns:a16="http://schemas.microsoft.com/office/drawing/2014/main" id="{00000000-0008-0000-0400-0000BC000000}"/>
            </a:ext>
          </a:extLst>
        </xdr:cNvPr>
        <xdr:cNvSpPr txBox="1"/>
      </xdr:nvSpPr>
      <xdr:spPr>
        <a:xfrm>
          <a:off x="4914900" y="8932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102507</xdr:rowOff>
    </xdr:from>
    <xdr:to>
      <xdr:col>24</xdr:col>
      <xdr:colOff>114300</xdr:colOff>
      <xdr:row>53</xdr:row>
      <xdr:rowOff>102507</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737100" y="91893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59</xdr:row>
      <xdr:rowOff>86178</xdr:rowOff>
    </xdr:from>
    <xdr:to>
      <xdr:col>24</xdr:col>
      <xdr:colOff>25400</xdr:colOff>
      <xdr:row>59</xdr:row>
      <xdr:rowOff>118835</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a:off x="3987800" y="10201728"/>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43742</xdr:rowOff>
    </xdr:from>
    <xdr:ext cx="762000" cy="259045"/>
    <xdr:sp macro="" textlink="">
      <xdr:nvSpPr>
        <xdr:cNvPr id="191" name="扶助費平均値テキスト">
          <a:extLst>
            <a:ext uri="{FF2B5EF4-FFF2-40B4-BE49-F238E27FC236}">
              <a16:creationId xmlns:a16="http://schemas.microsoft.com/office/drawing/2014/main" id="{00000000-0008-0000-0400-0000BF000000}"/>
            </a:ext>
          </a:extLst>
        </xdr:cNvPr>
        <xdr:cNvSpPr txBox="1"/>
      </xdr:nvSpPr>
      <xdr:spPr>
        <a:xfrm>
          <a:off x="4914900" y="98163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58</xdr:row>
      <xdr:rowOff>27215</xdr:rowOff>
    </xdr:from>
    <xdr:to>
      <xdr:col>24</xdr:col>
      <xdr:colOff>76200</xdr:colOff>
      <xdr:row>58</xdr:row>
      <xdr:rowOff>128815</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4775200" y="9971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59</xdr:row>
      <xdr:rowOff>4535</xdr:rowOff>
    </xdr:from>
    <xdr:to>
      <xdr:col>19</xdr:col>
      <xdr:colOff>187325</xdr:colOff>
      <xdr:row>59</xdr:row>
      <xdr:rowOff>86178</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3098800" y="10120085"/>
          <a:ext cx="889000" cy="81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166007</xdr:rowOff>
    </xdr:from>
    <xdr:to>
      <xdr:col>20</xdr:col>
      <xdr:colOff>38100</xdr:colOff>
      <xdr:row>58</xdr:row>
      <xdr:rowOff>96157</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3937000" y="9938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106334</xdr:rowOff>
    </xdr:from>
    <xdr:ext cx="7366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606800" y="97075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58</xdr:row>
      <xdr:rowOff>110672</xdr:rowOff>
    </xdr:from>
    <xdr:to>
      <xdr:col>15</xdr:col>
      <xdr:colOff>98425</xdr:colOff>
      <xdr:row>59</xdr:row>
      <xdr:rowOff>4535</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a:off x="2209800" y="10054772"/>
          <a:ext cx="889000" cy="65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57</xdr:row>
      <xdr:rowOff>68035</xdr:rowOff>
    </xdr:from>
    <xdr:to>
      <xdr:col>15</xdr:col>
      <xdr:colOff>149225</xdr:colOff>
      <xdr:row>57</xdr:row>
      <xdr:rowOff>169635</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048000" y="9840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8362</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717800" y="9609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58</xdr:row>
      <xdr:rowOff>110672</xdr:rowOff>
    </xdr:from>
    <xdr:to>
      <xdr:col>11</xdr:col>
      <xdr:colOff>9525</xdr:colOff>
      <xdr:row>58</xdr:row>
      <xdr:rowOff>110672</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a:off x="1320800" y="1005477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157843</xdr:rowOff>
    </xdr:from>
    <xdr:to>
      <xdr:col>11</xdr:col>
      <xdr:colOff>60325</xdr:colOff>
      <xdr:row>57</xdr:row>
      <xdr:rowOff>87993</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2159000" y="9759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98170</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828800" y="9527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100693</xdr:rowOff>
    </xdr:from>
    <xdr:to>
      <xdr:col>6</xdr:col>
      <xdr:colOff>171450</xdr:colOff>
      <xdr:row>58</xdr:row>
      <xdr:rowOff>30843</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1270000" y="9873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41020</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939800" y="9642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59</xdr:row>
      <xdr:rowOff>68035</xdr:rowOff>
    </xdr:from>
    <xdr:to>
      <xdr:col>24</xdr:col>
      <xdr:colOff>76200</xdr:colOff>
      <xdr:row>59</xdr:row>
      <xdr:rowOff>169635</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4775200" y="10183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59</xdr:row>
      <xdr:rowOff>40112</xdr:rowOff>
    </xdr:from>
    <xdr:ext cx="762000" cy="259045"/>
    <xdr:sp macro="" textlink="">
      <xdr:nvSpPr>
        <xdr:cNvPr id="210" name="扶助費該当値テキスト">
          <a:extLst>
            <a:ext uri="{FF2B5EF4-FFF2-40B4-BE49-F238E27FC236}">
              <a16:creationId xmlns:a16="http://schemas.microsoft.com/office/drawing/2014/main" id="{00000000-0008-0000-0400-0000D2000000}"/>
            </a:ext>
          </a:extLst>
        </xdr:cNvPr>
        <xdr:cNvSpPr txBox="1"/>
      </xdr:nvSpPr>
      <xdr:spPr>
        <a:xfrm>
          <a:off x="4914900" y="10155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59</xdr:row>
      <xdr:rowOff>35378</xdr:rowOff>
    </xdr:from>
    <xdr:to>
      <xdr:col>20</xdr:col>
      <xdr:colOff>38100</xdr:colOff>
      <xdr:row>59</xdr:row>
      <xdr:rowOff>136978</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937000" y="10150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59</xdr:row>
      <xdr:rowOff>121755</xdr:rowOff>
    </xdr:from>
    <xdr:ext cx="7366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3606800" y="102373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58</xdr:row>
      <xdr:rowOff>125185</xdr:rowOff>
    </xdr:from>
    <xdr:to>
      <xdr:col>15</xdr:col>
      <xdr:colOff>149225</xdr:colOff>
      <xdr:row>59</xdr:row>
      <xdr:rowOff>55335</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3048000" y="10069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59</xdr:row>
      <xdr:rowOff>40112</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2717800" y="10155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58</xdr:row>
      <xdr:rowOff>59872</xdr:rowOff>
    </xdr:from>
    <xdr:to>
      <xdr:col>11</xdr:col>
      <xdr:colOff>60325</xdr:colOff>
      <xdr:row>58</xdr:row>
      <xdr:rowOff>161472</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2159000" y="10003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58</xdr:row>
      <xdr:rowOff>146249</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1828800" y="10090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58</xdr:row>
      <xdr:rowOff>59872</xdr:rowOff>
    </xdr:from>
    <xdr:to>
      <xdr:col>6</xdr:col>
      <xdr:colOff>171450</xdr:colOff>
      <xdr:row>58</xdr:row>
      <xdr:rowOff>161472</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1270000" y="10003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58</xdr:row>
      <xdr:rowOff>146249</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939800" y="10090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平成２８年度に下水道事業を企業会計化したことにより繰出金が減少し、県内平均を上回ることとなったが、依然として類似団体平均は下回っている。</a:t>
          </a:r>
        </a:p>
        <a:p>
          <a:r>
            <a:rPr kumimoji="1" lang="ja-JP" altLang="en-US" sz="1300">
              <a:latin typeface="ＭＳ Ｐゴシック" panose="020B0600070205080204" pitchFamily="50" charset="-128"/>
              <a:ea typeface="ＭＳ Ｐゴシック" panose="020B0600070205080204" pitchFamily="50" charset="-128"/>
            </a:rPr>
            <a:t>今後も引き続き、特別会計なども含め、適正な財政運営に努めていく。</a:t>
          </a:r>
        </a:p>
      </xdr:txBody>
    </xdr:sp>
    <xdr:clientData/>
  </xdr:twoCellAnchor>
  <xdr:oneCellAnchor>
    <xdr:from>
      <xdr:col>62</xdr:col>
      <xdr:colOff>6350</xdr:colOff>
      <xdr:row>49</xdr:row>
      <xdr:rowOff>107950</xdr:rowOff>
    </xdr:from>
    <xdr:ext cx="298543" cy="225703"/>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a:extLst>
            <a:ext uri="{FF2B5EF4-FFF2-40B4-BE49-F238E27FC236}">
              <a16:creationId xmlns:a16="http://schemas.microsoft.com/office/drawing/2014/main" id="{00000000-0008-0000-0400-0000F5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139700</xdr:rowOff>
    </xdr:from>
    <xdr:to>
      <xdr:col>82</xdr:col>
      <xdr:colOff>107950</xdr:colOff>
      <xdr:row>60</xdr:row>
      <xdr:rowOff>88900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6510000" y="9055100"/>
          <a:ext cx="0" cy="1320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60977</xdr:rowOff>
    </xdr:from>
    <xdr:ext cx="762000" cy="259045"/>
    <xdr:sp macro="" textlink="">
      <xdr:nvSpPr>
        <xdr:cNvPr id="247" name="その他最小値テキスト">
          <a:extLst>
            <a:ext uri="{FF2B5EF4-FFF2-40B4-BE49-F238E27FC236}">
              <a16:creationId xmlns:a16="http://schemas.microsoft.com/office/drawing/2014/main" id="{00000000-0008-0000-0400-0000F7000000}"/>
            </a:ext>
          </a:extLst>
        </xdr:cNvPr>
        <xdr:cNvSpPr txBox="1"/>
      </xdr:nvSpPr>
      <xdr:spPr>
        <a:xfrm>
          <a:off x="16598900" y="10347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88900</xdr:rowOff>
    </xdr:from>
    <xdr:to>
      <xdr:col>82</xdr:col>
      <xdr:colOff>196850</xdr:colOff>
      <xdr:row>60</xdr:row>
      <xdr:rowOff>88900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10375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54627</xdr:rowOff>
    </xdr:from>
    <xdr:ext cx="762000" cy="259045"/>
    <xdr:sp macro="" textlink="">
      <xdr:nvSpPr>
        <xdr:cNvPr id="249" name="その他最大値テキスト">
          <a:extLst>
            <a:ext uri="{FF2B5EF4-FFF2-40B4-BE49-F238E27FC236}">
              <a16:creationId xmlns:a16="http://schemas.microsoft.com/office/drawing/2014/main" id="{00000000-0008-0000-0400-0000F9000000}"/>
            </a:ext>
          </a:extLst>
        </xdr:cNvPr>
        <xdr:cNvSpPr txBox="1"/>
      </xdr:nvSpPr>
      <xdr:spPr>
        <a:xfrm>
          <a:off x="16598900" y="879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139700</xdr:rowOff>
    </xdr:from>
    <xdr:to>
      <xdr:col>82</xdr:col>
      <xdr:colOff>196850</xdr:colOff>
      <xdr:row>52</xdr:row>
      <xdr:rowOff>139700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9055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165100</xdr:rowOff>
    </xdr:from>
    <xdr:to>
      <xdr:col>82</xdr:col>
      <xdr:colOff>107950</xdr:colOff>
      <xdr:row>56</xdr:row>
      <xdr:rowOff>165100</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a:off x="15671800" y="97663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80027</xdr:rowOff>
    </xdr:from>
    <xdr:ext cx="762000" cy="259045"/>
    <xdr:sp macro="" textlink="">
      <xdr:nvSpPr>
        <xdr:cNvPr id="252" name="その他平均値テキスト">
          <a:extLst>
            <a:ext uri="{FF2B5EF4-FFF2-40B4-BE49-F238E27FC236}">
              <a16:creationId xmlns:a16="http://schemas.microsoft.com/office/drawing/2014/main" id="{00000000-0008-0000-0400-0000FC000000}"/>
            </a:ext>
          </a:extLst>
        </xdr:cNvPr>
        <xdr:cNvSpPr txBox="1"/>
      </xdr:nvSpPr>
      <xdr:spPr>
        <a:xfrm>
          <a:off x="16598900" y="98526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107950</xdr:rowOff>
    </xdr:from>
    <xdr:to>
      <xdr:col>82</xdr:col>
      <xdr:colOff>158750</xdr:colOff>
      <xdr:row>58</xdr:row>
      <xdr:rowOff>38100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6459200" y="9880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165100</xdr:rowOff>
    </xdr:from>
    <xdr:to>
      <xdr:col>78</xdr:col>
      <xdr:colOff>69850</xdr:colOff>
      <xdr:row>56</xdr:row>
      <xdr:rowOff>165100</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a:off x="14782800" y="97663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0</xdr:rowOff>
    </xdr:from>
    <xdr:to>
      <xdr:col>78</xdr:col>
      <xdr:colOff>120650</xdr:colOff>
      <xdr:row>58</xdr:row>
      <xdr:rowOff>101600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5621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86377</xdr:rowOff>
    </xdr:from>
    <xdr:ext cx="7366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290800" y="10030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56</xdr:row>
      <xdr:rowOff>165100</xdr:rowOff>
    </xdr:from>
    <xdr:to>
      <xdr:col>73</xdr:col>
      <xdr:colOff>180975</xdr:colOff>
      <xdr:row>56</xdr:row>
      <xdr:rowOff>165100</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a:off x="13893800" y="97663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95250</xdr:rowOff>
    </xdr:from>
    <xdr:to>
      <xdr:col>74</xdr:col>
      <xdr:colOff>31750</xdr:colOff>
      <xdr:row>58</xdr:row>
      <xdr:rowOff>25400</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4732000" y="9867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401800" y="995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56</xdr:row>
      <xdr:rowOff>165100</xdr:rowOff>
    </xdr:from>
    <xdr:to>
      <xdr:col>69</xdr:col>
      <xdr:colOff>92075</xdr:colOff>
      <xdr:row>57</xdr:row>
      <xdr:rowOff>120650</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flipV="1">
          <a:off x="13004800" y="9766300"/>
          <a:ext cx="889000" cy="127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44450</xdr:rowOff>
    </xdr:from>
    <xdr:to>
      <xdr:col>69</xdr:col>
      <xdr:colOff>142875</xdr:colOff>
      <xdr:row>57</xdr:row>
      <xdr:rowOff>146050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3843000" y="9817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130827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512800" y="990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133350</xdr:rowOff>
    </xdr:from>
    <xdr:to>
      <xdr:col>65</xdr:col>
      <xdr:colOff>53975</xdr:colOff>
      <xdr:row>58</xdr:row>
      <xdr:rowOff>63500</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2954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48277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623800" y="999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114300</xdr:rowOff>
    </xdr:from>
    <xdr:to>
      <xdr:col>82</xdr:col>
      <xdr:colOff>158750</xdr:colOff>
      <xdr:row>57</xdr:row>
      <xdr:rowOff>44450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6459200" y="971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55</xdr:row>
      <xdr:rowOff>130827</xdr:rowOff>
    </xdr:from>
    <xdr:ext cx="762000" cy="259045"/>
    <xdr:sp macro="" textlink="">
      <xdr:nvSpPr>
        <xdr:cNvPr id="271" name="その他該当値テキスト">
          <a:extLst>
            <a:ext uri="{FF2B5EF4-FFF2-40B4-BE49-F238E27FC236}">
              <a16:creationId xmlns:a16="http://schemas.microsoft.com/office/drawing/2014/main" id="{00000000-0008-0000-0400-00000F010000}"/>
            </a:ext>
          </a:extLst>
        </xdr:cNvPr>
        <xdr:cNvSpPr txBox="1"/>
      </xdr:nvSpPr>
      <xdr:spPr>
        <a:xfrm>
          <a:off x="16598900" y="956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56</xdr:row>
      <xdr:rowOff>114300</xdr:rowOff>
    </xdr:from>
    <xdr:to>
      <xdr:col>78</xdr:col>
      <xdr:colOff>120650</xdr:colOff>
      <xdr:row>57</xdr:row>
      <xdr:rowOff>44450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5621000" y="971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54627</xdr:rowOff>
    </xdr:from>
    <xdr:ext cx="7366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5290800" y="9484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56</xdr:row>
      <xdr:rowOff>114300</xdr:rowOff>
    </xdr:from>
    <xdr:to>
      <xdr:col>74</xdr:col>
      <xdr:colOff>31750</xdr:colOff>
      <xdr:row>57</xdr:row>
      <xdr:rowOff>44450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4732000" y="971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54627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4401800" y="948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114300</xdr:rowOff>
    </xdr:from>
    <xdr:to>
      <xdr:col>69</xdr:col>
      <xdr:colOff>142875</xdr:colOff>
      <xdr:row>57</xdr:row>
      <xdr:rowOff>44450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3843000" y="971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54627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3512800" y="948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69850</xdr:rowOff>
    </xdr:from>
    <xdr:to>
      <xdr:col>65</xdr:col>
      <xdr:colOff>53975</xdr:colOff>
      <xdr:row>58</xdr:row>
      <xdr:rowOff>0</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2954000" y="9842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10177</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2623800" y="961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企業再投資促進補助金の増（対前年度比＋</a:t>
          </a:r>
          <a:r>
            <a:rPr kumimoji="1" lang="en-US" altLang="ja-JP" sz="1200">
              <a:latin typeface="ＭＳ Ｐゴシック" panose="020B0600070205080204" pitchFamily="50" charset="-128"/>
              <a:ea typeface="ＭＳ Ｐゴシック" panose="020B0600070205080204" pitchFamily="50" charset="-128"/>
            </a:rPr>
            <a:t>177,143</a:t>
          </a:r>
          <a:r>
            <a:rPr kumimoji="1" lang="ja-JP" altLang="en-US" sz="1200">
              <a:latin typeface="ＭＳ Ｐゴシック" panose="020B0600070205080204" pitchFamily="50" charset="-128"/>
              <a:ea typeface="ＭＳ Ｐゴシック" panose="020B0600070205080204" pitchFamily="50" charset="-128"/>
            </a:rPr>
            <a:t>千円、皆増）や、病院事業会計負担金の増（対前年度比＋</a:t>
          </a:r>
          <a:r>
            <a:rPr kumimoji="1" lang="en-US" altLang="ja-JP" sz="1200">
              <a:latin typeface="ＭＳ Ｐゴシック" panose="020B0600070205080204" pitchFamily="50" charset="-128"/>
              <a:ea typeface="ＭＳ Ｐゴシック" panose="020B0600070205080204" pitchFamily="50" charset="-128"/>
            </a:rPr>
            <a:t>144,618</a:t>
          </a:r>
          <a:r>
            <a:rPr kumimoji="1" lang="ja-JP" altLang="en-US" sz="1200">
              <a:latin typeface="ＭＳ Ｐゴシック" panose="020B0600070205080204" pitchFamily="50" charset="-128"/>
              <a:ea typeface="ＭＳ Ｐゴシック" panose="020B0600070205080204" pitchFamily="50" charset="-128"/>
            </a:rPr>
            <a:t>千円、</a:t>
          </a:r>
          <a:r>
            <a:rPr kumimoji="1" lang="en-US" altLang="ja-JP" sz="1200">
              <a:latin typeface="ＭＳ Ｐゴシック" panose="020B0600070205080204" pitchFamily="50" charset="-128"/>
              <a:ea typeface="ＭＳ Ｐゴシック" panose="020B0600070205080204" pitchFamily="50" charset="-128"/>
            </a:rPr>
            <a:t>24.3</a:t>
          </a:r>
          <a:r>
            <a:rPr kumimoji="1" lang="ja-JP" altLang="en-US" sz="1200">
              <a:latin typeface="ＭＳ Ｐゴシック" panose="020B0600070205080204" pitchFamily="50" charset="-128"/>
              <a:ea typeface="ＭＳ Ｐゴシック" panose="020B0600070205080204" pitchFamily="50" charset="-128"/>
            </a:rPr>
            <a:t>％増）等により、補助費等の全体としては増となった。</a:t>
          </a:r>
        </a:p>
        <a:p>
          <a:r>
            <a:rPr kumimoji="1" lang="ja-JP" altLang="en-US" sz="1200">
              <a:latin typeface="ＭＳ Ｐゴシック" panose="020B0600070205080204" pitchFamily="50" charset="-128"/>
              <a:ea typeface="ＭＳ Ｐゴシック" panose="020B0600070205080204" pitchFamily="50" charset="-128"/>
            </a:rPr>
            <a:t>病院事業や下水道事業、一部事務組合への繰出を行っているため、全国平均及び県平均より高い傾向にある。</a:t>
          </a:r>
        </a:p>
        <a:p>
          <a:r>
            <a:rPr kumimoji="1" lang="ja-JP" altLang="en-US" sz="1200">
              <a:latin typeface="ＭＳ Ｐゴシック" panose="020B0600070205080204" pitchFamily="50" charset="-128"/>
              <a:ea typeface="ＭＳ Ｐゴシック" panose="020B0600070205080204" pitchFamily="50" charset="-128"/>
            </a:rPr>
            <a:t>今後も、補助対象事業や補助金額の見直しを行うとともに、企業会計や一部事務組合についても適正な財政運営に努めるようさらなる精査を図っていく。</a:t>
          </a:r>
        </a:p>
      </xdr:txBody>
    </xdr:sp>
    <xdr:clientData/>
  </xdr:twoCellAnchor>
  <xdr:oneCellAnchor>
    <xdr:from>
      <xdr:col>62</xdr:col>
      <xdr:colOff>6350</xdr:colOff>
      <xdr:row>29</xdr:row>
      <xdr:rowOff>107950</xdr:rowOff>
    </xdr:from>
    <xdr:ext cx="298543" cy="225703"/>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4" name="補助費等グラフ枠">
          <a:extLst>
            <a:ext uri="{FF2B5EF4-FFF2-40B4-BE49-F238E27FC236}">
              <a16:creationId xmlns:a16="http://schemas.microsoft.com/office/drawing/2014/main" id="{00000000-0008-0000-0400-000030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24130</xdr:rowOff>
    </xdr:from>
    <xdr:to>
      <xdr:col>82</xdr:col>
      <xdr:colOff>107950</xdr:colOff>
      <xdr:row>41</xdr:row>
      <xdr:rowOff>170434</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flipV="1">
          <a:off x="16510000" y="5681980"/>
          <a:ext cx="0" cy="15179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142511</xdr:rowOff>
    </xdr:from>
    <xdr:ext cx="762000" cy="259045"/>
    <xdr:sp macro="" textlink="">
      <xdr:nvSpPr>
        <xdr:cNvPr id="306" name="補助費等最小値テキスト">
          <a:extLst>
            <a:ext uri="{FF2B5EF4-FFF2-40B4-BE49-F238E27FC236}">
              <a16:creationId xmlns:a16="http://schemas.microsoft.com/office/drawing/2014/main" id="{00000000-0008-0000-0400-000032010000}"/>
            </a:ext>
          </a:extLst>
        </xdr:cNvPr>
        <xdr:cNvSpPr txBox="1"/>
      </xdr:nvSpPr>
      <xdr:spPr>
        <a:xfrm>
          <a:off x="16598900" y="7171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170434</xdr:rowOff>
    </xdr:from>
    <xdr:to>
      <xdr:col>82</xdr:col>
      <xdr:colOff>196850</xdr:colOff>
      <xdr:row>41</xdr:row>
      <xdr:rowOff>170434</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6421100" y="71998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110507</xdr:rowOff>
    </xdr:from>
    <xdr:ext cx="762000" cy="259045"/>
    <xdr:sp macro="" textlink="">
      <xdr:nvSpPr>
        <xdr:cNvPr id="308" name="補助費等最大値テキスト">
          <a:extLst>
            <a:ext uri="{FF2B5EF4-FFF2-40B4-BE49-F238E27FC236}">
              <a16:creationId xmlns:a16="http://schemas.microsoft.com/office/drawing/2014/main" id="{00000000-0008-0000-0400-000034010000}"/>
            </a:ext>
          </a:extLst>
        </xdr:cNvPr>
        <xdr:cNvSpPr txBox="1"/>
      </xdr:nvSpPr>
      <xdr:spPr>
        <a:xfrm>
          <a:off x="16598900" y="5425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24130</xdr:rowOff>
    </xdr:from>
    <xdr:to>
      <xdr:col>82</xdr:col>
      <xdr:colOff>196850</xdr:colOff>
      <xdr:row>33</xdr:row>
      <xdr:rowOff>24130</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a:off x="16421100" y="5681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38</xdr:row>
      <xdr:rowOff>81280</xdr:rowOff>
    </xdr:from>
    <xdr:to>
      <xdr:col>82</xdr:col>
      <xdr:colOff>107950</xdr:colOff>
      <xdr:row>38</xdr:row>
      <xdr:rowOff>117856</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5671800" y="6596380"/>
          <a:ext cx="8382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26433</xdr:rowOff>
    </xdr:from>
    <xdr:ext cx="762000" cy="259045"/>
    <xdr:sp macro="" textlink="">
      <xdr:nvSpPr>
        <xdr:cNvPr id="311" name="補助費等平均値テキスト">
          <a:extLst>
            <a:ext uri="{FF2B5EF4-FFF2-40B4-BE49-F238E27FC236}">
              <a16:creationId xmlns:a16="http://schemas.microsoft.com/office/drawing/2014/main" id="{00000000-0008-0000-0400-000037010000}"/>
            </a:ext>
          </a:extLst>
        </xdr:cNvPr>
        <xdr:cNvSpPr txBox="1"/>
      </xdr:nvSpPr>
      <xdr:spPr>
        <a:xfrm>
          <a:off x="16598900" y="619863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9906</xdr:rowOff>
    </xdr:from>
    <xdr:to>
      <xdr:col>82</xdr:col>
      <xdr:colOff>158750</xdr:colOff>
      <xdr:row>37</xdr:row>
      <xdr:rowOff>111506</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6459200" y="6353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124714</xdr:rowOff>
    </xdr:from>
    <xdr:to>
      <xdr:col>78</xdr:col>
      <xdr:colOff>69850</xdr:colOff>
      <xdr:row>38</xdr:row>
      <xdr:rowOff>81280</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4782800" y="6468364"/>
          <a:ext cx="889000" cy="128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126492</xdr:rowOff>
    </xdr:from>
    <xdr:to>
      <xdr:col>78</xdr:col>
      <xdr:colOff>120650</xdr:colOff>
      <xdr:row>37</xdr:row>
      <xdr:rowOff>56642</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5621000" y="6298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66819</xdr:rowOff>
    </xdr:from>
    <xdr:ext cx="7366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5290800" y="60675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42418</xdr:rowOff>
    </xdr:from>
    <xdr:to>
      <xdr:col>73</xdr:col>
      <xdr:colOff>180975</xdr:colOff>
      <xdr:row>37</xdr:row>
      <xdr:rowOff>124714</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a:off x="13893800" y="6386068"/>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108204</xdr:rowOff>
    </xdr:from>
    <xdr:to>
      <xdr:col>74</xdr:col>
      <xdr:colOff>31750</xdr:colOff>
      <xdr:row>37</xdr:row>
      <xdr:rowOff>38354</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4732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48531</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4401800" y="6049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42418</xdr:rowOff>
    </xdr:from>
    <xdr:to>
      <xdr:col>69</xdr:col>
      <xdr:colOff>92075</xdr:colOff>
      <xdr:row>38</xdr:row>
      <xdr:rowOff>35560</xdr:rowOff>
    </xdr:to>
    <xdr:cxnSp macro="">
      <xdr:nvCxnSpPr>
        <xdr:cNvPr id="319" name="直線コネクタ 318">
          <a:extLst>
            <a:ext uri="{FF2B5EF4-FFF2-40B4-BE49-F238E27FC236}">
              <a16:creationId xmlns:a16="http://schemas.microsoft.com/office/drawing/2014/main" id="{00000000-0008-0000-0400-00003F010000}"/>
            </a:ext>
          </a:extLst>
        </xdr:cNvPr>
        <xdr:cNvCxnSpPr/>
      </xdr:nvCxnSpPr>
      <xdr:spPr>
        <a:xfrm flipV="1">
          <a:off x="13004800" y="6386068"/>
          <a:ext cx="889000" cy="164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44196</xdr:rowOff>
    </xdr:from>
    <xdr:to>
      <xdr:col>69</xdr:col>
      <xdr:colOff>142875</xdr:colOff>
      <xdr:row>36</xdr:row>
      <xdr:rowOff>145796</xdr:rowOff>
    </xdr:to>
    <xdr:sp macro=""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3843000" y="6216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155973</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3512800" y="5985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108204</xdr:rowOff>
    </xdr:from>
    <xdr:to>
      <xdr:col>65</xdr:col>
      <xdr:colOff>53975</xdr:colOff>
      <xdr:row>37</xdr:row>
      <xdr:rowOff>38354</xdr:rowOff>
    </xdr:to>
    <xdr:sp macro="" textlink="">
      <xdr:nvSpPr>
        <xdr:cNvPr id="322" name="フローチャート: 判断 321">
          <a:extLst>
            <a:ext uri="{FF2B5EF4-FFF2-40B4-BE49-F238E27FC236}">
              <a16:creationId xmlns:a16="http://schemas.microsoft.com/office/drawing/2014/main" id="{00000000-0008-0000-0400-000042010000}"/>
            </a:ext>
          </a:extLst>
        </xdr:cNvPr>
        <xdr:cNvSpPr/>
      </xdr:nvSpPr>
      <xdr:spPr>
        <a:xfrm>
          <a:off x="12954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48531</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2623800" y="6049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38</xdr:row>
      <xdr:rowOff>67056</xdr:rowOff>
    </xdr:from>
    <xdr:to>
      <xdr:col>82</xdr:col>
      <xdr:colOff>158750</xdr:colOff>
      <xdr:row>38</xdr:row>
      <xdr:rowOff>168656</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6459200" y="6582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38</xdr:row>
      <xdr:rowOff>39133</xdr:rowOff>
    </xdr:from>
    <xdr:ext cx="762000" cy="259045"/>
    <xdr:sp macro="" textlink="">
      <xdr:nvSpPr>
        <xdr:cNvPr id="330" name="補助費等該当値テキスト">
          <a:extLst>
            <a:ext uri="{FF2B5EF4-FFF2-40B4-BE49-F238E27FC236}">
              <a16:creationId xmlns:a16="http://schemas.microsoft.com/office/drawing/2014/main" id="{00000000-0008-0000-0400-00004A010000}"/>
            </a:ext>
          </a:extLst>
        </xdr:cNvPr>
        <xdr:cNvSpPr txBox="1"/>
      </xdr:nvSpPr>
      <xdr:spPr>
        <a:xfrm>
          <a:off x="16598900" y="6554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38</xdr:row>
      <xdr:rowOff>30480</xdr:rowOff>
    </xdr:from>
    <xdr:to>
      <xdr:col>78</xdr:col>
      <xdr:colOff>120650</xdr:colOff>
      <xdr:row>38</xdr:row>
      <xdr:rowOff>132080</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5621000" y="6545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116857</xdr:rowOff>
    </xdr:from>
    <xdr:ext cx="7366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5290800" y="66319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73914</xdr:rowOff>
    </xdr:from>
    <xdr:to>
      <xdr:col>74</xdr:col>
      <xdr:colOff>31750</xdr:colOff>
      <xdr:row>38</xdr:row>
      <xdr:rowOff>4064</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4732000" y="6417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160291</xdr:rowOff>
    </xdr:from>
    <xdr:ext cx="762000" cy="259045"/>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4401800" y="65039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163068</xdr:rowOff>
    </xdr:from>
    <xdr:to>
      <xdr:col>69</xdr:col>
      <xdr:colOff>142875</xdr:colOff>
      <xdr:row>37</xdr:row>
      <xdr:rowOff>93218</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3843000" y="6335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77995</xdr:rowOff>
    </xdr:from>
    <xdr:ext cx="7620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3512800" y="6421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156210</xdr:rowOff>
    </xdr:from>
    <xdr:to>
      <xdr:col>65</xdr:col>
      <xdr:colOff>53975</xdr:colOff>
      <xdr:row>38</xdr:row>
      <xdr:rowOff>86360</xdr:rowOff>
    </xdr:to>
    <xdr:sp macro="" textlink="">
      <xdr:nvSpPr>
        <xdr:cNvPr id="337" name="楕円 336">
          <a:extLst>
            <a:ext uri="{FF2B5EF4-FFF2-40B4-BE49-F238E27FC236}">
              <a16:creationId xmlns:a16="http://schemas.microsoft.com/office/drawing/2014/main" id="{00000000-0008-0000-0400-000051010000}"/>
            </a:ext>
          </a:extLst>
        </xdr:cNvPr>
        <xdr:cNvSpPr/>
      </xdr:nvSpPr>
      <xdr:spPr>
        <a:xfrm>
          <a:off x="12954000" y="6499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71137</xdr:rowOff>
    </xdr:from>
    <xdr:ext cx="762000" cy="259045"/>
    <xdr:sp macro="" textlink="">
      <xdr:nvSpPr>
        <xdr:cNvPr id="338" name="テキスト ボックス 337">
          <a:extLst>
            <a:ext uri="{FF2B5EF4-FFF2-40B4-BE49-F238E27FC236}">
              <a16:creationId xmlns:a16="http://schemas.microsoft.com/office/drawing/2014/main" id="{00000000-0008-0000-0400-000052010000}"/>
            </a:ext>
          </a:extLst>
        </xdr:cNvPr>
        <xdr:cNvSpPr txBox="1"/>
      </xdr:nvSpPr>
      <xdr:spPr>
        <a:xfrm>
          <a:off x="12623800" y="6586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新規地方債の発行抑制と高金利時代に借り入れた地方債の償還が着実に進んだことによる元利償還金の減により、公債費に係る経常収支比率は前年度から</a:t>
          </a:r>
          <a:r>
            <a:rPr kumimoji="1" lang="en-US" altLang="ja-JP" sz="1300">
              <a:latin typeface="ＭＳ Ｐゴシック" panose="020B0600070205080204" pitchFamily="50" charset="-128"/>
              <a:ea typeface="ＭＳ Ｐゴシック" panose="020B0600070205080204" pitchFamily="50" charset="-128"/>
            </a:rPr>
            <a:t>1.3</a:t>
          </a:r>
          <a:r>
            <a:rPr kumimoji="1" lang="ja-JP" altLang="en-US" sz="1300">
              <a:latin typeface="ＭＳ Ｐゴシック" panose="020B0600070205080204" pitchFamily="50" charset="-128"/>
              <a:ea typeface="ＭＳ Ｐゴシック" panose="020B0600070205080204" pitchFamily="50" charset="-128"/>
            </a:rPr>
            <a:t>ポイント減となり、依然として類似団体平均や全国平均、県内平均を下回っている。</a:t>
          </a:r>
        </a:p>
        <a:p>
          <a:r>
            <a:rPr kumimoji="1" lang="ja-JP" altLang="en-US" sz="1300">
              <a:latin typeface="ＭＳ Ｐゴシック" panose="020B0600070205080204" pitchFamily="50" charset="-128"/>
              <a:ea typeface="ＭＳ Ｐゴシック" panose="020B0600070205080204" pitchFamily="50" charset="-128"/>
            </a:rPr>
            <a:t>今後も計画的な事業実施と公債費の平準化により、引き続き健全な財政運営に努める。</a:t>
          </a:r>
        </a:p>
      </xdr:txBody>
    </xdr:sp>
    <xdr:clientData/>
  </xdr:twoCellAnchor>
  <xdr:oneCellAnchor>
    <xdr:from>
      <xdr:col>3</xdr:col>
      <xdr:colOff>123825</xdr:colOff>
      <xdr:row>69</xdr:row>
      <xdr:rowOff>107950</xdr:rowOff>
    </xdr:from>
    <xdr:ext cx="298543" cy="225703"/>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82</xdr:row>
      <xdr:rowOff>29029</xdr:rowOff>
    </xdr:from>
    <xdr:to>
      <xdr:col>26</xdr:col>
      <xdr:colOff>184150</xdr:colOff>
      <xdr:row>82</xdr:row>
      <xdr:rowOff>29029</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58256</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80</xdr:row>
      <xdr:rowOff>45357</xdr:rowOff>
    </xdr:from>
    <xdr:to>
      <xdr:col>26</xdr:col>
      <xdr:colOff>184150</xdr:colOff>
      <xdr:row>80</xdr:row>
      <xdr:rowOff>45357</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79</xdr:row>
      <xdr:rowOff>74584</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61686</xdr:rowOff>
    </xdr:from>
    <xdr:to>
      <xdr:col>26</xdr:col>
      <xdr:colOff>184150</xdr:colOff>
      <xdr:row>78</xdr:row>
      <xdr:rowOff>61686</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90913</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78014</xdr:rowOff>
    </xdr:from>
    <xdr:to>
      <xdr:col>26</xdr:col>
      <xdr:colOff>184150</xdr:colOff>
      <xdr:row>76</xdr:row>
      <xdr:rowOff>78014</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107241</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74</xdr:row>
      <xdr:rowOff>94343</xdr:rowOff>
    </xdr:from>
    <xdr:to>
      <xdr:col>26</xdr:col>
      <xdr:colOff>184150</xdr:colOff>
      <xdr:row>74</xdr:row>
      <xdr:rowOff>94343</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762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73</xdr:row>
      <xdr:rowOff>123570</xdr:rowOff>
    </xdr:from>
    <xdr:ext cx="508000" cy="259045"/>
    <xdr:sp macro="" textlink="">
      <xdr:nvSpPr>
        <xdr:cNvPr id="362" name="テキスト ボックス 361">
          <a:extLst>
            <a:ext uri="{FF2B5EF4-FFF2-40B4-BE49-F238E27FC236}">
              <a16:creationId xmlns:a16="http://schemas.microsoft.com/office/drawing/2014/main" id="{00000000-0008-0000-0400-00006A010000}"/>
            </a:ext>
          </a:extLst>
        </xdr:cNvPr>
        <xdr:cNvSpPr txBox="1"/>
      </xdr:nvSpPr>
      <xdr:spPr>
        <a:xfrm>
          <a:off x="254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110672</xdr:rowOff>
    </xdr:from>
    <xdr:to>
      <xdr:col>26</xdr:col>
      <xdr:colOff>184150</xdr:colOff>
      <xdr:row>72</xdr:row>
      <xdr:rowOff>110672</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762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71</xdr:row>
      <xdr:rowOff>139899</xdr:rowOff>
    </xdr:from>
    <xdr:ext cx="508000" cy="259045"/>
    <xdr:sp macro="" textlink="">
      <xdr:nvSpPr>
        <xdr:cNvPr id="364" name="テキスト ボックス 363">
          <a:extLst>
            <a:ext uri="{FF2B5EF4-FFF2-40B4-BE49-F238E27FC236}">
              <a16:creationId xmlns:a16="http://schemas.microsoft.com/office/drawing/2014/main" id="{00000000-0008-0000-0400-00006C010000}"/>
            </a:ext>
          </a:extLst>
        </xdr:cNvPr>
        <xdr:cNvSpPr txBox="1"/>
      </xdr:nvSpPr>
      <xdr:spPr>
        <a:xfrm>
          <a:off x="254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6" name="公債費グラフ枠">
          <a:extLst>
            <a:ext uri="{FF2B5EF4-FFF2-40B4-BE49-F238E27FC236}">
              <a16:creationId xmlns:a16="http://schemas.microsoft.com/office/drawing/2014/main" id="{00000000-0008-0000-0400-00006E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115570</xdr:rowOff>
    </xdr:from>
    <xdr:to>
      <xdr:col>24</xdr:col>
      <xdr:colOff>25400</xdr:colOff>
      <xdr:row>81</xdr:row>
      <xdr:rowOff>30662</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4826000" y="12631420"/>
          <a:ext cx="0" cy="12866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2739</xdr:rowOff>
    </xdr:from>
    <xdr:ext cx="762000" cy="259045"/>
    <xdr:sp macro="" textlink="">
      <xdr:nvSpPr>
        <xdr:cNvPr id="368" name="公債費最小値テキスト">
          <a:extLst>
            <a:ext uri="{FF2B5EF4-FFF2-40B4-BE49-F238E27FC236}">
              <a16:creationId xmlns:a16="http://schemas.microsoft.com/office/drawing/2014/main" id="{00000000-0008-0000-0400-000070010000}"/>
            </a:ext>
          </a:extLst>
        </xdr:cNvPr>
        <xdr:cNvSpPr txBox="1"/>
      </xdr:nvSpPr>
      <xdr:spPr>
        <a:xfrm>
          <a:off x="4914900" y="138901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30662</xdr:rowOff>
    </xdr:from>
    <xdr:to>
      <xdr:col>24</xdr:col>
      <xdr:colOff>114300</xdr:colOff>
      <xdr:row>81</xdr:row>
      <xdr:rowOff>30662</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4737100" y="139181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30497</xdr:rowOff>
    </xdr:from>
    <xdr:ext cx="762000" cy="259045"/>
    <xdr:sp macro="" textlink="">
      <xdr:nvSpPr>
        <xdr:cNvPr id="370" name="公債費最大値テキスト">
          <a:extLst>
            <a:ext uri="{FF2B5EF4-FFF2-40B4-BE49-F238E27FC236}">
              <a16:creationId xmlns:a16="http://schemas.microsoft.com/office/drawing/2014/main" id="{00000000-0008-0000-0400-000072010000}"/>
            </a:ext>
          </a:extLst>
        </xdr:cNvPr>
        <xdr:cNvSpPr txBox="1"/>
      </xdr:nvSpPr>
      <xdr:spPr>
        <a:xfrm>
          <a:off x="4914900" y="12374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115570</xdr:rowOff>
    </xdr:from>
    <xdr:to>
      <xdr:col>24</xdr:col>
      <xdr:colOff>114300</xdr:colOff>
      <xdr:row>73</xdr:row>
      <xdr:rowOff>115570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4737100" y="12631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74</xdr:row>
      <xdr:rowOff>55154</xdr:rowOff>
    </xdr:from>
    <xdr:to>
      <xdr:col>24</xdr:col>
      <xdr:colOff>25400</xdr:colOff>
      <xdr:row>74</xdr:row>
      <xdr:rowOff>140063</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flipV="1">
          <a:off x="3987800" y="12742454"/>
          <a:ext cx="838200" cy="84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95629</xdr:rowOff>
    </xdr:from>
    <xdr:ext cx="762000" cy="259045"/>
    <xdr:sp macro="" textlink="">
      <xdr:nvSpPr>
        <xdr:cNvPr id="373" name="公債費平均値テキスト">
          <a:extLst>
            <a:ext uri="{FF2B5EF4-FFF2-40B4-BE49-F238E27FC236}">
              <a16:creationId xmlns:a16="http://schemas.microsoft.com/office/drawing/2014/main" id="{00000000-0008-0000-0400-000075010000}"/>
            </a:ext>
          </a:extLst>
        </xdr:cNvPr>
        <xdr:cNvSpPr txBox="1"/>
      </xdr:nvSpPr>
      <xdr:spPr>
        <a:xfrm>
          <a:off x="4914900" y="1329727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123552</xdr:rowOff>
    </xdr:from>
    <xdr:to>
      <xdr:col>24</xdr:col>
      <xdr:colOff>76200</xdr:colOff>
      <xdr:row>78</xdr:row>
      <xdr:rowOff>53702</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4775200" y="13325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74</xdr:row>
      <xdr:rowOff>140063</xdr:rowOff>
    </xdr:from>
    <xdr:to>
      <xdr:col>19</xdr:col>
      <xdr:colOff>187325</xdr:colOff>
      <xdr:row>75</xdr:row>
      <xdr:rowOff>33927</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flipV="1">
          <a:off x="3098800" y="12827363"/>
          <a:ext cx="8890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78</xdr:row>
      <xdr:rowOff>4355</xdr:rowOff>
    </xdr:from>
    <xdr:to>
      <xdr:col>20</xdr:col>
      <xdr:colOff>38100</xdr:colOff>
      <xdr:row>78</xdr:row>
      <xdr:rowOff>105955</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3937000" y="13377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90732</xdr:rowOff>
    </xdr:from>
    <xdr:ext cx="7366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3606800" y="134638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75</xdr:row>
      <xdr:rowOff>33927</xdr:rowOff>
    </xdr:from>
    <xdr:to>
      <xdr:col>15</xdr:col>
      <xdr:colOff>98425</xdr:colOff>
      <xdr:row>75</xdr:row>
      <xdr:rowOff>86178</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flipV="1">
          <a:off x="2209800" y="12892677"/>
          <a:ext cx="889000" cy="52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78</xdr:row>
      <xdr:rowOff>17418</xdr:rowOff>
    </xdr:from>
    <xdr:to>
      <xdr:col>15</xdr:col>
      <xdr:colOff>149225</xdr:colOff>
      <xdr:row>78</xdr:row>
      <xdr:rowOff>119018</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3048000" y="13390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103795</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2717800" y="134768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75</xdr:row>
      <xdr:rowOff>86178</xdr:rowOff>
    </xdr:from>
    <xdr:to>
      <xdr:col>11</xdr:col>
      <xdr:colOff>9525</xdr:colOff>
      <xdr:row>75</xdr:row>
      <xdr:rowOff>112304</xdr:rowOff>
    </xdr:to>
    <xdr:cxnSp macro="">
      <xdr:nvCxnSpPr>
        <xdr:cNvPr id="381" name="直線コネクタ 380">
          <a:extLst>
            <a:ext uri="{FF2B5EF4-FFF2-40B4-BE49-F238E27FC236}">
              <a16:creationId xmlns:a16="http://schemas.microsoft.com/office/drawing/2014/main" id="{00000000-0008-0000-0400-00007D010000}"/>
            </a:ext>
          </a:extLst>
        </xdr:cNvPr>
        <xdr:cNvCxnSpPr/>
      </xdr:nvCxnSpPr>
      <xdr:spPr>
        <a:xfrm flipV="1">
          <a:off x="1320800" y="12944928"/>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149679</xdr:rowOff>
    </xdr:from>
    <xdr:to>
      <xdr:col>11</xdr:col>
      <xdr:colOff>60325</xdr:colOff>
      <xdr:row>78</xdr:row>
      <xdr:rowOff>79829</xdr:rowOff>
    </xdr:to>
    <xdr:sp macro="" textlink="">
      <xdr:nvSpPr>
        <xdr:cNvPr id="382" name="フローチャート: 判断 381">
          <a:extLst>
            <a:ext uri="{FF2B5EF4-FFF2-40B4-BE49-F238E27FC236}">
              <a16:creationId xmlns:a16="http://schemas.microsoft.com/office/drawing/2014/main" id="{00000000-0008-0000-0400-00007E010000}"/>
            </a:ext>
          </a:extLst>
        </xdr:cNvPr>
        <xdr:cNvSpPr/>
      </xdr:nvSpPr>
      <xdr:spPr>
        <a:xfrm>
          <a:off x="2159000" y="133513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64606</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1828800" y="13437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37012</xdr:rowOff>
    </xdr:from>
    <xdr:to>
      <xdr:col>6</xdr:col>
      <xdr:colOff>171450</xdr:colOff>
      <xdr:row>78</xdr:row>
      <xdr:rowOff>138612</xdr:rowOff>
    </xdr:to>
    <xdr:sp macro="" textlink="">
      <xdr:nvSpPr>
        <xdr:cNvPr id="384" name="フローチャート: 判断 383">
          <a:extLst>
            <a:ext uri="{FF2B5EF4-FFF2-40B4-BE49-F238E27FC236}">
              <a16:creationId xmlns:a16="http://schemas.microsoft.com/office/drawing/2014/main" id="{00000000-0008-0000-0400-000080010000}"/>
            </a:ext>
          </a:extLst>
        </xdr:cNvPr>
        <xdr:cNvSpPr/>
      </xdr:nvSpPr>
      <xdr:spPr>
        <a:xfrm>
          <a:off x="1270000" y="13410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123389</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939800" y="13496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4354</xdr:rowOff>
    </xdr:from>
    <xdr:to>
      <xdr:col>24</xdr:col>
      <xdr:colOff>76200</xdr:colOff>
      <xdr:row>74</xdr:row>
      <xdr:rowOff>105954</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4775200" y="12691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84381</xdr:rowOff>
    </xdr:from>
    <xdr:ext cx="762000" cy="259045"/>
    <xdr:sp macro="" textlink="">
      <xdr:nvSpPr>
        <xdr:cNvPr id="392" name="公債費該当値テキスト">
          <a:extLst>
            <a:ext uri="{FF2B5EF4-FFF2-40B4-BE49-F238E27FC236}">
              <a16:creationId xmlns:a16="http://schemas.microsoft.com/office/drawing/2014/main" id="{00000000-0008-0000-0400-000088010000}"/>
            </a:ext>
          </a:extLst>
        </xdr:cNvPr>
        <xdr:cNvSpPr txBox="1"/>
      </xdr:nvSpPr>
      <xdr:spPr>
        <a:xfrm>
          <a:off x="4914900" y="126002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74</xdr:row>
      <xdr:rowOff>89263</xdr:rowOff>
    </xdr:from>
    <xdr:to>
      <xdr:col>20</xdr:col>
      <xdr:colOff>38100</xdr:colOff>
      <xdr:row>75</xdr:row>
      <xdr:rowOff>19413</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3937000" y="12776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73</xdr:row>
      <xdr:rowOff>29590</xdr:rowOff>
    </xdr:from>
    <xdr:ext cx="7366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3606800" y="125454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74</xdr:row>
      <xdr:rowOff>154577</xdr:rowOff>
    </xdr:from>
    <xdr:to>
      <xdr:col>15</xdr:col>
      <xdr:colOff>149225</xdr:colOff>
      <xdr:row>75</xdr:row>
      <xdr:rowOff>84727</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3048000" y="12841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73</xdr:row>
      <xdr:rowOff>94904</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2717800" y="126107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35378</xdr:rowOff>
    </xdr:from>
    <xdr:to>
      <xdr:col>11</xdr:col>
      <xdr:colOff>60325</xdr:colOff>
      <xdr:row>75</xdr:row>
      <xdr:rowOff>136978</xdr:rowOff>
    </xdr:to>
    <xdr:sp macro="" textlink="">
      <xdr:nvSpPr>
        <xdr:cNvPr id="397" name="楕円 396">
          <a:extLst>
            <a:ext uri="{FF2B5EF4-FFF2-40B4-BE49-F238E27FC236}">
              <a16:creationId xmlns:a16="http://schemas.microsoft.com/office/drawing/2014/main" id="{00000000-0008-0000-0400-00008D010000}"/>
            </a:ext>
          </a:extLst>
        </xdr:cNvPr>
        <xdr:cNvSpPr/>
      </xdr:nvSpPr>
      <xdr:spPr>
        <a:xfrm>
          <a:off x="2159000" y="12894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73</xdr:row>
      <xdr:rowOff>147155</xdr:rowOff>
    </xdr:from>
    <xdr:ext cx="762000" cy="259045"/>
    <xdr:sp macro="" textlink="">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1828800" y="12663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61504</xdr:rowOff>
    </xdr:from>
    <xdr:to>
      <xdr:col>6</xdr:col>
      <xdr:colOff>171450</xdr:colOff>
      <xdr:row>75</xdr:row>
      <xdr:rowOff>163103</xdr:rowOff>
    </xdr:to>
    <xdr:sp macro="" textlink="">
      <xdr:nvSpPr>
        <xdr:cNvPr id="399" name="楕円 398">
          <a:extLst>
            <a:ext uri="{FF2B5EF4-FFF2-40B4-BE49-F238E27FC236}">
              <a16:creationId xmlns:a16="http://schemas.microsoft.com/office/drawing/2014/main" id="{00000000-0008-0000-0400-00008F010000}"/>
            </a:ext>
          </a:extLst>
        </xdr:cNvPr>
        <xdr:cNvSpPr/>
      </xdr:nvSpPr>
      <xdr:spPr>
        <a:xfrm>
          <a:off x="1270000" y="12920254"/>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1831</xdr:rowOff>
    </xdr:from>
    <xdr:ext cx="762000" cy="259045"/>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939800" y="126891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0" name="正方形/長方形 409">
          <a:extLst>
            <a:ext uri="{FF2B5EF4-FFF2-40B4-BE49-F238E27FC236}">
              <a16:creationId xmlns:a16="http://schemas.microsoft.com/office/drawing/2014/main" id="{00000000-0008-0000-0400-00009A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県内平均も依然として下回っているが、今後も少子高齢化の進展から扶助費等の伸びが見込まれ、人口減少も懸念されるため、さらなる削減を図る必要がある。</a:t>
          </a:r>
        </a:p>
      </xdr:txBody>
    </xdr:sp>
    <xdr:clientData/>
  </xdr:twoCellAnchor>
  <xdr:oneCellAnchor>
    <xdr:from>
      <xdr:col>62</xdr:col>
      <xdr:colOff>6350</xdr:colOff>
      <xdr:row>69</xdr:row>
      <xdr:rowOff>107950</xdr:rowOff>
    </xdr:from>
    <xdr:ext cx="298543" cy="225703"/>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6" name="テキスト ボックス 425">
          <a:extLst>
            <a:ext uri="{FF2B5EF4-FFF2-40B4-BE49-F238E27FC236}">
              <a16:creationId xmlns:a16="http://schemas.microsoft.com/office/drawing/2014/main" id="{00000000-0008-0000-0400-0000AA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7" name="公債費以外グラフ枠">
          <a:extLst>
            <a:ext uri="{FF2B5EF4-FFF2-40B4-BE49-F238E27FC236}">
              <a16:creationId xmlns:a16="http://schemas.microsoft.com/office/drawing/2014/main" id="{00000000-0008-0000-0400-0000AB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24130</xdr:rowOff>
    </xdr:from>
    <xdr:to>
      <xdr:col>82</xdr:col>
      <xdr:colOff>107950</xdr:colOff>
      <xdr:row>81</xdr:row>
      <xdr:rowOff>31750</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flipV="1">
          <a:off x="16510000" y="12539980"/>
          <a:ext cx="0" cy="1379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3827</xdr:rowOff>
    </xdr:from>
    <xdr:ext cx="762000" cy="259045"/>
    <xdr:sp macro="" textlink="">
      <xdr:nvSpPr>
        <xdr:cNvPr id="429" name="公債費以外最小値テキスト">
          <a:extLst>
            <a:ext uri="{FF2B5EF4-FFF2-40B4-BE49-F238E27FC236}">
              <a16:creationId xmlns:a16="http://schemas.microsoft.com/office/drawing/2014/main" id="{00000000-0008-0000-0400-0000AD010000}"/>
            </a:ext>
          </a:extLst>
        </xdr:cNvPr>
        <xdr:cNvSpPr txBox="1"/>
      </xdr:nvSpPr>
      <xdr:spPr>
        <a:xfrm>
          <a:off x="16598900" y="1389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31750</xdr:rowOff>
    </xdr:from>
    <xdr:to>
      <xdr:col>82</xdr:col>
      <xdr:colOff>196850</xdr:colOff>
      <xdr:row>81</xdr:row>
      <xdr:rowOff>31750</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6421100" y="13919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110507</xdr:rowOff>
    </xdr:from>
    <xdr:ext cx="762000" cy="259045"/>
    <xdr:sp macro="" textlink="">
      <xdr:nvSpPr>
        <xdr:cNvPr id="431" name="公債費以外最大値テキスト">
          <a:extLst>
            <a:ext uri="{FF2B5EF4-FFF2-40B4-BE49-F238E27FC236}">
              <a16:creationId xmlns:a16="http://schemas.microsoft.com/office/drawing/2014/main" id="{00000000-0008-0000-0400-0000AF010000}"/>
            </a:ext>
          </a:extLst>
        </xdr:cNvPr>
        <xdr:cNvSpPr txBox="1"/>
      </xdr:nvSpPr>
      <xdr:spPr>
        <a:xfrm>
          <a:off x="16598900" y="12283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24130</xdr:rowOff>
    </xdr:from>
    <xdr:to>
      <xdr:col>82</xdr:col>
      <xdr:colOff>196850</xdr:colOff>
      <xdr:row>73</xdr:row>
      <xdr:rowOff>24130</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6421100" y="12539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66039</xdr:rowOff>
    </xdr:from>
    <xdr:to>
      <xdr:col>82</xdr:col>
      <xdr:colOff>107950</xdr:colOff>
      <xdr:row>77</xdr:row>
      <xdr:rowOff>69850</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a:off x="15671800" y="13096239"/>
          <a:ext cx="838200" cy="175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85107</xdr:rowOff>
    </xdr:from>
    <xdr:ext cx="762000" cy="259045"/>
    <xdr:sp macro="" textlink="">
      <xdr:nvSpPr>
        <xdr:cNvPr id="434" name="公債費以外平均値テキスト">
          <a:extLst>
            <a:ext uri="{FF2B5EF4-FFF2-40B4-BE49-F238E27FC236}">
              <a16:creationId xmlns:a16="http://schemas.microsoft.com/office/drawing/2014/main" id="{00000000-0008-0000-0400-0000B2010000}"/>
            </a:ext>
          </a:extLst>
        </xdr:cNvPr>
        <xdr:cNvSpPr txBox="1"/>
      </xdr:nvSpPr>
      <xdr:spPr>
        <a:xfrm>
          <a:off x="16598900" y="129438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68580</xdr:rowOff>
    </xdr:from>
    <xdr:to>
      <xdr:col>82</xdr:col>
      <xdr:colOff>158750</xdr:colOff>
      <xdr:row>76</xdr:row>
      <xdr:rowOff>170180</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6459200" y="13098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123190</xdr:rowOff>
    </xdr:from>
    <xdr:to>
      <xdr:col>78</xdr:col>
      <xdr:colOff>69850</xdr:colOff>
      <xdr:row>76</xdr:row>
      <xdr:rowOff>66039</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a:off x="14782800" y="12981940"/>
          <a:ext cx="889000" cy="1142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75</xdr:row>
      <xdr:rowOff>102870</xdr:rowOff>
    </xdr:from>
    <xdr:to>
      <xdr:col>78</xdr:col>
      <xdr:colOff>120650</xdr:colOff>
      <xdr:row>76</xdr:row>
      <xdr:rowOff>33020</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5621000" y="12961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43197</xdr:rowOff>
    </xdr:from>
    <xdr:ext cx="7366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5290800" y="127304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43180</xdr:rowOff>
    </xdr:from>
    <xdr:to>
      <xdr:col>73</xdr:col>
      <xdr:colOff>180975</xdr:colOff>
      <xdr:row>75</xdr:row>
      <xdr:rowOff>123190</xdr:rowOff>
    </xdr:to>
    <xdr:cxnSp macro="">
      <xdr:nvCxnSpPr>
        <xdr:cNvPr id="439" name="直線コネクタ 438">
          <a:extLst>
            <a:ext uri="{FF2B5EF4-FFF2-40B4-BE49-F238E27FC236}">
              <a16:creationId xmlns:a16="http://schemas.microsoft.com/office/drawing/2014/main" id="{00000000-0008-0000-0400-0000B7010000}"/>
            </a:ext>
          </a:extLst>
        </xdr:cNvPr>
        <xdr:cNvCxnSpPr/>
      </xdr:nvCxnSpPr>
      <xdr:spPr>
        <a:xfrm>
          <a:off x="13893800" y="12730480"/>
          <a:ext cx="889000" cy="251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74</xdr:row>
      <xdr:rowOff>160020</xdr:rowOff>
    </xdr:from>
    <xdr:to>
      <xdr:col>74</xdr:col>
      <xdr:colOff>31750</xdr:colOff>
      <xdr:row>75</xdr:row>
      <xdr:rowOff>90170</xdr:rowOff>
    </xdr:to>
    <xdr:sp macro="" textlink="">
      <xdr:nvSpPr>
        <xdr:cNvPr id="440" name="フローチャート: 判断 439">
          <a:extLst>
            <a:ext uri="{FF2B5EF4-FFF2-40B4-BE49-F238E27FC236}">
              <a16:creationId xmlns:a16="http://schemas.microsoft.com/office/drawing/2014/main" id="{00000000-0008-0000-0400-0000B8010000}"/>
            </a:ext>
          </a:extLst>
        </xdr:cNvPr>
        <xdr:cNvSpPr/>
      </xdr:nvSpPr>
      <xdr:spPr>
        <a:xfrm>
          <a:off x="14732000" y="12847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100347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4401800" y="12616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43180</xdr:rowOff>
    </xdr:from>
    <xdr:to>
      <xdr:col>69</xdr:col>
      <xdr:colOff>92075</xdr:colOff>
      <xdr:row>75</xdr:row>
      <xdr:rowOff>85090</xdr:rowOff>
    </xdr:to>
    <xdr:cxnSp macro="">
      <xdr:nvCxnSpPr>
        <xdr:cNvPr id="442" name="直線コネクタ 441">
          <a:extLst>
            <a:ext uri="{FF2B5EF4-FFF2-40B4-BE49-F238E27FC236}">
              <a16:creationId xmlns:a16="http://schemas.microsoft.com/office/drawing/2014/main" id="{00000000-0008-0000-0400-0000BA010000}"/>
            </a:ext>
          </a:extLst>
        </xdr:cNvPr>
        <xdr:cNvCxnSpPr/>
      </xdr:nvCxnSpPr>
      <xdr:spPr>
        <a:xfrm flipV="1">
          <a:off x="13004800" y="12730480"/>
          <a:ext cx="889000" cy="2133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73</xdr:row>
      <xdr:rowOff>80010</xdr:rowOff>
    </xdr:from>
    <xdr:to>
      <xdr:col>69</xdr:col>
      <xdr:colOff>142875</xdr:colOff>
      <xdr:row>74</xdr:row>
      <xdr:rowOff>10160</xdr:rowOff>
    </xdr:to>
    <xdr:sp macro="" textlink="">
      <xdr:nvSpPr>
        <xdr:cNvPr id="443" name="フローチャート: 判断 442">
          <a:extLst>
            <a:ext uri="{FF2B5EF4-FFF2-40B4-BE49-F238E27FC236}">
              <a16:creationId xmlns:a16="http://schemas.microsoft.com/office/drawing/2014/main" id="{00000000-0008-0000-0400-0000BB010000}"/>
            </a:ext>
          </a:extLst>
        </xdr:cNvPr>
        <xdr:cNvSpPr/>
      </xdr:nvSpPr>
      <xdr:spPr>
        <a:xfrm>
          <a:off x="13843000" y="12595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20337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3512800" y="12364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57150</xdr:rowOff>
    </xdr:from>
    <xdr:to>
      <xdr:col>65</xdr:col>
      <xdr:colOff>53975</xdr:colOff>
      <xdr:row>75</xdr:row>
      <xdr:rowOff>158750</xdr:rowOff>
    </xdr:to>
    <xdr:sp macro="" textlink="">
      <xdr:nvSpPr>
        <xdr:cNvPr id="445" name="フローチャート: 判断 444">
          <a:extLst>
            <a:ext uri="{FF2B5EF4-FFF2-40B4-BE49-F238E27FC236}">
              <a16:creationId xmlns:a16="http://schemas.microsoft.com/office/drawing/2014/main" id="{00000000-0008-0000-0400-0000BD010000}"/>
            </a:ext>
          </a:extLst>
        </xdr:cNvPr>
        <xdr:cNvSpPr/>
      </xdr:nvSpPr>
      <xdr:spPr>
        <a:xfrm>
          <a:off x="12954000" y="1291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143527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2623800" y="1300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19050</xdr:rowOff>
    </xdr:from>
    <xdr:to>
      <xdr:col>82</xdr:col>
      <xdr:colOff>158750</xdr:colOff>
      <xdr:row>77</xdr:row>
      <xdr:rowOff>120650</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6459200" y="1322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76</xdr:row>
      <xdr:rowOff>162577</xdr:rowOff>
    </xdr:from>
    <xdr:ext cx="762000" cy="259045"/>
    <xdr:sp macro="" textlink="">
      <xdr:nvSpPr>
        <xdr:cNvPr id="453" name="公債費以外該当値テキスト">
          <a:extLst>
            <a:ext uri="{FF2B5EF4-FFF2-40B4-BE49-F238E27FC236}">
              <a16:creationId xmlns:a16="http://schemas.microsoft.com/office/drawing/2014/main" id="{00000000-0008-0000-0400-0000C5010000}"/>
            </a:ext>
          </a:extLst>
        </xdr:cNvPr>
        <xdr:cNvSpPr txBox="1"/>
      </xdr:nvSpPr>
      <xdr:spPr>
        <a:xfrm>
          <a:off x="16598900" y="1319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15239</xdr:rowOff>
    </xdr:from>
    <xdr:to>
      <xdr:col>78</xdr:col>
      <xdr:colOff>120650</xdr:colOff>
      <xdr:row>76</xdr:row>
      <xdr:rowOff>116839</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5621000" y="13045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101616</xdr:rowOff>
    </xdr:from>
    <xdr:ext cx="7366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5290800" y="131318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72390</xdr:rowOff>
    </xdr:from>
    <xdr:to>
      <xdr:col>74</xdr:col>
      <xdr:colOff>31750</xdr:colOff>
      <xdr:row>76</xdr:row>
      <xdr:rowOff>2539</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4732000" y="1293114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158766</xdr:rowOff>
    </xdr:from>
    <xdr:ext cx="7620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4401800" y="130175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73</xdr:row>
      <xdr:rowOff>163830</xdr:rowOff>
    </xdr:from>
    <xdr:to>
      <xdr:col>69</xdr:col>
      <xdr:colOff>142875</xdr:colOff>
      <xdr:row>74</xdr:row>
      <xdr:rowOff>93980</xdr:rowOff>
    </xdr:to>
    <xdr:sp macro="" textlink="">
      <xdr:nvSpPr>
        <xdr:cNvPr id="458" name="楕円 457">
          <a:extLst>
            <a:ext uri="{FF2B5EF4-FFF2-40B4-BE49-F238E27FC236}">
              <a16:creationId xmlns:a16="http://schemas.microsoft.com/office/drawing/2014/main" id="{00000000-0008-0000-0400-0000CA010000}"/>
            </a:ext>
          </a:extLst>
        </xdr:cNvPr>
        <xdr:cNvSpPr/>
      </xdr:nvSpPr>
      <xdr:spPr>
        <a:xfrm>
          <a:off x="13843000" y="12679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78757</xdr:rowOff>
    </xdr:from>
    <xdr:ext cx="762000" cy="259045"/>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3512800" y="12766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34290</xdr:rowOff>
    </xdr:from>
    <xdr:to>
      <xdr:col>65</xdr:col>
      <xdr:colOff>53975</xdr:colOff>
      <xdr:row>75</xdr:row>
      <xdr:rowOff>135890</xdr:rowOff>
    </xdr:to>
    <xdr:sp macro="" textlink="">
      <xdr:nvSpPr>
        <xdr:cNvPr id="460" name="楕円 459">
          <a:extLst>
            <a:ext uri="{FF2B5EF4-FFF2-40B4-BE49-F238E27FC236}">
              <a16:creationId xmlns:a16="http://schemas.microsoft.com/office/drawing/2014/main" id="{00000000-0008-0000-0400-0000CC010000}"/>
            </a:ext>
          </a:extLst>
        </xdr:cNvPr>
        <xdr:cNvSpPr/>
      </xdr:nvSpPr>
      <xdr:spPr>
        <a:xfrm>
          <a:off x="12954000" y="12893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146067</xdr:rowOff>
    </xdr:from>
    <xdr:ext cx="762000" cy="259045"/>
    <xdr:sp macro="" textlink="">
      <xdr:nvSpPr>
        <xdr:cNvPr id="461" name="テキスト ボックス 460">
          <a:extLst>
            <a:ext uri="{FF2B5EF4-FFF2-40B4-BE49-F238E27FC236}">
              <a16:creationId xmlns:a16="http://schemas.microsoft.com/office/drawing/2014/main" id="{00000000-0008-0000-0400-0000CD010000}"/>
            </a:ext>
          </a:extLst>
        </xdr:cNvPr>
        <xdr:cNvSpPr txBox="1"/>
      </xdr:nvSpPr>
      <xdr:spPr>
        <a:xfrm>
          <a:off x="12623800" y="12661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愛知県半田市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3175</xdr:rowOff>
    </xdr:from>
    <xdr:to>
      <xdr:col>33</xdr:col>
      <xdr:colOff>114300</xdr:colOff>
      <xdr:row>20</xdr:row>
      <xdr:rowOff>3175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4798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32402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33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60325</xdr:rowOff>
    </xdr:from>
    <xdr:to>
      <xdr:col>33</xdr:col>
      <xdr:colOff>114300</xdr:colOff>
      <xdr:row>17</xdr:row>
      <xdr:rowOff>60325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0226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89552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288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117475</xdr:rowOff>
    </xdr:from>
    <xdr:to>
      <xdr:col>33</xdr:col>
      <xdr:colOff>114300</xdr:colOff>
      <xdr:row>14</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5654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146702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4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3175</xdr:rowOff>
    </xdr:from>
    <xdr:to>
      <xdr:col>33</xdr:col>
      <xdr:colOff>114300</xdr:colOff>
      <xdr:row>12</xdr:row>
      <xdr:rowOff>3175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1082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32402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2" name="人口1人当たり決算額の推移グラフ枠130">
          <a:extLst>
            <a:ext uri="{FF2B5EF4-FFF2-40B4-BE49-F238E27FC236}">
              <a16:creationId xmlns:a16="http://schemas.microsoft.com/office/drawing/2014/main" id="{00000000-0008-0000-0500-00002A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121613</xdr:rowOff>
    </xdr:from>
    <xdr:to>
      <xdr:col>29</xdr:col>
      <xdr:colOff>127000</xdr:colOff>
      <xdr:row>19</xdr:row>
      <xdr:rowOff>154463</xdr:rowOff>
    </xdr:to>
    <xdr:cxnSp macro="">
      <xdr:nvCxnSpPr>
        <xdr:cNvPr id="43" name="直線コネクタ 42">
          <a:extLst>
            <a:ext uri="{FF2B5EF4-FFF2-40B4-BE49-F238E27FC236}">
              <a16:creationId xmlns:a16="http://schemas.microsoft.com/office/drawing/2014/main" id="{00000000-0008-0000-0500-00002B000000}"/>
            </a:ext>
          </a:extLst>
        </xdr:cNvPr>
        <xdr:cNvCxnSpPr/>
      </xdr:nvCxnSpPr>
      <xdr:spPr bwMode="auto">
        <a:xfrm flipV="1">
          <a:off x="5651500" y="2226638"/>
          <a:ext cx="0" cy="12330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126540</xdr:rowOff>
    </xdr:from>
    <xdr:ext cx="762000" cy="259045"/>
    <xdr:sp macro="" textlink="">
      <xdr:nvSpPr>
        <xdr:cNvPr id="44" name="人口1人当たり決算額の推移最小値テキスト130">
          <a:extLst>
            <a:ext uri="{FF2B5EF4-FFF2-40B4-BE49-F238E27FC236}">
              <a16:creationId xmlns:a16="http://schemas.microsoft.com/office/drawing/2014/main" id="{00000000-0008-0000-0500-00002C000000}"/>
            </a:ext>
          </a:extLst>
        </xdr:cNvPr>
        <xdr:cNvSpPr txBox="1"/>
      </xdr:nvSpPr>
      <xdr:spPr>
        <a:xfrm>
          <a:off x="5740400" y="3431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60,882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154463</xdr:rowOff>
    </xdr:from>
    <xdr:to>
      <xdr:col>30</xdr:col>
      <xdr:colOff>25400</xdr:colOff>
      <xdr:row>19</xdr:row>
      <xdr:rowOff>154463</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a:off x="5562600" y="345963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36540</xdr:rowOff>
    </xdr:from>
    <xdr:ext cx="762000" cy="259045"/>
    <xdr:sp macro="" textlink="">
      <xdr:nvSpPr>
        <xdr:cNvPr id="46" name="人口1人当たり決算額の推移最大値テキスト130">
          <a:extLst>
            <a:ext uri="{FF2B5EF4-FFF2-40B4-BE49-F238E27FC236}">
              <a16:creationId xmlns:a16="http://schemas.microsoft.com/office/drawing/2014/main" id="{00000000-0008-0000-0500-00002E000000}"/>
            </a:ext>
          </a:extLst>
        </xdr:cNvPr>
        <xdr:cNvSpPr txBox="1"/>
      </xdr:nvSpPr>
      <xdr:spPr>
        <a:xfrm>
          <a:off x="5740400" y="19701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114,819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121613</xdr:rowOff>
    </xdr:from>
    <xdr:to>
      <xdr:col>30</xdr:col>
      <xdr:colOff>25400</xdr:colOff>
      <xdr:row>12</xdr:row>
      <xdr:rowOff>121613</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222663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35865</xdr:rowOff>
    </xdr:from>
    <xdr:to>
      <xdr:col>29</xdr:col>
      <xdr:colOff>127000</xdr:colOff>
      <xdr:row>19</xdr:row>
      <xdr:rowOff>41557</xdr:rowOff>
    </xdr:to>
    <xdr:cxnSp macro="">
      <xdr:nvCxnSpPr>
        <xdr:cNvPr id="48" name="直線コネクタ 47">
          <a:extLst>
            <a:ext uri="{FF2B5EF4-FFF2-40B4-BE49-F238E27FC236}">
              <a16:creationId xmlns:a16="http://schemas.microsoft.com/office/drawing/2014/main" id="{00000000-0008-0000-0500-000030000000}"/>
            </a:ext>
          </a:extLst>
        </xdr:cNvPr>
        <xdr:cNvCxnSpPr/>
      </xdr:nvCxnSpPr>
      <xdr:spPr bwMode="auto">
        <a:xfrm flipV="1">
          <a:off x="5003800" y="3169590"/>
          <a:ext cx="647700" cy="17714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152</xdr:rowOff>
    </xdr:from>
    <xdr:ext cx="762000" cy="259045"/>
    <xdr:sp macro="" textlink="">
      <xdr:nvSpPr>
        <xdr:cNvPr id="49" name="人口1人当たり決算額の推移平均値テキスト130">
          <a:extLst>
            <a:ext uri="{FF2B5EF4-FFF2-40B4-BE49-F238E27FC236}">
              <a16:creationId xmlns:a16="http://schemas.microsoft.com/office/drawing/2014/main" id="{00000000-0008-0000-0500-000031000000}"/>
            </a:ext>
          </a:extLst>
        </xdr:cNvPr>
        <xdr:cNvSpPr txBox="1"/>
      </xdr:nvSpPr>
      <xdr:spPr>
        <a:xfrm>
          <a:off x="5740400" y="27909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155075</xdr:rowOff>
    </xdr:from>
    <xdr:to>
      <xdr:col>29</xdr:col>
      <xdr:colOff>177800</xdr:colOff>
      <xdr:row>17</xdr:row>
      <xdr:rowOff>85225</xdr:rowOff>
    </xdr:to>
    <xdr:sp macro="" textlink="">
      <xdr:nvSpPr>
        <xdr:cNvPr id="50" name="フローチャート: 判断 49">
          <a:extLst>
            <a:ext uri="{FF2B5EF4-FFF2-40B4-BE49-F238E27FC236}">
              <a16:creationId xmlns:a16="http://schemas.microsoft.com/office/drawing/2014/main" id="{00000000-0008-0000-0500-000032000000}"/>
            </a:ext>
          </a:extLst>
        </xdr:cNvPr>
        <xdr:cNvSpPr/>
      </xdr:nvSpPr>
      <xdr:spPr bwMode="auto">
        <a:xfrm>
          <a:off x="5600700" y="29459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19</xdr:row>
      <xdr:rowOff>41557</xdr:rowOff>
    </xdr:from>
    <xdr:to>
      <xdr:col>26</xdr:col>
      <xdr:colOff>50800</xdr:colOff>
      <xdr:row>19</xdr:row>
      <xdr:rowOff>102890</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flipV="1">
          <a:off x="4305300" y="3346732"/>
          <a:ext cx="698500" cy="6133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139690</xdr:rowOff>
    </xdr:from>
    <xdr:to>
      <xdr:col>26</xdr:col>
      <xdr:colOff>101600</xdr:colOff>
      <xdr:row>18</xdr:row>
      <xdr:rowOff>69840</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4953000" y="310196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80017</xdr:rowOff>
    </xdr:from>
    <xdr:ext cx="736600" cy="259045"/>
    <xdr:sp macro="" textlink="">
      <xdr:nvSpPr>
        <xdr:cNvPr id="53" name="テキスト ボックス 52">
          <a:extLst>
            <a:ext uri="{FF2B5EF4-FFF2-40B4-BE49-F238E27FC236}">
              <a16:creationId xmlns:a16="http://schemas.microsoft.com/office/drawing/2014/main" id="{00000000-0008-0000-0500-000035000000}"/>
            </a:ext>
          </a:extLst>
        </xdr:cNvPr>
        <xdr:cNvSpPr txBox="1"/>
      </xdr:nvSpPr>
      <xdr:spPr>
        <a:xfrm>
          <a:off x="4622800" y="28708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97015</xdr:rowOff>
    </xdr:from>
    <xdr:to>
      <xdr:col>22</xdr:col>
      <xdr:colOff>114300</xdr:colOff>
      <xdr:row>19</xdr:row>
      <xdr:rowOff>102890</xdr:rowOff>
    </xdr:to>
    <xdr:cxnSp macro="">
      <xdr:nvCxnSpPr>
        <xdr:cNvPr id="54" name="直線コネクタ 53">
          <a:extLst>
            <a:ext uri="{FF2B5EF4-FFF2-40B4-BE49-F238E27FC236}">
              <a16:creationId xmlns:a16="http://schemas.microsoft.com/office/drawing/2014/main" id="{00000000-0008-0000-0500-000036000000}"/>
            </a:ext>
          </a:extLst>
        </xdr:cNvPr>
        <xdr:cNvCxnSpPr/>
      </xdr:nvCxnSpPr>
      <xdr:spPr bwMode="auto">
        <a:xfrm>
          <a:off x="3606800" y="3402190"/>
          <a:ext cx="698500" cy="587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18</xdr:row>
      <xdr:rowOff>7582</xdr:rowOff>
    </xdr:from>
    <xdr:to>
      <xdr:col>22</xdr:col>
      <xdr:colOff>165100</xdr:colOff>
      <xdr:row>18</xdr:row>
      <xdr:rowOff>109182</xdr:rowOff>
    </xdr:to>
    <xdr:sp macro="" textlink="">
      <xdr:nvSpPr>
        <xdr:cNvPr id="55" name="フローチャート: 判断 54">
          <a:extLst>
            <a:ext uri="{FF2B5EF4-FFF2-40B4-BE49-F238E27FC236}">
              <a16:creationId xmlns:a16="http://schemas.microsoft.com/office/drawing/2014/main" id="{00000000-0008-0000-0500-000037000000}"/>
            </a:ext>
          </a:extLst>
        </xdr:cNvPr>
        <xdr:cNvSpPr/>
      </xdr:nvSpPr>
      <xdr:spPr bwMode="auto">
        <a:xfrm>
          <a:off x="4254500" y="314130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119359</xdr:rowOff>
    </xdr:from>
    <xdr:ext cx="762000" cy="259045"/>
    <xdr:sp macro="" textlink="">
      <xdr:nvSpPr>
        <xdr:cNvPr id="56" name="テキスト ボックス 55">
          <a:extLst>
            <a:ext uri="{FF2B5EF4-FFF2-40B4-BE49-F238E27FC236}">
              <a16:creationId xmlns:a16="http://schemas.microsoft.com/office/drawing/2014/main" id="{00000000-0008-0000-0500-000038000000}"/>
            </a:ext>
          </a:extLst>
        </xdr:cNvPr>
        <xdr:cNvSpPr txBox="1"/>
      </xdr:nvSpPr>
      <xdr:spPr>
        <a:xfrm>
          <a:off x="3924300" y="29101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87208</xdr:rowOff>
    </xdr:from>
    <xdr:to>
      <xdr:col>18</xdr:col>
      <xdr:colOff>177800</xdr:colOff>
      <xdr:row>19</xdr:row>
      <xdr:rowOff>97015</xdr:rowOff>
    </xdr:to>
    <xdr:cxnSp macro="">
      <xdr:nvCxnSpPr>
        <xdr:cNvPr id="57" name="直線コネクタ 56">
          <a:extLst>
            <a:ext uri="{FF2B5EF4-FFF2-40B4-BE49-F238E27FC236}">
              <a16:creationId xmlns:a16="http://schemas.microsoft.com/office/drawing/2014/main" id="{00000000-0008-0000-0500-000039000000}"/>
            </a:ext>
          </a:extLst>
        </xdr:cNvPr>
        <xdr:cNvCxnSpPr/>
      </xdr:nvCxnSpPr>
      <xdr:spPr bwMode="auto">
        <a:xfrm>
          <a:off x="2908300" y="3392383"/>
          <a:ext cx="698500" cy="980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19012</xdr:rowOff>
    </xdr:from>
    <xdr:to>
      <xdr:col>19</xdr:col>
      <xdr:colOff>38100</xdr:colOff>
      <xdr:row>18</xdr:row>
      <xdr:rowOff>120612</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bwMode="auto">
        <a:xfrm>
          <a:off x="3556000" y="315273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130789</xdr:rowOff>
    </xdr:from>
    <xdr:ext cx="762000" cy="2590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3225800" y="29216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91912</xdr:rowOff>
    </xdr:from>
    <xdr:to>
      <xdr:col>15</xdr:col>
      <xdr:colOff>101600</xdr:colOff>
      <xdr:row>19</xdr:row>
      <xdr:rowOff>22062</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2857500" y="322563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32239</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2527300" y="29945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156515</xdr:rowOff>
    </xdr:from>
    <xdr:to>
      <xdr:col>29</xdr:col>
      <xdr:colOff>177800</xdr:colOff>
      <xdr:row>18</xdr:row>
      <xdr:rowOff>86665</xdr:rowOff>
    </xdr:to>
    <xdr:sp macro="" textlink="">
      <xdr:nvSpPr>
        <xdr:cNvPr id="67" name="楕円 66">
          <a:extLst>
            <a:ext uri="{FF2B5EF4-FFF2-40B4-BE49-F238E27FC236}">
              <a16:creationId xmlns:a16="http://schemas.microsoft.com/office/drawing/2014/main" id="{00000000-0008-0000-0500-000043000000}"/>
            </a:ext>
          </a:extLst>
        </xdr:cNvPr>
        <xdr:cNvSpPr/>
      </xdr:nvSpPr>
      <xdr:spPr bwMode="auto">
        <a:xfrm>
          <a:off x="5600700" y="311879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128592</xdr:rowOff>
    </xdr:from>
    <xdr:ext cx="762000" cy="259045"/>
    <xdr:sp macro="" textlink="">
      <xdr:nvSpPr>
        <xdr:cNvPr id="68" name="人口1人当たり決算額の推移該当値テキスト130">
          <a:extLst>
            <a:ext uri="{FF2B5EF4-FFF2-40B4-BE49-F238E27FC236}">
              <a16:creationId xmlns:a16="http://schemas.microsoft.com/office/drawing/2014/main" id="{00000000-0008-0000-0500-000044000000}"/>
            </a:ext>
          </a:extLst>
        </xdr:cNvPr>
        <xdr:cNvSpPr txBox="1"/>
      </xdr:nvSpPr>
      <xdr:spPr>
        <a:xfrm>
          <a:off x="5740400" y="3090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162207</xdr:rowOff>
    </xdr:from>
    <xdr:to>
      <xdr:col>26</xdr:col>
      <xdr:colOff>101600</xdr:colOff>
      <xdr:row>19</xdr:row>
      <xdr:rowOff>92357</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4953000" y="329593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77134</xdr:rowOff>
    </xdr:from>
    <xdr:ext cx="7366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4622800" y="33823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19</xdr:row>
      <xdr:rowOff>52090</xdr:rowOff>
    </xdr:from>
    <xdr:to>
      <xdr:col>22</xdr:col>
      <xdr:colOff>165100</xdr:colOff>
      <xdr:row>19</xdr:row>
      <xdr:rowOff>153690</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254500" y="335726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138467</xdr:rowOff>
    </xdr:from>
    <xdr:ext cx="7620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3924300" y="34436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19</xdr:row>
      <xdr:rowOff>46215</xdr:rowOff>
    </xdr:from>
    <xdr:to>
      <xdr:col>19</xdr:col>
      <xdr:colOff>38100</xdr:colOff>
      <xdr:row>19</xdr:row>
      <xdr:rowOff>147815</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3556000" y="335139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132592</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225800" y="34377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36408</xdr:rowOff>
    </xdr:from>
    <xdr:to>
      <xdr:col>15</xdr:col>
      <xdr:colOff>101600</xdr:colOff>
      <xdr:row>19</xdr:row>
      <xdr:rowOff>138008</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2857500" y="334158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122785</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2527300" y="3427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7" name="正方形/長方形 76">
          <a:extLst>
            <a:ext uri="{FF2B5EF4-FFF2-40B4-BE49-F238E27FC236}">
              <a16:creationId xmlns:a16="http://schemas.microsoft.com/office/drawing/2014/main" id="{00000000-0008-0000-0500-00004D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8" name="角丸四角形 77">
          <a:extLst>
            <a:ext uri="{FF2B5EF4-FFF2-40B4-BE49-F238E27FC236}">
              <a16:creationId xmlns:a16="http://schemas.microsoft.com/office/drawing/2014/main" id="{00000000-0008-0000-0500-00004E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2" name="直線コネクタ 81">
          <a:extLst>
            <a:ext uri="{FF2B5EF4-FFF2-40B4-BE49-F238E27FC236}">
              <a16:creationId xmlns:a16="http://schemas.microsoft.com/office/drawing/2014/main" id="{00000000-0008-0000-0500-000052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7" name="楕円 86">
          <a:extLst>
            <a:ext uri="{FF2B5EF4-FFF2-40B4-BE49-F238E27FC236}">
              <a16:creationId xmlns:a16="http://schemas.microsoft.com/office/drawing/2014/main" id="{00000000-0008-0000-0500-000057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8" name="フローチャート: 判断 87">
          <a:extLst>
            <a:ext uri="{FF2B5EF4-FFF2-40B4-BE49-F238E27FC236}">
              <a16:creationId xmlns:a16="http://schemas.microsoft.com/office/drawing/2014/main" id="{00000000-0008-0000-0500-000058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9" name="正方形/長方形 88">
          <a:extLst>
            <a:ext uri="{FF2B5EF4-FFF2-40B4-BE49-F238E27FC236}">
              <a16:creationId xmlns:a16="http://schemas.microsoft.com/office/drawing/2014/main" id="{00000000-0008-0000-0500-000059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0" name="テキスト ボックス 89">
          <a:extLst>
            <a:ext uri="{FF2B5EF4-FFF2-40B4-BE49-F238E27FC236}">
              <a16:creationId xmlns:a16="http://schemas.microsoft.com/office/drawing/2014/main" id="{00000000-0008-0000-0500-00005A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1" name="直線コネクタ 90">
          <a:extLst>
            <a:ext uri="{FF2B5EF4-FFF2-40B4-BE49-F238E27FC236}">
              <a16:creationId xmlns:a16="http://schemas.microsoft.com/office/drawing/2014/main" id="{00000000-0008-0000-0500-00005B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3" name="人口1人当たり決算額の推移グラフ枠445">
          <a:extLst>
            <a:ext uri="{FF2B5EF4-FFF2-40B4-BE49-F238E27FC236}">
              <a16:creationId xmlns:a16="http://schemas.microsoft.com/office/drawing/2014/main" id="{00000000-0008-0000-0500-000067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224460</xdr:rowOff>
    </xdr:from>
    <xdr:to>
      <xdr:col>29</xdr:col>
      <xdr:colOff>127000</xdr:colOff>
      <xdr:row>37</xdr:row>
      <xdr:rowOff>185636</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flipV="1">
          <a:off x="5651500" y="6149010"/>
          <a:ext cx="0" cy="116132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195813</xdr:rowOff>
    </xdr:from>
    <xdr:ext cx="762000" cy="259045"/>
    <xdr:sp macro="" textlink="">
      <xdr:nvSpPr>
        <xdr:cNvPr id="105" name="人口1人当たり決算額の推移最小値テキスト445">
          <a:extLst>
            <a:ext uri="{FF2B5EF4-FFF2-40B4-BE49-F238E27FC236}">
              <a16:creationId xmlns:a16="http://schemas.microsoft.com/office/drawing/2014/main" id="{00000000-0008-0000-0500-000069000000}"/>
            </a:ext>
          </a:extLst>
        </xdr:cNvPr>
        <xdr:cNvSpPr txBox="1"/>
      </xdr:nvSpPr>
      <xdr:spPr>
        <a:xfrm>
          <a:off x="5740400" y="7320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185636</xdr:rowOff>
    </xdr:from>
    <xdr:to>
      <xdr:col>30</xdr:col>
      <xdr:colOff>25400</xdr:colOff>
      <xdr:row>37</xdr:row>
      <xdr:rowOff>185636</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562600" y="731033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139387</xdr:rowOff>
    </xdr:from>
    <xdr:ext cx="762000" cy="259045"/>
    <xdr:sp macro="" textlink="">
      <xdr:nvSpPr>
        <xdr:cNvPr id="107" name="人口1人当たり決算額の推移最大値テキスト445">
          <a:extLst>
            <a:ext uri="{FF2B5EF4-FFF2-40B4-BE49-F238E27FC236}">
              <a16:creationId xmlns:a16="http://schemas.microsoft.com/office/drawing/2014/main" id="{00000000-0008-0000-0500-00006B000000}"/>
            </a:ext>
          </a:extLst>
        </xdr:cNvPr>
        <xdr:cNvSpPr txBox="1"/>
      </xdr:nvSpPr>
      <xdr:spPr>
        <a:xfrm>
          <a:off x="5740400" y="5892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224460</xdr:rowOff>
    </xdr:from>
    <xdr:to>
      <xdr:col>30</xdr:col>
      <xdr:colOff>25400</xdr:colOff>
      <xdr:row>33</xdr:row>
      <xdr:rowOff>224460</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614901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143497</xdr:rowOff>
    </xdr:from>
    <xdr:to>
      <xdr:col>29</xdr:col>
      <xdr:colOff>127000</xdr:colOff>
      <xdr:row>37</xdr:row>
      <xdr:rowOff>185636</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a:off x="5003800" y="7096747"/>
          <a:ext cx="647700" cy="21358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265472</xdr:rowOff>
    </xdr:from>
    <xdr:ext cx="762000" cy="259045"/>
    <xdr:sp macro="" textlink="">
      <xdr:nvSpPr>
        <xdr:cNvPr id="110" name="人口1人当たり決算額の推移平均値テキスト445">
          <a:extLst>
            <a:ext uri="{FF2B5EF4-FFF2-40B4-BE49-F238E27FC236}">
              <a16:creationId xmlns:a16="http://schemas.microsoft.com/office/drawing/2014/main" id="{00000000-0008-0000-0500-00006E000000}"/>
            </a:ext>
          </a:extLst>
        </xdr:cNvPr>
        <xdr:cNvSpPr txBox="1"/>
      </xdr:nvSpPr>
      <xdr:spPr>
        <a:xfrm>
          <a:off x="5740400" y="653292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77495</xdr:rowOff>
    </xdr:from>
    <xdr:to>
      <xdr:col>29</xdr:col>
      <xdr:colOff>177800</xdr:colOff>
      <xdr:row>35</xdr:row>
      <xdr:rowOff>179095</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bwMode="auto">
        <a:xfrm>
          <a:off x="5600700" y="668784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143497</xdr:rowOff>
    </xdr:from>
    <xdr:to>
      <xdr:col>26</xdr:col>
      <xdr:colOff>50800</xdr:colOff>
      <xdr:row>37</xdr:row>
      <xdr:rowOff>39484</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flipV="1">
          <a:off x="4305300" y="7096747"/>
          <a:ext cx="698500" cy="6743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87668</xdr:rowOff>
    </xdr:from>
    <xdr:to>
      <xdr:col>26</xdr:col>
      <xdr:colOff>101600</xdr:colOff>
      <xdr:row>35</xdr:row>
      <xdr:rowOff>189268</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4953000" y="669801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199445</xdr:rowOff>
    </xdr:from>
    <xdr:ext cx="736600" cy="259045"/>
    <xdr:sp macro=""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4622800" y="646689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166281</xdr:rowOff>
    </xdr:from>
    <xdr:to>
      <xdr:col>22</xdr:col>
      <xdr:colOff>114300</xdr:colOff>
      <xdr:row>37</xdr:row>
      <xdr:rowOff>39484</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a:off x="3606800" y="7119531"/>
          <a:ext cx="698500" cy="4465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92773</xdr:rowOff>
    </xdr:from>
    <xdr:to>
      <xdr:col>22</xdr:col>
      <xdr:colOff>165100</xdr:colOff>
      <xdr:row>35</xdr:row>
      <xdr:rowOff>194373</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4254500" y="670312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204550</xdr:rowOff>
    </xdr:from>
    <xdr:ext cx="7620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3924300" y="64720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166281</xdr:rowOff>
    </xdr:from>
    <xdr:to>
      <xdr:col>18</xdr:col>
      <xdr:colOff>177800</xdr:colOff>
      <xdr:row>37</xdr:row>
      <xdr:rowOff>117704</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flipV="1">
          <a:off x="2908300" y="7119531"/>
          <a:ext cx="698500" cy="12287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104851</xdr:rowOff>
    </xdr:from>
    <xdr:to>
      <xdr:col>19</xdr:col>
      <xdr:colOff>38100</xdr:colOff>
      <xdr:row>35</xdr:row>
      <xdr:rowOff>206451</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3556000" y="671520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216628</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3225800" y="64840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132017</xdr:rowOff>
    </xdr:from>
    <xdr:to>
      <xdr:col>15</xdr:col>
      <xdr:colOff>101600</xdr:colOff>
      <xdr:row>35</xdr:row>
      <xdr:rowOff>233617</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2857500" y="674236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243794</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2527300" y="65112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134836</xdr:rowOff>
    </xdr:from>
    <xdr:to>
      <xdr:col>29</xdr:col>
      <xdr:colOff>177800</xdr:colOff>
      <xdr:row>37</xdr:row>
      <xdr:rowOff>236436</xdr:rowOff>
    </xdr:to>
    <xdr:sp macro="" textlink="">
      <xdr:nvSpPr>
        <xdr:cNvPr id="128" name="楕円 127">
          <a:extLst>
            <a:ext uri="{FF2B5EF4-FFF2-40B4-BE49-F238E27FC236}">
              <a16:creationId xmlns:a16="http://schemas.microsoft.com/office/drawing/2014/main" id="{00000000-0008-0000-0500-000080000000}"/>
            </a:ext>
          </a:extLst>
        </xdr:cNvPr>
        <xdr:cNvSpPr/>
      </xdr:nvSpPr>
      <xdr:spPr bwMode="auto">
        <a:xfrm>
          <a:off x="5600700" y="725953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43413</xdr:rowOff>
    </xdr:from>
    <xdr:ext cx="762000" cy="259045"/>
    <xdr:sp macro="" textlink="">
      <xdr:nvSpPr>
        <xdr:cNvPr id="129" name="人口1人当たり決算額の推移該当値テキスト445">
          <a:extLst>
            <a:ext uri="{FF2B5EF4-FFF2-40B4-BE49-F238E27FC236}">
              <a16:creationId xmlns:a16="http://schemas.microsoft.com/office/drawing/2014/main" id="{00000000-0008-0000-0500-000081000000}"/>
            </a:ext>
          </a:extLst>
        </xdr:cNvPr>
        <xdr:cNvSpPr txBox="1"/>
      </xdr:nvSpPr>
      <xdr:spPr>
        <a:xfrm>
          <a:off x="5740400" y="71681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36</xdr:row>
      <xdr:rowOff>92697</xdr:rowOff>
    </xdr:from>
    <xdr:to>
      <xdr:col>26</xdr:col>
      <xdr:colOff>101600</xdr:colOff>
      <xdr:row>37</xdr:row>
      <xdr:rowOff>22847</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4953000" y="704594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7624</xdr:rowOff>
    </xdr:from>
    <xdr:ext cx="7366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622800" y="713232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36</xdr:row>
      <xdr:rowOff>160134</xdr:rowOff>
    </xdr:from>
    <xdr:to>
      <xdr:col>22</xdr:col>
      <xdr:colOff>165100</xdr:colOff>
      <xdr:row>37</xdr:row>
      <xdr:rowOff>90284</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254500" y="711338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75061</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924300" y="71997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115481</xdr:rowOff>
    </xdr:from>
    <xdr:to>
      <xdr:col>19</xdr:col>
      <xdr:colOff>38100</xdr:colOff>
      <xdr:row>37</xdr:row>
      <xdr:rowOff>45631</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3556000" y="706873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30408</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225800" y="71551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66904</xdr:rowOff>
    </xdr:from>
    <xdr:to>
      <xdr:col>15</xdr:col>
      <xdr:colOff>101600</xdr:colOff>
      <xdr:row>37</xdr:row>
      <xdr:rowOff>168504</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2857500" y="719160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153281</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2527300" y="7277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愛知県半田市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116,209
111,285
47.42
54,224,869
50,258,399
2,842,861
27,159,178
10,925,189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-0.1
5.8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87,718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5641</xdr:rowOff>
    </xdr:from>
    <xdr:ext cx="53129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230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21970</xdr:rowOff>
    </xdr:from>
    <xdr:ext cx="53129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230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30658</xdr:rowOff>
    </xdr:from>
    <xdr:to>
      <xdr:col>24</xdr:col>
      <xdr:colOff>62865</xdr:colOff>
      <xdr:row>38</xdr:row>
      <xdr:rowOff>160600</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174158"/>
          <a:ext cx="1270" cy="15015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164427</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79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53,360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160600</xdr:rowOff>
    </xdr:from>
    <xdr:to>
      <xdr:col>24</xdr:col>
      <xdr:colOff>152400</xdr:colOff>
      <xdr:row>38</xdr:row>
      <xdr:rowOff>160600</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75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148785</xdr:rowOff>
    </xdr:from>
    <xdr:ext cx="534377"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4949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30658</xdr:rowOff>
    </xdr:from>
    <xdr:to>
      <xdr:col>24</xdr:col>
      <xdr:colOff>152400</xdr:colOff>
      <xdr:row>30</xdr:row>
      <xdr:rowOff>30658</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1741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124613</xdr:rowOff>
    </xdr:from>
    <xdr:to>
      <xdr:col>24</xdr:col>
      <xdr:colOff>63500</xdr:colOff>
      <xdr:row>39</xdr:row>
      <xdr:rowOff>62106</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468263"/>
          <a:ext cx="838200" cy="280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138229</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579607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115352</xdr:rowOff>
    </xdr:from>
    <xdr:to>
      <xdr:col>24</xdr:col>
      <xdr:colOff>114300</xdr:colOff>
      <xdr:row>35</xdr:row>
      <xdr:rowOff>45502</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5944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45615</xdr:rowOff>
    </xdr:from>
    <xdr:to>
      <xdr:col>19</xdr:col>
      <xdr:colOff>177800</xdr:colOff>
      <xdr:row>39</xdr:row>
      <xdr:rowOff>62106</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a:off x="2908300" y="6732165"/>
          <a:ext cx="889000" cy="16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21267</xdr:rowOff>
    </xdr:from>
    <xdr:to>
      <xdr:col>20</xdr:col>
      <xdr:colOff>38100</xdr:colOff>
      <xdr:row>36</xdr:row>
      <xdr:rowOff>122867</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193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139394</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5968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39</xdr:row>
      <xdr:rowOff>35818</xdr:rowOff>
    </xdr:from>
    <xdr:to>
      <xdr:col>15</xdr:col>
      <xdr:colOff>50800</xdr:colOff>
      <xdr:row>39</xdr:row>
      <xdr:rowOff>45615</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a:off x="2019300" y="6722368"/>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31848</xdr:rowOff>
    </xdr:from>
    <xdr:to>
      <xdr:col>15</xdr:col>
      <xdr:colOff>101600</xdr:colOff>
      <xdr:row>36</xdr:row>
      <xdr:rowOff>133448</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204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149975</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5979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39</xdr:row>
      <xdr:rowOff>35818</xdr:rowOff>
    </xdr:from>
    <xdr:to>
      <xdr:col>10</xdr:col>
      <xdr:colOff>114300</xdr:colOff>
      <xdr:row>39</xdr:row>
      <xdr:rowOff>70989</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722368"/>
          <a:ext cx="889000" cy="35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32371</xdr:rowOff>
    </xdr:from>
    <xdr:to>
      <xdr:col>10</xdr:col>
      <xdr:colOff>165100</xdr:colOff>
      <xdr:row>36</xdr:row>
      <xdr:rowOff>133971</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204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150498</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59797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126619</xdr:rowOff>
    </xdr:from>
    <xdr:to>
      <xdr:col>6</xdr:col>
      <xdr:colOff>38100</xdr:colOff>
      <xdr:row>37</xdr:row>
      <xdr:rowOff>56769</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298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73296</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074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73813</xdr:rowOff>
    </xdr:from>
    <xdr:to>
      <xdr:col>24</xdr:col>
      <xdr:colOff>114300</xdr:colOff>
      <xdr:row>38</xdr:row>
      <xdr:rowOff>3963</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417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52240</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3958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11306</xdr:rowOff>
    </xdr:from>
    <xdr:to>
      <xdr:col>20</xdr:col>
      <xdr:colOff>38100</xdr:colOff>
      <xdr:row>39</xdr:row>
      <xdr:rowOff>112906</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697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39</xdr:row>
      <xdr:rowOff>104033</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67905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166265</xdr:rowOff>
    </xdr:from>
    <xdr:to>
      <xdr:col>15</xdr:col>
      <xdr:colOff>101600</xdr:colOff>
      <xdr:row>39</xdr:row>
      <xdr:rowOff>96415</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681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39</xdr:row>
      <xdr:rowOff>87542</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7740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156468</xdr:rowOff>
    </xdr:from>
    <xdr:to>
      <xdr:col>10</xdr:col>
      <xdr:colOff>165100</xdr:colOff>
      <xdr:row>39</xdr:row>
      <xdr:rowOff>86618</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671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39</xdr:row>
      <xdr:rowOff>77745</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7642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39</xdr:row>
      <xdr:rowOff>20189</xdr:rowOff>
    </xdr:from>
    <xdr:to>
      <xdr:col>6</xdr:col>
      <xdr:colOff>38100</xdr:colOff>
      <xdr:row>39</xdr:row>
      <xdr:rowOff>121789</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706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39</xdr:row>
      <xdr:rowOff>112916</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7994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139700</xdr:rowOff>
    </xdr:from>
    <xdr:to>
      <xdr:col>28</xdr:col>
      <xdr:colOff>114300</xdr:colOff>
      <xdr:row>58</xdr:row>
      <xdr:rowOff>139700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57</xdr:row>
      <xdr:rowOff>168927</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55</xdr:row>
      <xdr:rowOff>54627</xdr:rowOff>
    </xdr:from>
    <xdr:ext cx="53129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52</xdr:row>
      <xdr:rowOff>111777</xdr:rowOff>
    </xdr:from>
    <xdr:ext cx="53129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230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96632</xdr:rowOff>
    </xdr:from>
    <xdr:to>
      <xdr:col>24</xdr:col>
      <xdr:colOff>62865</xdr:colOff>
      <xdr:row>57</xdr:row>
      <xdr:rowOff>126853</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669132"/>
          <a:ext cx="1270" cy="12303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130680</xdr:rowOff>
    </xdr:from>
    <xdr:ext cx="534377"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99033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48,062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126853</xdr:rowOff>
    </xdr:from>
    <xdr:to>
      <xdr:col>24</xdr:col>
      <xdr:colOff>152400</xdr:colOff>
      <xdr:row>57</xdr:row>
      <xdr:rowOff>126853</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98995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43309</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4443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101,884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96632</xdr:rowOff>
    </xdr:from>
    <xdr:to>
      <xdr:col>24</xdr:col>
      <xdr:colOff>152400</xdr:colOff>
      <xdr:row>50</xdr:row>
      <xdr:rowOff>96632</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669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55</xdr:row>
      <xdr:rowOff>83190</xdr:rowOff>
    </xdr:from>
    <xdr:to>
      <xdr:col>24</xdr:col>
      <xdr:colOff>63500</xdr:colOff>
      <xdr:row>55</xdr:row>
      <xdr:rowOff>125641</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9512940"/>
          <a:ext cx="838200" cy="424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53</xdr:row>
      <xdr:rowOff>110269</xdr:rowOff>
    </xdr:from>
    <xdr:ext cx="534377"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19711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54</xdr:row>
      <xdr:rowOff>87392</xdr:rowOff>
    </xdr:from>
    <xdr:to>
      <xdr:col>24</xdr:col>
      <xdr:colOff>114300</xdr:colOff>
      <xdr:row>55</xdr:row>
      <xdr:rowOff>17542</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345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101433</xdr:rowOff>
    </xdr:from>
    <xdr:to>
      <xdr:col>19</xdr:col>
      <xdr:colOff>177800</xdr:colOff>
      <xdr:row>55</xdr:row>
      <xdr:rowOff>125641</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2908300" y="9531183"/>
          <a:ext cx="889000" cy="242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4707</xdr:rowOff>
    </xdr:from>
    <xdr:to>
      <xdr:col>20</xdr:col>
      <xdr:colOff>38100</xdr:colOff>
      <xdr:row>55</xdr:row>
      <xdr:rowOff>106307</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434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53</xdr:row>
      <xdr:rowOff>122834</xdr:rowOff>
    </xdr:from>
    <xdr:ext cx="534377"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530111" y="9209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55</xdr:row>
      <xdr:rowOff>101433</xdr:rowOff>
    </xdr:from>
    <xdr:to>
      <xdr:col>15</xdr:col>
      <xdr:colOff>50800</xdr:colOff>
      <xdr:row>55</xdr:row>
      <xdr:rowOff>149621</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9531183"/>
          <a:ext cx="889000" cy="48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54</xdr:row>
      <xdr:rowOff>152268</xdr:rowOff>
    </xdr:from>
    <xdr:to>
      <xdr:col>15</xdr:col>
      <xdr:colOff>101600</xdr:colOff>
      <xdr:row>55</xdr:row>
      <xdr:rowOff>82418</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410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53</xdr:row>
      <xdr:rowOff>98945</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41111" y="91857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55</xdr:row>
      <xdr:rowOff>149621</xdr:rowOff>
    </xdr:from>
    <xdr:to>
      <xdr:col>10</xdr:col>
      <xdr:colOff>114300</xdr:colOff>
      <xdr:row>56</xdr:row>
      <xdr:rowOff>156662</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9579371"/>
          <a:ext cx="889000" cy="178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60485</xdr:rowOff>
    </xdr:from>
    <xdr:to>
      <xdr:col>10</xdr:col>
      <xdr:colOff>165100</xdr:colOff>
      <xdr:row>55</xdr:row>
      <xdr:rowOff>162085</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490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7162</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52111" y="92654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167264</xdr:rowOff>
    </xdr:from>
    <xdr:to>
      <xdr:col>6</xdr:col>
      <xdr:colOff>38100</xdr:colOff>
      <xdr:row>56</xdr:row>
      <xdr:rowOff>97414</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597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54</xdr:row>
      <xdr:rowOff>113941</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63111" y="93722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32390</xdr:rowOff>
    </xdr:from>
    <xdr:to>
      <xdr:col>24</xdr:col>
      <xdr:colOff>114300</xdr:colOff>
      <xdr:row>55</xdr:row>
      <xdr:rowOff>133990</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462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10817</xdr:rowOff>
    </xdr:from>
    <xdr:ext cx="534377"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440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74841</xdr:rowOff>
    </xdr:from>
    <xdr:to>
      <xdr:col>20</xdr:col>
      <xdr:colOff>38100</xdr:colOff>
      <xdr:row>56</xdr:row>
      <xdr:rowOff>4991</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504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167568</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530111" y="95973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50633</xdr:rowOff>
    </xdr:from>
    <xdr:to>
      <xdr:col>15</xdr:col>
      <xdr:colOff>101600</xdr:colOff>
      <xdr:row>55</xdr:row>
      <xdr:rowOff>152233</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4803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143360</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41111" y="95731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55</xdr:row>
      <xdr:rowOff>98821</xdr:rowOff>
    </xdr:from>
    <xdr:to>
      <xdr:col>10</xdr:col>
      <xdr:colOff>165100</xdr:colOff>
      <xdr:row>56</xdr:row>
      <xdr:rowOff>28971</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528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20098</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52111" y="96212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105862</xdr:rowOff>
    </xdr:from>
    <xdr:to>
      <xdr:col>6</xdr:col>
      <xdr:colOff>38100</xdr:colOff>
      <xdr:row>57</xdr:row>
      <xdr:rowOff>36012</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707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27139</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63111" y="97997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76</xdr:row>
      <xdr:rowOff>35577</xdr:rowOff>
    </xdr:from>
    <xdr:ext cx="46717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94821" y="1306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73</xdr:row>
      <xdr:rowOff>168927</xdr:rowOff>
    </xdr:from>
    <xdr:ext cx="46717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94821" y="1268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71</xdr:row>
      <xdr:rowOff>130827</xdr:rowOff>
    </xdr:from>
    <xdr:ext cx="46717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94821" y="1230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a:extLst>
            <a:ext uri="{FF2B5EF4-FFF2-40B4-BE49-F238E27FC236}">
              <a16:creationId xmlns:a16="http://schemas.microsoft.com/office/drawing/2014/main" id="{00000000-0008-0000-06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58166</xdr:rowOff>
    </xdr:from>
    <xdr:to>
      <xdr:col>24</xdr:col>
      <xdr:colOff>62865</xdr:colOff>
      <xdr:row>78</xdr:row>
      <xdr:rowOff>8128</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flipV="1">
          <a:off x="4633595" y="12059666"/>
          <a:ext cx="1270" cy="13215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11955</xdr:rowOff>
    </xdr:from>
    <xdr:ext cx="469744" cy="259045"/>
    <xdr:sp macro="" textlink="">
      <xdr:nvSpPr>
        <xdr:cNvPr id="172" name="維持補修費最小値テキスト">
          <a:extLst>
            <a:ext uri="{FF2B5EF4-FFF2-40B4-BE49-F238E27FC236}">
              <a16:creationId xmlns:a16="http://schemas.microsoft.com/office/drawing/2014/main" id="{00000000-0008-0000-0600-0000AC000000}"/>
            </a:ext>
          </a:extLst>
        </xdr:cNvPr>
        <xdr:cNvSpPr txBox="1"/>
      </xdr:nvSpPr>
      <xdr:spPr>
        <a:xfrm>
          <a:off x="4686300" y="13385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8128</xdr:rowOff>
    </xdr:from>
    <xdr:to>
      <xdr:col>24</xdr:col>
      <xdr:colOff>152400</xdr:colOff>
      <xdr:row>78</xdr:row>
      <xdr:rowOff>8128</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33812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4843</xdr:rowOff>
    </xdr:from>
    <xdr:ext cx="534377" cy="259045"/>
    <xdr:sp macro="" textlink="">
      <xdr:nvSpPr>
        <xdr:cNvPr id="174" name="維持補修費最大値テキスト">
          <a:extLst>
            <a:ext uri="{FF2B5EF4-FFF2-40B4-BE49-F238E27FC236}">
              <a16:creationId xmlns:a16="http://schemas.microsoft.com/office/drawing/2014/main" id="{00000000-0008-0000-0600-0000AE000000}"/>
            </a:ext>
          </a:extLst>
        </xdr:cNvPr>
        <xdr:cNvSpPr txBox="1"/>
      </xdr:nvSpPr>
      <xdr:spPr>
        <a:xfrm>
          <a:off x="4686300" y="11834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58166</xdr:rowOff>
    </xdr:from>
    <xdr:to>
      <xdr:col>24</xdr:col>
      <xdr:colOff>152400</xdr:colOff>
      <xdr:row>70</xdr:row>
      <xdr:rowOff>58166</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546600" y="120596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42672</xdr:rowOff>
    </xdr:from>
    <xdr:to>
      <xdr:col>24</xdr:col>
      <xdr:colOff>63500</xdr:colOff>
      <xdr:row>76</xdr:row>
      <xdr:rowOff>57913</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flipV="1">
          <a:off x="3797300" y="13072872"/>
          <a:ext cx="83820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50309</xdr:rowOff>
    </xdr:from>
    <xdr:ext cx="469744" cy="259045"/>
    <xdr:sp macro="" textlink="">
      <xdr:nvSpPr>
        <xdr:cNvPr id="177" name="維持補修費平均値テキスト">
          <a:extLst>
            <a:ext uri="{FF2B5EF4-FFF2-40B4-BE49-F238E27FC236}">
              <a16:creationId xmlns:a16="http://schemas.microsoft.com/office/drawing/2014/main" id="{00000000-0008-0000-0600-0000B1000000}"/>
            </a:ext>
          </a:extLst>
        </xdr:cNvPr>
        <xdr:cNvSpPr txBox="1"/>
      </xdr:nvSpPr>
      <xdr:spPr>
        <a:xfrm>
          <a:off x="4686300" y="1273760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27432</xdr:rowOff>
    </xdr:from>
    <xdr:to>
      <xdr:col>24</xdr:col>
      <xdr:colOff>114300</xdr:colOff>
      <xdr:row>75</xdr:row>
      <xdr:rowOff>129032</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4584700" y="12886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57913</xdr:rowOff>
    </xdr:from>
    <xdr:to>
      <xdr:col>19</xdr:col>
      <xdr:colOff>177800</xdr:colOff>
      <xdr:row>76</xdr:row>
      <xdr:rowOff>104648</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flipV="1">
          <a:off x="2908300" y="13088113"/>
          <a:ext cx="889000" cy="467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57277</xdr:rowOff>
    </xdr:from>
    <xdr:to>
      <xdr:col>20</xdr:col>
      <xdr:colOff>38100</xdr:colOff>
      <xdr:row>75</xdr:row>
      <xdr:rowOff>158877</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3746500" y="12916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74</xdr:row>
      <xdr:rowOff>3954</xdr:rowOff>
    </xdr:from>
    <xdr:ext cx="469744"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3562428" y="126912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104648</xdr:rowOff>
    </xdr:from>
    <xdr:to>
      <xdr:col>15</xdr:col>
      <xdr:colOff>50800</xdr:colOff>
      <xdr:row>76</xdr:row>
      <xdr:rowOff>114427</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flipV="1">
          <a:off x="2019300" y="13134848"/>
          <a:ext cx="889000" cy="97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78740</xdr:rowOff>
    </xdr:from>
    <xdr:to>
      <xdr:col>15</xdr:col>
      <xdr:colOff>101600</xdr:colOff>
      <xdr:row>76</xdr:row>
      <xdr:rowOff>8889</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2857500" y="1293749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74</xdr:row>
      <xdr:rowOff>25417</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2673428" y="12712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22225</xdr:rowOff>
    </xdr:from>
    <xdr:to>
      <xdr:col>10</xdr:col>
      <xdr:colOff>114300</xdr:colOff>
      <xdr:row>76</xdr:row>
      <xdr:rowOff>114427</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a:off x="1130300" y="13052425"/>
          <a:ext cx="889000" cy="92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87376</xdr:rowOff>
    </xdr:from>
    <xdr:to>
      <xdr:col>10</xdr:col>
      <xdr:colOff>165100</xdr:colOff>
      <xdr:row>76</xdr:row>
      <xdr:rowOff>17526</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968500" y="129461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74</xdr:row>
      <xdr:rowOff>34053</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1784428" y="127213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148717</xdr:rowOff>
    </xdr:from>
    <xdr:to>
      <xdr:col>6</xdr:col>
      <xdr:colOff>38100</xdr:colOff>
      <xdr:row>76</xdr:row>
      <xdr:rowOff>78867</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079500" y="13007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69994</xdr:rowOff>
    </xdr:from>
    <xdr:ext cx="469744"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895428" y="131001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163322</xdr:rowOff>
    </xdr:from>
    <xdr:to>
      <xdr:col>24</xdr:col>
      <xdr:colOff>114300</xdr:colOff>
      <xdr:row>76</xdr:row>
      <xdr:rowOff>93472</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4584700" y="13022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141749</xdr:rowOff>
    </xdr:from>
    <xdr:ext cx="469744" cy="259045"/>
    <xdr:sp macro="" textlink="">
      <xdr:nvSpPr>
        <xdr:cNvPr id="196" name="維持補修費該当値テキスト">
          <a:extLst>
            <a:ext uri="{FF2B5EF4-FFF2-40B4-BE49-F238E27FC236}">
              <a16:creationId xmlns:a16="http://schemas.microsoft.com/office/drawing/2014/main" id="{00000000-0008-0000-0600-0000C4000000}"/>
            </a:ext>
          </a:extLst>
        </xdr:cNvPr>
        <xdr:cNvSpPr txBox="1"/>
      </xdr:nvSpPr>
      <xdr:spPr>
        <a:xfrm>
          <a:off x="4686300" y="130004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7113</xdr:rowOff>
    </xdr:from>
    <xdr:to>
      <xdr:col>20</xdr:col>
      <xdr:colOff>38100</xdr:colOff>
      <xdr:row>76</xdr:row>
      <xdr:rowOff>108713</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3746500" y="13037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99840</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3562428" y="131300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53848</xdr:rowOff>
    </xdr:from>
    <xdr:to>
      <xdr:col>15</xdr:col>
      <xdr:colOff>101600</xdr:colOff>
      <xdr:row>76</xdr:row>
      <xdr:rowOff>155448</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2857500" y="13084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146575</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2673428" y="131767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63627</xdr:rowOff>
    </xdr:from>
    <xdr:to>
      <xdr:col>10</xdr:col>
      <xdr:colOff>165100</xdr:colOff>
      <xdr:row>76</xdr:row>
      <xdr:rowOff>165227</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968500" y="13093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156354</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1784428" y="131865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142875</xdr:rowOff>
    </xdr:from>
    <xdr:to>
      <xdr:col>6</xdr:col>
      <xdr:colOff>38100</xdr:colOff>
      <xdr:row>76</xdr:row>
      <xdr:rowOff>73025</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1079500" y="13001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74</xdr:row>
      <xdr:rowOff>89552</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895428" y="12776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扶助費グラフ枠">
          <a:extLst>
            <a:ext uri="{FF2B5EF4-FFF2-40B4-BE49-F238E27FC236}">
              <a16:creationId xmlns:a16="http://schemas.microsoft.com/office/drawing/2014/main" id="{00000000-0008-0000-06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78367</xdr:rowOff>
    </xdr:from>
    <xdr:to>
      <xdr:col>24</xdr:col>
      <xdr:colOff>62865</xdr:colOff>
      <xdr:row>96</xdr:row>
      <xdr:rowOff>36807</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flipV="1">
          <a:off x="4633595" y="15680317"/>
          <a:ext cx="1270" cy="8156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40634</xdr:rowOff>
    </xdr:from>
    <xdr:ext cx="534377" cy="259045"/>
    <xdr:sp macro="" textlink="">
      <xdr:nvSpPr>
        <xdr:cNvPr id="228" name="扶助費最小値テキスト">
          <a:extLst>
            <a:ext uri="{FF2B5EF4-FFF2-40B4-BE49-F238E27FC236}">
              <a16:creationId xmlns:a16="http://schemas.microsoft.com/office/drawing/2014/main" id="{00000000-0008-0000-0600-0000E4000000}"/>
            </a:ext>
          </a:extLst>
        </xdr:cNvPr>
        <xdr:cNvSpPr txBox="1"/>
      </xdr:nvSpPr>
      <xdr:spPr>
        <a:xfrm>
          <a:off x="4686300" y="164998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96</xdr:row>
      <xdr:rowOff>36807</xdr:rowOff>
    </xdr:from>
    <xdr:to>
      <xdr:col>24</xdr:col>
      <xdr:colOff>152400</xdr:colOff>
      <xdr:row>96</xdr:row>
      <xdr:rowOff>36807</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4546600" y="164960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25044</xdr:rowOff>
    </xdr:from>
    <xdr:ext cx="599010" cy="259045"/>
    <xdr:sp macro="" textlink="">
      <xdr:nvSpPr>
        <xdr:cNvPr id="230" name="扶助費最大値テキスト">
          <a:extLst>
            <a:ext uri="{FF2B5EF4-FFF2-40B4-BE49-F238E27FC236}">
              <a16:creationId xmlns:a16="http://schemas.microsoft.com/office/drawing/2014/main" id="{00000000-0008-0000-0600-0000E6000000}"/>
            </a:ext>
          </a:extLst>
        </xdr:cNvPr>
        <xdr:cNvSpPr txBox="1"/>
      </xdr:nvSpPr>
      <xdr:spPr>
        <a:xfrm>
          <a:off x="4686300" y="154555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135,183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78367</xdr:rowOff>
    </xdr:from>
    <xdr:to>
      <xdr:col>24</xdr:col>
      <xdr:colOff>152400</xdr:colOff>
      <xdr:row>91</xdr:row>
      <xdr:rowOff>78367</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5680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166790</xdr:rowOff>
    </xdr:from>
    <xdr:to>
      <xdr:col>24</xdr:col>
      <xdr:colOff>63500</xdr:colOff>
      <xdr:row>96</xdr:row>
      <xdr:rowOff>121892</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flipV="1">
          <a:off x="3797300" y="16454540"/>
          <a:ext cx="838200" cy="1265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92</xdr:row>
      <xdr:rowOff>122361</xdr:rowOff>
    </xdr:from>
    <xdr:ext cx="599010" cy="259045"/>
    <xdr:sp macro="" textlink="">
      <xdr:nvSpPr>
        <xdr:cNvPr id="233" name="扶助費平均値テキスト">
          <a:extLst>
            <a:ext uri="{FF2B5EF4-FFF2-40B4-BE49-F238E27FC236}">
              <a16:creationId xmlns:a16="http://schemas.microsoft.com/office/drawing/2014/main" id="{00000000-0008-0000-0600-0000E9000000}"/>
            </a:ext>
          </a:extLst>
        </xdr:cNvPr>
        <xdr:cNvSpPr txBox="1"/>
      </xdr:nvSpPr>
      <xdr:spPr>
        <a:xfrm>
          <a:off x="4686300" y="1589576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117,037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93</xdr:row>
      <xdr:rowOff>99484</xdr:rowOff>
    </xdr:from>
    <xdr:to>
      <xdr:col>24</xdr:col>
      <xdr:colOff>114300</xdr:colOff>
      <xdr:row>94</xdr:row>
      <xdr:rowOff>29634</xdr:rowOff>
    </xdr:to>
    <xdr:sp macro="" textlink="">
      <xdr:nvSpPr>
        <xdr:cNvPr id="234" name="フローチャート: 判断 233">
          <a:extLst>
            <a:ext uri="{FF2B5EF4-FFF2-40B4-BE49-F238E27FC236}">
              <a16:creationId xmlns:a16="http://schemas.microsoft.com/office/drawing/2014/main" id="{00000000-0008-0000-0600-0000EA000000}"/>
            </a:ext>
          </a:extLst>
        </xdr:cNvPr>
        <xdr:cNvSpPr/>
      </xdr:nvSpPr>
      <xdr:spPr>
        <a:xfrm>
          <a:off x="4584700" y="16044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121892</xdr:rowOff>
    </xdr:from>
    <xdr:to>
      <xdr:col>19</xdr:col>
      <xdr:colOff>177800</xdr:colOff>
      <xdr:row>97</xdr:row>
      <xdr:rowOff>149507</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2908300" y="16581092"/>
          <a:ext cx="889000" cy="199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114641</xdr:rowOff>
    </xdr:from>
    <xdr:to>
      <xdr:col>20</xdr:col>
      <xdr:colOff>38100</xdr:colOff>
      <xdr:row>95</xdr:row>
      <xdr:rowOff>44791</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3746500" y="16230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93</xdr:row>
      <xdr:rowOff>61318</xdr:rowOff>
    </xdr:from>
    <xdr:ext cx="599010" cy="259045"/>
    <xdr:sp macro="" textlink="">
      <xdr:nvSpPr>
        <xdr:cNvPr id="237" name="テキスト ボックス 236">
          <a:extLst>
            <a:ext uri="{FF2B5EF4-FFF2-40B4-BE49-F238E27FC236}">
              <a16:creationId xmlns:a16="http://schemas.microsoft.com/office/drawing/2014/main" id="{00000000-0008-0000-0600-0000ED000000}"/>
            </a:ext>
          </a:extLst>
        </xdr:cNvPr>
        <xdr:cNvSpPr txBox="1"/>
      </xdr:nvSpPr>
      <xdr:spPr>
        <a:xfrm>
          <a:off x="3497795" y="160061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108,874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17445</xdr:rowOff>
    </xdr:from>
    <xdr:to>
      <xdr:col>15</xdr:col>
      <xdr:colOff>50800</xdr:colOff>
      <xdr:row>97</xdr:row>
      <xdr:rowOff>149507</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a:off x="2019300" y="16476645"/>
          <a:ext cx="889000" cy="3035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136334</xdr:rowOff>
    </xdr:from>
    <xdr:to>
      <xdr:col>15</xdr:col>
      <xdr:colOff>101600</xdr:colOff>
      <xdr:row>96</xdr:row>
      <xdr:rowOff>66484</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2857500" y="16424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83011</xdr:rowOff>
    </xdr:from>
    <xdr:ext cx="599010"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2608795" y="161993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17445</xdr:rowOff>
    </xdr:from>
    <xdr:to>
      <xdr:col>10</xdr:col>
      <xdr:colOff>114300</xdr:colOff>
      <xdr:row>99</xdr:row>
      <xdr:rowOff>17216</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1130300" y="16476645"/>
          <a:ext cx="889000" cy="5141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29099</xdr:rowOff>
    </xdr:from>
    <xdr:to>
      <xdr:col>10</xdr:col>
      <xdr:colOff>165100</xdr:colOff>
      <xdr:row>94</xdr:row>
      <xdr:rowOff>130699</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1968500" y="16145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92</xdr:row>
      <xdr:rowOff>147226</xdr:rowOff>
    </xdr:from>
    <xdr:ext cx="59901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1719795" y="159206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53924</xdr:rowOff>
    </xdr:from>
    <xdr:to>
      <xdr:col>6</xdr:col>
      <xdr:colOff>38100</xdr:colOff>
      <xdr:row>97</xdr:row>
      <xdr:rowOff>155524</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079500" y="16684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601</xdr:rowOff>
    </xdr:from>
    <xdr:ext cx="534377"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863111" y="16459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115990</xdr:rowOff>
    </xdr:from>
    <xdr:to>
      <xdr:col>24</xdr:col>
      <xdr:colOff>114300</xdr:colOff>
      <xdr:row>96</xdr:row>
      <xdr:rowOff>46140</xdr:rowOff>
    </xdr:to>
    <xdr:sp macro="" textlink="">
      <xdr:nvSpPr>
        <xdr:cNvPr id="251" name="楕円 250">
          <a:extLst>
            <a:ext uri="{FF2B5EF4-FFF2-40B4-BE49-F238E27FC236}">
              <a16:creationId xmlns:a16="http://schemas.microsoft.com/office/drawing/2014/main" id="{00000000-0008-0000-0600-0000FB000000}"/>
            </a:ext>
          </a:extLst>
        </xdr:cNvPr>
        <xdr:cNvSpPr/>
      </xdr:nvSpPr>
      <xdr:spPr>
        <a:xfrm>
          <a:off x="4584700" y="16403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30917</xdr:rowOff>
    </xdr:from>
    <xdr:ext cx="599010" cy="259045"/>
    <xdr:sp macro="" textlink="">
      <xdr:nvSpPr>
        <xdr:cNvPr id="252" name="扶助費該当値テキスト">
          <a:extLst>
            <a:ext uri="{FF2B5EF4-FFF2-40B4-BE49-F238E27FC236}">
              <a16:creationId xmlns:a16="http://schemas.microsoft.com/office/drawing/2014/main" id="{00000000-0008-0000-0600-0000FC000000}"/>
            </a:ext>
          </a:extLst>
        </xdr:cNvPr>
        <xdr:cNvSpPr txBox="1"/>
      </xdr:nvSpPr>
      <xdr:spPr>
        <a:xfrm>
          <a:off x="4686300" y="163186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71092</xdr:rowOff>
    </xdr:from>
    <xdr:to>
      <xdr:col>20</xdr:col>
      <xdr:colOff>38100</xdr:colOff>
      <xdr:row>97</xdr:row>
      <xdr:rowOff>1242</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3746500" y="16530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163819</xdr:rowOff>
    </xdr:from>
    <xdr:ext cx="534377"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3530111" y="166230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98707</xdr:rowOff>
    </xdr:from>
    <xdr:to>
      <xdr:col>15</xdr:col>
      <xdr:colOff>101600</xdr:colOff>
      <xdr:row>98</xdr:row>
      <xdr:rowOff>28857</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2857500" y="16729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19984</xdr:rowOff>
    </xdr:from>
    <xdr:ext cx="534377"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2641111" y="16822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138095</xdr:rowOff>
    </xdr:from>
    <xdr:to>
      <xdr:col>10</xdr:col>
      <xdr:colOff>165100</xdr:colOff>
      <xdr:row>96</xdr:row>
      <xdr:rowOff>68245</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1968500" y="16425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59372</xdr:rowOff>
    </xdr:from>
    <xdr:ext cx="59901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1719795" y="165185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137866</xdr:rowOff>
    </xdr:from>
    <xdr:to>
      <xdr:col>6</xdr:col>
      <xdr:colOff>38100</xdr:colOff>
      <xdr:row>99</xdr:row>
      <xdr:rowOff>68016</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079500" y="16939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59143</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863111" y="17032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6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44450</xdr:rowOff>
    </xdr:from>
    <xdr:to>
      <xdr:col>59</xdr:col>
      <xdr:colOff>50800</xdr:colOff>
      <xdr:row>39</xdr:row>
      <xdr:rowOff>44450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73677</xdr:rowOff>
    </xdr:from>
    <xdr:ext cx="531299"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072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168927</xdr:rowOff>
    </xdr:from>
    <xdr:ext cx="53129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72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補助費等グラフ枠">
          <a:extLst>
            <a:ext uri="{FF2B5EF4-FFF2-40B4-BE49-F238E27FC236}">
              <a16:creationId xmlns:a16="http://schemas.microsoft.com/office/drawing/2014/main" id="{00000000-0008-0000-06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33</xdr:row>
      <xdr:rowOff>137985</xdr:rowOff>
    </xdr:from>
    <xdr:to>
      <xdr:col>54</xdr:col>
      <xdr:colOff>189865</xdr:colOff>
      <xdr:row>39</xdr:row>
      <xdr:rowOff>71768</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flipV="1">
          <a:off x="10475595" y="5795835"/>
          <a:ext cx="1270" cy="9624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75595</xdr:rowOff>
    </xdr:from>
    <xdr:ext cx="534377" cy="259045"/>
    <xdr:sp macro="" textlink="">
      <xdr:nvSpPr>
        <xdr:cNvPr id="286" name="補助費等最小値テキスト">
          <a:extLst>
            <a:ext uri="{FF2B5EF4-FFF2-40B4-BE49-F238E27FC236}">
              <a16:creationId xmlns:a16="http://schemas.microsoft.com/office/drawing/2014/main" id="{00000000-0008-0000-0600-00001E010000}"/>
            </a:ext>
          </a:extLst>
        </xdr:cNvPr>
        <xdr:cNvSpPr txBox="1"/>
      </xdr:nvSpPr>
      <xdr:spPr>
        <a:xfrm>
          <a:off x="10528300" y="67621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27,849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71768</xdr:rowOff>
    </xdr:from>
    <xdr:to>
      <xdr:col>55</xdr:col>
      <xdr:colOff>88900</xdr:colOff>
      <xdr:row>39</xdr:row>
      <xdr:rowOff>71768</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10388600" y="67583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32</xdr:row>
      <xdr:rowOff>84662</xdr:rowOff>
    </xdr:from>
    <xdr:ext cx="599010" cy="259045"/>
    <xdr:sp macro="" textlink="">
      <xdr:nvSpPr>
        <xdr:cNvPr id="288" name="補助費等最大値テキスト">
          <a:extLst>
            <a:ext uri="{FF2B5EF4-FFF2-40B4-BE49-F238E27FC236}">
              <a16:creationId xmlns:a16="http://schemas.microsoft.com/office/drawing/2014/main" id="{00000000-0008-0000-0600-000020010000}"/>
            </a:ext>
          </a:extLst>
        </xdr:cNvPr>
        <xdr:cNvSpPr txBox="1"/>
      </xdr:nvSpPr>
      <xdr:spPr>
        <a:xfrm>
          <a:off x="10528300" y="55710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103,635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137985</xdr:rowOff>
    </xdr:from>
    <xdr:to>
      <xdr:col>55</xdr:col>
      <xdr:colOff>88900</xdr:colOff>
      <xdr:row>33</xdr:row>
      <xdr:rowOff>137985</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57958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20218</xdr:rowOff>
    </xdr:from>
    <xdr:to>
      <xdr:col>55</xdr:col>
      <xdr:colOff>0</xdr:colOff>
      <xdr:row>38</xdr:row>
      <xdr:rowOff>49670</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flipV="1">
          <a:off x="9639300" y="6535318"/>
          <a:ext cx="838200" cy="29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38714</xdr:rowOff>
    </xdr:from>
    <xdr:ext cx="534377" cy="259045"/>
    <xdr:sp macro="" textlink="">
      <xdr:nvSpPr>
        <xdr:cNvPr id="291" name="補助費等平均値テキスト">
          <a:extLst>
            <a:ext uri="{FF2B5EF4-FFF2-40B4-BE49-F238E27FC236}">
              <a16:creationId xmlns:a16="http://schemas.microsoft.com/office/drawing/2014/main" id="{00000000-0008-0000-0600-000023010000}"/>
            </a:ext>
          </a:extLst>
        </xdr:cNvPr>
        <xdr:cNvSpPr txBox="1"/>
      </xdr:nvSpPr>
      <xdr:spPr>
        <a:xfrm>
          <a:off x="10528300" y="621091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15837</xdr:rowOff>
    </xdr:from>
    <xdr:to>
      <xdr:col>55</xdr:col>
      <xdr:colOff>50800</xdr:colOff>
      <xdr:row>37</xdr:row>
      <xdr:rowOff>117437</xdr:rowOff>
    </xdr:to>
    <xdr:sp macro="" textlink="">
      <xdr:nvSpPr>
        <xdr:cNvPr id="292" name="フローチャート: 判断 291">
          <a:extLst>
            <a:ext uri="{FF2B5EF4-FFF2-40B4-BE49-F238E27FC236}">
              <a16:creationId xmlns:a16="http://schemas.microsoft.com/office/drawing/2014/main" id="{00000000-0008-0000-0600-000024010000}"/>
            </a:ext>
          </a:extLst>
        </xdr:cNvPr>
        <xdr:cNvSpPr/>
      </xdr:nvSpPr>
      <xdr:spPr>
        <a:xfrm>
          <a:off x="10426700" y="6359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124892</xdr:rowOff>
    </xdr:from>
    <xdr:to>
      <xdr:col>50</xdr:col>
      <xdr:colOff>114300</xdr:colOff>
      <xdr:row>38</xdr:row>
      <xdr:rowOff>49670</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8750300" y="6468542"/>
          <a:ext cx="889000" cy="96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52743</xdr:rowOff>
    </xdr:from>
    <xdr:to>
      <xdr:col>50</xdr:col>
      <xdr:colOff>165100</xdr:colOff>
      <xdr:row>37</xdr:row>
      <xdr:rowOff>154343</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9588500" y="6396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170870</xdr:rowOff>
    </xdr:from>
    <xdr:ext cx="534377" cy="259045"/>
    <xdr:sp macro="" textlink="">
      <xdr:nvSpPr>
        <xdr:cNvPr id="295" name="テキスト ボックス 294">
          <a:extLst>
            <a:ext uri="{FF2B5EF4-FFF2-40B4-BE49-F238E27FC236}">
              <a16:creationId xmlns:a16="http://schemas.microsoft.com/office/drawing/2014/main" id="{00000000-0008-0000-0600-000027010000}"/>
            </a:ext>
          </a:extLst>
        </xdr:cNvPr>
        <xdr:cNvSpPr txBox="1"/>
      </xdr:nvSpPr>
      <xdr:spPr>
        <a:xfrm>
          <a:off x="9372111" y="6171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56426</xdr:rowOff>
    </xdr:from>
    <xdr:to>
      <xdr:col>45</xdr:col>
      <xdr:colOff>177800</xdr:colOff>
      <xdr:row>37</xdr:row>
      <xdr:rowOff>124892</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a:off x="7861300" y="6400076"/>
          <a:ext cx="889000" cy="684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38074</xdr:rowOff>
    </xdr:from>
    <xdr:to>
      <xdr:col>46</xdr:col>
      <xdr:colOff>38100</xdr:colOff>
      <xdr:row>37</xdr:row>
      <xdr:rowOff>139674</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8699500" y="6381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156201</xdr:rowOff>
    </xdr:from>
    <xdr:ext cx="534377"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8483111" y="61569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30</xdr:row>
      <xdr:rowOff>100470</xdr:rowOff>
    </xdr:from>
    <xdr:to>
      <xdr:col>41</xdr:col>
      <xdr:colOff>50800</xdr:colOff>
      <xdr:row>37</xdr:row>
      <xdr:rowOff>56426</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a:off x="6972300" y="5243970"/>
          <a:ext cx="889000" cy="11561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60249</xdr:rowOff>
    </xdr:from>
    <xdr:to>
      <xdr:col>41</xdr:col>
      <xdr:colOff>101600</xdr:colOff>
      <xdr:row>37</xdr:row>
      <xdr:rowOff>161849</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7810500" y="6403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152976</xdr:rowOff>
    </xdr:from>
    <xdr:ext cx="534377"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7594111" y="64966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5486</xdr:rowOff>
    </xdr:from>
    <xdr:to>
      <xdr:col>36</xdr:col>
      <xdr:colOff>165100</xdr:colOff>
      <xdr:row>30</xdr:row>
      <xdr:rowOff>107086</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6921500" y="5148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28</xdr:row>
      <xdr:rowOff>123613</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6672795" y="49242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140869</xdr:rowOff>
    </xdr:from>
    <xdr:to>
      <xdr:col>55</xdr:col>
      <xdr:colOff>50800</xdr:colOff>
      <xdr:row>38</xdr:row>
      <xdr:rowOff>71019</xdr:rowOff>
    </xdr:to>
    <xdr:sp macro="" textlink="">
      <xdr:nvSpPr>
        <xdr:cNvPr id="309" name="楕円 308">
          <a:extLst>
            <a:ext uri="{FF2B5EF4-FFF2-40B4-BE49-F238E27FC236}">
              <a16:creationId xmlns:a16="http://schemas.microsoft.com/office/drawing/2014/main" id="{00000000-0008-0000-0600-000035010000}"/>
            </a:ext>
          </a:extLst>
        </xdr:cNvPr>
        <xdr:cNvSpPr/>
      </xdr:nvSpPr>
      <xdr:spPr>
        <a:xfrm>
          <a:off x="10426700" y="6484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119296</xdr:rowOff>
    </xdr:from>
    <xdr:ext cx="534377" cy="259045"/>
    <xdr:sp macro="" textlink="">
      <xdr:nvSpPr>
        <xdr:cNvPr id="310" name="補助費等該当値テキスト">
          <a:extLst>
            <a:ext uri="{FF2B5EF4-FFF2-40B4-BE49-F238E27FC236}">
              <a16:creationId xmlns:a16="http://schemas.microsoft.com/office/drawing/2014/main" id="{00000000-0008-0000-0600-000036010000}"/>
            </a:ext>
          </a:extLst>
        </xdr:cNvPr>
        <xdr:cNvSpPr txBox="1"/>
      </xdr:nvSpPr>
      <xdr:spPr>
        <a:xfrm>
          <a:off x="10528300" y="6462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170320</xdr:rowOff>
    </xdr:from>
    <xdr:to>
      <xdr:col>50</xdr:col>
      <xdr:colOff>165100</xdr:colOff>
      <xdr:row>38</xdr:row>
      <xdr:rowOff>100470</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9588500" y="6513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91597</xdr:rowOff>
    </xdr:from>
    <xdr:ext cx="534377"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9372111" y="6606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74092</xdr:rowOff>
    </xdr:from>
    <xdr:to>
      <xdr:col>46</xdr:col>
      <xdr:colOff>38100</xdr:colOff>
      <xdr:row>38</xdr:row>
      <xdr:rowOff>4242</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8699500" y="6417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166819</xdr:rowOff>
    </xdr:from>
    <xdr:ext cx="534377"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8483111" y="65104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5626</xdr:rowOff>
    </xdr:from>
    <xdr:to>
      <xdr:col>41</xdr:col>
      <xdr:colOff>101600</xdr:colOff>
      <xdr:row>37</xdr:row>
      <xdr:rowOff>107226</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7810500" y="6349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123753</xdr:rowOff>
    </xdr:from>
    <xdr:ext cx="534377"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7594111" y="61245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49670</xdr:rowOff>
    </xdr:from>
    <xdr:to>
      <xdr:col>36</xdr:col>
      <xdr:colOff>165100</xdr:colOff>
      <xdr:row>30</xdr:row>
      <xdr:rowOff>151270</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6921500" y="5193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30</xdr:row>
      <xdr:rowOff>142397</xdr:rowOff>
    </xdr:from>
    <xdr:ext cx="599010"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6672795" y="52858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60</xdr:row>
      <xdr:rowOff>111777</xdr:rowOff>
    </xdr:from>
    <xdr:ext cx="248786"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355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44450</xdr:rowOff>
    </xdr:from>
    <xdr:to>
      <xdr:col>59</xdr:col>
      <xdr:colOff>50800</xdr:colOff>
      <xdr:row>59</xdr:row>
      <xdr:rowOff>44450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58</xdr:row>
      <xdr:rowOff>73677</xdr:rowOff>
    </xdr:from>
    <xdr:ext cx="531299"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072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2" name="普通建設事業費グラフ枠">
          <a:extLst>
            <a:ext uri="{FF2B5EF4-FFF2-40B4-BE49-F238E27FC236}">
              <a16:creationId xmlns:a16="http://schemas.microsoft.com/office/drawing/2014/main" id="{00000000-0008-0000-0600-000056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102730</xdr:rowOff>
    </xdr:from>
    <xdr:to>
      <xdr:col>54</xdr:col>
      <xdr:colOff>189865</xdr:colOff>
      <xdr:row>59</xdr:row>
      <xdr:rowOff>101994</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flipV="1">
          <a:off x="10475595" y="8846680"/>
          <a:ext cx="1270" cy="13708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105821</xdr:rowOff>
    </xdr:from>
    <xdr:ext cx="534377" cy="259045"/>
    <xdr:sp macro="" textlink="">
      <xdr:nvSpPr>
        <xdr:cNvPr id="344" name="普通建設事業費最小値テキスト">
          <a:extLst>
            <a:ext uri="{FF2B5EF4-FFF2-40B4-BE49-F238E27FC236}">
              <a16:creationId xmlns:a16="http://schemas.microsoft.com/office/drawing/2014/main" id="{00000000-0008-0000-0600-000058010000}"/>
            </a:ext>
          </a:extLst>
        </xdr:cNvPr>
        <xdr:cNvSpPr txBox="1"/>
      </xdr:nvSpPr>
      <xdr:spPr>
        <a:xfrm>
          <a:off x="10528300" y="10221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101994</xdr:rowOff>
    </xdr:from>
    <xdr:to>
      <xdr:col>55</xdr:col>
      <xdr:colOff>88900</xdr:colOff>
      <xdr:row>59</xdr:row>
      <xdr:rowOff>101994</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10388600" y="102175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49407</xdr:rowOff>
    </xdr:from>
    <xdr:ext cx="599010" cy="259045"/>
    <xdr:sp macro="" textlink="">
      <xdr:nvSpPr>
        <xdr:cNvPr id="346" name="普通建設事業費最大値テキスト">
          <a:extLst>
            <a:ext uri="{FF2B5EF4-FFF2-40B4-BE49-F238E27FC236}">
              <a16:creationId xmlns:a16="http://schemas.microsoft.com/office/drawing/2014/main" id="{00000000-0008-0000-0600-00005A010000}"/>
            </a:ext>
          </a:extLst>
        </xdr:cNvPr>
        <xdr:cNvSpPr txBox="1"/>
      </xdr:nvSpPr>
      <xdr:spPr>
        <a:xfrm>
          <a:off x="10528300" y="8621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133,411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102730</xdr:rowOff>
    </xdr:from>
    <xdr:to>
      <xdr:col>55</xdr:col>
      <xdr:colOff>88900</xdr:colOff>
      <xdr:row>51</xdr:row>
      <xdr:rowOff>102730</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10388600" y="8846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54</xdr:row>
      <xdr:rowOff>53886</xdr:rowOff>
    </xdr:from>
    <xdr:to>
      <xdr:col>55</xdr:col>
      <xdr:colOff>0</xdr:colOff>
      <xdr:row>55</xdr:row>
      <xdr:rowOff>112599</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flipV="1">
          <a:off x="9639300" y="9312186"/>
          <a:ext cx="838200" cy="230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14520</xdr:rowOff>
    </xdr:from>
    <xdr:ext cx="534377" cy="259045"/>
    <xdr:sp macro="" textlink="">
      <xdr:nvSpPr>
        <xdr:cNvPr id="349" name="普通建設事業費平均値テキスト">
          <a:extLst>
            <a:ext uri="{FF2B5EF4-FFF2-40B4-BE49-F238E27FC236}">
              <a16:creationId xmlns:a16="http://schemas.microsoft.com/office/drawing/2014/main" id="{00000000-0008-0000-0600-00005D010000}"/>
            </a:ext>
          </a:extLst>
        </xdr:cNvPr>
        <xdr:cNvSpPr txBox="1"/>
      </xdr:nvSpPr>
      <xdr:spPr>
        <a:xfrm>
          <a:off x="10528300" y="961572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36093</xdr:rowOff>
    </xdr:from>
    <xdr:to>
      <xdr:col>55</xdr:col>
      <xdr:colOff>50800</xdr:colOff>
      <xdr:row>56</xdr:row>
      <xdr:rowOff>137693</xdr:rowOff>
    </xdr:to>
    <xdr:sp macro="" textlink="">
      <xdr:nvSpPr>
        <xdr:cNvPr id="350" name="フローチャート: 判断 349">
          <a:extLst>
            <a:ext uri="{FF2B5EF4-FFF2-40B4-BE49-F238E27FC236}">
              <a16:creationId xmlns:a16="http://schemas.microsoft.com/office/drawing/2014/main" id="{00000000-0008-0000-0600-00005E010000}"/>
            </a:ext>
          </a:extLst>
        </xdr:cNvPr>
        <xdr:cNvSpPr/>
      </xdr:nvSpPr>
      <xdr:spPr>
        <a:xfrm>
          <a:off x="10426700" y="9637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112599</xdr:rowOff>
    </xdr:from>
    <xdr:to>
      <xdr:col>50</xdr:col>
      <xdr:colOff>114300</xdr:colOff>
      <xdr:row>56</xdr:row>
      <xdr:rowOff>24092</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flipV="1">
          <a:off x="8750300" y="9542349"/>
          <a:ext cx="889000" cy="82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60478</xdr:rowOff>
    </xdr:from>
    <xdr:to>
      <xdr:col>50</xdr:col>
      <xdr:colOff>165100</xdr:colOff>
      <xdr:row>57</xdr:row>
      <xdr:rowOff>162078</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9588500" y="9833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153205</xdr:rowOff>
    </xdr:from>
    <xdr:ext cx="534377" cy="259045"/>
    <xdr:sp macro="" textlink="">
      <xdr:nvSpPr>
        <xdr:cNvPr id="353" name="テキスト ボックス 352">
          <a:extLst>
            <a:ext uri="{FF2B5EF4-FFF2-40B4-BE49-F238E27FC236}">
              <a16:creationId xmlns:a16="http://schemas.microsoft.com/office/drawing/2014/main" id="{00000000-0008-0000-0600-000061010000}"/>
            </a:ext>
          </a:extLst>
        </xdr:cNvPr>
        <xdr:cNvSpPr txBox="1"/>
      </xdr:nvSpPr>
      <xdr:spPr>
        <a:xfrm>
          <a:off x="9372111" y="99258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24092</xdr:rowOff>
    </xdr:from>
    <xdr:to>
      <xdr:col>45</xdr:col>
      <xdr:colOff>177800</xdr:colOff>
      <xdr:row>57</xdr:row>
      <xdr:rowOff>165291</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flipV="1">
          <a:off x="7861300" y="9625292"/>
          <a:ext cx="889000" cy="3126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92570</xdr:rowOff>
    </xdr:from>
    <xdr:to>
      <xdr:col>46</xdr:col>
      <xdr:colOff>38100</xdr:colOff>
      <xdr:row>58</xdr:row>
      <xdr:rowOff>22720</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8699500" y="9865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13847</xdr:rowOff>
    </xdr:from>
    <xdr:ext cx="534377"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8483111" y="9957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165291</xdr:rowOff>
    </xdr:from>
    <xdr:to>
      <xdr:col>41</xdr:col>
      <xdr:colOff>50800</xdr:colOff>
      <xdr:row>58</xdr:row>
      <xdr:rowOff>99352</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flipV="1">
          <a:off x="6972300" y="9937941"/>
          <a:ext cx="889000" cy="1055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92494</xdr:rowOff>
    </xdr:from>
    <xdr:to>
      <xdr:col>41</xdr:col>
      <xdr:colOff>101600</xdr:colOff>
      <xdr:row>58</xdr:row>
      <xdr:rowOff>22644</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7810500" y="9865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39171</xdr:rowOff>
    </xdr:from>
    <xdr:ext cx="534377"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7594111" y="9640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1067</xdr:rowOff>
    </xdr:from>
    <xdr:to>
      <xdr:col>36</xdr:col>
      <xdr:colOff>165100</xdr:colOff>
      <xdr:row>57</xdr:row>
      <xdr:rowOff>102667</xdr:rowOff>
    </xdr:to>
    <xdr:sp macro="" textlink="">
      <xdr:nvSpPr>
        <xdr:cNvPr id="360" name="フローチャート: 判断 359">
          <a:extLst>
            <a:ext uri="{FF2B5EF4-FFF2-40B4-BE49-F238E27FC236}">
              <a16:creationId xmlns:a16="http://schemas.microsoft.com/office/drawing/2014/main" id="{00000000-0008-0000-0600-000068010000}"/>
            </a:ext>
          </a:extLst>
        </xdr:cNvPr>
        <xdr:cNvSpPr/>
      </xdr:nvSpPr>
      <xdr:spPr>
        <a:xfrm>
          <a:off x="6921500" y="9773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119194</xdr:rowOff>
    </xdr:from>
    <xdr:ext cx="534377"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6705111" y="9548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54</xdr:row>
      <xdr:rowOff>3086</xdr:rowOff>
    </xdr:from>
    <xdr:to>
      <xdr:col>55</xdr:col>
      <xdr:colOff>50800</xdr:colOff>
      <xdr:row>54</xdr:row>
      <xdr:rowOff>104686</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10426700" y="9261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53</xdr:row>
      <xdr:rowOff>25963</xdr:rowOff>
    </xdr:from>
    <xdr:ext cx="534377" cy="259045"/>
    <xdr:sp macro="" textlink="">
      <xdr:nvSpPr>
        <xdr:cNvPr id="368" name="普通建設事業費該当値テキスト">
          <a:extLst>
            <a:ext uri="{FF2B5EF4-FFF2-40B4-BE49-F238E27FC236}">
              <a16:creationId xmlns:a16="http://schemas.microsoft.com/office/drawing/2014/main" id="{00000000-0008-0000-0600-000070010000}"/>
            </a:ext>
          </a:extLst>
        </xdr:cNvPr>
        <xdr:cNvSpPr txBox="1"/>
      </xdr:nvSpPr>
      <xdr:spPr>
        <a:xfrm>
          <a:off x="10528300" y="9112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61799</xdr:rowOff>
    </xdr:from>
    <xdr:to>
      <xdr:col>50</xdr:col>
      <xdr:colOff>165100</xdr:colOff>
      <xdr:row>55</xdr:row>
      <xdr:rowOff>163399</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9588500" y="9491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8476</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9372111" y="9266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144742</xdr:rowOff>
    </xdr:from>
    <xdr:to>
      <xdr:col>46</xdr:col>
      <xdr:colOff>38100</xdr:colOff>
      <xdr:row>56</xdr:row>
      <xdr:rowOff>74892</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8699500" y="9574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91419</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8483111" y="93497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114491</xdr:rowOff>
    </xdr:from>
    <xdr:to>
      <xdr:col>41</xdr:col>
      <xdr:colOff>101600</xdr:colOff>
      <xdr:row>58</xdr:row>
      <xdr:rowOff>44641</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7810500" y="98871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35768</xdr:rowOff>
    </xdr:from>
    <xdr:ext cx="534377"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7594111" y="9979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48552</xdr:rowOff>
    </xdr:from>
    <xdr:to>
      <xdr:col>36</xdr:col>
      <xdr:colOff>165100</xdr:colOff>
      <xdr:row>58</xdr:row>
      <xdr:rowOff>150152</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6921500" y="9992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141279</xdr:rowOff>
    </xdr:from>
    <xdr:ext cx="534377"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6705111" y="100853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5" name="テキスト ボックス 384">
          <a:extLst>
            <a:ext uri="{FF2B5EF4-FFF2-40B4-BE49-F238E27FC236}">
              <a16:creationId xmlns:a16="http://schemas.microsoft.com/office/drawing/2014/main" id="{00000000-0008-0000-0600-000081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21970</xdr:rowOff>
    </xdr:from>
    <xdr:ext cx="53129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72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0" name="テキスト ボックス 399">
          <a:extLst>
            <a:ext uri="{FF2B5EF4-FFF2-40B4-BE49-F238E27FC236}">
              <a16:creationId xmlns:a16="http://schemas.microsoft.com/office/drawing/2014/main" id="{00000000-0008-0000-0600-000090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1" name="普通建設事業費 （ うち新規整備　）グラフ枠">
          <a:extLst>
            <a:ext uri="{FF2B5EF4-FFF2-40B4-BE49-F238E27FC236}">
              <a16:creationId xmlns:a16="http://schemas.microsoft.com/office/drawing/2014/main" id="{00000000-0008-0000-0600-000091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93376</xdr:rowOff>
    </xdr:from>
    <xdr:to>
      <xdr:col>54</xdr:col>
      <xdr:colOff>189865</xdr:colOff>
      <xdr:row>79</xdr:row>
      <xdr:rowOff>95858</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flipV="1">
          <a:off x="10475595" y="12094876"/>
          <a:ext cx="1270" cy="15455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99685</xdr:rowOff>
    </xdr:from>
    <xdr:ext cx="378565" cy="259045"/>
    <xdr:sp macro="" textlink="">
      <xdr:nvSpPr>
        <xdr:cNvPr id="403" name="普通建設事業費 （ うち新規整備　）最小値テキスト">
          <a:extLst>
            <a:ext uri="{FF2B5EF4-FFF2-40B4-BE49-F238E27FC236}">
              <a16:creationId xmlns:a16="http://schemas.microsoft.com/office/drawing/2014/main" id="{00000000-0008-0000-0600-000093010000}"/>
            </a:ext>
          </a:extLst>
        </xdr:cNvPr>
        <xdr:cNvSpPr txBox="1"/>
      </xdr:nvSpPr>
      <xdr:spPr>
        <a:xfrm>
          <a:off x="10528300" y="136442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95858</xdr:rowOff>
    </xdr:from>
    <xdr:to>
      <xdr:col>55</xdr:col>
      <xdr:colOff>88900</xdr:colOff>
      <xdr:row>79</xdr:row>
      <xdr:rowOff>95858</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10388600" y="136404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40053</xdr:rowOff>
    </xdr:from>
    <xdr:ext cx="534377" cy="259045"/>
    <xdr:sp macro="" textlink="">
      <xdr:nvSpPr>
        <xdr:cNvPr id="405" name="普通建設事業費 （ うち新規整備　）最大値テキスト">
          <a:extLst>
            <a:ext uri="{FF2B5EF4-FFF2-40B4-BE49-F238E27FC236}">
              <a16:creationId xmlns:a16="http://schemas.microsoft.com/office/drawing/2014/main" id="{00000000-0008-0000-0600-000095010000}"/>
            </a:ext>
          </a:extLst>
        </xdr:cNvPr>
        <xdr:cNvSpPr txBox="1"/>
      </xdr:nvSpPr>
      <xdr:spPr>
        <a:xfrm>
          <a:off x="10528300" y="118701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94,837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93376</xdr:rowOff>
    </xdr:from>
    <xdr:to>
      <xdr:col>55</xdr:col>
      <xdr:colOff>88900</xdr:colOff>
      <xdr:row>70</xdr:row>
      <xdr:rowOff>93376</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10388600" y="120948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73177</xdr:rowOff>
    </xdr:from>
    <xdr:to>
      <xdr:col>55</xdr:col>
      <xdr:colOff>0</xdr:colOff>
      <xdr:row>78</xdr:row>
      <xdr:rowOff>145431</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9639300" y="13274827"/>
          <a:ext cx="838200" cy="2437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123872</xdr:rowOff>
    </xdr:from>
    <xdr:ext cx="534377" cy="259045"/>
    <xdr:sp macro="" textlink="">
      <xdr:nvSpPr>
        <xdr:cNvPr id="408" name="普通建設事業費 （ うち新規整備　）平均値テキスト">
          <a:extLst>
            <a:ext uri="{FF2B5EF4-FFF2-40B4-BE49-F238E27FC236}">
              <a16:creationId xmlns:a16="http://schemas.microsoft.com/office/drawing/2014/main" id="{00000000-0008-0000-0600-000098010000}"/>
            </a:ext>
          </a:extLst>
        </xdr:cNvPr>
        <xdr:cNvSpPr txBox="1"/>
      </xdr:nvSpPr>
      <xdr:spPr>
        <a:xfrm>
          <a:off x="10528300" y="133255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145445</xdr:rowOff>
    </xdr:from>
    <xdr:to>
      <xdr:col>55</xdr:col>
      <xdr:colOff>50800</xdr:colOff>
      <xdr:row>78</xdr:row>
      <xdr:rowOff>75595</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10426700" y="13347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145431</xdr:rowOff>
    </xdr:from>
    <xdr:to>
      <xdr:col>50</xdr:col>
      <xdr:colOff>114300</xdr:colOff>
      <xdr:row>79</xdr:row>
      <xdr:rowOff>71887</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flipV="1">
          <a:off x="8750300" y="13518531"/>
          <a:ext cx="889000" cy="97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28843</xdr:rowOff>
    </xdr:from>
    <xdr:to>
      <xdr:col>50</xdr:col>
      <xdr:colOff>165100</xdr:colOff>
      <xdr:row>78</xdr:row>
      <xdr:rowOff>130443</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9588500" y="134019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146970</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9372111" y="13177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44799</xdr:rowOff>
    </xdr:from>
    <xdr:to>
      <xdr:col>45</xdr:col>
      <xdr:colOff>177800</xdr:colOff>
      <xdr:row>79</xdr:row>
      <xdr:rowOff>71887</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7861300" y="13589349"/>
          <a:ext cx="889000" cy="27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51149</xdr:rowOff>
    </xdr:from>
    <xdr:to>
      <xdr:col>46</xdr:col>
      <xdr:colOff>38100</xdr:colOff>
      <xdr:row>78</xdr:row>
      <xdr:rowOff>152749</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8699500" y="13424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169276</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8483111" y="131994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165483</xdr:rowOff>
    </xdr:from>
    <xdr:to>
      <xdr:col>41</xdr:col>
      <xdr:colOff>50800</xdr:colOff>
      <xdr:row>79</xdr:row>
      <xdr:rowOff>44799</xdr:rowOff>
    </xdr:to>
    <xdr:cxnSp macro="">
      <xdr:nvCxnSpPr>
        <xdr:cNvPr id="416" name="直線コネクタ 415">
          <a:extLst>
            <a:ext uri="{FF2B5EF4-FFF2-40B4-BE49-F238E27FC236}">
              <a16:creationId xmlns:a16="http://schemas.microsoft.com/office/drawing/2014/main" id="{00000000-0008-0000-0600-0000A0010000}"/>
            </a:ext>
          </a:extLst>
        </xdr:cNvPr>
        <xdr:cNvCxnSpPr/>
      </xdr:nvCxnSpPr>
      <xdr:spPr>
        <a:xfrm>
          <a:off x="6972300" y="13538583"/>
          <a:ext cx="889000" cy="50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28550</xdr:rowOff>
    </xdr:from>
    <xdr:to>
      <xdr:col>41</xdr:col>
      <xdr:colOff>101600</xdr:colOff>
      <xdr:row>78</xdr:row>
      <xdr:rowOff>130150</xdr:rowOff>
    </xdr:to>
    <xdr:sp macro="" textlink="">
      <xdr:nvSpPr>
        <xdr:cNvPr id="417" name="フローチャート: 判断 416">
          <a:extLst>
            <a:ext uri="{FF2B5EF4-FFF2-40B4-BE49-F238E27FC236}">
              <a16:creationId xmlns:a16="http://schemas.microsoft.com/office/drawing/2014/main" id="{00000000-0008-0000-0600-0000A1010000}"/>
            </a:ext>
          </a:extLst>
        </xdr:cNvPr>
        <xdr:cNvSpPr/>
      </xdr:nvSpPr>
      <xdr:spPr>
        <a:xfrm>
          <a:off x="7810500" y="13401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146677</xdr:rowOff>
    </xdr:from>
    <xdr:ext cx="534377"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7594111" y="13176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133428</xdr:rowOff>
    </xdr:from>
    <xdr:to>
      <xdr:col>36</xdr:col>
      <xdr:colOff>165100</xdr:colOff>
      <xdr:row>78</xdr:row>
      <xdr:rowOff>63578</xdr:rowOff>
    </xdr:to>
    <xdr:sp macro="" textlink="">
      <xdr:nvSpPr>
        <xdr:cNvPr id="419" name="フローチャート: 判断 418">
          <a:extLst>
            <a:ext uri="{FF2B5EF4-FFF2-40B4-BE49-F238E27FC236}">
              <a16:creationId xmlns:a16="http://schemas.microsoft.com/office/drawing/2014/main" id="{00000000-0008-0000-0600-0000A3010000}"/>
            </a:ext>
          </a:extLst>
        </xdr:cNvPr>
        <xdr:cNvSpPr/>
      </xdr:nvSpPr>
      <xdr:spPr>
        <a:xfrm>
          <a:off x="6921500" y="133350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80105</xdr:rowOff>
    </xdr:from>
    <xdr:ext cx="534377"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6705111" y="13110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22377</xdr:rowOff>
    </xdr:from>
    <xdr:to>
      <xdr:col>55</xdr:col>
      <xdr:colOff>50800</xdr:colOff>
      <xdr:row>77</xdr:row>
      <xdr:rowOff>123977</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10426700" y="13224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45254</xdr:rowOff>
    </xdr:from>
    <xdr:ext cx="534377" cy="259045"/>
    <xdr:sp macro="" textlink="">
      <xdr:nvSpPr>
        <xdr:cNvPr id="427" name="普通建設事業費 （ うち新規整備　）該当値テキスト">
          <a:extLst>
            <a:ext uri="{FF2B5EF4-FFF2-40B4-BE49-F238E27FC236}">
              <a16:creationId xmlns:a16="http://schemas.microsoft.com/office/drawing/2014/main" id="{00000000-0008-0000-0600-0000AB010000}"/>
            </a:ext>
          </a:extLst>
        </xdr:cNvPr>
        <xdr:cNvSpPr txBox="1"/>
      </xdr:nvSpPr>
      <xdr:spPr>
        <a:xfrm>
          <a:off x="10528300" y="130754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94631</xdr:rowOff>
    </xdr:from>
    <xdr:to>
      <xdr:col>50</xdr:col>
      <xdr:colOff>165100</xdr:colOff>
      <xdr:row>79</xdr:row>
      <xdr:rowOff>24781</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9588500" y="13467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15908</xdr:rowOff>
    </xdr:from>
    <xdr:ext cx="469744"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9404428" y="135604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79</xdr:row>
      <xdr:rowOff>21087</xdr:rowOff>
    </xdr:from>
    <xdr:to>
      <xdr:col>46</xdr:col>
      <xdr:colOff>38100</xdr:colOff>
      <xdr:row>79</xdr:row>
      <xdr:rowOff>122687</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8699500" y="13565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113814</xdr:rowOff>
    </xdr:from>
    <xdr:ext cx="469744"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8515428" y="136583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165449</xdr:rowOff>
    </xdr:from>
    <xdr:to>
      <xdr:col>41</xdr:col>
      <xdr:colOff>101600</xdr:colOff>
      <xdr:row>79</xdr:row>
      <xdr:rowOff>95599</xdr:rowOff>
    </xdr:to>
    <xdr:sp macro="" textlink="">
      <xdr:nvSpPr>
        <xdr:cNvPr id="432" name="楕円 431">
          <a:extLst>
            <a:ext uri="{FF2B5EF4-FFF2-40B4-BE49-F238E27FC236}">
              <a16:creationId xmlns:a16="http://schemas.microsoft.com/office/drawing/2014/main" id="{00000000-0008-0000-0600-0000B0010000}"/>
            </a:ext>
          </a:extLst>
        </xdr:cNvPr>
        <xdr:cNvSpPr/>
      </xdr:nvSpPr>
      <xdr:spPr>
        <a:xfrm>
          <a:off x="7810500" y="13538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86726</xdr:rowOff>
    </xdr:from>
    <xdr:ext cx="469744" cy="259045"/>
    <xdr:sp macro="" textlink="">
      <xdr:nvSpPr>
        <xdr:cNvPr id="433" name="テキスト ボックス 432">
          <a:extLst>
            <a:ext uri="{FF2B5EF4-FFF2-40B4-BE49-F238E27FC236}">
              <a16:creationId xmlns:a16="http://schemas.microsoft.com/office/drawing/2014/main" id="{00000000-0008-0000-0600-0000B1010000}"/>
            </a:ext>
          </a:extLst>
        </xdr:cNvPr>
        <xdr:cNvSpPr txBox="1"/>
      </xdr:nvSpPr>
      <xdr:spPr>
        <a:xfrm>
          <a:off x="7626428" y="136312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114683</xdr:rowOff>
    </xdr:from>
    <xdr:to>
      <xdr:col>36</xdr:col>
      <xdr:colOff>165100</xdr:colOff>
      <xdr:row>79</xdr:row>
      <xdr:rowOff>44833</xdr:rowOff>
    </xdr:to>
    <xdr:sp macro="" textlink="">
      <xdr:nvSpPr>
        <xdr:cNvPr id="434" name="楕円 433">
          <a:extLst>
            <a:ext uri="{FF2B5EF4-FFF2-40B4-BE49-F238E27FC236}">
              <a16:creationId xmlns:a16="http://schemas.microsoft.com/office/drawing/2014/main" id="{00000000-0008-0000-0600-0000B2010000}"/>
            </a:ext>
          </a:extLst>
        </xdr:cNvPr>
        <xdr:cNvSpPr/>
      </xdr:nvSpPr>
      <xdr:spPr>
        <a:xfrm>
          <a:off x="6921500" y="13487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35960</xdr:rowOff>
    </xdr:from>
    <xdr:ext cx="469744" cy="259045"/>
    <xdr:sp macro="" textlink="">
      <xdr:nvSpPr>
        <xdr:cNvPr id="435" name="テキスト ボックス 434">
          <a:extLst>
            <a:ext uri="{FF2B5EF4-FFF2-40B4-BE49-F238E27FC236}">
              <a16:creationId xmlns:a16="http://schemas.microsoft.com/office/drawing/2014/main" id="{00000000-0008-0000-0600-0000B3010000}"/>
            </a:ext>
          </a:extLst>
        </xdr:cNvPr>
        <xdr:cNvSpPr txBox="1"/>
      </xdr:nvSpPr>
      <xdr:spPr>
        <a:xfrm>
          <a:off x="6737428" y="135805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7" name="テキスト ボックス 456">
          <a:extLst>
            <a:ext uri="{FF2B5EF4-FFF2-40B4-BE49-F238E27FC236}">
              <a16:creationId xmlns:a16="http://schemas.microsoft.com/office/drawing/2014/main" id="{00000000-0008-0000-0600-0000C9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8" name="普通建設事業費 （ うち更新整備　）グラフ枠">
          <a:extLst>
            <a:ext uri="{FF2B5EF4-FFF2-40B4-BE49-F238E27FC236}">
              <a16:creationId xmlns:a16="http://schemas.microsoft.com/office/drawing/2014/main" id="{00000000-0008-0000-0600-0000CA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14808</xdr:rowOff>
    </xdr:from>
    <xdr:to>
      <xdr:col>54</xdr:col>
      <xdr:colOff>189865</xdr:colOff>
      <xdr:row>98</xdr:row>
      <xdr:rowOff>39255</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flipV="1">
          <a:off x="10475595" y="15445308"/>
          <a:ext cx="1270" cy="13960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43082</xdr:rowOff>
    </xdr:from>
    <xdr:ext cx="534377" cy="259045"/>
    <xdr:sp macro="" textlink="">
      <xdr:nvSpPr>
        <xdr:cNvPr id="460" name="普通建設事業費 （ うち更新整備　）最小値テキスト">
          <a:extLst>
            <a:ext uri="{FF2B5EF4-FFF2-40B4-BE49-F238E27FC236}">
              <a16:creationId xmlns:a16="http://schemas.microsoft.com/office/drawing/2014/main" id="{00000000-0008-0000-0600-0000CC010000}"/>
            </a:ext>
          </a:extLst>
        </xdr:cNvPr>
        <xdr:cNvSpPr txBox="1"/>
      </xdr:nvSpPr>
      <xdr:spPr>
        <a:xfrm>
          <a:off x="10528300" y="16845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39255</xdr:rowOff>
    </xdr:from>
    <xdr:to>
      <xdr:col>55</xdr:col>
      <xdr:colOff>88900</xdr:colOff>
      <xdr:row>98</xdr:row>
      <xdr:rowOff>39255</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10388600" y="168413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132935</xdr:rowOff>
    </xdr:from>
    <xdr:ext cx="599010" cy="259045"/>
    <xdr:sp macro="" textlink="">
      <xdr:nvSpPr>
        <xdr:cNvPr id="462" name="普通建設事業費 （ うち更新整備　）最大値テキスト">
          <a:extLst>
            <a:ext uri="{FF2B5EF4-FFF2-40B4-BE49-F238E27FC236}">
              <a16:creationId xmlns:a16="http://schemas.microsoft.com/office/drawing/2014/main" id="{00000000-0008-0000-0600-0000CE010000}"/>
            </a:ext>
          </a:extLst>
        </xdr:cNvPr>
        <xdr:cNvSpPr txBox="1"/>
      </xdr:nvSpPr>
      <xdr:spPr>
        <a:xfrm>
          <a:off x="10528300" y="152205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123,834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14808</xdr:rowOff>
    </xdr:from>
    <xdr:to>
      <xdr:col>55</xdr:col>
      <xdr:colOff>88900</xdr:colOff>
      <xdr:row>90</xdr:row>
      <xdr:rowOff>14808</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10388600" y="15445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65024</xdr:rowOff>
    </xdr:from>
    <xdr:to>
      <xdr:col>55</xdr:col>
      <xdr:colOff>0</xdr:colOff>
      <xdr:row>95</xdr:row>
      <xdr:rowOff>82435</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flipV="1">
          <a:off x="9639300" y="16352774"/>
          <a:ext cx="838200" cy="174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104436</xdr:rowOff>
    </xdr:from>
    <xdr:ext cx="534377" cy="259045"/>
    <xdr:sp macro="" textlink="">
      <xdr:nvSpPr>
        <xdr:cNvPr id="465" name="普通建設事業費 （ うち更新整備　）平均値テキスト">
          <a:extLst>
            <a:ext uri="{FF2B5EF4-FFF2-40B4-BE49-F238E27FC236}">
              <a16:creationId xmlns:a16="http://schemas.microsoft.com/office/drawing/2014/main" id="{00000000-0008-0000-0600-0000D1010000}"/>
            </a:ext>
          </a:extLst>
        </xdr:cNvPr>
        <xdr:cNvSpPr txBox="1"/>
      </xdr:nvSpPr>
      <xdr:spPr>
        <a:xfrm>
          <a:off x="10528300" y="1639218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126009</xdr:rowOff>
    </xdr:from>
    <xdr:to>
      <xdr:col>55</xdr:col>
      <xdr:colOff>50800</xdr:colOff>
      <xdr:row>96</xdr:row>
      <xdr:rowOff>56159</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10426700" y="16413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79730</xdr:rowOff>
    </xdr:from>
    <xdr:to>
      <xdr:col>50</xdr:col>
      <xdr:colOff>114300</xdr:colOff>
      <xdr:row>95</xdr:row>
      <xdr:rowOff>82435</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a:off x="8750300" y="16367480"/>
          <a:ext cx="889000" cy="2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116433</xdr:rowOff>
    </xdr:from>
    <xdr:to>
      <xdr:col>50</xdr:col>
      <xdr:colOff>165100</xdr:colOff>
      <xdr:row>97</xdr:row>
      <xdr:rowOff>46583</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9588500" y="16575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37710</xdr:rowOff>
    </xdr:from>
    <xdr:ext cx="534377"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9372111" y="166683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30,832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79730</xdr:rowOff>
    </xdr:from>
    <xdr:to>
      <xdr:col>45</xdr:col>
      <xdr:colOff>177800</xdr:colOff>
      <xdr:row>97</xdr:row>
      <xdr:rowOff>100571</xdr:rowOff>
    </xdr:to>
    <xdr:cxnSp macro="">
      <xdr:nvCxnSpPr>
        <xdr:cNvPr id="470" name="直線コネクタ 469">
          <a:extLst>
            <a:ext uri="{FF2B5EF4-FFF2-40B4-BE49-F238E27FC236}">
              <a16:creationId xmlns:a16="http://schemas.microsoft.com/office/drawing/2014/main" id="{00000000-0008-0000-0600-0000D6010000}"/>
            </a:ext>
          </a:extLst>
        </xdr:cNvPr>
        <xdr:cNvCxnSpPr/>
      </xdr:nvCxnSpPr>
      <xdr:spPr>
        <a:xfrm flipV="1">
          <a:off x="7861300" y="16367480"/>
          <a:ext cx="889000" cy="3637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131077</xdr:rowOff>
    </xdr:from>
    <xdr:to>
      <xdr:col>46</xdr:col>
      <xdr:colOff>38100</xdr:colOff>
      <xdr:row>97</xdr:row>
      <xdr:rowOff>61227</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8699500" y="16590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52354</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8483111" y="16683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100571</xdr:rowOff>
    </xdr:from>
    <xdr:to>
      <xdr:col>41</xdr:col>
      <xdr:colOff>50800</xdr:colOff>
      <xdr:row>97</xdr:row>
      <xdr:rowOff>119723</xdr:rowOff>
    </xdr:to>
    <xdr:cxnSp macro="">
      <xdr:nvCxnSpPr>
        <xdr:cNvPr id="473" name="直線コネクタ 472">
          <a:extLst>
            <a:ext uri="{FF2B5EF4-FFF2-40B4-BE49-F238E27FC236}">
              <a16:creationId xmlns:a16="http://schemas.microsoft.com/office/drawing/2014/main" id="{00000000-0008-0000-0600-0000D9010000}"/>
            </a:ext>
          </a:extLst>
        </xdr:cNvPr>
        <xdr:cNvCxnSpPr/>
      </xdr:nvCxnSpPr>
      <xdr:spPr>
        <a:xfrm flipV="1">
          <a:off x="6972300" y="16731221"/>
          <a:ext cx="889000" cy="19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167666</xdr:rowOff>
    </xdr:from>
    <xdr:to>
      <xdr:col>41</xdr:col>
      <xdr:colOff>101600</xdr:colOff>
      <xdr:row>97</xdr:row>
      <xdr:rowOff>97816</xdr:rowOff>
    </xdr:to>
    <xdr:sp macro="" textlink="">
      <xdr:nvSpPr>
        <xdr:cNvPr id="474" name="フローチャート: 判断 473">
          <a:extLst>
            <a:ext uri="{FF2B5EF4-FFF2-40B4-BE49-F238E27FC236}">
              <a16:creationId xmlns:a16="http://schemas.microsoft.com/office/drawing/2014/main" id="{00000000-0008-0000-0600-0000DA010000}"/>
            </a:ext>
          </a:extLst>
        </xdr:cNvPr>
        <xdr:cNvSpPr/>
      </xdr:nvSpPr>
      <xdr:spPr>
        <a:xfrm>
          <a:off x="7810500" y="16626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114343</xdr:rowOff>
    </xdr:from>
    <xdr:ext cx="534377"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7594111" y="164020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106668</xdr:rowOff>
    </xdr:from>
    <xdr:to>
      <xdr:col>36</xdr:col>
      <xdr:colOff>165100</xdr:colOff>
      <xdr:row>97</xdr:row>
      <xdr:rowOff>36818</xdr:rowOff>
    </xdr:to>
    <xdr:sp macro="" textlink="">
      <xdr:nvSpPr>
        <xdr:cNvPr id="476" name="フローチャート: 判断 475">
          <a:extLst>
            <a:ext uri="{FF2B5EF4-FFF2-40B4-BE49-F238E27FC236}">
              <a16:creationId xmlns:a16="http://schemas.microsoft.com/office/drawing/2014/main" id="{00000000-0008-0000-0600-0000DC010000}"/>
            </a:ext>
          </a:extLst>
        </xdr:cNvPr>
        <xdr:cNvSpPr/>
      </xdr:nvSpPr>
      <xdr:spPr>
        <a:xfrm>
          <a:off x="6921500" y="16565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53345</xdr:rowOff>
    </xdr:from>
    <xdr:ext cx="534377"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6705111" y="163410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14224</xdr:rowOff>
    </xdr:from>
    <xdr:to>
      <xdr:col>55</xdr:col>
      <xdr:colOff>50800</xdr:colOff>
      <xdr:row>95</xdr:row>
      <xdr:rowOff>115824</xdr:rowOff>
    </xdr:to>
    <xdr:sp macro="" textlink="">
      <xdr:nvSpPr>
        <xdr:cNvPr id="483" name="楕円 482">
          <a:extLst>
            <a:ext uri="{FF2B5EF4-FFF2-40B4-BE49-F238E27FC236}">
              <a16:creationId xmlns:a16="http://schemas.microsoft.com/office/drawing/2014/main" id="{00000000-0008-0000-0600-0000E3010000}"/>
            </a:ext>
          </a:extLst>
        </xdr:cNvPr>
        <xdr:cNvSpPr/>
      </xdr:nvSpPr>
      <xdr:spPr>
        <a:xfrm>
          <a:off x="10426700" y="16301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37101</xdr:rowOff>
    </xdr:from>
    <xdr:ext cx="534377" cy="259045"/>
    <xdr:sp macro="" textlink="">
      <xdr:nvSpPr>
        <xdr:cNvPr id="484" name="普通建設事業費 （ うち更新整備　）該当値テキスト">
          <a:extLst>
            <a:ext uri="{FF2B5EF4-FFF2-40B4-BE49-F238E27FC236}">
              <a16:creationId xmlns:a16="http://schemas.microsoft.com/office/drawing/2014/main" id="{00000000-0008-0000-0600-0000E4010000}"/>
            </a:ext>
          </a:extLst>
        </xdr:cNvPr>
        <xdr:cNvSpPr txBox="1"/>
      </xdr:nvSpPr>
      <xdr:spPr>
        <a:xfrm>
          <a:off x="10528300" y="16153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31635</xdr:rowOff>
    </xdr:from>
    <xdr:to>
      <xdr:col>50</xdr:col>
      <xdr:colOff>165100</xdr:colOff>
      <xdr:row>95</xdr:row>
      <xdr:rowOff>133235</xdr:rowOff>
    </xdr:to>
    <xdr:sp macro="" textlink="">
      <xdr:nvSpPr>
        <xdr:cNvPr id="485" name="楕円 484">
          <a:extLst>
            <a:ext uri="{FF2B5EF4-FFF2-40B4-BE49-F238E27FC236}">
              <a16:creationId xmlns:a16="http://schemas.microsoft.com/office/drawing/2014/main" id="{00000000-0008-0000-0600-0000E5010000}"/>
            </a:ext>
          </a:extLst>
        </xdr:cNvPr>
        <xdr:cNvSpPr/>
      </xdr:nvSpPr>
      <xdr:spPr>
        <a:xfrm>
          <a:off x="9588500" y="16319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149762</xdr:rowOff>
    </xdr:from>
    <xdr:ext cx="534377"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9372111" y="16094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28930</xdr:rowOff>
    </xdr:from>
    <xdr:to>
      <xdr:col>46</xdr:col>
      <xdr:colOff>38100</xdr:colOff>
      <xdr:row>95</xdr:row>
      <xdr:rowOff>130530</xdr:rowOff>
    </xdr:to>
    <xdr:sp macro="" textlink="">
      <xdr:nvSpPr>
        <xdr:cNvPr id="487" name="楕円 486">
          <a:extLst>
            <a:ext uri="{FF2B5EF4-FFF2-40B4-BE49-F238E27FC236}">
              <a16:creationId xmlns:a16="http://schemas.microsoft.com/office/drawing/2014/main" id="{00000000-0008-0000-0600-0000E7010000}"/>
            </a:ext>
          </a:extLst>
        </xdr:cNvPr>
        <xdr:cNvSpPr/>
      </xdr:nvSpPr>
      <xdr:spPr>
        <a:xfrm>
          <a:off x="8699500" y="16316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93</xdr:row>
      <xdr:rowOff>147057</xdr:rowOff>
    </xdr:from>
    <xdr:ext cx="534377"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8483111" y="16091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49771</xdr:rowOff>
    </xdr:from>
    <xdr:to>
      <xdr:col>41</xdr:col>
      <xdr:colOff>101600</xdr:colOff>
      <xdr:row>97</xdr:row>
      <xdr:rowOff>151371</xdr:rowOff>
    </xdr:to>
    <xdr:sp macro="" textlink="">
      <xdr:nvSpPr>
        <xdr:cNvPr id="489" name="楕円 488">
          <a:extLst>
            <a:ext uri="{FF2B5EF4-FFF2-40B4-BE49-F238E27FC236}">
              <a16:creationId xmlns:a16="http://schemas.microsoft.com/office/drawing/2014/main" id="{00000000-0008-0000-0600-0000E9010000}"/>
            </a:ext>
          </a:extLst>
        </xdr:cNvPr>
        <xdr:cNvSpPr/>
      </xdr:nvSpPr>
      <xdr:spPr>
        <a:xfrm>
          <a:off x="7810500" y="16680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142498</xdr:rowOff>
    </xdr:from>
    <xdr:ext cx="534377" cy="259045"/>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7594111" y="167731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68923</xdr:rowOff>
    </xdr:from>
    <xdr:to>
      <xdr:col>36</xdr:col>
      <xdr:colOff>165100</xdr:colOff>
      <xdr:row>97</xdr:row>
      <xdr:rowOff>170523</xdr:rowOff>
    </xdr:to>
    <xdr:sp macro="" textlink="">
      <xdr:nvSpPr>
        <xdr:cNvPr id="491" name="楕円 490">
          <a:extLst>
            <a:ext uri="{FF2B5EF4-FFF2-40B4-BE49-F238E27FC236}">
              <a16:creationId xmlns:a16="http://schemas.microsoft.com/office/drawing/2014/main" id="{00000000-0008-0000-0600-0000EB010000}"/>
            </a:ext>
          </a:extLst>
        </xdr:cNvPr>
        <xdr:cNvSpPr/>
      </xdr:nvSpPr>
      <xdr:spPr>
        <a:xfrm>
          <a:off x="6921500" y="16699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161650</xdr:rowOff>
    </xdr:from>
    <xdr:ext cx="534377" cy="259045"/>
    <xdr:sp macro="" textlink="">
      <xdr:nvSpPr>
        <xdr:cNvPr id="492" name="テキスト ボックス 491">
          <a:extLst>
            <a:ext uri="{FF2B5EF4-FFF2-40B4-BE49-F238E27FC236}">
              <a16:creationId xmlns:a16="http://schemas.microsoft.com/office/drawing/2014/main" id="{00000000-0008-0000-0600-0000EC010000}"/>
            </a:ext>
          </a:extLst>
        </xdr:cNvPr>
        <xdr:cNvSpPr txBox="1"/>
      </xdr:nvSpPr>
      <xdr:spPr>
        <a:xfrm>
          <a:off x="6705111" y="167923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4" name="テキスト ボックス 503">
          <a:extLst>
            <a:ext uri="{FF2B5EF4-FFF2-40B4-BE49-F238E27FC236}">
              <a16:creationId xmlns:a16="http://schemas.microsoft.com/office/drawing/2014/main" id="{00000000-0008-0000-0600-0000F8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36</xdr:row>
      <xdr:rowOff>144434</xdr:rowOff>
    </xdr:from>
    <xdr:ext cx="467179"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1978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34</xdr:row>
      <xdr:rowOff>160763</xdr:rowOff>
    </xdr:from>
    <xdr:ext cx="467179"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1978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33</xdr:row>
      <xdr:rowOff>5641</xdr:rowOff>
    </xdr:from>
    <xdr:ext cx="467179"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1978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31</xdr:row>
      <xdr:rowOff>21970</xdr:rowOff>
    </xdr:from>
    <xdr:ext cx="467179"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1978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6" name="テキスト ボックス 515">
          <a:extLst>
            <a:ext uri="{FF2B5EF4-FFF2-40B4-BE49-F238E27FC236}">
              <a16:creationId xmlns:a16="http://schemas.microsoft.com/office/drawing/2014/main" id="{00000000-0008-0000-0600-000004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7" name="災害復旧事業費グラフ枠">
          <a:extLst>
            <a:ext uri="{FF2B5EF4-FFF2-40B4-BE49-F238E27FC236}">
              <a16:creationId xmlns:a16="http://schemas.microsoft.com/office/drawing/2014/main" id="{00000000-0008-0000-0600-000005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33564</xdr:rowOff>
    </xdr:from>
    <xdr:to>
      <xdr:col>85</xdr:col>
      <xdr:colOff>126364</xdr:colOff>
      <xdr:row>39</xdr:row>
      <xdr:rowOff>98878</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flipV="1">
          <a:off x="16317595" y="5177064"/>
          <a:ext cx="1269" cy="16083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102705</xdr:rowOff>
    </xdr:from>
    <xdr:ext cx="249299" cy="259045"/>
    <xdr:sp macro="" textlink="">
      <xdr:nvSpPr>
        <xdr:cNvPr id="519" name="災害復旧事業費最小値テキスト">
          <a:extLst>
            <a:ext uri="{FF2B5EF4-FFF2-40B4-BE49-F238E27FC236}">
              <a16:creationId xmlns:a16="http://schemas.microsoft.com/office/drawing/2014/main" id="{00000000-0008-0000-0600-000007020000}"/>
            </a:ext>
          </a:extLst>
        </xdr:cNvPr>
        <xdr:cNvSpPr txBox="1"/>
      </xdr:nvSpPr>
      <xdr:spPr>
        <a:xfrm>
          <a:off x="16370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151691</xdr:rowOff>
    </xdr:from>
    <xdr:ext cx="469744" cy="259045"/>
    <xdr:sp macro="" textlink="">
      <xdr:nvSpPr>
        <xdr:cNvPr id="521" name="災害復旧事業費最大値テキスト">
          <a:extLst>
            <a:ext uri="{FF2B5EF4-FFF2-40B4-BE49-F238E27FC236}">
              <a16:creationId xmlns:a16="http://schemas.microsoft.com/office/drawing/2014/main" id="{00000000-0008-0000-0600-000009020000}"/>
            </a:ext>
          </a:extLst>
        </xdr:cNvPr>
        <xdr:cNvSpPr txBox="1"/>
      </xdr:nvSpPr>
      <xdr:spPr>
        <a:xfrm>
          <a:off x="16370300" y="4952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33564</xdr:rowOff>
    </xdr:from>
    <xdr:to>
      <xdr:col>86</xdr:col>
      <xdr:colOff>25400</xdr:colOff>
      <xdr:row>30</xdr:row>
      <xdr:rowOff>33564</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6230600" y="5177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98878</xdr:rowOff>
    </xdr:from>
    <xdr:to>
      <xdr:col>85</xdr:col>
      <xdr:colOff>127000</xdr:colOff>
      <xdr:row>39</xdr:row>
      <xdr:rowOff>98878</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a:off x="15481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36829</xdr:rowOff>
    </xdr:from>
    <xdr:ext cx="469744" cy="259045"/>
    <xdr:sp macro="" textlink="">
      <xdr:nvSpPr>
        <xdr:cNvPr id="524" name="災害復旧事業費平均値テキスト">
          <a:extLst>
            <a:ext uri="{FF2B5EF4-FFF2-40B4-BE49-F238E27FC236}">
              <a16:creationId xmlns:a16="http://schemas.microsoft.com/office/drawing/2014/main" id="{00000000-0008-0000-0600-00000C020000}"/>
            </a:ext>
          </a:extLst>
        </xdr:cNvPr>
        <xdr:cNvSpPr txBox="1"/>
      </xdr:nvSpPr>
      <xdr:spPr>
        <a:xfrm>
          <a:off x="16370300" y="638047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13952</xdr:rowOff>
    </xdr:from>
    <xdr:to>
      <xdr:col>85</xdr:col>
      <xdr:colOff>177800</xdr:colOff>
      <xdr:row>38</xdr:row>
      <xdr:rowOff>115552</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6268700" y="6529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98878</xdr:rowOff>
    </xdr:from>
    <xdr:to>
      <xdr:col>81</xdr:col>
      <xdr:colOff>50800</xdr:colOff>
      <xdr:row>39</xdr:row>
      <xdr:rowOff>98878</xdr:rowOff>
    </xdr:to>
    <xdr:cxnSp macro="">
      <xdr:nvCxnSpPr>
        <xdr:cNvPr id="526" name="直線コネクタ 525">
          <a:extLst>
            <a:ext uri="{FF2B5EF4-FFF2-40B4-BE49-F238E27FC236}">
              <a16:creationId xmlns:a16="http://schemas.microsoft.com/office/drawing/2014/main" id="{00000000-0008-0000-0600-00000E020000}"/>
            </a:ext>
          </a:extLst>
        </xdr:cNvPr>
        <xdr:cNvCxnSpPr/>
      </xdr:nvCxnSpPr>
      <xdr:spPr>
        <a:xfrm>
          <a:off x="14592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126292</xdr:rowOff>
    </xdr:from>
    <xdr:to>
      <xdr:col>81</xdr:col>
      <xdr:colOff>101600</xdr:colOff>
      <xdr:row>38</xdr:row>
      <xdr:rowOff>56442</xdr:rowOff>
    </xdr:to>
    <xdr:sp macro="" textlink="">
      <xdr:nvSpPr>
        <xdr:cNvPr id="527" name="フローチャート: 判断 526">
          <a:extLst>
            <a:ext uri="{FF2B5EF4-FFF2-40B4-BE49-F238E27FC236}">
              <a16:creationId xmlns:a16="http://schemas.microsoft.com/office/drawing/2014/main" id="{00000000-0008-0000-0600-00000F020000}"/>
            </a:ext>
          </a:extLst>
        </xdr:cNvPr>
        <xdr:cNvSpPr/>
      </xdr:nvSpPr>
      <xdr:spPr>
        <a:xfrm>
          <a:off x="15430500" y="6469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72969</xdr:rowOff>
    </xdr:from>
    <xdr:ext cx="469744"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5246428" y="62451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98878</xdr:rowOff>
    </xdr:from>
    <xdr:to>
      <xdr:col>76</xdr:col>
      <xdr:colOff>114300</xdr:colOff>
      <xdr:row>39</xdr:row>
      <xdr:rowOff>98878</xdr:rowOff>
    </xdr:to>
    <xdr:cxnSp macro="">
      <xdr:nvCxnSpPr>
        <xdr:cNvPr id="529" name="直線コネクタ 528">
          <a:extLst>
            <a:ext uri="{FF2B5EF4-FFF2-40B4-BE49-F238E27FC236}">
              <a16:creationId xmlns:a16="http://schemas.microsoft.com/office/drawing/2014/main" id="{00000000-0008-0000-0600-000011020000}"/>
            </a:ext>
          </a:extLst>
        </xdr:cNvPr>
        <xdr:cNvCxnSpPr/>
      </xdr:nvCxnSpPr>
      <xdr:spPr>
        <a:xfrm>
          <a:off x="13703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115189</xdr:rowOff>
    </xdr:from>
    <xdr:to>
      <xdr:col>76</xdr:col>
      <xdr:colOff>165100</xdr:colOff>
      <xdr:row>38</xdr:row>
      <xdr:rowOff>45339</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4541500" y="6458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61866</xdr:rowOff>
    </xdr:from>
    <xdr:ext cx="469744"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4357428" y="6234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98878</xdr:rowOff>
    </xdr:from>
    <xdr:to>
      <xdr:col>71</xdr:col>
      <xdr:colOff>177800</xdr:colOff>
      <xdr:row>39</xdr:row>
      <xdr:rowOff>98878</xdr:rowOff>
    </xdr:to>
    <xdr:cxnSp macro="">
      <xdr:nvCxnSpPr>
        <xdr:cNvPr id="532" name="直線コネクタ 531">
          <a:extLst>
            <a:ext uri="{FF2B5EF4-FFF2-40B4-BE49-F238E27FC236}">
              <a16:creationId xmlns:a16="http://schemas.microsoft.com/office/drawing/2014/main" id="{00000000-0008-0000-0600-000014020000}"/>
            </a:ext>
          </a:extLst>
        </xdr:cNvPr>
        <xdr:cNvCxnSpPr/>
      </xdr:nvCxnSpPr>
      <xdr:spPr>
        <a:xfrm>
          <a:off x="1281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102779</xdr:rowOff>
    </xdr:from>
    <xdr:to>
      <xdr:col>72</xdr:col>
      <xdr:colOff>38100</xdr:colOff>
      <xdr:row>39</xdr:row>
      <xdr:rowOff>32929</xdr:rowOff>
    </xdr:to>
    <xdr:sp macro="" textlink="">
      <xdr:nvSpPr>
        <xdr:cNvPr id="533" name="フローチャート: 判断 532">
          <a:extLst>
            <a:ext uri="{FF2B5EF4-FFF2-40B4-BE49-F238E27FC236}">
              <a16:creationId xmlns:a16="http://schemas.microsoft.com/office/drawing/2014/main" id="{00000000-0008-0000-0600-000015020000}"/>
            </a:ext>
          </a:extLst>
        </xdr:cNvPr>
        <xdr:cNvSpPr/>
      </xdr:nvSpPr>
      <xdr:spPr>
        <a:xfrm>
          <a:off x="13652500" y="66178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37</xdr:row>
      <xdr:rowOff>49456</xdr:rowOff>
    </xdr:from>
    <xdr:ext cx="378565"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3514017" y="63931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102779</xdr:rowOff>
    </xdr:from>
    <xdr:to>
      <xdr:col>67</xdr:col>
      <xdr:colOff>101600</xdr:colOff>
      <xdr:row>38</xdr:row>
      <xdr:rowOff>32930</xdr:rowOff>
    </xdr:to>
    <xdr:sp macro="" textlink="">
      <xdr:nvSpPr>
        <xdr:cNvPr id="535" name="フローチャート: 判断 534">
          <a:extLst>
            <a:ext uri="{FF2B5EF4-FFF2-40B4-BE49-F238E27FC236}">
              <a16:creationId xmlns:a16="http://schemas.microsoft.com/office/drawing/2014/main" id="{00000000-0008-0000-0600-000017020000}"/>
            </a:ext>
          </a:extLst>
        </xdr:cNvPr>
        <xdr:cNvSpPr/>
      </xdr:nvSpPr>
      <xdr:spPr>
        <a:xfrm>
          <a:off x="12763500" y="6446429"/>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49456</xdr:rowOff>
    </xdr:from>
    <xdr:ext cx="469744"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579428" y="6221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48078</xdr:rowOff>
    </xdr:from>
    <xdr:to>
      <xdr:col>85</xdr:col>
      <xdr:colOff>177800</xdr:colOff>
      <xdr:row>39</xdr:row>
      <xdr:rowOff>149678</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6268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134455</xdr:rowOff>
    </xdr:from>
    <xdr:ext cx="249299" cy="259045"/>
    <xdr:sp macro="" textlink="">
      <xdr:nvSpPr>
        <xdr:cNvPr id="543" name="災害復旧事業費該当値テキスト">
          <a:extLst>
            <a:ext uri="{FF2B5EF4-FFF2-40B4-BE49-F238E27FC236}">
              <a16:creationId xmlns:a16="http://schemas.microsoft.com/office/drawing/2014/main" id="{00000000-0008-0000-0600-00001F020000}"/>
            </a:ext>
          </a:extLst>
        </xdr:cNvPr>
        <xdr:cNvSpPr txBox="1"/>
      </xdr:nvSpPr>
      <xdr:spPr>
        <a:xfrm>
          <a:off x="16370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48078</xdr:rowOff>
    </xdr:from>
    <xdr:to>
      <xdr:col>81</xdr:col>
      <xdr:colOff>101600</xdr:colOff>
      <xdr:row>39</xdr:row>
      <xdr:rowOff>149678</xdr:rowOff>
    </xdr:to>
    <xdr:sp macro="" textlink="">
      <xdr:nvSpPr>
        <xdr:cNvPr id="544" name="楕円 543">
          <a:extLst>
            <a:ext uri="{FF2B5EF4-FFF2-40B4-BE49-F238E27FC236}">
              <a16:creationId xmlns:a16="http://schemas.microsoft.com/office/drawing/2014/main" id="{00000000-0008-0000-0600-000020020000}"/>
            </a:ext>
          </a:extLst>
        </xdr:cNvPr>
        <xdr:cNvSpPr/>
      </xdr:nvSpPr>
      <xdr:spPr>
        <a:xfrm>
          <a:off x="15430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140805</xdr:rowOff>
    </xdr:from>
    <xdr:ext cx="249299"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5356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48078</xdr:rowOff>
    </xdr:from>
    <xdr:to>
      <xdr:col>76</xdr:col>
      <xdr:colOff>165100</xdr:colOff>
      <xdr:row>39</xdr:row>
      <xdr:rowOff>149678</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4541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140805</xdr:rowOff>
    </xdr:from>
    <xdr:ext cx="249299"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4467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48078</xdr:rowOff>
    </xdr:from>
    <xdr:to>
      <xdr:col>72</xdr:col>
      <xdr:colOff>38100</xdr:colOff>
      <xdr:row>39</xdr:row>
      <xdr:rowOff>149678</xdr:rowOff>
    </xdr:to>
    <xdr:sp macro="" textlink="">
      <xdr:nvSpPr>
        <xdr:cNvPr id="548" name="楕円 547">
          <a:extLst>
            <a:ext uri="{FF2B5EF4-FFF2-40B4-BE49-F238E27FC236}">
              <a16:creationId xmlns:a16="http://schemas.microsoft.com/office/drawing/2014/main" id="{00000000-0008-0000-0600-000024020000}"/>
            </a:ext>
          </a:extLst>
        </xdr:cNvPr>
        <xdr:cNvSpPr/>
      </xdr:nvSpPr>
      <xdr:spPr>
        <a:xfrm>
          <a:off x="1365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140805</xdr:rowOff>
    </xdr:from>
    <xdr:ext cx="249299"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357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48078</xdr:rowOff>
    </xdr:from>
    <xdr:to>
      <xdr:col>67</xdr:col>
      <xdr:colOff>101600</xdr:colOff>
      <xdr:row>39</xdr:row>
      <xdr:rowOff>149678</xdr:rowOff>
    </xdr:to>
    <xdr:sp macro="" textlink="">
      <xdr:nvSpPr>
        <xdr:cNvPr id="550" name="楕円 549">
          <a:extLst>
            <a:ext uri="{FF2B5EF4-FFF2-40B4-BE49-F238E27FC236}">
              <a16:creationId xmlns:a16="http://schemas.microsoft.com/office/drawing/2014/main" id="{00000000-0008-0000-0600-000026020000}"/>
            </a:ext>
          </a:extLst>
        </xdr:cNvPr>
        <xdr:cNvSpPr/>
      </xdr:nvSpPr>
      <xdr:spPr>
        <a:xfrm>
          <a:off x="1276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140805</xdr:rowOff>
    </xdr:from>
    <xdr:ext cx="249299"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68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6" name="失業対策事業費グラフ枠">
          <a:extLst>
            <a:ext uri="{FF2B5EF4-FFF2-40B4-BE49-F238E27FC236}">
              <a16:creationId xmlns:a16="http://schemas.microsoft.com/office/drawing/2014/main" id="{00000000-0008-0000-0600-000036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8" name="失業対策事業費最小値テキスト">
          <a:extLst>
            <a:ext uri="{FF2B5EF4-FFF2-40B4-BE49-F238E27FC236}">
              <a16:creationId xmlns:a16="http://schemas.microsoft.com/office/drawing/2014/main" id="{00000000-0008-0000-0600-000038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0" name="失業対策事業費最大値テキスト">
          <a:extLst>
            <a:ext uri="{FF2B5EF4-FFF2-40B4-BE49-F238E27FC236}">
              <a16:creationId xmlns:a16="http://schemas.microsoft.com/office/drawing/2014/main" id="{00000000-0008-0000-0600-00003A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3" name="失業対策事業費平均値テキスト">
          <a:extLst>
            <a:ext uri="{FF2B5EF4-FFF2-40B4-BE49-F238E27FC236}">
              <a16:creationId xmlns:a16="http://schemas.microsoft.com/office/drawing/2014/main" id="{00000000-0008-0000-0600-00003D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5" name="直線コネクタ 574">
          <a:extLst>
            <a:ext uri="{FF2B5EF4-FFF2-40B4-BE49-F238E27FC236}">
              <a16:creationId xmlns:a16="http://schemas.microsoft.com/office/drawing/2014/main" id="{00000000-0008-0000-0600-00003F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6" name="フローチャート: 判断 575">
          <a:extLst>
            <a:ext uri="{FF2B5EF4-FFF2-40B4-BE49-F238E27FC236}">
              <a16:creationId xmlns:a16="http://schemas.microsoft.com/office/drawing/2014/main" id="{00000000-0008-0000-0600-000040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8" name="直線コネクタ 577">
          <a:extLst>
            <a:ext uri="{FF2B5EF4-FFF2-40B4-BE49-F238E27FC236}">
              <a16:creationId xmlns:a16="http://schemas.microsoft.com/office/drawing/2014/main" id="{00000000-0008-0000-0600-000042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1" name="直線コネクタ 580">
          <a:extLst>
            <a:ext uri="{FF2B5EF4-FFF2-40B4-BE49-F238E27FC236}">
              <a16:creationId xmlns:a16="http://schemas.microsoft.com/office/drawing/2014/main" id="{00000000-0008-0000-0600-000045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2" name="フローチャート: 判断 581">
          <a:extLst>
            <a:ext uri="{FF2B5EF4-FFF2-40B4-BE49-F238E27FC236}">
              <a16:creationId xmlns:a16="http://schemas.microsoft.com/office/drawing/2014/main" id="{00000000-0008-0000-0600-000046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1" name="楕円 590">
          <a:extLst>
            <a:ext uri="{FF2B5EF4-FFF2-40B4-BE49-F238E27FC236}">
              <a16:creationId xmlns:a16="http://schemas.microsoft.com/office/drawing/2014/main" id="{00000000-0008-0000-0600-00004F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2" name="失業対策事業費該当値テキスト">
          <a:extLst>
            <a:ext uri="{FF2B5EF4-FFF2-40B4-BE49-F238E27FC236}">
              <a16:creationId xmlns:a16="http://schemas.microsoft.com/office/drawing/2014/main" id="{00000000-0008-0000-0600-000050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3" name="楕円 592">
          <a:extLst>
            <a:ext uri="{FF2B5EF4-FFF2-40B4-BE49-F238E27FC236}">
              <a16:creationId xmlns:a16="http://schemas.microsoft.com/office/drawing/2014/main" id="{00000000-0008-0000-0600-000051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7" name="楕円 596">
          <a:extLst>
            <a:ext uri="{FF2B5EF4-FFF2-40B4-BE49-F238E27FC236}">
              <a16:creationId xmlns:a16="http://schemas.microsoft.com/office/drawing/2014/main" id="{00000000-0008-0000-0600-000055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9" name="楕円 598">
          <a:extLst>
            <a:ext uri="{FF2B5EF4-FFF2-40B4-BE49-F238E27FC236}">
              <a16:creationId xmlns:a16="http://schemas.microsoft.com/office/drawing/2014/main" id="{00000000-0008-0000-0600-000057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3" name="公債費グラフ枠">
          <a:extLst>
            <a:ext uri="{FF2B5EF4-FFF2-40B4-BE49-F238E27FC236}">
              <a16:creationId xmlns:a16="http://schemas.microsoft.com/office/drawing/2014/main" id="{00000000-0008-0000-0600-00006F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70015</xdr:rowOff>
    </xdr:from>
    <xdr:to>
      <xdr:col>85</xdr:col>
      <xdr:colOff>126364</xdr:colOff>
      <xdr:row>78</xdr:row>
      <xdr:rowOff>81750</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flipV="1">
          <a:off x="16317595" y="12242965"/>
          <a:ext cx="1269" cy="12118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85577</xdr:rowOff>
    </xdr:from>
    <xdr:ext cx="469744" cy="259045"/>
    <xdr:sp macro="" textlink="">
      <xdr:nvSpPr>
        <xdr:cNvPr id="625" name="公債費最小値テキスト">
          <a:extLst>
            <a:ext uri="{FF2B5EF4-FFF2-40B4-BE49-F238E27FC236}">
              <a16:creationId xmlns:a16="http://schemas.microsoft.com/office/drawing/2014/main" id="{00000000-0008-0000-0600-000071020000}"/>
            </a:ext>
          </a:extLst>
        </xdr:cNvPr>
        <xdr:cNvSpPr txBox="1"/>
      </xdr:nvSpPr>
      <xdr:spPr>
        <a:xfrm>
          <a:off x="16370300" y="13458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81750</xdr:rowOff>
    </xdr:from>
    <xdr:to>
      <xdr:col>86</xdr:col>
      <xdr:colOff>25400</xdr:colOff>
      <xdr:row>78</xdr:row>
      <xdr:rowOff>81750</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6230600" y="13454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16692</xdr:rowOff>
    </xdr:from>
    <xdr:ext cx="534377" cy="259045"/>
    <xdr:sp macro="" textlink="">
      <xdr:nvSpPr>
        <xdr:cNvPr id="627" name="公債費最大値テキスト">
          <a:extLst>
            <a:ext uri="{FF2B5EF4-FFF2-40B4-BE49-F238E27FC236}">
              <a16:creationId xmlns:a16="http://schemas.microsoft.com/office/drawing/2014/main" id="{00000000-0008-0000-0600-000073020000}"/>
            </a:ext>
          </a:extLst>
        </xdr:cNvPr>
        <xdr:cNvSpPr txBox="1"/>
      </xdr:nvSpPr>
      <xdr:spPr>
        <a:xfrm>
          <a:off x="16370300" y="12018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70,658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70015</xdr:rowOff>
    </xdr:from>
    <xdr:to>
      <xdr:col>86</xdr:col>
      <xdr:colOff>25400</xdr:colOff>
      <xdr:row>71</xdr:row>
      <xdr:rowOff>70015</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a:off x="16230600" y="12242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123622</xdr:rowOff>
    </xdr:from>
    <xdr:to>
      <xdr:col>85</xdr:col>
      <xdr:colOff>127000</xdr:colOff>
      <xdr:row>77</xdr:row>
      <xdr:rowOff>167475</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a:off x="15481300" y="13325272"/>
          <a:ext cx="838200" cy="438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73</xdr:row>
      <xdr:rowOff>139971</xdr:rowOff>
    </xdr:from>
    <xdr:ext cx="534377" cy="259045"/>
    <xdr:sp macro="" textlink="">
      <xdr:nvSpPr>
        <xdr:cNvPr id="630" name="公債費平均値テキスト">
          <a:extLst>
            <a:ext uri="{FF2B5EF4-FFF2-40B4-BE49-F238E27FC236}">
              <a16:creationId xmlns:a16="http://schemas.microsoft.com/office/drawing/2014/main" id="{00000000-0008-0000-0600-000076020000}"/>
            </a:ext>
          </a:extLst>
        </xdr:cNvPr>
        <xdr:cNvSpPr txBox="1"/>
      </xdr:nvSpPr>
      <xdr:spPr>
        <a:xfrm>
          <a:off x="16370300" y="126558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117094</xdr:rowOff>
    </xdr:from>
    <xdr:to>
      <xdr:col>85</xdr:col>
      <xdr:colOff>177800</xdr:colOff>
      <xdr:row>75</xdr:row>
      <xdr:rowOff>47244</xdr:rowOff>
    </xdr:to>
    <xdr:sp macro="" textlink="">
      <xdr:nvSpPr>
        <xdr:cNvPr id="631" name="フローチャート: 判断 630">
          <a:extLst>
            <a:ext uri="{FF2B5EF4-FFF2-40B4-BE49-F238E27FC236}">
              <a16:creationId xmlns:a16="http://schemas.microsoft.com/office/drawing/2014/main" id="{00000000-0008-0000-0600-000077020000}"/>
            </a:ext>
          </a:extLst>
        </xdr:cNvPr>
        <xdr:cNvSpPr/>
      </xdr:nvSpPr>
      <xdr:spPr>
        <a:xfrm>
          <a:off x="16268700" y="1280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82245</xdr:rowOff>
    </xdr:from>
    <xdr:to>
      <xdr:col>81</xdr:col>
      <xdr:colOff>50800</xdr:colOff>
      <xdr:row>77</xdr:row>
      <xdr:rowOff>123622</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4592300" y="13283895"/>
          <a:ext cx="889000" cy="41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74</xdr:row>
      <xdr:rowOff>113379</xdr:rowOff>
    </xdr:from>
    <xdr:to>
      <xdr:col>81</xdr:col>
      <xdr:colOff>101600</xdr:colOff>
      <xdr:row>75</xdr:row>
      <xdr:rowOff>43529</xdr:rowOff>
    </xdr:to>
    <xdr:sp macro="" textlink="">
      <xdr:nvSpPr>
        <xdr:cNvPr id="633" name="フローチャート: 判断 632">
          <a:extLst>
            <a:ext uri="{FF2B5EF4-FFF2-40B4-BE49-F238E27FC236}">
              <a16:creationId xmlns:a16="http://schemas.microsoft.com/office/drawing/2014/main" id="{00000000-0008-0000-0600-000079020000}"/>
            </a:ext>
          </a:extLst>
        </xdr:cNvPr>
        <xdr:cNvSpPr/>
      </xdr:nvSpPr>
      <xdr:spPr>
        <a:xfrm>
          <a:off x="15430500" y="12800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60056</xdr:rowOff>
    </xdr:from>
    <xdr:ext cx="534377"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5214111" y="12575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54432</xdr:rowOff>
    </xdr:from>
    <xdr:to>
      <xdr:col>76</xdr:col>
      <xdr:colOff>114300</xdr:colOff>
      <xdr:row>77</xdr:row>
      <xdr:rowOff>82245</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a:off x="13703300" y="13256082"/>
          <a:ext cx="889000" cy="278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74</xdr:row>
      <xdr:rowOff>112522</xdr:rowOff>
    </xdr:from>
    <xdr:to>
      <xdr:col>76</xdr:col>
      <xdr:colOff>165100</xdr:colOff>
      <xdr:row>75</xdr:row>
      <xdr:rowOff>42672</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4541500" y="12799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59199</xdr:rowOff>
    </xdr:from>
    <xdr:ext cx="534377"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4325111" y="12575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46813</xdr:rowOff>
    </xdr:from>
    <xdr:to>
      <xdr:col>71</xdr:col>
      <xdr:colOff>177800</xdr:colOff>
      <xdr:row>77</xdr:row>
      <xdr:rowOff>54432</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a:off x="12814300" y="13248463"/>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74</xdr:row>
      <xdr:rowOff>113455</xdr:rowOff>
    </xdr:from>
    <xdr:to>
      <xdr:col>72</xdr:col>
      <xdr:colOff>38100</xdr:colOff>
      <xdr:row>75</xdr:row>
      <xdr:rowOff>43605</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3652500" y="12800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60132</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3436111" y="12575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157328</xdr:rowOff>
    </xdr:from>
    <xdr:to>
      <xdr:col>67</xdr:col>
      <xdr:colOff>101600</xdr:colOff>
      <xdr:row>75</xdr:row>
      <xdr:rowOff>87478</xdr:rowOff>
    </xdr:to>
    <xdr:sp macro="" textlink="">
      <xdr:nvSpPr>
        <xdr:cNvPr id="641" name="フローチャート: 判断 640">
          <a:extLst>
            <a:ext uri="{FF2B5EF4-FFF2-40B4-BE49-F238E27FC236}">
              <a16:creationId xmlns:a16="http://schemas.microsoft.com/office/drawing/2014/main" id="{00000000-0008-0000-0600-000081020000}"/>
            </a:ext>
          </a:extLst>
        </xdr:cNvPr>
        <xdr:cNvSpPr/>
      </xdr:nvSpPr>
      <xdr:spPr>
        <a:xfrm>
          <a:off x="12763500" y="12844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73</xdr:row>
      <xdr:rowOff>104005</xdr:rowOff>
    </xdr:from>
    <xdr:ext cx="534377"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2547111" y="126198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36,408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116675</xdr:rowOff>
    </xdr:from>
    <xdr:to>
      <xdr:col>85</xdr:col>
      <xdr:colOff>177800</xdr:colOff>
      <xdr:row>78</xdr:row>
      <xdr:rowOff>46825</xdr:rowOff>
    </xdr:to>
    <xdr:sp macro="" textlink="">
      <xdr:nvSpPr>
        <xdr:cNvPr id="648" name="楕円 647">
          <a:extLst>
            <a:ext uri="{FF2B5EF4-FFF2-40B4-BE49-F238E27FC236}">
              <a16:creationId xmlns:a16="http://schemas.microsoft.com/office/drawing/2014/main" id="{00000000-0008-0000-0600-000088020000}"/>
            </a:ext>
          </a:extLst>
        </xdr:cNvPr>
        <xdr:cNvSpPr/>
      </xdr:nvSpPr>
      <xdr:spPr>
        <a:xfrm>
          <a:off x="16268700" y="13318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31602</xdr:rowOff>
    </xdr:from>
    <xdr:ext cx="534377" cy="259045"/>
    <xdr:sp macro="" textlink="">
      <xdr:nvSpPr>
        <xdr:cNvPr id="649" name="公債費該当値テキスト">
          <a:extLst>
            <a:ext uri="{FF2B5EF4-FFF2-40B4-BE49-F238E27FC236}">
              <a16:creationId xmlns:a16="http://schemas.microsoft.com/office/drawing/2014/main" id="{00000000-0008-0000-0600-000089020000}"/>
            </a:ext>
          </a:extLst>
        </xdr:cNvPr>
        <xdr:cNvSpPr txBox="1"/>
      </xdr:nvSpPr>
      <xdr:spPr>
        <a:xfrm>
          <a:off x="16370300" y="13233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72822</xdr:rowOff>
    </xdr:from>
    <xdr:to>
      <xdr:col>81</xdr:col>
      <xdr:colOff>101600</xdr:colOff>
      <xdr:row>78</xdr:row>
      <xdr:rowOff>2972</xdr:rowOff>
    </xdr:to>
    <xdr:sp macro="" textlink="">
      <xdr:nvSpPr>
        <xdr:cNvPr id="650" name="楕円 649">
          <a:extLst>
            <a:ext uri="{FF2B5EF4-FFF2-40B4-BE49-F238E27FC236}">
              <a16:creationId xmlns:a16="http://schemas.microsoft.com/office/drawing/2014/main" id="{00000000-0008-0000-0600-00008A020000}"/>
            </a:ext>
          </a:extLst>
        </xdr:cNvPr>
        <xdr:cNvSpPr/>
      </xdr:nvSpPr>
      <xdr:spPr>
        <a:xfrm>
          <a:off x="15430500" y="13274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165549</xdr:rowOff>
    </xdr:from>
    <xdr:ext cx="534377"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5214111" y="13367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31445</xdr:rowOff>
    </xdr:from>
    <xdr:to>
      <xdr:col>76</xdr:col>
      <xdr:colOff>165100</xdr:colOff>
      <xdr:row>77</xdr:row>
      <xdr:rowOff>133045</xdr:rowOff>
    </xdr:to>
    <xdr:sp macro="" textlink="">
      <xdr:nvSpPr>
        <xdr:cNvPr id="652" name="楕円 651">
          <a:extLst>
            <a:ext uri="{FF2B5EF4-FFF2-40B4-BE49-F238E27FC236}">
              <a16:creationId xmlns:a16="http://schemas.microsoft.com/office/drawing/2014/main" id="{00000000-0008-0000-0600-00008C020000}"/>
            </a:ext>
          </a:extLst>
        </xdr:cNvPr>
        <xdr:cNvSpPr/>
      </xdr:nvSpPr>
      <xdr:spPr>
        <a:xfrm>
          <a:off x="14541500" y="13233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124172</xdr:rowOff>
    </xdr:from>
    <xdr:ext cx="534377"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4325111" y="133258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3632</xdr:rowOff>
    </xdr:from>
    <xdr:to>
      <xdr:col>72</xdr:col>
      <xdr:colOff>38100</xdr:colOff>
      <xdr:row>77</xdr:row>
      <xdr:rowOff>105232</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3652500" y="13205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96359</xdr:rowOff>
    </xdr:from>
    <xdr:ext cx="534377"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3436111" y="13298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167463</xdr:rowOff>
    </xdr:from>
    <xdr:to>
      <xdr:col>67</xdr:col>
      <xdr:colOff>101600</xdr:colOff>
      <xdr:row>77</xdr:row>
      <xdr:rowOff>97613</xdr:rowOff>
    </xdr:to>
    <xdr:sp macro="" textlink="">
      <xdr:nvSpPr>
        <xdr:cNvPr id="656" name="楕円 655">
          <a:extLst>
            <a:ext uri="{FF2B5EF4-FFF2-40B4-BE49-F238E27FC236}">
              <a16:creationId xmlns:a16="http://schemas.microsoft.com/office/drawing/2014/main" id="{00000000-0008-0000-0600-000090020000}"/>
            </a:ext>
          </a:extLst>
        </xdr:cNvPr>
        <xdr:cNvSpPr/>
      </xdr:nvSpPr>
      <xdr:spPr>
        <a:xfrm>
          <a:off x="12763500" y="13197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88740</xdr:rowOff>
    </xdr:from>
    <xdr:ext cx="534377"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2547111" y="13290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21970</xdr:rowOff>
    </xdr:from>
    <xdr:ext cx="531299"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1914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2" name="積立金グラフ枠">
          <a:extLst>
            <a:ext uri="{FF2B5EF4-FFF2-40B4-BE49-F238E27FC236}">
              <a16:creationId xmlns:a16="http://schemas.microsoft.com/office/drawing/2014/main" id="{00000000-0008-0000-0600-0000AA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119076</xdr:rowOff>
    </xdr:from>
    <xdr:to>
      <xdr:col>85</xdr:col>
      <xdr:colOff>126364</xdr:colOff>
      <xdr:row>99</xdr:row>
      <xdr:rowOff>76819</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flipV="1">
          <a:off x="16317595" y="15549576"/>
          <a:ext cx="1269" cy="15007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80646</xdr:rowOff>
    </xdr:from>
    <xdr:ext cx="469744" cy="259045"/>
    <xdr:sp macro="" textlink="">
      <xdr:nvSpPr>
        <xdr:cNvPr id="684" name="積立金最小値テキスト">
          <a:extLst>
            <a:ext uri="{FF2B5EF4-FFF2-40B4-BE49-F238E27FC236}">
              <a16:creationId xmlns:a16="http://schemas.microsoft.com/office/drawing/2014/main" id="{00000000-0008-0000-0600-0000AC020000}"/>
            </a:ext>
          </a:extLst>
        </xdr:cNvPr>
        <xdr:cNvSpPr txBox="1"/>
      </xdr:nvSpPr>
      <xdr:spPr>
        <a:xfrm>
          <a:off x="16370300" y="170541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76819</xdr:rowOff>
    </xdr:from>
    <xdr:to>
      <xdr:col>86</xdr:col>
      <xdr:colOff>25400</xdr:colOff>
      <xdr:row>99</xdr:row>
      <xdr:rowOff>76819</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6230600" y="170503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65753</xdr:rowOff>
    </xdr:from>
    <xdr:ext cx="534377" cy="259045"/>
    <xdr:sp macro="" textlink="">
      <xdr:nvSpPr>
        <xdr:cNvPr id="686" name="積立金最大値テキスト">
          <a:extLst>
            <a:ext uri="{FF2B5EF4-FFF2-40B4-BE49-F238E27FC236}">
              <a16:creationId xmlns:a16="http://schemas.microsoft.com/office/drawing/2014/main" id="{00000000-0008-0000-0600-0000AE020000}"/>
            </a:ext>
          </a:extLst>
        </xdr:cNvPr>
        <xdr:cNvSpPr txBox="1"/>
      </xdr:nvSpPr>
      <xdr:spPr>
        <a:xfrm>
          <a:off x="16370300" y="15324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93,263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119076</xdr:rowOff>
    </xdr:from>
    <xdr:to>
      <xdr:col>86</xdr:col>
      <xdr:colOff>25400</xdr:colOff>
      <xdr:row>90</xdr:row>
      <xdr:rowOff>119076</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a:off x="16230600" y="155495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144157</xdr:rowOff>
    </xdr:from>
    <xdr:to>
      <xdr:col>85</xdr:col>
      <xdr:colOff>127000</xdr:colOff>
      <xdr:row>99</xdr:row>
      <xdr:rowOff>34593</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flipV="1">
          <a:off x="15481300" y="16946257"/>
          <a:ext cx="838200" cy="61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23423</xdr:rowOff>
    </xdr:from>
    <xdr:ext cx="534377" cy="259045"/>
    <xdr:sp macro="" textlink="">
      <xdr:nvSpPr>
        <xdr:cNvPr id="689" name="積立金平均値テキスト">
          <a:extLst>
            <a:ext uri="{FF2B5EF4-FFF2-40B4-BE49-F238E27FC236}">
              <a16:creationId xmlns:a16="http://schemas.microsoft.com/office/drawing/2014/main" id="{00000000-0008-0000-0600-0000B1020000}"/>
            </a:ext>
          </a:extLst>
        </xdr:cNvPr>
        <xdr:cNvSpPr txBox="1"/>
      </xdr:nvSpPr>
      <xdr:spPr>
        <a:xfrm>
          <a:off x="16370300" y="164826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23,911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546</xdr:rowOff>
    </xdr:from>
    <xdr:to>
      <xdr:col>85</xdr:col>
      <xdr:colOff>177800</xdr:colOff>
      <xdr:row>97</xdr:row>
      <xdr:rowOff>102146</xdr:rowOff>
    </xdr:to>
    <xdr:sp macro="" textlink="">
      <xdr:nvSpPr>
        <xdr:cNvPr id="690" name="フローチャート: 判断 689">
          <a:extLst>
            <a:ext uri="{FF2B5EF4-FFF2-40B4-BE49-F238E27FC236}">
              <a16:creationId xmlns:a16="http://schemas.microsoft.com/office/drawing/2014/main" id="{00000000-0008-0000-0600-0000B2020000}"/>
            </a:ext>
          </a:extLst>
        </xdr:cNvPr>
        <xdr:cNvSpPr/>
      </xdr:nvSpPr>
      <xdr:spPr>
        <a:xfrm>
          <a:off x="16268700" y="16631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13839</xdr:rowOff>
    </xdr:from>
    <xdr:to>
      <xdr:col>81</xdr:col>
      <xdr:colOff>50800</xdr:colOff>
      <xdr:row>99</xdr:row>
      <xdr:rowOff>34593</xdr:rowOff>
    </xdr:to>
    <xdr:cxnSp macro="">
      <xdr:nvCxnSpPr>
        <xdr:cNvPr id="691" name="直線コネクタ 690">
          <a:extLst>
            <a:ext uri="{FF2B5EF4-FFF2-40B4-BE49-F238E27FC236}">
              <a16:creationId xmlns:a16="http://schemas.microsoft.com/office/drawing/2014/main" id="{00000000-0008-0000-0600-0000B3020000}"/>
            </a:ext>
          </a:extLst>
        </xdr:cNvPr>
        <xdr:cNvCxnSpPr/>
      </xdr:nvCxnSpPr>
      <xdr:spPr>
        <a:xfrm>
          <a:off x="14592300" y="16815939"/>
          <a:ext cx="889000" cy="1922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35554</xdr:rowOff>
    </xdr:from>
    <xdr:to>
      <xdr:col>81</xdr:col>
      <xdr:colOff>101600</xdr:colOff>
      <xdr:row>97</xdr:row>
      <xdr:rowOff>137154</xdr:rowOff>
    </xdr:to>
    <xdr:sp macro="" textlink="">
      <xdr:nvSpPr>
        <xdr:cNvPr id="692" name="フローチャート: 判断 691">
          <a:extLst>
            <a:ext uri="{FF2B5EF4-FFF2-40B4-BE49-F238E27FC236}">
              <a16:creationId xmlns:a16="http://schemas.microsoft.com/office/drawing/2014/main" id="{00000000-0008-0000-0600-0000B4020000}"/>
            </a:ext>
          </a:extLst>
        </xdr:cNvPr>
        <xdr:cNvSpPr/>
      </xdr:nvSpPr>
      <xdr:spPr>
        <a:xfrm>
          <a:off x="15430500" y="16666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153681</xdr:rowOff>
    </xdr:from>
    <xdr:ext cx="534377"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5214111" y="16441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13839</xdr:rowOff>
    </xdr:from>
    <xdr:to>
      <xdr:col>76</xdr:col>
      <xdr:colOff>114300</xdr:colOff>
      <xdr:row>98</xdr:row>
      <xdr:rowOff>19603</xdr:rowOff>
    </xdr:to>
    <xdr:cxnSp macro="">
      <xdr:nvCxnSpPr>
        <xdr:cNvPr id="694" name="直線コネクタ 693">
          <a:extLst>
            <a:ext uri="{FF2B5EF4-FFF2-40B4-BE49-F238E27FC236}">
              <a16:creationId xmlns:a16="http://schemas.microsoft.com/office/drawing/2014/main" id="{00000000-0008-0000-0600-0000B6020000}"/>
            </a:ext>
          </a:extLst>
        </xdr:cNvPr>
        <xdr:cNvCxnSpPr/>
      </xdr:nvCxnSpPr>
      <xdr:spPr>
        <a:xfrm flipV="1">
          <a:off x="13703300" y="16815939"/>
          <a:ext cx="889000" cy="5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23651</xdr:rowOff>
    </xdr:from>
    <xdr:to>
      <xdr:col>76</xdr:col>
      <xdr:colOff>165100</xdr:colOff>
      <xdr:row>97</xdr:row>
      <xdr:rowOff>125251</xdr:rowOff>
    </xdr:to>
    <xdr:sp macro="" textlink="">
      <xdr:nvSpPr>
        <xdr:cNvPr id="695" name="フローチャート: 判断 694">
          <a:extLst>
            <a:ext uri="{FF2B5EF4-FFF2-40B4-BE49-F238E27FC236}">
              <a16:creationId xmlns:a16="http://schemas.microsoft.com/office/drawing/2014/main" id="{00000000-0008-0000-0600-0000B7020000}"/>
            </a:ext>
          </a:extLst>
        </xdr:cNvPr>
        <xdr:cNvSpPr/>
      </xdr:nvSpPr>
      <xdr:spPr>
        <a:xfrm>
          <a:off x="14541500" y="16654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141778</xdr:rowOff>
    </xdr:from>
    <xdr:ext cx="534377"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4325111" y="164295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19603</xdr:rowOff>
    </xdr:from>
    <xdr:to>
      <xdr:col>71</xdr:col>
      <xdr:colOff>177800</xdr:colOff>
      <xdr:row>98</xdr:row>
      <xdr:rowOff>110863</xdr:rowOff>
    </xdr:to>
    <xdr:cxnSp macro="">
      <xdr:nvCxnSpPr>
        <xdr:cNvPr id="697" name="直線コネクタ 696">
          <a:extLst>
            <a:ext uri="{FF2B5EF4-FFF2-40B4-BE49-F238E27FC236}">
              <a16:creationId xmlns:a16="http://schemas.microsoft.com/office/drawing/2014/main" id="{00000000-0008-0000-0600-0000B9020000}"/>
            </a:ext>
          </a:extLst>
        </xdr:cNvPr>
        <xdr:cNvCxnSpPr/>
      </xdr:nvCxnSpPr>
      <xdr:spPr>
        <a:xfrm flipV="1">
          <a:off x="12814300" y="16821703"/>
          <a:ext cx="889000" cy="91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10016</xdr:rowOff>
    </xdr:from>
    <xdr:to>
      <xdr:col>72</xdr:col>
      <xdr:colOff>38100</xdr:colOff>
      <xdr:row>97</xdr:row>
      <xdr:rowOff>111616</xdr:rowOff>
    </xdr:to>
    <xdr:sp macro="" textlink="">
      <xdr:nvSpPr>
        <xdr:cNvPr id="698" name="フローチャート: 判断 697">
          <a:extLst>
            <a:ext uri="{FF2B5EF4-FFF2-40B4-BE49-F238E27FC236}">
              <a16:creationId xmlns:a16="http://schemas.microsoft.com/office/drawing/2014/main" id="{00000000-0008-0000-0600-0000BA020000}"/>
            </a:ext>
          </a:extLst>
        </xdr:cNvPr>
        <xdr:cNvSpPr/>
      </xdr:nvSpPr>
      <xdr:spPr>
        <a:xfrm>
          <a:off x="13652500" y="16640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128143</xdr:rowOff>
    </xdr:from>
    <xdr:ext cx="534377"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3436111" y="16415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6784</xdr:rowOff>
    </xdr:from>
    <xdr:to>
      <xdr:col>67</xdr:col>
      <xdr:colOff>101600</xdr:colOff>
      <xdr:row>98</xdr:row>
      <xdr:rowOff>108384</xdr:rowOff>
    </xdr:to>
    <xdr:sp macro="" textlink="">
      <xdr:nvSpPr>
        <xdr:cNvPr id="700" name="フローチャート: 判断 699">
          <a:extLst>
            <a:ext uri="{FF2B5EF4-FFF2-40B4-BE49-F238E27FC236}">
              <a16:creationId xmlns:a16="http://schemas.microsoft.com/office/drawing/2014/main" id="{00000000-0008-0000-0600-0000BC020000}"/>
            </a:ext>
          </a:extLst>
        </xdr:cNvPr>
        <xdr:cNvSpPr/>
      </xdr:nvSpPr>
      <xdr:spPr>
        <a:xfrm>
          <a:off x="12763500" y="16808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124911</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2547111" y="165841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93357</xdr:rowOff>
    </xdr:from>
    <xdr:to>
      <xdr:col>85</xdr:col>
      <xdr:colOff>177800</xdr:colOff>
      <xdr:row>99</xdr:row>
      <xdr:rowOff>23507</xdr:rowOff>
    </xdr:to>
    <xdr:sp macro="" textlink="">
      <xdr:nvSpPr>
        <xdr:cNvPr id="707" name="楕円 706">
          <a:extLst>
            <a:ext uri="{FF2B5EF4-FFF2-40B4-BE49-F238E27FC236}">
              <a16:creationId xmlns:a16="http://schemas.microsoft.com/office/drawing/2014/main" id="{00000000-0008-0000-0600-0000C3020000}"/>
            </a:ext>
          </a:extLst>
        </xdr:cNvPr>
        <xdr:cNvSpPr/>
      </xdr:nvSpPr>
      <xdr:spPr>
        <a:xfrm>
          <a:off x="16268700" y="16895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8284</xdr:rowOff>
    </xdr:from>
    <xdr:ext cx="469744" cy="259045"/>
    <xdr:sp macro="" textlink="">
      <xdr:nvSpPr>
        <xdr:cNvPr id="708" name="積立金該当値テキスト">
          <a:extLst>
            <a:ext uri="{FF2B5EF4-FFF2-40B4-BE49-F238E27FC236}">
              <a16:creationId xmlns:a16="http://schemas.microsoft.com/office/drawing/2014/main" id="{00000000-0008-0000-0600-0000C4020000}"/>
            </a:ext>
          </a:extLst>
        </xdr:cNvPr>
        <xdr:cNvSpPr txBox="1"/>
      </xdr:nvSpPr>
      <xdr:spPr>
        <a:xfrm>
          <a:off x="16370300" y="168103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155243</xdr:rowOff>
    </xdr:from>
    <xdr:to>
      <xdr:col>81</xdr:col>
      <xdr:colOff>101600</xdr:colOff>
      <xdr:row>99</xdr:row>
      <xdr:rowOff>85393</xdr:rowOff>
    </xdr:to>
    <xdr:sp macro="" textlink="">
      <xdr:nvSpPr>
        <xdr:cNvPr id="709" name="楕円 708">
          <a:extLst>
            <a:ext uri="{FF2B5EF4-FFF2-40B4-BE49-F238E27FC236}">
              <a16:creationId xmlns:a16="http://schemas.microsoft.com/office/drawing/2014/main" id="{00000000-0008-0000-0600-0000C5020000}"/>
            </a:ext>
          </a:extLst>
        </xdr:cNvPr>
        <xdr:cNvSpPr/>
      </xdr:nvSpPr>
      <xdr:spPr>
        <a:xfrm>
          <a:off x="15430500" y="16957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99</xdr:row>
      <xdr:rowOff>76520</xdr:rowOff>
    </xdr:from>
    <xdr:ext cx="469744"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5246428" y="17050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134489</xdr:rowOff>
    </xdr:from>
    <xdr:to>
      <xdr:col>76</xdr:col>
      <xdr:colOff>165100</xdr:colOff>
      <xdr:row>98</xdr:row>
      <xdr:rowOff>64639</xdr:rowOff>
    </xdr:to>
    <xdr:sp macro="" textlink="">
      <xdr:nvSpPr>
        <xdr:cNvPr id="711" name="楕円 710">
          <a:extLst>
            <a:ext uri="{FF2B5EF4-FFF2-40B4-BE49-F238E27FC236}">
              <a16:creationId xmlns:a16="http://schemas.microsoft.com/office/drawing/2014/main" id="{00000000-0008-0000-0600-0000C7020000}"/>
            </a:ext>
          </a:extLst>
        </xdr:cNvPr>
        <xdr:cNvSpPr/>
      </xdr:nvSpPr>
      <xdr:spPr>
        <a:xfrm>
          <a:off x="14541500" y="16765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55766</xdr:rowOff>
    </xdr:from>
    <xdr:ext cx="534377"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4325111" y="168578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140253</xdr:rowOff>
    </xdr:from>
    <xdr:to>
      <xdr:col>72</xdr:col>
      <xdr:colOff>38100</xdr:colOff>
      <xdr:row>98</xdr:row>
      <xdr:rowOff>70403</xdr:rowOff>
    </xdr:to>
    <xdr:sp macro="" textlink="">
      <xdr:nvSpPr>
        <xdr:cNvPr id="713" name="楕円 712">
          <a:extLst>
            <a:ext uri="{FF2B5EF4-FFF2-40B4-BE49-F238E27FC236}">
              <a16:creationId xmlns:a16="http://schemas.microsoft.com/office/drawing/2014/main" id="{00000000-0008-0000-0600-0000C9020000}"/>
            </a:ext>
          </a:extLst>
        </xdr:cNvPr>
        <xdr:cNvSpPr/>
      </xdr:nvSpPr>
      <xdr:spPr>
        <a:xfrm>
          <a:off x="13652500" y="16770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61530</xdr:rowOff>
    </xdr:from>
    <xdr:ext cx="534377"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3436111" y="168636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60063</xdr:rowOff>
    </xdr:from>
    <xdr:to>
      <xdr:col>67</xdr:col>
      <xdr:colOff>101600</xdr:colOff>
      <xdr:row>98</xdr:row>
      <xdr:rowOff>161663</xdr:rowOff>
    </xdr:to>
    <xdr:sp macro="" textlink="">
      <xdr:nvSpPr>
        <xdr:cNvPr id="715" name="楕円 714">
          <a:extLst>
            <a:ext uri="{FF2B5EF4-FFF2-40B4-BE49-F238E27FC236}">
              <a16:creationId xmlns:a16="http://schemas.microsoft.com/office/drawing/2014/main" id="{00000000-0008-0000-0600-0000CB020000}"/>
            </a:ext>
          </a:extLst>
        </xdr:cNvPr>
        <xdr:cNvSpPr/>
      </xdr:nvSpPr>
      <xdr:spPr>
        <a:xfrm>
          <a:off x="12763500" y="16862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98</xdr:row>
      <xdr:rowOff>152790</xdr:rowOff>
    </xdr:from>
    <xdr:ext cx="469744"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2579428" y="169548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28" name="テキスト ボックス 727">
          <a:extLst>
            <a:ext uri="{FF2B5EF4-FFF2-40B4-BE49-F238E27FC236}">
              <a16:creationId xmlns:a16="http://schemas.microsoft.com/office/drawing/2014/main" id="{00000000-0008-0000-0600-0000D8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1" name="投資及び出資金グラフ枠">
          <a:extLst>
            <a:ext uri="{FF2B5EF4-FFF2-40B4-BE49-F238E27FC236}">
              <a16:creationId xmlns:a16="http://schemas.microsoft.com/office/drawing/2014/main" id="{00000000-0008-0000-0600-0000E5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33</xdr:row>
      <xdr:rowOff>116731</xdr:rowOff>
    </xdr:from>
    <xdr:to>
      <xdr:col>116</xdr:col>
      <xdr:colOff>62864</xdr:colOff>
      <xdr:row>39</xdr:row>
      <xdr:rowOff>98878</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flipV="1">
          <a:off x="22159595" y="5774581"/>
          <a:ext cx="1269" cy="10108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43" name="投資及び出資金最小値テキスト">
          <a:extLst>
            <a:ext uri="{FF2B5EF4-FFF2-40B4-BE49-F238E27FC236}">
              <a16:creationId xmlns:a16="http://schemas.microsoft.com/office/drawing/2014/main" id="{00000000-0008-0000-0600-0000E7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32</xdr:row>
      <xdr:rowOff>63408</xdr:rowOff>
    </xdr:from>
    <xdr:ext cx="469744" cy="259045"/>
    <xdr:sp macro="" textlink="">
      <xdr:nvSpPr>
        <xdr:cNvPr id="745" name="投資及び出資金最大値テキスト">
          <a:extLst>
            <a:ext uri="{FF2B5EF4-FFF2-40B4-BE49-F238E27FC236}">
              <a16:creationId xmlns:a16="http://schemas.microsoft.com/office/drawing/2014/main" id="{00000000-0008-0000-0600-0000E9020000}"/>
            </a:ext>
          </a:extLst>
        </xdr:cNvPr>
        <xdr:cNvSpPr txBox="1"/>
      </xdr:nvSpPr>
      <xdr:spPr>
        <a:xfrm>
          <a:off x="22212300" y="55498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116731</xdr:rowOff>
    </xdr:from>
    <xdr:to>
      <xdr:col>116</xdr:col>
      <xdr:colOff>152400</xdr:colOff>
      <xdr:row>33</xdr:row>
      <xdr:rowOff>116731</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a:off x="22072600" y="57745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34</xdr:row>
      <xdr:rowOff>100402</xdr:rowOff>
    </xdr:from>
    <xdr:to>
      <xdr:col>116</xdr:col>
      <xdr:colOff>63500</xdr:colOff>
      <xdr:row>34</xdr:row>
      <xdr:rowOff>103015</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flipV="1">
          <a:off x="21323300" y="5929702"/>
          <a:ext cx="838200" cy="26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69395</xdr:rowOff>
    </xdr:from>
    <xdr:ext cx="469744" cy="259045"/>
    <xdr:sp macro="" textlink="">
      <xdr:nvSpPr>
        <xdr:cNvPr id="748" name="投資及び出資金平均値テキスト">
          <a:extLst>
            <a:ext uri="{FF2B5EF4-FFF2-40B4-BE49-F238E27FC236}">
              <a16:creationId xmlns:a16="http://schemas.microsoft.com/office/drawing/2014/main" id="{00000000-0008-0000-0600-0000EC020000}"/>
            </a:ext>
          </a:extLst>
        </xdr:cNvPr>
        <xdr:cNvSpPr txBox="1"/>
      </xdr:nvSpPr>
      <xdr:spPr>
        <a:xfrm>
          <a:off x="22212300" y="641304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90968</xdr:rowOff>
    </xdr:from>
    <xdr:to>
      <xdr:col>116</xdr:col>
      <xdr:colOff>114300</xdr:colOff>
      <xdr:row>38</xdr:row>
      <xdr:rowOff>21118</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22110700" y="6434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32</xdr:row>
      <xdr:rowOff>131536</xdr:rowOff>
    </xdr:from>
    <xdr:to>
      <xdr:col>111</xdr:col>
      <xdr:colOff>177800</xdr:colOff>
      <xdr:row>34</xdr:row>
      <xdr:rowOff>103015</xdr:rowOff>
    </xdr:to>
    <xdr:cxnSp macro="">
      <xdr:nvCxnSpPr>
        <xdr:cNvPr id="750" name="直線コネクタ 749">
          <a:extLst>
            <a:ext uri="{FF2B5EF4-FFF2-40B4-BE49-F238E27FC236}">
              <a16:creationId xmlns:a16="http://schemas.microsoft.com/office/drawing/2014/main" id="{00000000-0008-0000-0600-0000EE020000}"/>
            </a:ext>
          </a:extLst>
        </xdr:cNvPr>
        <xdr:cNvCxnSpPr/>
      </xdr:nvCxnSpPr>
      <xdr:spPr>
        <a:xfrm>
          <a:off x="20434300" y="5617936"/>
          <a:ext cx="889000" cy="3143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52542</xdr:rowOff>
    </xdr:from>
    <xdr:to>
      <xdr:col>112</xdr:col>
      <xdr:colOff>38100</xdr:colOff>
      <xdr:row>37</xdr:row>
      <xdr:rowOff>154142</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21272500" y="6396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145269</xdr:rowOff>
    </xdr:from>
    <xdr:ext cx="469744"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088428" y="64889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32</xdr:row>
      <xdr:rowOff>42926</xdr:rowOff>
    </xdr:from>
    <xdr:to>
      <xdr:col>107</xdr:col>
      <xdr:colOff>50800</xdr:colOff>
      <xdr:row>32</xdr:row>
      <xdr:rowOff>131536</xdr:rowOff>
    </xdr:to>
    <xdr:cxnSp macro="">
      <xdr:nvCxnSpPr>
        <xdr:cNvPr id="753" name="直線コネクタ 752">
          <a:extLst>
            <a:ext uri="{FF2B5EF4-FFF2-40B4-BE49-F238E27FC236}">
              <a16:creationId xmlns:a16="http://schemas.microsoft.com/office/drawing/2014/main" id="{00000000-0008-0000-0600-0000F1020000}"/>
            </a:ext>
          </a:extLst>
        </xdr:cNvPr>
        <xdr:cNvCxnSpPr/>
      </xdr:nvCxnSpPr>
      <xdr:spPr>
        <a:xfrm>
          <a:off x="19545300" y="5529326"/>
          <a:ext cx="889000" cy="886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54501</xdr:rowOff>
    </xdr:from>
    <xdr:to>
      <xdr:col>107</xdr:col>
      <xdr:colOff>101600</xdr:colOff>
      <xdr:row>37</xdr:row>
      <xdr:rowOff>156101</xdr:rowOff>
    </xdr:to>
    <xdr:sp macro="" textlink="">
      <xdr:nvSpPr>
        <xdr:cNvPr id="754" name="フローチャート: 判断 753">
          <a:extLst>
            <a:ext uri="{FF2B5EF4-FFF2-40B4-BE49-F238E27FC236}">
              <a16:creationId xmlns:a16="http://schemas.microsoft.com/office/drawing/2014/main" id="{00000000-0008-0000-0600-0000F2020000}"/>
            </a:ext>
          </a:extLst>
        </xdr:cNvPr>
        <xdr:cNvSpPr/>
      </xdr:nvSpPr>
      <xdr:spPr>
        <a:xfrm>
          <a:off x="20383500" y="6398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147228</xdr:rowOff>
    </xdr:from>
    <xdr:ext cx="469744"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20199428" y="64908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30</xdr:row>
      <xdr:rowOff>130229</xdr:rowOff>
    </xdr:from>
    <xdr:to>
      <xdr:col>102</xdr:col>
      <xdr:colOff>114300</xdr:colOff>
      <xdr:row>32</xdr:row>
      <xdr:rowOff>42926</xdr:rowOff>
    </xdr:to>
    <xdr:cxnSp macro="">
      <xdr:nvCxnSpPr>
        <xdr:cNvPr id="756" name="直線コネクタ 755">
          <a:extLst>
            <a:ext uri="{FF2B5EF4-FFF2-40B4-BE49-F238E27FC236}">
              <a16:creationId xmlns:a16="http://schemas.microsoft.com/office/drawing/2014/main" id="{00000000-0008-0000-0600-0000F4020000}"/>
            </a:ext>
          </a:extLst>
        </xdr:cNvPr>
        <xdr:cNvCxnSpPr/>
      </xdr:nvCxnSpPr>
      <xdr:spPr>
        <a:xfrm>
          <a:off x="18656300" y="5273729"/>
          <a:ext cx="889000" cy="2555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92928</xdr:rowOff>
    </xdr:from>
    <xdr:to>
      <xdr:col>102</xdr:col>
      <xdr:colOff>165100</xdr:colOff>
      <xdr:row>38</xdr:row>
      <xdr:rowOff>23078</xdr:rowOff>
    </xdr:to>
    <xdr:sp macro="" textlink="">
      <xdr:nvSpPr>
        <xdr:cNvPr id="757" name="フローチャート: 判断 756">
          <a:extLst>
            <a:ext uri="{FF2B5EF4-FFF2-40B4-BE49-F238E27FC236}">
              <a16:creationId xmlns:a16="http://schemas.microsoft.com/office/drawing/2014/main" id="{00000000-0008-0000-0600-0000F5020000}"/>
            </a:ext>
          </a:extLst>
        </xdr:cNvPr>
        <xdr:cNvSpPr/>
      </xdr:nvSpPr>
      <xdr:spPr>
        <a:xfrm>
          <a:off x="19494500" y="6436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38</xdr:row>
      <xdr:rowOff>14205</xdr:rowOff>
    </xdr:from>
    <xdr:ext cx="469744"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310428" y="65293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107515</xdr:rowOff>
    </xdr:from>
    <xdr:to>
      <xdr:col>98</xdr:col>
      <xdr:colOff>38100</xdr:colOff>
      <xdr:row>38</xdr:row>
      <xdr:rowOff>37664</xdr:rowOff>
    </xdr:to>
    <xdr:sp macro="" textlink="">
      <xdr:nvSpPr>
        <xdr:cNvPr id="759" name="フローチャート: 判断 758">
          <a:extLst>
            <a:ext uri="{FF2B5EF4-FFF2-40B4-BE49-F238E27FC236}">
              <a16:creationId xmlns:a16="http://schemas.microsoft.com/office/drawing/2014/main" id="{00000000-0008-0000-0600-0000F7020000}"/>
            </a:ext>
          </a:extLst>
        </xdr:cNvPr>
        <xdr:cNvSpPr/>
      </xdr:nvSpPr>
      <xdr:spPr>
        <a:xfrm>
          <a:off x="18605500" y="6451165"/>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28791</xdr:rowOff>
    </xdr:from>
    <xdr:ext cx="469744"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421428" y="6543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34</xdr:row>
      <xdr:rowOff>49602</xdr:rowOff>
    </xdr:from>
    <xdr:to>
      <xdr:col>116</xdr:col>
      <xdr:colOff>114300</xdr:colOff>
      <xdr:row>34</xdr:row>
      <xdr:rowOff>151202</xdr:rowOff>
    </xdr:to>
    <xdr:sp macro="" textlink="">
      <xdr:nvSpPr>
        <xdr:cNvPr id="766" name="楕円 765">
          <a:extLst>
            <a:ext uri="{FF2B5EF4-FFF2-40B4-BE49-F238E27FC236}">
              <a16:creationId xmlns:a16="http://schemas.microsoft.com/office/drawing/2014/main" id="{00000000-0008-0000-0600-0000FE020000}"/>
            </a:ext>
          </a:extLst>
        </xdr:cNvPr>
        <xdr:cNvSpPr/>
      </xdr:nvSpPr>
      <xdr:spPr>
        <a:xfrm>
          <a:off x="22110700" y="5878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33</xdr:row>
      <xdr:rowOff>72479</xdr:rowOff>
    </xdr:from>
    <xdr:ext cx="469744" cy="259045"/>
    <xdr:sp macro="" textlink="">
      <xdr:nvSpPr>
        <xdr:cNvPr id="767" name="投資及び出資金該当値テキスト">
          <a:extLst>
            <a:ext uri="{FF2B5EF4-FFF2-40B4-BE49-F238E27FC236}">
              <a16:creationId xmlns:a16="http://schemas.microsoft.com/office/drawing/2014/main" id="{00000000-0008-0000-0600-0000FF020000}"/>
            </a:ext>
          </a:extLst>
        </xdr:cNvPr>
        <xdr:cNvSpPr txBox="1"/>
      </xdr:nvSpPr>
      <xdr:spPr>
        <a:xfrm>
          <a:off x="22212300" y="57303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34</xdr:row>
      <xdr:rowOff>52215</xdr:rowOff>
    </xdr:from>
    <xdr:to>
      <xdr:col>112</xdr:col>
      <xdr:colOff>38100</xdr:colOff>
      <xdr:row>34</xdr:row>
      <xdr:rowOff>153815</xdr:rowOff>
    </xdr:to>
    <xdr:sp macro="" textlink="">
      <xdr:nvSpPr>
        <xdr:cNvPr id="768" name="楕円 767">
          <a:extLst>
            <a:ext uri="{FF2B5EF4-FFF2-40B4-BE49-F238E27FC236}">
              <a16:creationId xmlns:a16="http://schemas.microsoft.com/office/drawing/2014/main" id="{00000000-0008-0000-0600-000000030000}"/>
            </a:ext>
          </a:extLst>
        </xdr:cNvPr>
        <xdr:cNvSpPr/>
      </xdr:nvSpPr>
      <xdr:spPr>
        <a:xfrm>
          <a:off x="21272500" y="5881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32</xdr:row>
      <xdr:rowOff>170342</xdr:rowOff>
    </xdr:from>
    <xdr:ext cx="469744"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21088428" y="5656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32</xdr:row>
      <xdr:rowOff>80736</xdr:rowOff>
    </xdr:from>
    <xdr:to>
      <xdr:col>107</xdr:col>
      <xdr:colOff>101600</xdr:colOff>
      <xdr:row>33</xdr:row>
      <xdr:rowOff>10886</xdr:rowOff>
    </xdr:to>
    <xdr:sp macro="" textlink="">
      <xdr:nvSpPr>
        <xdr:cNvPr id="770" name="楕円 769">
          <a:extLst>
            <a:ext uri="{FF2B5EF4-FFF2-40B4-BE49-F238E27FC236}">
              <a16:creationId xmlns:a16="http://schemas.microsoft.com/office/drawing/2014/main" id="{00000000-0008-0000-0600-000002030000}"/>
            </a:ext>
          </a:extLst>
        </xdr:cNvPr>
        <xdr:cNvSpPr/>
      </xdr:nvSpPr>
      <xdr:spPr>
        <a:xfrm>
          <a:off x="20383500" y="5567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31</xdr:row>
      <xdr:rowOff>27413</xdr:rowOff>
    </xdr:from>
    <xdr:ext cx="534377"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20167111" y="5342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31</xdr:row>
      <xdr:rowOff>163576</xdr:rowOff>
    </xdr:from>
    <xdr:to>
      <xdr:col>102</xdr:col>
      <xdr:colOff>165100</xdr:colOff>
      <xdr:row>32</xdr:row>
      <xdr:rowOff>93726</xdr:rowOff>
    </xdr:to>
    <xdr:sp macro="" textlink="">
      <xdr:nvSpPr>
        <xdr:cNvPr id="772" name="楕円 771">
          <a:extLst>
            <a:ext uri="{FF2B5EF4-FFF2-40B4-BE49-F238E27FC236}">
              <a16:creationId xmlns:a16="http://schemas.microsoft.com/office/drawing/2014/main" id="{00000000-0008-0000-0600-000004030000}"/>
            </a:ext>
          </a:extLst>
        </xdr:cNvPr>
        <xdr:cNvSpPr/>
      </xdr:nvSpPr>
      <xdr:spPr>
        <a:xfrm>
          <a:off x="19494500" y="5478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30</xdr:row>
      <xdr:rowOff>110253</xdr:rowOff>
    </xdr:from>
    <xdr:ext cx="534377"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9278111" y="5253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30</xdr:row>
      <xdr:rowOff>79429</xdr:rowOff>
    </xdr:from>
    <xdr:to>
      <xdr:col>98</xdr:col>
      <xdr:colOff>38100</xdr:colOff>
      <xdr:row>31</xdr:row>
      <xdr:rowOff>9579</xdr:rowOff>
    </xdr:to>
    <xdr:sp macro="" textlink="">
      <xdr:nvSpPr>
        <xdr:cNvPr id="774" name="楕円 773">
          <a:extLst>
            <a:ext uri="{FF2B5EF4-FFF2-40B4-BE49-F238E27FC236}">
              <a16:creationId xmlns:a16="http://schemas.microsoft.com/office/drawing/2014/main" id="{00000000-0008-0000-0600-000006030000}"/>
            </a:ext>
          </a:extLst>
        </xdr:cNvPr>
        <xdr:cNvSpPr/>
      </xdr:nvSpPr>
      <xdr:spPr>
        <a:xfrm>
          <a:off x="18605500" y="5222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29</xdr:row>
      <xdr:rowOff>26106</xdr:rowOff>
    </xdr:from>
    <xdr:ext cx="534377"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8389111" y="49981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3" name="正方形/長方形 782">
          <a:extLst>
            <a:ext uri="{FF2B5EF4-FFF2-40B4-BE49-F238E27FC236}">
              <a16:creationId xmlns:a16="http://schemas.microsoft.com/office/drawing/2014/main" id="{00000000-0008-0000-0600-00000F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35577</xdr:rowOff>
    </xdr:from>
    <xdr:ext cx="467179"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820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8" name="貸付金グラフ枠">
          <a:extLst>
            <a:ext uri="{FF2B5EF4-FFF2-40B4-BE49-F238E27FC236}">
              <a16:creationId xmlns:a16="http://schemas.microsoft.com/office/drawing/2014/main" id="{00000000-0008-0000-0600-00001E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54661</xdr:rowOff>
    </xdr:from>
    <xdr:to>
      <xdr:col>116</xdr:col>
      <xdr:colOff>62864</xdr:colOff>
      <xdr:row>59</xdr:row>
      <xdr:rowOff>44069</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flipV="1">
          <a:off x="22159595" y="8798611"/>
          <a:ext cx="1269" cy="13610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47896</xdr:rowOff>
    </xdr:from>
    <xdr:ext cx="249299" cy="259045"/>
    <xdr:sp macro="" textlink="">
      <xdr:nvSpPr>
        <xdr:cNvPr id="800" name="貸付金最小値テキスト">
          <a:extLst>
            <a:ext uri="{FF2B5EF4-FFF2-40B4-BE49-F238E27FC236}">
              <a16:creationId xmlns:a16="http://schemas.microsoft.com/office/drawing/2014/main" id="{00000000-0008-0000-0600-000020030000}"/>
            </a:ext>
          </a:extLst>
        </xdr:cNvPr>
        <xdr:cNvSpPr txBox="1"/>
      </xdr:nvSpPr>
      <xdr:spPr>
        <a:xfrm>
          <a:off x="22212300" y="1016344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44069</xdr:rowOff>
    </xdr:from>
    <xdr:to>
      <xdr:col>116</xdr:col>
      <xdr:colOff>152400</xdr:colOff>
      <xdr:row>59</xdr:row>
      <xdr:rowOff>44069</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22072600" y="101596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1338</xdr:rowOff>
    </xdr:from>
    <xdr:ext cx="534377" cy="259045"/>
    <xdr:sp macro="" textlink="">
      <xdr:nvSpPr>
        <xdr:cNvPr id="802" name="貸付金最大値テキスト">
          <a:extLst>
            <a:ext uri="{FF2B5EF4-FFF2-40B4-BE49-F238E27FC236}">
              <a16:creationId xmlns:a16="http://schemas.microsoft.com/office/drawing/2014/main" id="{00000000-0008-0000-0600-000022030000}"/>
            </a:ext>
          </a:extLst>
        </xdr:cNvPr>
        <xdr:cNvSpPr txBox="1"/>
      </xdr:nvSpPr>
      <xdr:spPr>
        <a:xfrm>
          <a:off x="22212300" y="8573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54661</xdr:rowOff>
    </xdr:from>
    <xdr:to>
      <xdr:col>116</xdr:col>
      <xdr:colOff>152400</xdr:colOff>
      <xdr:row>51</xdr:row>
      <xdr:rowOff>54661</xdr:rowOff>
    </xdr:to>
    <xdr:cxnSp macro="">
      <xdr:nvCxnSpPr>
        <xdr:cNvPr id="803" name="直線コネクタ 802">
          <a:extLst>
            <a:ext uri="{FF2B5EF4-FFF2-40B4-BE49-F238E27FC236}">
              <a16:creationId xmlns:a16="http://schemas.microsoft.com/office/drawing/2014/main" id="{00000000-0008-0000-0600-000023030000}"/>
            </a:ext>
          </a:extLst>
        </xdr:cNvPr>
        <xdr:cNvCxnSpPr/>
      </xdr:nvCxnSpPr>
      <xdr:spPr>
        <a:xfrm>
          <a:off x="22072600" y="87986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74168</xdr:rowOff>
    </xdr:from>
    <xdr:to>
      <xdr:col>116</xdr:col>
      <xdr:colOff>63500</xdr:colOff>
      <xdr:row>58</xdr:row>
      <xdr:rowOff>74549</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21323300" y="10018268"/>
          <a:ext cx="838200" cy="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9517</xdr:rowOff>
    </xdr:from>
    <xdr:ext cx="469744" cy="259045"/>
    <xdr:sp macro="" textlink="">
      <xdr:nvSpPr>
        <xdr:cNvPr id="805" name="貸付金平均値テキスト">
          <a:extLst>
            <a:ext uri="{FF2B5EF4-FFF2-40B4-BE49-F238E27FC236}">
              <a16:creationId xmlns:a16="http://schemas.microsoft.com/office/drawing/2014/main" id="{00000000-0008-0000-0600-000025030000}"/>
            </a:ext>
          </a:extLst>
        </xdr:cNvPr>
        <xdr:cNvSpPr txBox="1"/>
      </xdr:nvSpPr>
      <xdr:spPr>
        <a:xfrm>
          <a:off x="22212300" y="96107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56</xdr:row>
      <xdr:rowOff>158090</xdr:rowOff>
    </xdr:from>
    <xdr:to>
      <xdr:col>116</xdr:col>
      <xdr:colOff>114300</xdr:colOff>
      <xdr:row>57</xdr:row>
      <xdr:rowOff>88240</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22110700" y="9759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73558</xdr:rowOff>
    </xdr:from>
    <xdr:to>
      <xdr:col>111</xdr:col>
      <xdr:colOff>177800</xdr:colOff>
      <xdr:row>58</xdr:row>
      <xdr:rowOff>74168</xdr:rowOff>
    </xdr:to>
    <xdr:cxnSp macro="">
      <xdr:nvCxnSpPr>
        <xdr:cNvPr id="807" name="直線コネクタ 806">
          <a:extLst>
            <a:ext uri="{FF2B5EF4-FFF2-40B4-BE49-F238E27FC236}">
              <a16:creationId xmlns:a16="http://schemas.microsoft.com/office/drawing/2014/main" id="{00000000-0008-0000-0600-000027030000}"/>
            </a:ext>
          </a:extLst>
        </xdr:cNvPr>
        <xdr:cNvCxnSpPr/>
      </xdr:nvCxnSpPr>
      <xdr:spPr>
        <a:xfrm>
          <a:off x="20434300" y="10017658"/>
          <a:ext cx="889000" cy="6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56</xdr:row>
      <xdr:rowOff>136296</xdr:rowOff>
    </xdr:from>
    <xdr:to>
      <xdr:col>112</xdr:col>
      <xdr:colOff>38100</xdr:colOff>
      <xdr:row>57</xdr:row>
      <xdr:rowOff>66446</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21272500" y="9737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55</xdr:row>
      <xdr:rowOff>82973</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088428" y="95127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72568</xdr:rowOff>
    </xdr:from>
    <xdr:to>
      <xdr:col>107</xdr:col>
      <xdr:colOff>50800</xdr:colOff>
      <xdr:row>58</xdr:row>
      <xdr:rowOff>73558</xdr:rowOff>
    </xdr:to>
    <xdr:cxnSp macro="">
      <xdr:nvCxnSpPr>
        <xdr:cNvPr id="810" name="直線コネクタ 809">
          <a:extLst>
            <a:ext uri="{FF2B5EF4-FFF2-40B4-BE49-F238E27FC236}">
              <a16:creationId xmlns:a16="http://schemas.microsoft.com/office/drawing/2014/main" id="{00000000-0008-0000-0600-00002A030000}"/>
            </a:ext>
          </a:extLst>
        </xdr:cNvPr>
        <xdr:cNvCxnSpPr/>
      </xdr:nvCxnSpPr>
      <xdr:spPr>
        <a:xfrm>
          <a:off x="19545300" y="10016668"/>
          <a:ext cx="889000" cy="9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56</xdr:row>
      <xdr:rowOff>125629</xdr:rowOff>
    </xdr:from>
    <xdr:to>
      <xdr:col>107</xdr:col>
      <xdr:colOff>101600</xdr:colOff>
      <xdr:row>57</xdr:row>
      <xdr:rowOff>55779</xdr:rowOff>
    </xdr:to>
    <xdr:sp macro=""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20383500" y="9726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55</xdr:row>
      <xdr:rowOff>72306</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20199428" y="9502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72568</xdr:rowOff>
    </xdr:from>
    <xdr:to>
      <xdr:col>102</xdr:col>
      <xdr:colOff>114300</xdr:colOff>
      <xdr:row>58</xdr:row>
      <xdr:rowOff>72949</xdr:rowOff>
    </xdr:to>
    <xdr:cxnSp macro="">
      <xdr:nvCxnSpPr>
        <xdr:cNvPr id="813" name="直線コネクタ 812">
          <a:extLst>
            <a:ext uri="{FF2B5EF4-FFF2-40B4-BE49-F238E27FC236}">
              <a16:creationId xmlns:a16="http://schemas.microsoft.com/office/drawing/2014/main" id="{00000000-0008-0000-0600-00002D030000}"/>
            </a:ext>
          </a:extLst>
        </xdr:cNvPr>
        <xdr:cNvCxnSpPr/>
      </xdr:nvCxnSpPr>
      <xdr:spPr>
        <a:xfrm flipV="1">
          <a:off x="18656300" y="10016668"/>
          <a:ext cx="889000" cy="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56</xdr:row>
      <xdr:rowOff>123419</xdr:rowOff>
    </xdr:from>
    <xdr:to>
      <xdr:col>102</xdr:col>
      <xdr:colOff>165100</xdr:colOff>
      <xdr:row>57</xdr:row>
      <xdr:rowOff>53569</xdr:rowOff>
    </xdr:to>
    <xdr:sp macro="" textlink="">
      <xdr:nvSpPr>
        <xdr:cNvPr id="814" name="フローチャート: 判断 813">
          <a:extLst>
            <a:ext uri="{FF2B5EF4-FFF2-40B4-BE49-F238E27FC236}">
              <a16:creationId xmlns:a16="http://schemas.microsoft.com/office/drawing/2014/main" id="{00000000-0008-0000-0600-00002E030000}"/>
            </a:ext>
          </a:extLst>
        </xdr:cNvPr>
        <xdr:cNvSpPr/>
      </xdr:nvSpPr>
      <xdr:spPr>
        <a:xfrm>
          <a:off x="19494500" y="9724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55</xdr:row>
      <xdr:rowOff>70096</xdr:rowOff>
    </xdr:from>
    <xdr:ext cx="469744"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9310428" y="9499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126695</xdr:rowOff>
    </xdr:from>
    <xdr:to>
      <xdr:col>98</xdr:col>
      <xdr:colOff>38100</xdr:colOff>
      <xdr:row>57</xdr:row>
      <xdr:rowOff>56845</xdr:rowOff>
    </xdr:to>
    <xdr:sp macro="" textlink="">
      <xdr:nvSpPr>
        <xdr:cNvPr id="816" name="フローチャート: 判断 815">
          <a:extLst>
            <a:ext uri="{FF2B5EF4-FFF2-40B4-BE49-F238E27FC236}">
              <a16:creationId xmlns:a16="http://schemas.microsoft.com/office/drawing/2014/main" id="{00000000-0008-0000-0600-000030030000}"/>
            </a:ext>
          </a:extLst>
        </xdr:cNvPr>
        <xdr:cNvSpPr/>
      </xdr:nvSpPr>
      <xdr:spPr>
        <a:xfrm>
          <a:off x="18605500" y="9727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55</xdr:row>
      <xdr:rowOff>73372</xdr:rowOff>
    </xdr:from>
    <xdr:ext cx="469744"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8421428" y="9503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23749</xdr:rowOff>
    </xdr:from>
    <xdr:to>
      <xdr:col>116</xdr:col>
      <xdr:colOff>114300</xdr:colOff>
      <xdr:row>58</xdr:row>
      <xdr:rowOff>125349</xdr:rowOff>
    </xdr:to>
    <xdr:sp macro="" textlink="">
      <xdr:nvSpPr>
        <xdr:cNvPr id="823" name="楕円 822">
          <a:extLst>
            <a:ext uri="{FF2B5EF4-FFF2-40B4-BE49-F238E27FC236}">
              <a16:creationId xmlns:a16="http://schemas.microsoft.com/office/drawing/2014/main" id="{00000000-0008-0000-0600-000037030000}"/>
            </a:ext>
          </a:extLst>
        </xdr:cNvPr>
        <xdr:cNvSpPr/>
      </xdr:nvSpPr>
      <xdr:spPr>
        <a:xfrm>
          <a:off x="22110700" y="9967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2176</xdr:rowOff>
    </xdr:from>
    <xdr:ext cx="469744" cy="259045"/>
    <xdr:sp macro="" textlink="">
      <xdr:nvSpPr>
        <xdr:cNvPr id="824" name="貸付金該当値テキスト">
          <a:extLst>
            <a:ext uri="{FF2B5EF4-FFF2-40B4-BE49-F238E27FC236}">
              <a16:creationId xmlns:a16="http://schemas.microsoft.com/office/drawing/2014/main" id="{00000000-0008-0000-0600-000038030000}"/>
            </a:ext>
          </a:extLst>
        </xdr:cNvPr>
        <xdr:cNvSpPr txBox="1"/>
      </xdr:nvSpPr>
      <xdr:spPr>
        <a:xfrm>
          <a:off x="22212300" y="99462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23368</xdr:rowOff>
    </xdr:from>
    <xdr:to>
      <xdr:col>112</xdr:col>
      <xdr:colOff>38100</xdr:colOff>
      <xdr:row>58</xdr:row>
      <xdr:rowOff>124968</xdr:rowOff>
    </xdr:to>
    <xdr:sp macro="" textlink="">
      <xdr:nvSpPr>
        <xdr:cNvPr id="825" name="楕円 824">
          <a:extLst>
            <a:ext uri="{FF2B5EF4-FFF2-40B4-BE49-F238E27FC236}">
              <a16:creationId xmlns:a16="http://schemas.microsoft.com/office/drawing/2014/main" id="{00000000-0008-0000-0600-000039030000}"/>
            </a:ext>
          </a:extLst>
        </xdr:cNvPr>
        <xdr:cNvSpPr/>
      </xdr:nvSpPr>
      <xdr:spPr>
        <a:xfrm>
          <a:off x="21272500" y="9967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116095</xdr:rowOff>
    </xdr:from>
    <xdr:ext cx="469744"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21088428" y="100601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22758</xdr:rowOff>
    </xdr:from>
    <xdr:to>
      <xdr:col>107</xdr:col>
      <xdr:colOff>101600</xdr:colOff>
      <xdr:row>58</xdr:row>
      <xdr:rowOff>124358</xdr:rowOff>
    </xdr:to>
    <xdr:sp macro="" textlink="">
      <xdr:nvSpPr>
        <xdr:cNvPr id="827" name="楕円 826">
          <a:extLst>
            <a:ext uri="{FF2B5EF4-FFF2-40B4-BE49-F238E27FC236}">
              <a16:creationId xmlns:a16="http://schemas.microsoft.com/office/drawing/2014/main" id="{00000000-0008-0000-0600-00003B030000}"/>
            </a:ext>
          </a:extLst>
        </xdr:cNvPr>
        <xdr:cNvSpPr/>
      </xdr:nvSpPr>
      <xdr:spPr>
        <a:xfrm>
          <a:off x="20383500" y="9966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115485</xdr:rowOff>
    </xdr:from>
    <xdr:ext cx="469744"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20199428" y="100595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21768</xdr:rowOff>
    </xdr:from>
    <xdr:to>
      <xdr:col>102</xdr:col>
      <xdr:colOff>165100</xdr:colOff>
      <xdr:row>58</xdr:row>
      <xdr:rowOff>123368</xdr:rowOff>
    </xdr:to>
    <xdr:sp macro="" textlink="">
      <xdr:nvSpPr>
        <xdr:cNvPr id="829" name="楕円 828">
          <a:extLst>
            <a:ext uri="{FF2B5EF4-FFF2-40B4-BE49-F238E27FC236}">
              <a16:creationId xmlns:a16="http://schemas.microsoft.com/office/drawing/2014/main" id="{00000000-0008-0000-0600-00003D030000}"/>
            </a:ext>
          </a:extLst>
        </xdr:cNvPr>
        <xdr:cNvSpPr/>
      </xdr:nvSpPr>
      <xdr:spPr>
        <a:xfrm>
          <a:off x="19494500" y="9965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114495</xdr:rowOff>
    </xdr:from>
    <xdr:ext cx="469744"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9310428" y="100585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22149</xdr:rowOff>
    </xdr:from>
    <xdr:to>
      <xdr:col>98</xdr:col>
      <xdr:colOff>38100</xdr:colOff>
      <xdr:row>58</xdr:row>
      <xdr:rowOff>123749</xdr:rowOff>
    </xdr:to>
    <xdr:sp macro="" textlink="">
      <xdr:nvSpPr>
        <xdr:cNvPr id="831" name="楕円 830">
          <a:extLst>
            <a:ext uri="{FF2B5EF4-FFF2-40B4-BE49-F238E27FC236}">
              <a16:creationId xmlns:a16="http://schemas.microsoft.com/office/drawing/2014/main" id="{00000000-0008-0000-0600-00003F030000}"/>
            </a:ext>
          </a:extLst>
        </xdr:cNvPr>
        <xdr:cNvSpPr/>
      </xdr:nvSpPr>
      <xdr:spPr>
        <a:xfrm>
          <a:off x="18605500" y="9966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114876</xdr:rowOff>
    </xdr:from>
    <xdr:ext cx="469744"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8421428" y="100589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9" name="正方形/長方形 838">
          <a:extLst>
            <a:ext uri="{FF2B5EF4-FFF2-40B4-BE49-F238E27FC236}">
              <a16:creationId xmlns:a16="http://schemas.microsoft.com/office/drawing/2014/main" id="{00000000-0008-0000-0600-000047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34,376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40" name="正方形/長方形 839">
          <a:extLst>
            <a:ext uri="{FF2B5EF4-FFF2-40B4-BE49-F238E27FC236}">
              <a16:creationId xmlns:a16="http://schemas.microsoft.com/office/drawing/2014/main" id="{00000000-0008-0000-0600-000048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4" name="繰出金グラフ枠">
          <a:extLst>
            <a:ext uri="{FF2B5EF4-FFF2-40B4-BE49-F238E27FC236}">
              <a16:creationId xmlns:a16="http://schemas.microsoft.com/office/drawing/2014/main" id="{00000000-0008-0000-0600-000056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13239</xdr:rowOff>
    </xdr:from>
    <xdr:to>
      <xdr:col>116</xdr:col>
      <xdr:colOff>62864</xdr:colOff>
      <xdr:row>79</xdr:row>
      <xdr:rowOff>7113</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flipV="1">
          <a:off x="22159595" y="12014739"/>
          <a:ext cx="1269" cy="15369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10940</xdr:rowOff>
    </xdr:from>
    <xdr:ext cx="534377" cy="259045"/>
    <xdr:sp macro="" textlink="">
      <xdr:nvSpPr>
        <xdr:cNvPr id="856" name="繰出金最小値テキスト">
          <a:extLst>
            <a:ext uri="{FF2B5EF4-FFF2-40B4-BE49-F238E27FC236}">
              <a16:creationId xmlns:a16="http://schemas.microsoft.com/office/drawing/2014/main" id="{00000000-0008-0000-0600-000058030000}"/>
            </a:ext>
          </a:extLst>
        </xdr:cNvPr>
        <xdr:cNvSpPr txBox="1"/>
      </xdr:nvSpPr>
      <xdr:spPr>
        <a:xfrm>
          <a:off x="22212300" y="135554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7113</xdr:rowOff>
    </xdr:from>
    <xdr:to>
      <xdr:col>116</xdr:col>
      <xdr:colOff>152400</xdr:colOff>
      <xdr:row>79</xdr:row>
      <xdr:rowOff>7113</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a:off x="22072600" y="135516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68</xdr:row>
      <xdr:rowOff>131366</xdr:rowOff>
    </xdr:from>
    <xdr:ext cx="534377" cy="259045"/>
    <xdr:sp macro="" textlink="">
      <xdr:nvSpPr>
        <xdr:cNvPr id="858" name="繰出金最大値テキスト">
          <a:extLst>
            <a:ext uri="{FF2B5EF4-FFF2-40B4-BE49-F238E27FC236}">
              <a16:creationId xmlns:a16="http://schemas.microsoft.com/office/drawing/2014/main" id="{00000000-0008-0000-0600-00005A030000}"/>
            </a:ext>
          </a:extLst>
        </xdr:cNvPr>
        <xdr:cNvSpPr txBox="1"/>
      </xdr:nvSpPr>
      <xdr:spPr>
        <a:xfrm>
          <a:off x="22212300" y="117899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52,766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13239</xdr:rowOff>
    </xdr:from>
    <xdr:to>
      <xdr:col>116</xdr:col>
      <xdr:colOff>152400</xdr:colOff>
      <xdr:row>70</xdr:row>
      <xdr:rowOff>13239</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a:off x="22072600" y="12014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138740</xdr:rowOff>
    </xdr:from>
    <xdr:to>
      <xdr:col>116</xdr:col>
      <xdr:colOff>63500</xdr:colOff>
      <xdr:row>76</xdr:row>
      <xdr:rowOff>103809</xdr:rowOff>
    </xdr:to>
    <xdr:cxnSp macro="">
      <xdr:nvCxnSpPr>
        <xdr:cNvPr id="860" name="直線コネクタ 859">
          <a:extLst>
            <a:ext uri="{FF2B5EF4-FFF2-40B4-BE49-F238E27FC236}">
              <a16:creationId xmlns:a16="http://schemas.microsoft.com/office/drawing/2014/main" id="{00000000-0008-0000-0600-00005C030000}"/>
            </a:ext>
          </a:extLst>
        </xdr:cNvPr>
        <xdr:cNvCxnSpPr/>
      </xdr:nvCxnSpPr>
      <xdr:spPr>
        <a:xfrm flipV="1">
          <a:off x="21323300" y="12997490"/>
          <a:ext cx="838200" cy="1365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72</xdr:row>
      <xdr:rowOff>98335</xdr:rowOff>
    </xdr:from>
    <xdr:ext cx="534377" cy="259045"/>
    <xdr:sp macro="" textlink="">
      <xdr:nvSpPr>
        <xdr:cNvPr id="861" name="繰出金平均値テキスト">
          <a:extLst>
            <a:ext uri="{FF2B5EF4-FFF2-40B4-BE49-F238E27FC236}">
              <a16:creationId xmlns:a16="http://schemas.microsoft.com/office/drawing/2014/main" id="{00000000-0008-0000-0600-00005D030000}"/>
            </a:ext>
          </a:extLst>
        </xdr:cNvPr>
        <xdr:cNvSpPr txBox="1"/>
      </xdr:nvSpPr>
      <xdr:spPr>
        <a:xfrm>
          <a:off x="22212300" y="1244273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75458</xdr:rowOff>
    </xdr:from>
    <xdr:to>
      <xdr:col>116</xdr:col>
      <xdr:colOff>114300</xdr:colOff>
      <xdr:row>74</xdr:row>
      <xdr:rowOff>5608</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22110700" y="12591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103809</xdr:rowOff>
    </xdr:from>
    <xdr:to>
      <xdr:col>111</xdr:col>
      <xdr:colOff>177800</xdr:colOff>
      <xdr:row>76</xdr:row>
      <xdr:rowOff>147016</xdr:rowOff>
    </xdr:to>
    <xdr:cxnSp macro="">
      <xdr:nvCxnSpPr>
        <xdr:cNvPr id="863" name="直線コネクタ 862">
          <a:extLst>
            <a:ext uri="{FF2B5EF4-FFF2-40B4-BE49-F238E27FC236}">
              <a16:creationId xmlns:a16="http://schemas.microsoft.com/office/drawing/2014/main" id="{00000000-0008-0000-0600-00005F030000}"/>
            </a:ext>
          </a:extLst>
        </xdr:cNvPr>
        <xdr:cNvCxnSpPr/>
      </xdr:nvCxnSpPr>
      <xdr:spPr>
        <a:xfrm flipV="1">
          <a:off x="20434300" y="13134009"/>
          <a:ext cx="889000" cy="432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73</xdr:row>
      <xdr:rowOff>136632</xdr:rowOff>
    </xdr:from>
    <xdr:to>
      <xdr:col>112</xdr:col>
      <xdr:colOff>38100</xdr:colOff>
      <xdr:row>74</xdr:row>
      <xdr:rowOff>66782</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21272500" y="12652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83309</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1056111" y="12427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147016</xdr:rowOff>
    </xdr:from>
    <xdr:to>
      <xdr:col>107</xdr:col>
      <xdr:colOff>50800</xdr:colOff>
      <xdr:row>77</xdr:row>
      <xdr:rowOff>31252</xdr:rowOff>
    </xdr:to>
    <xdr:cxnSp macro="">
      <xdr:nvCxnSpPr>
        <xdr:cNvPr id="866" name="直線コネクタ 865">
          <a:extLst>
            <a:ext uri="{FF2B5EF4-FFF2-40B4-BE49-F238E27FC236}">
              <a16:creationId xmlns:a16="http://schemas.microsoft.com/office/drawing/2014/main" id="{00000000-0008-0000-0600-000062030000}"/>
            </a:ext>
          </a:extLst>
        </xdr:cNvPr>
        <xdr:cNvCxnSpPr/>
      </xdr:nvCxnSpPr>
      <xdr:spPr>
        <a:xfrm flipV="1">
          <a:off x="19545300" y="13177216"/>
          <a:ext cx="889000" cy="55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32299</xdr:rowOff>
    </xdr:from>
    <xdr:to>
      <xdr:col>107</xdr:col>
      <xdr:colOff>101600</xdr:colOff>
      <xdr:row>74</xdr:row>
      <xdr:rowOff>133899</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20383500" y="12719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150426</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0167111" y="12494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77</xdr:row>
      <xdr:rowOff>31252</xdr:rowOff>
    </xdr:from>
    <xdr:to>
      <xdr:col>102</xdr:col>
      <xdr:colOff>114300</xdr:colOff>
      <xdr:row>77</xdr:row>
      <xdr:rowOff>42270</xdr:rowOff>
    </xdr:to>
    <xdr:cxnSp macro="">
      <xdr:nvCxnSpPr>
        <xdr:cNvPr id="869" name="直線コネクタ 868">
          <a:extLst>
            <a:ext uri="{FF2B5EF4-FFF2-40B4-BE49-F238E27FC236}">
              <a16:creationId xmlns:a16="http://schemas.microsoft.com/office/drawing/2014/main" id="{00000000-0008-0000-0600-000065030000}"/>
            </a:ext>
          </a:extLst>
        </xdr:cNvPr>
        <xdr:cNvCxnSpPr/>
      </xdr:nvCxnSpPr>
      <xdr:spPr>
        <a:xfrm flipV="1">
          <a:off x="18656300" y="13232902"/>
          <a:ext cx="889000" cy="110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63388</xdr:rowOff>
    </xdr:from>
    <xdr:to>
      <xdr:col>102</xdr:col>
      <xdr:colOff>165100</xdr:colOff>
      <xdr:row>74</xdr:row>
      <xdr:rowOff>164988</xdr:rowOff>
    </xdr:to>
    <xdr:sp macro="" textlink="">
      <xdr:nvSpPr>
        <xdr:cNvPr id="870" name="フローチャート: 判断 869">
          <a:extLst>
            <a:ext uri="{FF2B5EF4-FFF2-40B4-BE49-F238E27FC236}">
              <a16:creationId xmlns:a16="http://schemas.microsoft.com/office/drawing/2014/main" id="{00000000-0008-0000-0600-000066030000}"/>
            </a:ext>
          </a:extLst>
        </xdr:cNvPr>
        <xdr:cNvSpPr/>
      </xdr:nvSpPr>
      <xdr:spPr>
        <a:xfrm>
          <a:off x="19494500" y="12750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10065</xdr:rowOff>
    </xdr:from>
    <xdr:ext cx="534377"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9278111" y="125259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122641</xdr:rowOff>
    </xdr:from>
    <xdr:to>
      <xdr:col>98</xdr:col>
      <xdr:colOff>38100</xdr:colOff>
      <xdr:row>75</xdr:row>
      <xdr:rowOff>52791</xdr:rowOff>
    </xdr:to>
    <xdr:sp macro="" textlink="">
      <xdr:nvSpPr>
        <xdr:cNvPr id="872" name="フローチャート: 判断 871">
          <a:extLst>
            <a:ext uri="{FF2B5EF4-FFF2-40B4-BE49-F238E27FC236}">
              <a16:creationId xmlns:a16="http://schemas.microsoft.com/office/drawing/2014/main" id="{00000000-0008-0000-0600-000068030000}"/>
            </a:ext>
          </a:extLst>
        </xdr:cNvPr>
        <xdr:cNvSpPr/>
      </xdr:nvSpPr>
      <xdr:spPr>
        <a:xfrm>
          <a:off x="18605500" y="12809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69318</xdr:rowOff>
    </xdr:from>
    <xdr:ext cx="534377"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8389111" y="125851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87940</xdr:rowOff>
    </xdr:from>
    <xdr:to>
      <xdr:col>116</xdr:col>
      <xdr:colOff>114300</xdr:colOff>
      <xdr:row>76</xdr:row>
      <xdr:rowOff>18089</xdr:rowOff>
    </xdr:to>
    <xdr:sp macro="" textlink="">
      <xdr:nvSpPr>
        <xdr:cNvPr id="879" name="楕円 878">
          <a:extLst>
            <a:ext uri="{FF2B5EF4-FFF2-40B4-BE49-F238E27FC236}">
              <a16:creationId xmlns:a16="http://schemas.microsoft.com/office/drawing/2014/main" id="{00000000-0008-0000-0600-00006F030000}"/>
            </a:ext>
          </a:extLst>
        </xdr:cNvPr>
        <xdr:cNvSpPr/>
      </xdr:nvSpPr>
      <xdr:spPr>
        <a:xfrm>
          <a:off x="22110700" y="1294669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75</xdr:row>
      <xdr:rowOff>66367</xdr:rowOff>
    </xdr:from>
    <xdr:ext cx="534377" cy="259045"/>
    <xdr:sp macro="" textlink="">
      <xdr:nvSpPr>
        <xdr:cNvPr id="880" name="繰出金該当値テキスト">
          <a:extLst>
            <a:ext uri="{FF2B5EF4-FFF2-40B4-BE49-F238E27FC236}">
              <a16:creationId xmlns:a16="http://schemas.microsoft.com/office/drawing/2014/main" id="{00000000-0008-0000-0600-000070030000}"/>
            </a:ext>
          </a:extLst>
        </xdr:cNvPr>
        <xdr:cNvSpPr txBox="1"/>
      </xdr:nvSpPr>
      <xdr:spPr>
        <a:xfrm>
          <a:off x="22212300" y="12925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53009</xdr:rowOff>
    </xdr:from>
    <xdr:to>
      <xdr:col>112</xdr:col>
      <xdr:colOff>38100</xdr:colOff>
      <xdr:row>76</xdr:row>
      <xdr:rowOff>154609</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21272500" y="130832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145736</xdr:rowOff>
    </xdr:from>
    <xdr:ext cx="534377" cy="259045"/>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21056111" y="131759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96216</xdr:rowOff>
    </xdr:from>
    <xdr:to>
      <xdr:col>107</xdr:col>
      <xdr:colOff>101600</xdr:colOff>
      <xdr:row>77</xdr:row>
      <xdr:rowOff>26366</xdr:rowOff>
    </xdr:to>
    <xdr:sp macro="" textlink="">
      <xdr:nvSpPr>
        <xdr:cNvPr id="883" name="楕円 882">
          <a:extLst>
            <a:ext uri="{FF2B5EF4-FFF2-40B4-BE49-F238E27FC236}">
              <a16:creationId xmlns:a16="http://schemas.microsoft.com/office/drawing/2014/main" id="{00000000-0008-0000-0600-000073030000}"/>
            </a:ext>
          </a:extLst>
        </xdr:cNvPr>
        <xdr:cNvSpPr/>
      </xdr:nvSpPr>
      <xdr:spPr>
        <a:xfrm>
          <a:off x="20383500" y="13126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17493</xdr:rowOff>
    </xdr:from>
    <xdr:ext cx="534377"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20167111" y="13219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151902</xdr:rowOff>
    </xdr:from>
    <xdr:to>
      <xdr:col>102</xdr:col>
      <xdr:colOff>165100</xdr:colOff>
      <xdr:row>77</xdr:row>
      <xdr:rowOff>82052</xdr:rowOff>
    </xdr:to>
    <xdr:sp macro="" textlink="">
      <xdr:nvSpPr>
        <xdr:cNvPr id="885" name="楕円 884">
          <a:extLst>
            <a:ext uri="{FF2B5EF4-FFF2-40B4-BE49-F238E27FC236}">
              <a16:creationId xmlns:a16="http://schemas.microsoft.com/office/drawing/2014/main" id="{00000000-0008-0000-0600-000075030000}"/>
            </a:ext>
          </a:extLst>
        </xdr:cNvPr>
        <xdr:cNvSpPr/>
      </xdr:nvSpPr>
      <xdr:spPr>
        <a:xfrm>
          <a:off x="19494500" y="13182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73179</xdr:rowOff>
    </xdr:from>
    <xdr:ext cx="534377"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9278111" y="132748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162920</xdr:rowOff>
    </xdr:from>
    <xdr:to>
      <xdr:col>98</xdr:col>
      <xdr:colOff>38100</xdr:colOff>
      <xdr:row>77</xdr:row>
      <xdr:rowOff>93070</xdr:rowOff>
    </xdr:to>
    <xdr:sp macro="" textlink="">
      <xdr:nvSpPr>
        <xdr:cNvPr id="887" name="楕円 886">
          <a:extLst>
            <a:ext uri="{FF2B5EF4-FFF2-40B4-BE49-F238E27FC236}">
              <a16:creationId xmlns:a16="http://schemas.microsoft.com/office/drawing/2014/main" id="{00000000-0008-0000-0600-000077030000}"/>
            </a:ext>
          </a:extLst>
        </xdr:cNvPr>
        <xdr:cNvSpPr/>
      </xdr:nvSpPr>
      <xdr:spPr>
        <a:xfrm>
          <a:off x="18605500" y="13193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84197</xdr:rowOff>
    </xdr:from>
    <xdr:ext cx="534377"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8389111" y="132858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6" name="正方形/長方形 895">
          <a:extLst>
            <a:ext uri="{FF2B5EF4-FFF2-40B4-BE49-F238E27FC236}">
              <a16:creationId xmlns:a16="http://schemas.microsoft.com/office/drawing/2014/main" id="{00000000-0008-0000-0600-000080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900" name="テキスト ボックス 899">
          <a:extLst>
            <a:ext uri="{FF2B5EF4-FFF2-40B4-BE49-F238E27FC236}">
              <a16:creationId xmlns:a16="http://schemas.microsoft.com/office/drawing/2014/main" id="{00000000-0008-0000-0600-000084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3" name="前年度繰上充用金グラフ枠">
          <a:extLst>
            <a:ext uri="{FF2B5EF4-FFF2-40B4-BE49-F238E27FC236}">
              <a16:creationId xmlns:a16="http://schemas.microsoft.com/office/drawing/2014/main" id="{00000000-0008-0000-0600-000087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5" name="前年度繰上充用金最小値テキスト">
          <a:extLst>
            <a:ext uri="{FF2B5EF4-FFF2-40B4-BE49-F238E27FC236}">
              <a16:creationId xmlns:a16="http://schemas.microsoft.com/office/drawing/2014/main" id="{00000000-0008-0000-0600-000089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7" name="前年度繰上充用金最大値テキスト">
          <a:extLst>
            <a:ext uri="{FF2B5EF4-FFF2-40B4-BE49-F238E27FC236}">
              <a16:creationId xmlns:a16="http://schemas.microsoft.com/office/drawing/2014/main" id="{00000000-0008-0000-0600-00008B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10" name="前年度繰上充用金平均値テキスト">
          <a:extLst>
            <a:ext uri="{FF2B5EF4-FFF2-40B4-BE49-F238E27FC236}">
              <a16:creationId xmlns:a16="http://schemas.microsoft.com/office/drawing/2014/main" id="{00000000-0008-0000-0600-00008E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2" name="直線コネクタ 911">
          <a:extLst>
            <a:ext uri="{FF2B5EF4-FFF2-40B4-BE49-F238E27FC236}">
              <a16:creationId xmlns:a16="http://schemas.microsoft.com/office/drawing/2014/main" id="{00000000-0008-0000-0600-000090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5" name="直線コネクタ 914">
          <a:extLst>
            <a:ext uri="{FF2B5EF4-FFF2-40B4-BE49-F238E27FC236}">
              <a16:creationId xmlns:a16="http://schemas.microsoft.com/office/drawing/2014/main" id="{00000000-0008-0000-0600-000093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8" name="直線コネクタ 917">
          <a:extLst>
            <a:ext uri="{FF2B5EF4-FFF2-40B4-BE49-F238E27FC236}">
              <a16:creationId xmlns:a16="http://schemas.microsoft.com/office/drawing/2014/main" id="{00000000-0008-0000-0600-000096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9" name="フローチャート: 判断 918">
          <a:extLst>
            <a:ext uri="{FF2B5EF4-FFF2-40B4-BE49-F238E27FC236}">
              <a16:creationId xmlns:a16="http://schemas.microsoft.com/office/drawing/2014/main" id="{00000000-0008-0000-0600-000097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1" name="フローチャート: 判断 920">
          <a:extLst>
            <a:ext uri="{FF2B5EF4-FFF2-40B4-BE49-F238E27FC236}">
              <a16:creationId xmlns:a16="http://schemas.microsoft.com/office/drawing/2014/main" id="{00000000-0008-0000-0600-000099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8" name="楕円 927">
          <a:extLst>
            <a:ext uri="{FF2B5EF4-FFF2-40B4-BE49-F238E27FC236}">
              <a16:creationId xmlns:a16="http://schemas.microsoft.com/office/drawing/2014/main" id="{00000000-0008-0000-0600-0000A0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9" name="前年度繰上充用金該当値テキスト">
          <a:extLst>
            <a:ext uri="{FF2B5EF4-FFF2-40B4-BE49-F238E27FC236}">
              <a16:creationId xmlns:a16="http://schemas.microsoft.com/office/drawing/2014/main" id="{00000000-0008-0000-0600-0000A1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2" name="楕円 931">
          <a:extLst>
            <a:ext uri="{FF2B5EF4-FFF2-40B4-BE49-F238E27FC236}">
              <a16:creationId xmlns:a16="http://schemas.microsoft.com/office/drawing/2014/main" id="{00000000-0008-0000-0600-0000A4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3" name="テキスト ボックス 932">
          <a:extLst>
            <a:ext uri="{FF2B5EF4-FFF2-40B4-BE49-F238E27FC236}">
              <a16:creationId xmlns:a16="http://schemas.microsoft.com/office/drawing/2014/main" id="{00000000-0008-0000-0600-0000A5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4" name="楕円 933">
          <a:extLst>
            <a:ext uri="{FF2B5EF4-FFF2-40B4-BE49-F238E27FC236}">
              <a16:creationId xmlns:a16="http://schemas.microsoft.com/office/drawing/2014/main" id="{00000000-0008-0000-0600-0000A6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6" name="楕円 935">
          <a:extLst>
            <a:ext uri="{FF2B5EF4-FFF2-40B4-BE49-F238E27FC236}">
              <a16:creationId xmlns:a16="http://schemas.microsoft.com/office/drawing/2014/main" id="{00000000-0008-0000-0600-0000A8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7" name="テキスト ボックス 936">
          <a:extLst>
            <a:ext uri="{FF2B5EF4-FFF2-40B4-BE49-F238E27FC236}">
              <a16:creationId xmlns:a16="http://schemas.microsoft.com/office/drawing/2014/main" id="{00000000-0008-0000-0600-0000A9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8" name="正方形/長方形 937">
          <a:extLst>
            <a:ext uri="{FF2B5EF4-FFF2-40B4-BE49-F238E27FC236}">
              <a16:creationId xmlns:a16="http://schemas.microsoft.com/office/drawing/2014/main" id="{00000000-0008-0000-0600-0000A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9" name="正方形/長方形 938">
          <a:extLst>
            <a:ext uri="{FF2B5EF4-FFF2-40B4-BE49-F238E27FC236}">
              <a16:creationId xmlns:a16="http://schemas.microsoft.com/office/drawing/2014/main" id="{00000000-0008-0000-0600-0000A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0" name="テキスト ボックス 939">
          <a:extLst>
            <a:ext uri="{FF2B5EF4-FFF2-40B4-BE49-F238E27FC236}">
              <a16:creationId xmlns:a16="http://schemas.microsoft.com/office/drawing/2014/main" id="{00000000-0008-0000-0600-0000A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人件費は、任期の定めのない職員や再任用職員の職員給の増や退職手当の増等により、対前年度比</a:t>
          </a:r>
          <a:r>
            <a:rPr kumimoji="1" lang="en-US" altLang="ja-JP" sz="1300">
              <a:latin typeface="ＭＳ Ｐゴシック" panose="020B0600070205080204" pitchFamily="50" charset="-128"/>
              <a:ea typeface="ＭＳ Ｐゴシック" panose="020B0600070205080204" pitchFamily="50" charset="-128"/>
            </a:rPr>
            <a:t>8,586</a:t>
          </a:r>
          <a:r>
            <a:rPr kumimoji="1" lang="ja-JP" altLang="en-US" sz="1300">
              <a:latin typeface="ＭＳ Ｐゴシック" panose="020B0600070205080204" pitchFamily="50" charset="-128"/>
              <a:ea typeface="ＭＳ Ｐゴシック" panose="020B0600070205080204" pitchFamily="50" charset="-128"/>
            </a:rPr>
            <a:t>円増の</a:t>
          </a:r>
          <a:r>
            <a:rPr kumimoji="1" lang="en-US" altLang="ja-JP" sz="1300">
              <a:latin typeface="ＭＳ Ｐゴシック" panose="020B0600070205080204" pitchFamily="50" charset="-128"/>
              <a:ea typeface="ＭＳ Ｐゴシック" panose="020B0600070205080204" pitchFamily="50" charset="-128"/>
            </a:rPr>
            <a:t>59,712</a:t>
          </a:r>
          <a:r>
            <a:rPr kumimoji="1" lang="ja-JP" altLang="en-US" sz="1300">
              <a:latin typeface="ＭＳ Ｐゴシック" panose="020B0600070205080204" pitchFamily="50" charset="-128"/>
              <a:ea typeface="ＭＳ Ｐゴシック" panose="020B0600070205080204" pitchFamily="50" charset="-128"/>
            </a:rPr>
            <a:t>円となった。類似団体平均と比較し、</a:t>
          </a:r>
          <a:r>
            <a:rPr kumimoji="1" lang="en-US" altLang="ja-JP" sz="1300">
              <a:latin typeface="ＭＳ Ｐゴシック" panose="020B0600070205080204" pitchFamily="50" charset="-128"/>
              <a:ea typeface="ＭＳ Ｐゴシック" panose="020B0600070205080204" pitchFamily="50" charset="-128"/>
            </a:rPr>
            <a:t>14,478</a:t>
          </a:r>
          <a:r>
            <a:rPr kumimoji="1" lang="ja-JP" altLang="en-US" sz="1300">
              <a:latin typeface="ＭＳ Ｐゴシック" panose="020B0600070205080204" pitchFamily="50" charset="-128"/>
              <a:ea typeface="ＭＳ Ｐゴシック" panose="020B0600070205080204" pitchFamily="50" charset="-128"/>
            </a:rPr>
            <a:t>円下回っている。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扶助費は、定額減税に係る調整給付費の増等により、対前年度比</a:t>
          </a:r>
          <a:r>
            <a:rPr kumimoji="1" lang="en-US" altLang="ja-JP" sz="1300">
              <a:latin typeface="ＭＳ Ｐゴシック" panose="020B0600070205080204" pitchFamily="50" charset="-128"/>
              <a:ea typeface="ＭＳ Ｐゴシック" panose="020B0600070205080204" pitchFamily="50" charset="-128"/>
            </a:rPr>
            <a:t>5,536</a:t>
          </a:r>
          <a:r>
            <a:rPr kumimoji="1" lang="ja-JP" altLang="en-US" sz="1300">
              <a:latin typeface="ＭＳ Ｐゴシック" panose="020B0600070205080204" pitchFamily="50" charset="-128"/>
              <a:ea typeface="ＭＳ Ｐゴシック" panose="020B0600070205080204" pitchFamily="50" charset="-128"/>
            </a:rPr>
            <a:t>円増の</a:t>
          </a:r>
          <a:r>
            <a:rPr kumimoji="1" lang="en-US" altLang="ja-JP" sz="1300">
              <a:latin typeface="ＭＳ Ｐゴシック" panose="020B0600070205080204" pitchFamily="50" charset="-128"/>
              <a:ea typeface="ＭＳ Ｐゴシック" panose="020B0600070205080204" pitchFamily="50" charset="-128"/>
            </a:rPr>
            <a:t>101,315</a:t>
          </a:r>
          <a:r>
            <a:rPr kumimoji="1" lang="ja-JP" altLang="en-US" sz="1300">
              <a:latin typeface="ＭＳ Ｐゴシック" panose="020B0600070205080204" pitchFamily="50" charset="-128"/>
              <a:ea typeface="ＭＳ Ｐゴシック" panose="020B0600070205080204" pitchFamily="50" charset="-128"/>
            </a:rPr>
            <a:t>円となった。類似団体平均と比較し、</a:t>
          </a:r>
          <a:r>
            <a:rPr kumimoji="1" lang="en-US" altLang="ja-JP" sz="1300">
              <a:latin typeface="ＭＳ Ｐゴシック" panose="020B0600070205080204" pitchFamily="50" charset="-128"/>
              <a:ea typeface="ＭＳ Ｐゴシック" panose="020B0600070205080204" pitchFamily="50" charset="-128"/>
            </a:rPr>
            <a:t>15,722</a:t>
          </a:r>
          <a:r>
            <a:rPr kumimoji="1" lang="ja-JP" altLang="en-US" sz="1300">
              <a:latin typeface="ＭＳ Ｐゴシック" panose="020B0600070205080204" pitchFamily="50" charset="-128"/>
              <a:ea typeface="ＭＳ Ｐゴシック" panose="020B0600070205080204" pitchFamily="50" charset="-128"/>
            </a:rPr>
            <a:t>円下回っている。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普通建設事業費は、一般廃棄物の最終処分場建設工事の増等により、対前年度比</a:t>
          </a:r>
          <a:r>
            <a:rPr kumimoji="1" lang="en-US" altLang="ja-JP" sz="1300">
              <a:latin typeface="ＭＳ Ｐゴシック" panose="020B0600070205080204" pitchFamily="50" charset="-128"/>
              <a:ea typeface="ＭＳ Ｐゴシック" panose="020B0600070205080204" pitchFamily="50" charset="-128"/>
            </a:rPr>
            <a:t>18,123</a:t>
          </a:r>
          <a:r>
            <a:rPr kumimoji="1" lang="ja-JP" altLang="en-US" sz="1300">
              <a:latin typeface="ＭＳ Ｐゴシック" panose="020B0600070205080204" pitchFamily="50" charset="-128"/>
              <a:ea typeface="ＭＳ Ｐゴシック" panose="020B0600070205080204" pitchFamily="50" charset="-128"/>
            </a:rPr>
            <a:t>円増の</a:t>
          </a:r>
          <a:r>
            <a:rPr kumimoji="1" lang="en-US" altLang="ja-JP" sz="1300">
              <a:latin typeface="ＭＳ Ｐゴシック" panose="020B0600070205080204" pitchFamily="50" charset="-128"/>
              <a:ea typeface="ＭＳ Ｐゴシック" panose="020B0600070205080204" pitchFamily="50" charset="-128"/>
            </a:rPr>
            <a:t>96,757</a:t>
          </a:r>
          <a:r>
            <a:rPr kumimoji="1" lang="ja-JP" altLang="en-US" sz="1300">
              <a:latin typeface="ＭＳ Ｐゴシック" panose="020B0600070205080204" pitchFamily="50" charset="-128"/>
              <a:ea typeface="ＭＳ Ｐゴシック" panose="020B0600070205080204" pitchFamily="50" charset="-128"/>
            </a:rPr>
            <a:t>円となった。類似団体平均と比較し、</a:t>
          </a:r>
          <a:r>
            <a:rPr kumimoji="1" lang="en-US" altLang="ja-JP" sz="1300">
              <a:latin typeface="ＭＳ Ｐゴシック" panose="020B0600070205080204" pitchFamily="50" charset="-128"/>
              <a:ea typeface="ＭＳ Ｐゴシック" panose="020B0600070205080204" pitchFamily="50" charset="-128"/>
            </a:rPr>
            <a:t>29,599</a:t>
          </a:r>
          <a:r>
            <a:rPr kumimoji="1" lang="ja-JP" altLang="en-US" sz="1300">
              <a:latin typeface="ＭＳ Ｐゴシック" panose="020B0600070205080204" pitchFamily="50" charset="-128"/>
              <a:ea typeface="ＭＳ Ｐゴシック" panose="020B0600070205080204" pitchFamily="50" charset="-128"/>
            </a:rPr>
            <a:t>円上回っている。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公債費は、新規地方債の発行抑制と高金利時代に借り入れた地方債の償還が着実に進んだことによる元利償還金の減により、対前年度比</a:t>
          </a:r>
          <a:r>
            <a:rPr kumimoji="1" lang="en-US" altLang="ja-JP" sz="1300">
              <a:latin typeface="ＭＳ Ｐゴシック" panose="020B0600070205080204" pitchFamily="50" charset="-128"/>
              <a:ea typeface="ＭＳ Ｐゴシック" panose="020B0600070205080204" pitchFamily="50" charset="-128"/>
            </a:rPr>
            <a:t>2,302</a:t>
          </a:r>
          <a:r>
            <a:rPr kumimoji="1" lang="ja-JP" altLang="en-US" sz="1300">
              <a:latin typeface="ＭＳ Ｐゴシック" panose="020B0600070205080204" pitchFamily="50" charset="-128"/>
              <a:ea typeface="ＭＳ Ｐゴシック" panose="020B0600070205080204" pitchFamily="50" charset="-128"/>
            </a:rPr>
            <a:t>円減の</a:t>
          </a:r>
          <a:r>
            <a:rPr kumimoji="1" lang="en-US" altLang="ja-JP" sz="1300">
              <a:latin typeface="ＭＳ Ｐゴシック" panose="020B0600070205080204" pitchFamily="50" charset="-128"/>
              <a:ea typeface="ＭＳ Ｐゴシック" panose="020B0600070205080204" pitchFamily="50" charset="-128"/>
            </a:rPr>
            <a:t>11,542</a:t>
          </a:r>
          <a:r>
            <a:rPr kumimoji="1" lang="ja-JP" altLang="en-US" sz="1300">
              <a:latin typeface="ＭＳ Ｐゴシック" panose="020B0600070205080204" pitchFamily="50" charset="-128"/>
              <a:ea typeface="ＭＳ Ｐゴシック" panose="020B0600070205080204" pitchFamily="50" charset="-128"/>
            </a:rPr>
            <a:t>円となった。類似団体平均と比較し、</a:t>
          </a:r>
          <a:r>
            <a:rPr kumimoji="1" lang="en-US" altLang="ja-JP" sz="1300">
              <a:latin typeface="ＭＳ Ｐゴシック" panose="020B0600070205080204" pitchFamily="50" charset="-128"/>
              <a:ea typeface="ＭＳ Ｐゴシック" panose="020B0600070205080204" pitchFamily="50" charset="-128"/>
            </a:rPr>
            <a:t>26,978</a:t>
          </a:r>
          <a:r>
            <a:rPr kumimoji="1" lang="ja-JP" altLang="en-US" sz="1300">
              <a:latin typeface="ＭＳ Ｐゴシック" panose="020B0600070205080204" pitchFamily="50" charset="-128"/>
              <a:ea typeface="ＭＳ Ｐゴシック" panose="020B0600070205080204" pitchFamily="50" charset="-128"/>
            </a:rPr>
            <a:t>円下回っている。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愛知県半田市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116,209
111,285
47.42
54,224,869
50,258,399
2,842,861
27,159,178
10,925,189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-0.1
5.8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128105</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144434</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34</xdr:row>
      <xdr:rowOff>160763</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5641</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21970</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38299</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6" name="テキスト ボックス 55">
          <a:extLst>
            <a:ext uri="{FF2B5EF4-FFF2-40B4-BE49-F238E27FC236}">
              <a16:creationId xmlns:a16="http://schemas.microsoft.com/office/drawing/2014/main" id="{00000000-0008-0000-0700-000038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議会費グラフ枠">
          <a:extLst>
            <a:ext uri="{FF2B5EF4-FFF2-40B4-BE49-F238E27FC236}">
              <a16:creationId xmlns:a16="http://schemas.microsoft.com/office/drawing/2014/main" id="{00000000-0008-0000-07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29</xdr:row>
      <xdr:rowOff>91258</xdr:rowOff>
    </xdr:from>
    <xdr:to>
      <xdr:col>24</xdr:col>
      <xdr:colOff>62865</xdr:colOff>
      <xdr:row>38</xdr:row>
      <xdr:rowOff>139700</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flipV="1">
          <a:off x="4633595" y="5063308"/>
          <a:ext cx="1270" cy="15914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143527</xdr:rowOff>
    </xdr:from>
    <xdr:ext cx="469744" cy="259045"/>
    <xdr:sp macro="" textlink="">
      <xdr:nvSpPr>
        <xdr:cNvPr id="59" name="議会費最小値テキスト">
          <a:extLst>
            <a:ext uri="{FF2B5EF4-FFF2-40B4-BE49-F238E27FC236}">
              <a16:creationId xmlns:a16="http://schemas.microsoft.com/office/drawing/2014/main" id="{00000000-0008-0000-0700-00003B000000}"/>
            </a:ext>
          </a:extLst>
        </xdr:cNvPr>
        <xdr:cNvSpPr txBox="1"/>
      </xdr:nvSpPr>
      <xdr:spPr>
        <a:xfrm>
          <a:off x="4686300" y="6658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139700</xdr:rowOff>
    </xdr:from>
    <xdr:to>
      <xdr:col>24</xdr:col>
      <xdr:colOff>152400</xdr:colOff>
      <xdr:row>38</xdr:row>
      <xdr:rowOff>139700</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37935</xdr:rowOff>
    </xdr:from>
    <xdr:ext cx="469744" cy="259045"/>
    <xdr:sp macro="" textlink="">
      <xdr:nvSpPr>
        <xdr:cNvPr id="61" name="議会費最大値テキスト">
          <a:extLst>
            <a:ext uri="{FF2B5EF4-FFF2-40B4-BE49-F238E27FC236}">
              <a16:creationId xmlns:a16="http://schemas.microsoft.com/office/drawing/2014/main" id="{00000000-0008-0000-0700-00003D000000}"/>
            </a:ext>
          </a:extLst>
        </xdr:cNvPr>
        <xdr:cNvSpPr txBox="1"/>
      </xdr:nvSpPr>
      <xdr:spPr>
        <a:xfrm>
          <a:off x="4686300" y="4838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3,382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29</xdr:row>
      <xdr:rowOff>91258</xdr:rowOff>
    </xdr:from>
    <xdr:to>
      <xdr:col>24</xdr:col>
      <xdr:colOff>152400</xdr:colOff>
      <xdr:row>29</xdr:row>
      <xdr:rowOff>91258</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a:off x="4546600" y="5063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23767</xdr:rowOff>
    </xdr:from>
    <xdr:to>
      <xdr:col>24</xdr:col>
      <xdr:colOff>63500</xdr:colOff>
      <xdr:row>35</xdr:row>
      <xdr:rowOff>168547</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flipV="1">
          <a:off x="3797300" y="6024517"/>
          <a:ext cx="838200" cy="14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66057</xdr:rowOff>
    </xdr:from>
    <xdr:ext cx="469744" cy="259045"/>
    <xdr:sp macro="" textlink="">
      <xdr:nvSpPr>
        <xdr:cNvPr id="64" name="議会費平均値テキスト">
          <a:extLst>
            <a:ext uri="{FF2B5EF4-FFF2-40B4-BE49-F238E27FC236}">
              <a16:creationId xmlns:a16="http://schemas.microsoft.com/office/drawing/2014/main" id="{00000000-0008-0000-0700-000040000000}"/>
            </a:ext>
          </a:extLst>
        </xdr:cNvPr>
        <xdr:cNvSpPr txBox="1"/>
      </xdr:nvSpPr>
      <xdr:spPr>
        <a:xfrm>
          <a:off x="4686300" y="57239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43180</xdr:rowOff>
    </xdr:from>
    <xdr:to>
      <xdr:col>24</xdr:col>
      <xdr:colOff>114300</xdr:colOff>
      <xdr:row>34</xdr:row>
      <xdr:rowOff>144780</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4584700" y="5872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168547</xdr:rowOff>
    </xdr:from>
    <xdr:to>
      <xdr:col>19</xdr:col>
      <xdr:colOff>177800</xdr:colOff>
      <xdr:row>36</xdr:row>
      <xdr:rowOff>9072</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flipV="1">
          <a:off x="2908300" y="6169297"/>
          <a:ext cx="889000" cy="11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132443</xdr:rowOff>
    </xdr:from>
    <xdr:to>
      <xdr:col>20</xdr:col>
      <xdr:colOff>38100</xdr:colOff>
      <xdr:row>35</xdr:row>
      <xdr:rowOff>62593</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3746500" y="5961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79120</xdr:rowOff>
    </xdr:from>
    <xdr:ext cx="469744"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3562428" y="5736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9072</xdr:rowOff>
    </xdr:from>
    <xdr:to>
      <xdr:col>15</xdr:col>
      <xdr:colOff>50800</xdr:colOff>
      <xdr:row>36</xdr:row>
      <xdr:rowOff>130992</xdr:rowOff>
    </xdr:to>
    <xdr:cxnSp macro="">
      <xdr:nvCxnSpPr>
        <xdr:cNvPr id="69" name="直線コネクタ 68">
          <a:extLst>
            <a:ext uri="{FF2B5EF4-FFF2-40B4-BE49-F238E27FC236}">
              <a16:creationId xmlns:a16="http://schemas.microsoft.com/office/drawing/2014/main" id="{00000000-0008-0000-0700-000045000000}"/>
            </a:ext>
          </a:extLst>
        </xdr:cNvPr>
        <xdr:cNvCxnSpPr/>
      </xdr:nvCxnSpPr>
      <xdr:spPr>
        <a:xfrm flipV="1">
          <a:off x="2019300" y="6181272"/>
          <a:ext cx="889000" cy="12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168366</xdr:rowOff>
    </xdr:from>
    <xdr:to>
      <xdr:col>15</xdr:col>
      <xdr:colOff>101600</xdr:colOff>
      <xdr:row>35</xdr:row>
      <xdr:rowOff>98516</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2857500" y="5997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115043</xdr:rowOff>
    </xdr:from>
    <xdr:ext cx="469744"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2673428" y="57728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80917</xdr:rowOff>
    </xdr:from>
    <xdr:to>
      <xdr:col>10</xdr:col>
      <xdr:colOff>114300</xdr:colOff>
      <xdr:row>36</xdr:row>
      <xdr:rowOff>130992</xdr:rowOff>
    </xdr:to>
    <xdr:cxnSp macro="">
      <xdr:nvCxnSpPr>
        <xdr:cNvPr id="72" name="直線コネクタ 71">
          <a:extLst>
            <a:ext uri="{FF2B5EF4-FFF2-40B4-BE49-F238E27FC236}">
              <a16:creationId xmlns:a16="http://schemas.microsoft.com/office/drawing/2014/main" id="{00000000-0008-0000-0700-000048000000}"/>
            </a:ext>
          </a:extLst>
        </xdr:cNvPr>
        <xdr:cNvCxnSpPr/>
      </xdr:nvCxnSpPr>
      <xdr:spPr>
        <a:xfrm>
          <a:off x="1130300" y="6253117"/>
          <a:ext cx="889000" cy="500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29573</xdr:rowOff>
    </xdr:from>
    <xdr:to>
      <xdr:col>10</xdr:col>
      <xdr:colOff>165100</xdr:colOff>
      <xdr:row>35</xdr:row>
      <xdr:rowOff>131173</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968500" y="60303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147700</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1784428" y="58055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81824</xdr:rowOff>
    </xdr:from>
    <xdr:to>
      <xdr:col>6</xdr:col>
      <xdr:colOff>38100</xdr:colOff>
      <xdr:row>36</xdr:row>
      <xdr:rowOff>11974</xdr:rowOff>
    </xdr:to>
    <xdr:sp macro="" textlink="">
      <xdr:nvSpPr>
        <xdr:cNvPr id="75" name="フローチャート: 判断 74">
          <a:extLst>
            <a:ext uri="{FF2B5EF4-FFF2-40B4-BE49-F238E27FC236}">
              <a16:creationId xmlns:a16="http://schemas.microsoft.com/office/drawing/2014/main" id="{00000000-0008-0000-0700-00004B000000}"/>
            </a:ext>
          </a:extLst>
        </xdr:cNvPr>
        <xdr:cNvSpPr/>
      </xdr:nvSpPr>
      <xdr:spPr>
        <a:xfrm>
          <a:off x="1079500" y="6082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28501</xdr:rowOff>
    </xdr:from>
    <xdr:ext cx="469744"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895428" y="58578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144417</xdr:rowOff>
    </xdr:from>
    <xdr:to>
      <xdr:col>24</xdr:col>
      <xdr:colOff>114300</xdr:colOff>
      <xdr:row>35</xdr:row>
      <xdr:rowOff>74567</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4584700" y="5973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122844</xdr:rowOff>
    </xdr:from>
    <xdr:ext cx="469744" cy="259045"/>
    <xdr:sp macro="" textlink="">
      <xdr:nvSpPr>
        <xdr:cNvPr id="83" name="議会費該当値テキスト">
          <a:extLst>
            <a:ext uri="{FF2B5EF4-FFF2-40B4-BE49-F238E27FC236}">
              <a16:creationId xmlns:a16="http://schemas.microsoft.com/office/drawing/2014/main" id="{00000000-0008-0000-0700-000053000000}"/>
            </a:ext>
          </a:extLst>
        </xdr:cNvPr>
        <xdr:cNvSpPr txBox="1"/>
      </xdr:nvSpPr>
      <xdr:spPr>
        <a:xfrm>
          <a:off x="4686300" y="59521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117747</xdr:rowOff>
    </xdr:from>
    <xdr:to>
      <xdr:col>20</xdr:col>
      <xdr:colOff>38100</xdr:colOff>
      <xdr:row>36</xdr:row>
      <xdr:rowOff>47897</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3746500" y="61184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39024</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3562428" y="62112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129722</xdr:rowOff>
    </xdr:from>
    <xdr:to>
      <xdr:col>15</xdr:col>
      <xdr:colOff>101600</xdr:colOff>
      <xdr:row>36</xdr:row>
      <xdr:rowOff>59872</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2857500" y="6130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50999</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2673428" y="62231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80192</xdr:rowOff>
    </xdr:from>
    <xdr:to>
      <xdr:col>10</xdr:col>
      <xdr:colOff>165100</xdr:colOff>
      <xdr:row>37</xdr:row>
      <xdr:rowOff>10342</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968500" y="6252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1469</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1784428" y="6345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30117</xdr:rowOff>
    </xdr:from>
    <xdr:to>
      <xdr:col>6</xdr:col>
      <xdr:colOff>38100</xdr:colOff>
      <xdr:row>36</xdr:row>
      <xdr:rowOff>131717</xdr:rowOff>
    </xdr:to>
    <xdr:sp macro="" textlink="">
      <xdr:nvSpPr>
        <xdr:cNvPr id="90" name="楕円 89">
          <a:extLst>
            <a:ext uri="{FF2B5EF4-FFF2-40B4-BE49-F238E27FC236}">
              <a16:creationId xmlns:a16="http://schemas.microsoft.com/office/drawing/2014/main" id="{00000000-0008-0000-0700-00005A000000}"/>
            </a:ext>
          </a:extLst>
        </xdr:cNvPr>
        <xdr:cNvSpPr/>
      </xdr:nvSpPr>
      <xdr:spPr>
        <a:xfrm>
          <a:off x="1079500" y="6202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122844</xdr:rowOff>
    </xdr:from>
    <xdr:ext cx="469744" cy="259045"/>
    <xdr:sp macro="" textlink="">
      <xdr:nvSpPr>
        <xdr:cNvPr id="91" name="テキスト ボックス 90">
          <a:extLst>
            <a:ext uri="{FF2B5EF4-FFF2-40B4-BE49-F238E27FC236}">
              <a16:creationId xmlns:a16="http://schemas.microsoft.com/office/drawing/2014/main" id="{00000000-0008-0000-0700-00005B000000}"/>
            </a:ext>
          </a:extLst>
        </xdr:cNvPr>
        <xdr:cNvSpPr txBox="1"/>
      </xdr:nvSpPr>
      <xdr:spPr>
        <a:xfrm>
          <a:off x="895428" y="62950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7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49,030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7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10" name="テキスト ボックス 109">
          <a:extLst>
            <a:ext uri="{FF2B5EF4-FFF2-40B4-BE49-F238E27FC236}">
              <a16:creationId xmlns:a16="http://schemas.microsoft.com/office/drawing/2014/main" id="{00000000-0008-0000-0700-00006E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2" name="テキスト ボックス 111">
          <a:extLst>
            <a:ext uri="{FF2B5EF4-FFF2-40B4-BE49-F238E27FC236}">
              <a16:creationId xmlns:a16="http://schemas.microsoft.com/office/drawing/2014/main" id="{00000000-0008-0000-0700-000070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4" name="テキスト ボックス 113">
          <a:extLst>
            <a:ext uri="{FF2B5EF4-FFF2-40B4-BE49-F238E27FC236}">
              <a16:creationId xmlns:a16="http://schemas.microsoft.com/office/drawing/2014/main" id="{00000000-0008-0000-0700-000072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5" name="総務費グラフ枠">
          <a:extLst>
            <a:ext uri="{FF2B5EF4-FFF2-40B4-BE49-F238E27FC236}">
              <a16:creationId xmlns:a16="http://schemas.microsoft.com/office/drawing/2014/main" id="{00000000-0008-0000-0700-000073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59360</xdr:rowOff>
    </xdr:from>
    <xdr:to>
      <xdr:col>24</xdr:col>
      <xdr:colOff>62865</xdr:colOff>
      <xdr:row>58</xdr:row>
      <xdr:rowOff>128206</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flipV="1">
          <a:off x="4633595" y="8803310"/>
          <a:ext cx="1270" cy="12689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132033</xdr:rowOff>
    </xdr:from>
    <xdr:ext cx="534377" cy="259045"/>
    <xdr:sp macro="" textlink="">
      <xdr:nvSpPr>
        <xdr:cNvPr id="117" name="総務費最小値テキスト">
          <a:extLst>
            <a:ext uri="{FF2B5EF4-FFF2-40B4-BE49-F238E27FC236}">
              <a16:creationId xmlns:a16="http://schemas.microsoft.com/office/drawing/2014/main" id="{00000000-0008-0000-0700-000075000000}"/>
            </a:ext>
          </a:extLst>
        </xdr:cNvPr>
        <xdr:cNvSpPr txBox="1"/>
      </xdr:nvSpPr>
      <xdr:spPr>
        <a:xfrm>
          <a:off x="4686300" y="10076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36,905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128206</xdr:rowOff>
    </xdr:from>
    <xdr:to>
      <xdr:col>24</xdr:col>
      <xdr:colOff>152400</xdr:colOff>
      <xdr:row>58</xdr:row>
      <xdr:rowOff>128206</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4546600" y="100723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6037</xdr:rowOff>
    </xdr:from>
    <xdr:ext cx="599010" cy="259045"/>
    <xdr:sp macro="" textlink="">
      <xdr:nvSpPr>
        <xdr:cNvPr id="119" name="総務費最大値テキスト">
          <a:extLst>
            <a:ext uri="{FF2B5EF4-FFF2-40B4-BE49-F238E27FC236}">
              <a16:creationId xmlns:a16="http://schemas.microsoft.com/office/drawing/2014/main" id="{00000000-0008-0000-0700-000077000000}"/>
            </a:ext>
          </a:extLst>
        </xdr:cNvPr>
        <xdr:cNvSpPr txBox="1"/>
      </xdr:nvSpPr>
      <xdr:spPr>
        <a:xfrm>
          <a:off x="4686300" y="85785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136,826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59360</xdr:rowOff>
    </xdr:from>
    <xdr:to>
      <xdr:col>24</xdr:col>
      <xdr:colOff>152400</xdr:colOff>
      <xdr:row>51</xdr:row>
      <xdr:rowOff>59360</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a:off x="4546600" y="88033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128206</xdr:rowOff>
    </xdr:from>
    <xdr:to>
      <xdr:col>24</xdr:col>
      <xdr:colOff>63500</xdr:colOff>
      <xdr:row>59</xdr:row>
      <xdr:rowOff>28169</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3797300" y="10072306"/>
          <a:ext cx="838200" cy="71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28236</xdr:rowOff>
    </xdr:from>
    <xdr:ext cx="534377" cy="259045"/>
    <xdr:sp macro="" textlink="">
      <xdr:nvSpPr>
        <xdr:cNvPr id="122" name="総務費平均値テキスト">
          <a:extLst>
            <a:ext uri="{FF2B5EF4-FFF2-40B4-BE49-F238E27FC236}">
              <a16:creationId xmlns:a16="http://schemas.microsoft.com/office/drawing/2014/main" id="{00000000-0008-0000-0700-00007A000000}"/>
            </a:ext>
          </a:extLst>
        </xdr:cNvPr>
        <xdr:cNvSpPr txBox="1"/>
      </xdr:nvSpPr>
      <xdr:spPr>
        <a:xfrm>
          <a:off x="4686300" y="945798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5359</xdr:rowOff>
    </xdr:from>
    <xdr:to>
      <xdr:col>24</xdr:col>
      <xdr:colOff>114300</xdr:colOff>
      <xdr:row>56</xdr:row>
      <xdr:rowOff>106959</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4584700" y="9606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162484</xdr:rowOff>
    </xdr:from>
    <xdr:to>
      <xdr:col>19</xdr:col>
      <xdr:colOff>177800</xdr:colOff>
      <xdr:row>59</xdr:row>
      <xdr:rowOff>28169</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2908300" y="9935134"/>
          <a:ext cx="889000" cy="208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125171</xdr:rowOff>
    </xdr:from>
    <xdr:to>
      <xdr:col>20</xdr:col>
      <xdr:colOff>38100</xdr:colOff>
      <xdr:row>57</xdr:row>
      <xdr:rowOff>55321</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3746500" y="97263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71848</xdr:rowOff>
    </xdr:from>
    <xdr:ext cx="534377"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3530111" y="95015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162484</xdr:rowOff>
    </xdr:from>
    <xdr:to>
      <xdr:col>15</xdr:col>
      <xdr:colOff>50800</xdr:colOff>
      <xdr:row>58</xdr:row>
      <xdr:rowOff>97269</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flipV="1">
          <a:off x="2019300" y="9935134"/>
          <a:ext cx="889000" cy="106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121539</xdr:rowOff>
    </xdr:from>
    <xdr:to>
      <xdr:col>15</xdr:col>
      <xdr:colOff>101600</xdr:colOff>
      <xdr:row>57</xdr:row>
      <xdr:rowOff>51689</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2857500" y="9722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68216</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2641111" y="94979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51</xdr:row>
      <xdr:rowOff>93650</xdr:rowOff>
    </xdr:from>
    <xdr:to>
      <xdr:col>10</xdr:col>
      <xdr:colOff>114300</xdr:colOff>
      <xdr:row>58</xdr:row>
      <xdr:rowOff>97269</xdr:rowOff>
    </xdr:to>
    <xdr:cxnSp macro="">
      <xdr:nvCxnSpPr>
        <xdr:cNvPr id="130" name="直線コネクタ 129">
          <a:extLst>
            <a:ext uri="{FF2B5EF4-FFF2-40B4-BE49-F238E27FC236}">
              <a16:creationId xmlns:a16="http://schemas.microsoft.com/office/drawing/2014/main" id="{00000000-0008-0000-0700-000082000000}"/>
            </a:ext>
          </a:extLst>
        </xdr:cNvPr>
        <xdr:cNvCxnSpPr/>
      </xdr:nvCxnSpPr>
      <xdr:spPr>
        <a:xfrm>
          <a:off x="1130300" y="8837600"/>
          <a:ext cx="889000" cy="1203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99454</xdr:rowOff>
    </xdr:from>
    <xdr:to>
      <xdr:col>10</xdr:col>
      <xdr:colOff>165100</xdr:colOff>
      <xdr:row>57</xdr:row>
      <xdr:rowOff>29604</xdr:rowOff>
    </xdr:to>
    <xdr:sp macro="" textlink="">
      <xdr:nvSpPr>
        <xdr:cNvPr id="131" name="フローチャート: 判断 130">
          <a:extLst>
            <a:ext uri="{FF2B5EF4-FFF2-40B4-BE49-F238E27FC236}">
              <a16:creationId xmlns:a16="http://schemas.microsoft.com/office/drawing/2014/main" id="{00000000-0008-0000-0700-000083000000}"/>
            </a:ext>
          </a:extLst>
        </xdr:cNvPr>
        <xdr:cNvSpPr/>
      </xdr:nvSpPr>
      <xdr:spPr>
        <a:xfrm>
          <a:off x="1968500" y="9700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46131</xdr:rowOff>
    </xdr:from>
    <xdr:ext cx="534377"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1752111" y="9475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49</xdr:row>
      <xdr:rowOff>139052</xdr:rowOff>
    </xdr:from>
    <xdr:to>
      <xdr:col>6</xdr:col>
      <xdr:colOff>38100</xdr:colOff>
      <xdr:row>50</xdr:row>
      <xdr:rowOff>69202</xdr:rowOff>
    </xdr:to>
    <xdr:sp macro="" textlink="">
      <xdr:nvSpPr>
        <xdr:cNvPr id="133" name="フローチャート: 判断 132">
          <a:extLst>
            <a:ext uri="{FF2B5EF4-FFF2-40B4-BE49-F238E27FC236}">
              <a16:creationId xmlns:a16="http://schemas.microsoft.com/office/drawing/2014/main" id="{00000000-0008-0000-0700-000085000000}"/>
            </a:ext>
          </a:extLst>
        </xdr:cNvPr>
        <xdr:cNvSpPr/>
      </xdr:nvSpPr>
      <xdr:spPr>
        <a:xfrm>
          <a:off x="1079500" y="8540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48</xdr:row>
      <xdr:rowOff>85729</xdr:rowOff>
    </xdr:from>
    <xdr:ext cx="59901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830795" y="83153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700-00008B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77406</xdr:rowOff>
    </xdr:from>
    <xdr:to>
      <xdr:col>24</xdr:col>
      <xdr:colOff>114300</xdr:colOff>
      <xdr:row>59</xdr:row>
      <xdr:rowOff>7556</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4584700" y="10021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163783</xdr:rowOff>
    </xdr:from>
    <xdr:ext cx="534377" cy="259045"/>
    <xdr:sp macro="" textlink="">
      <xdr:nvSpPr>
        <xdr:cNvPr id="141" name="総務費該当値テキスト">
          <a:extLst>
            <a:ext uri="{FF2B5EF4-FFF2-40B4-BE49-F238E27FC236}">
              <a16:creationId xmlns:a16="http://schemas.microsoft.com/office/drawing/2014/main" id="{00000000-0008-0000-0700-00008D000000}"/>
            </a:ext>
          </a:extLst>
        </xdr:cNvPr>
        <xdr:cNvSpPr txBox="1"/>
      </xdr:nvSpPr>
      <xdr:spPr>
        <a:xfrm>
          <a:off x="4686300" y="9936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148819</xdr:rowOff>
    </xdr:from>
    <xdr:to>
      <xdr:col>20</xdr:col>
      <xdr:colOff>38100</xdr:colOff>
      <xdr:row>59</xdr:row>
      <xdr:rowOff>78969</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3746500" y="10092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59</xdr:row>
      <xdr:rowOff>70096</xdr:rowOff>
    </xdr:from>
    <xdr:ext cx="534377"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3530111" y="101856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111684</xdr:rowOff>
    </xdr:from>
    <xdr:to>
      <xdr:col>15</xdr:col>
      <xdr:colOff>101600</xdr:colOff>
      <xdr:row>58</xdr:row>
      <xdr:rowOff>41834</xdr:rowOff>
    </xdr:to>
    <xdr:sp macro="" textlink="">
      <xdr:nvSpPr>
        <xdr:cNvPr id="144" name="楕円 143">
          <a:extLst>
            <a:ext uri="{FF2B5EF4-FFF2-40B4-BE49-F238E27FC236}">
              <a16:creationId xmlns:a16="http://schemas.microsoft.com/office/drawing/2014/main" id="{00000000-0008-0000-0700-000090000000}"/>
            </a:ext>
          </a:extLst>
        </xdr:cNvPr>
        <xdr:cNvSpPr/>
      </xdr:nvSpPr>
      <xdr:spPr>
        <a:xfrm>
          <a:off x="2857500" y="9884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32961</xdr:rowOff>
    </xdr:from>
    <xdr:ext cx="534377" cy="259045"/>
    <xdr:sp macro="" textlink="">
      <xdr:nvSpPr>
        <xdr:cNvPr id="145" name="テキスト ボックス 144">
          <a:extLst>
            <a:ext uri="{FF2B5EF4-FFF2-40B4-BE49-F238E27FC236}">
              <a16:creationId xmlns:a16="http://schemas.microsoft.com/office/drawing/2014/main" id="{00000000-0008-0000-0700-000091000000}"/>
            </a:ext>
          </a:extLst>
        </xdr:cNvPr>
        <xdr:cNvSpPr txBox="1"/>
      </xdr:nvSpPr>
      <xdr:spPr>
        <a:xfrm>
          <a:off x="2641111" y="9977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46469</xdr:rowOff>
    </xdr:from>
    <xdr:to>
      <xdr:col>10</xdr:col>
      <xdr:colOff>165100</xdr:colOff>
      <xdr:row>58</xdr:row>
      <xdr:rowOff>148069</xdr:rowOff>
    </xdr:to>
    <xdr:sp macro="" textlink="">
      <xdr:nvSpPr>
        <xdr:cNvPr id="146" name="楕円 145">
          <a:extLst>
            <a:ext uri="{FF2B5EF4-FFF2-40B4-BE49-F238E27FC236}">
              <a16:creationId xmlns:a16="http://schemas.microsoft.com/office/drawing/2014/main" id="{00000000-0008-0000-0700-000092000000}"/>
            </a:ext>
          </a:extLst>
        </xdr:cNvPr>
        <xdr:cNvSpPr/>
      </xdr:nvSpPr>
      <xdr:spPr>
        <a:xfrm>
          <a:off x="1968500" y="9990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139196</xdr:rowOff>
    </xdr:from>
    <xdr:ext cx="534377" cy="259045"/>
    <xdr:sp macro="" textlink="">
      <xdr:nvSpPr>
        <xdr:cNvPr id="147" name="テキスト ボックス 146">
          <a:extLst>
            <a:ext uri="{FF2B5EF4-FFF2-40B4-BE49-F238E27FC236}">
              <a16:creationId xmlns:a16="http://schemas.microsoft.com/office/drawing/2014/main" id="{00000000-0008-0000-0700-000093000000}"/>
            </a:ext>
          </a:extLst>
        </xdr:cNvPr>
        <xdr:cNvSpPr txBox="1"/>
      </xdr:nvSpPr>
      <xdr:spPr>
        <a:xfrm>
          <a:off x="1752111" y="100832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51</xdr:row>
      <xdr:rowOff>42850</xdr:rowOff>
    </xdr:from>
    <xdr:to>
      <xdr:col>6</xdr:col>
      <xdr:colOff>38100</xdr:colOff>
      <xdr:row>51</xdr:row>
      <xdr:rowOff>144450</xdr:rowOff>
    </xdr:to>
    <xdr:sp macro="" textlink="">
      <xdr:nvSpPr>
        <xdr:cNvPr id="148" name="楕円 147">
          <a:extLst>
            <a:ext uri="{FF2B5EF4-FFF2-40B4-BE49-F238E27FC236}">
              <a16:creationId xmlns:a16="http://schemas.microsoft.com/office/drawing/2014/main" id="{00000000-0008-0000-0700-000094000000}"/>
            </a:ext>
          </a:extLst>
        </xdr:cNvPr>
        <xdr:cNvSpPr/>
      </xdr:nvSpPr>
      <xdr:spPr>
        <a:xfrm>
          <a:off x="1079500" y="878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51</xdr:row>
      <xdr:rowOff>135577</xdr:rowOff>
    </xdr:from>
    <xdr:ext cx="599010" cy="259045"/>
    <xdr:sp macro="" textlink="">
      <xdr:nvSpPr>
        <xdr:cNvPr id="149" name="テキスト ボックス 148">
          <a:extLst>
            <a:ext uri="{FF2B5EF4-FFF2-40B4-BE49-F238E27FC236}">
              <a16:creationId xmlns:a16="http://schemas.microsoft.com/office/drawing/2014/main" id="{00000000-0008-0000-0700-000095000000}"/>
            </a:ext>
          </a:extLst>
        </xdr:cNvPr>
        <xdr:cNvSpPr txBox="1"/>
      </xdr:nvSpPr>
      <xdr:spPr>
        <a:xfrm>
          <a:off x="830795" y="88795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6" name="正方形/長方形 155">
          <a:extLst>
            <a:ext uri="{FF2B5EF4-FFF2-40B4-BE49-F238E27FC236}">
              <a16:creationId xmlns:a16="http://schemas.microsoft.com/office/drawing/2014/main" id="{00000000-0008-0000-0700-00009C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7" name="正方形/長方形 156">
          <a:extLst>
            <a:ext uri="{FF2B5EF4-FFF2-40B4-BE49-F238E27FC236}">
              <a16:creationId xmlns:a16="http://schemas.microsoft.com/office/drawing/2014/main" id="{00000000-0008-0000-0700-00009D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70" name="テキスト ボックス 169">
          <a:extLst>
            <a:ext uri="{FF2B5EF4-FFF2-40B4-BE49-F238E27FC236}">
              <a16:creationId xmlns:a16="http://schemas.microsoft.com/office/drawing/2014/main" id="{00000000-0008-0000-0700-0000AA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72" name="テキスト ボックス 171">
          <a:extLst>
            <a:ext uri="{FF2B5EF4-FFF2-40B4-BE49-F238E27FC236}">
              <a16:creationId xmlns:a16="http://schemas.microsoft.com/office/drawing/2014/main" id="{00000000-0008-0000-0700-0000AC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4" name="テキスト ボックス 173">
          <a:extLst>
            <a:ext uri="{FF2B5EF4-FFF2-40B4-BE49-F238E27FC236}">
              <a16:creationId xmlns:a16="http://schemas.microsoft.com/office/drawing/2014/main" id="{00000000-0008-0000-0700-0000AE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5" name="民生費グラフ枠">
          <a:extLst>
            <a:ext uri="{FF2B5EF4-FFF2-40B4-BE49-F238E27FC236}">
              <a16:creationId xmlns:a16="http://schemas.microsoft.com/office/drawing/2014/main" id="{00000000-0008-0000-0700-0000AF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44537</xdr:rowOff>
    </xdr:from>
    <xdr:to>
      <xdr:col>24</xdr:col>
      <xdr:colOff>62865</xdr:colOff>
      <xdr:row>76</xdr:row>
      <xdr:rowOff>150543</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4633595" y="12046037"/>
          <a:ext cx="1270" cy="11347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154370</xdr:rowOff>
    </xdr:from>
    <xdr:ext cx="599010" cy="259045"/>
    <xdr:sp macro="" textlink="">
      <xdr:nvSpPr>
        <xdr:cNvPr id="177" name="民生費最小値テキスト">
          <a:extLst>
            <a:ext uri="{FF2B5EF4-FFF2-40B4-BE49-F238E27FC236}">
              <a16:creationId xmlns:a16="http://schemas.microsoft.com/office/drawing/2014/main" id="{00000000-0008-0000-0700-0000B1000000}"/>
            </a:ext>
          </a:extLst>
        </xdr:cNvPr>
        <xdr:cNvSpPr txBox="1"/>
      </xdr:nvSpPr>
      <xdr:spPr>
        <a:xfrm>
          <a:off x="4686300" y="131845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148,336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76</xdr:row>
      <xdr:rowOff>150543</xdr:rowOff>
    </xdr:from>
    <xdr:to>
      <xdr:col>24</xdr:col>
      <xdr:colOff>152400</xdr:colOff>
      <xdr:row>76</xdr:row>
      <xdr:rowOff>150543</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a:off x="4546600" y="13180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162664</xdr:rowOff>
    </xdr:from>
    <xdr:ext cx="599010" cy="259045"/>
    <xdr:sp macro="" textlink="">
      <xdr:nvSpPr>
        <xdr:cNvPr id="179" name="民生費最大値テキスト">
          <a:extLst>
            <a:ext uri="{FF2B5EF4-FFF2-40B4-BE49-F238E27FC236}">
              <a16:creationId xmlns:a16="http://schemas.microsoft.com/office/drawing/2014/main" id="{00000000-0008-0000-0700-0000B3000000}"/>
            </a:ext>
          </a:extLst>
        </xdr:cNvPr>
        <xdr:cNvSpPr txBox="1"/>
      </xdr:nvSpPr>
      <xdr:spPr>
        <a:xfrm>
          <a:off x="4686300" y="118212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217,828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44537</xdr:rowOff>
    </xdr:from>
    <xdr:to>
      <xdr:col>24</xdr:col>
      <xdr:colOff>152400</xdr:colOff>
      <xdr:row>70</xdr:row>
      <xdr:rowOff>44537</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a:off x="4546600" y="120460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74</xdr:row>
      <xdr:rowOff>138574</xdr:rowOff>
    </xdr:from>
    <xdr:to>
      <xdr:col>24</xdr:col>
      <xdr:colOff>63500</xdr:colOff>
      <xdr:row>76</xdr:row>
      <xdr:rowOff>26037</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3797300" y="12825874"/>
          <a:ext cx="838200" cy="2303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58105</xdr:rowOff>
    </xdr:from>
    <xdr:ext cx="599010" cy="259045"/>
    <xdr:sp macro="" textlink="">
      <xdr:nvSpPr>
        <xdr:cNvPr id="182" name="民生費平均値テキスト">
          <a:extLst>
            <a:ext uri="{FF2B5EF4-FFF2-40B4-BE49-F238E27FC236}">
              <a16:creationId xmlns:a16="http://schemas.microsoft.com/office/drawing/2014/main" id="{00000000-0008-0000-0700-0000B6000000}"/>
            </a:ext>
          </a:extLst>
        </xdr:cNvPr>
        <xdr:cNvSpPr txBox="1"/>
      </xdr:nvSpPr>
      <xdr:spPr>
        <a:xfrm>
          <a:off x="4686300" y="1240250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183,787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73</xdr:row>
      <xdr:rowOff>35228</xdr:rowOff>
    </xdr:from>
    <xdr:to>
      <xdr:col>24</xdr:col>
      <xdr:colOff>114300</xdr:colOff>
      <xdr:row>73</xdr:row>
      <xdr:rowOff>136828</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4584700" y="125510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26037</xdr:rowOff>
    </xdr:from>
    <xdr:to>
      <xdr:col>19</xdr:col>
      <xdr:colOff>177800</xdr:colOff>
      <xdr:row>77</xdr:row>
      <xdr:rowOff>3406</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flipV="1">
          <a:off x="2908300" y="13056237"/>
          <a:ext cx="889000" cy="148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74</xdr:row>
      <xdr:rowOff>88067</xdr:rowOff>
    </xdr:from>
    <xdr:to>
      <xdr:col>20</xdr:col>
      <xdr:colOff>38100</xdr:colOff>
      <xdr:row>75</xdr:row>
      <xdr:rowOff>18217</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3746500" y="12775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34744</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3497795" y="125505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40357</xdr:rowOff>
    </xdr:from>
    <xdr:to>
      <xdr:col>15</xdr:col>
      <xdr:colOff>50800</xdr:colOff>
      <xdr:row>77</xdr:row>
      <xdr:rowOff>3406</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a:off x="2019300" y="13070557"/>
          <a:ext cx="889000" cy="1344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63607</xdr:rowOff>
    </xdr:from>
    <xdr:to>
      <xdr:col>15</xdr:col>
      <xdr:colOff>101600</xdr:colOff>
      <xdr:row>75</xdr:row>
      <xdr:rowOff>165207</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2857500" y="12922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10284</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2608795" y="126975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40357</xdr:rowOff>
    </xdr:from>
    <xdr:to>
      <xdr:col>10</xdr:col>
      <xdr:colOff>114300</xdr:colOff>
      <xdr:row>78</xdr:row>
      <xdr:rowOff>90388</xdr:rowOff>
    </xdr:to>
    <xdr:cxnSp macro="">
      <xdr:nvCxnSpPr>
        <xdr:cNvPr id="190" name="直線コネクタ 189">
          <a:extLst>
            <a:ext uri="{FF2B5EF4-FFF2-40B4-BE49-F238E27FC236}">
              <a16:creationId xmlns:a16="http://schemas.microsoft.com/office/drawing/2014/main" id="{00000000-0008-0000-0700-0000BE000000}"/>
            </a:ext>
          </a:extLst>
        </xdr:cNvPr>
        <xdr:cNvCxnSpPr/>
      </xdr:nvCxnSpPr>
      <xdr:spPr>
        <a:xfrm flipV="1">
          <a:off x="1130300" y="13070557"/>
          <a:ext cx="889000" cy="3929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74</xdr:row>
      <xdr:rowOff>90892</xdr:rowOff>
    </xdr:from>
    <xdr:to>
      <xdr:col>10</xdr:col>
      <xdr:colOff>165100</xdr:colOff>
      <xdr:row>75</xdr:row>
      <xdr:rowOff>21042</xdr:rowOff>
    </xdr:to>
    <xdr:sp macro="" textlink="">
      <xdr:nvSpPr>
        <xdr:cNvPr id="191" name="フローチャート: 判断 190">
          <a:extLst>
            <a:ext uri="{FF2B5EF4-FFF2-40B4-BE49-F238E27FC236}">
              <a16:creationId xmlns:a16="http://schemas.microsoft.com/office/drawing/2014/main" id="{00000000-0008-0000-0700-0000BF000000}"/>
            </a:ext>
          </a:extLst>
        </xdr:cNvPr>
        <xdr:cNvSpPr/>
      </xdr:nvSpPr>
      <xdr:spPr>
        <a:xfrm>
          <a:off x="1968500" y="12778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73</xdr:row>
      <xdr:rowOff>37569</xdr:rowOff>
    </xdr:from>
    <xdr:ext cx="59901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1719795" y="125534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143993</xdr:rowOff>
    </xdr:from>
    <xdr:to>
      <xdr:col>6</xdr:col>
      <xdr:colOff>38100</xdr:colOff>
      <xdr:row>77</xdr:row>
      <xdr:rowOff>74143</xdr:rowOff>
    </xdr:to>
    <xdr:sp macro="" textlink="">
      <xdr:nvSpPr>
        <xdr:cNvPr id="193" name="フローチャート: 判断 192">
          <a:extLst>
            <a:ext uri="{FF2B5EF4-FFF2-40B4-BE49-F238E27FC236}">
              <a16:creationId xmlns:a16="http://schemas.microsoft.com/office/drawing/2014/main" id="{00000000-0008-0000-0700-0000C1000000}"/>
            </a:ext>
          </a:extLst>
        </xdr:cNvPr>
        <xdr:cNvSpPr/>
      </xdr:nvSpPr>
      <xdr:spPr>
        <a:xfrm>
          <a:off x="1079500" y="13174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90670</xdr:rowOff>
    </xdr:from>
    <xdr:ext cx="59901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830795" y="129494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87774</xdr:rowOff>
    </xdr:from>
    <xdr:to>
      <xdr:col>24</xdr:col>
      <xdr:colOff>114300</xdr:colOff>
      <xdr:row>75</xdr:row>
      <xdr:rowOff>17924</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4584700" y="12775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66201</xdr:rowOff>
    </xdr:from>
    <xdr:ext cx="599010" cy="259045"/>
    <xdr:sp macro="" textlink="">
      <xdr:nvSpPr>
        <xdr:cNvPr id="201" name="民生費該当値テキスト">
          <a:extLst>
            <a:ext uri="{FF2B5EF4-FFF2-40B4-BE49-F238E27FC236}">
              <a16:creationId xmlns:a16="http://schemas.microsoft.com/office/drawing/2014/main" id="{00000000-0008-0000-0700-0000C9000000}"/>
            </a:ext>
          </a:extLst>
        </xdr:cNvPr>
        <xdr:cNvSpPr txBox="1"/>
      </xdr:nvSpPr>
      <xdr:spPr>
        <a:xfrm>
          <a:off x="4686300" y="127535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170,069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146687</xdr:rowOff>
    </xdr:from>
    <xdr:to>
      <xdr:col>20</xdr:col>
      <xdr:colOff>38100</xdr:colOff>
      <xdr:row>76</xdr:row>
      <xdr:rowOff>76837</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3746500" y="13005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67964</xdr:rowOff>
    </xdr:from>
    <xdr:ext cx="599010" cy="259045"/>
    <xdr:sp macro=""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3497795" y="130981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124056</xdr:rowOff>
    </xdr:from>
    <xdr:to>
      <xdr:col>15</xdr:col>
      <xdr:colOff>101600</xdr:colOff>
      <xdr:row>77</xdr:row>
      <xdr:rowOff>54206</xdr:rowOff>
    </xdr:to>
    <xdr:sp macro="" textlink="">
      <xdr:nvSpPr>
        <xdr:cNvPr id="204" name="楕円 203">
          <a:extLst>
            <a:ext uri="{FF2B5EF4-FFF2-40B4-BE49-F238E27FC236}">
              <a16:creationId xmlns:a16="http://schemas.microsoft.com/office/drawing/2014/main" id="{00000000-0008-0000-0700-0000CC000000}"/>
            </a:ext>
          </a:extLst>
        </xdr:cNvPr>
        <xdr:cNvSpPr/>
      </xdr:nvSpPr>
      <xdr:spPr>
        <a:xfrm>
          <a:off x="2857500" y="13154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45333</xdr:rowOff>
    </xdr:from>
    <xdr:ext cx="599010" cy="259045"/>
    <xdr:sp macro="" textlink="">
      <xdr:nvSpPr>
        <xdr:cNvPr id="205" name="テキスト ボックス 204">
          <a:extLst>
            <a:ext uri="{FF2B5EF4-FFF2-40B4-BE49-F238E27FC236}">
              <a16:creationId xmlns:a16="http://schemas.microsoft.com/office/drawing/2014/main" id="{00000000-0008-0000-0700-0000CD000000}"/>
            </a:ext>
          </a:extLst>
        </xdr:cNvPr>
        <xdr:cNvSpPr txBox="1"/>
      </xdr:nvSpPr>
      <xdr:spPr>
        <a:xfrm>
          <a:off x="2608795" y="132469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161007</xdr:rowOff>
    </xdr:from>
    <xdr:to>
      <xdr:col>10</xdr:col>
      <xdr:colOff>165100</xdr:colOff>
      <xdr:row>76</xdr:row>
      <xdr:rowOff>91157</xdr:rowOff>
    </xdr:to>
    <xdr:sp macro="" textlink="">
      <xdr:nvSpPr>
        <xdr:cNvPr id="206" name="楕円 205">
          <a:extLst>
            <a:ext uri="{FF2B5EF4-FFF2-40B4-BE49-F238E27FC236}">
              <a16:creationId xmlns:a16="http://schemas.microsoft.com/office/drawing/2014/main" id="{00000000-0008-0000-0700-0000CE000000}"/>
            </a:ext>
          </a:extLst>
        </xdr:cNvPr>
        <xdr:cNvSpPr/>
      </xdr:nvSpPr>
      <xdr:spPr>
        <a:xfrm>
          <a:off x="1968500" y="13019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82284</xdr:rowOff>
    </xdr:from>
    <xdr:ext cx="599010" cy="259045"/>
    <xdr:sp macro="" textlink="">
      <xdr:nvSpPr>
        <xdr:cNvPr id="207" name="テキスト ボックス 206">
          <a:extLst>
            <a:ext uri="{FF2B5EF4-FFF2-40B4-BE49-F238E27FC236}">
              <a16:creationId xmlns:a16="http://schemas.microsoft.com/office/drawing/2014/main" id="{00000000-0008-0000-0700-0000CF000000}"/>
            </a:ext>
          </a:extLst>
        </xdr:cNvPr>
        <xdr:cNvSpPr txBox="1"/>
      </xdr:nvSpPr>
      <xdr:spPr>
        <a:xfrm>
          <a:off x="1719795" y="131124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39588</xdr:rowOff>
    </xdr:from>
    <xdr:to>
      <xdr:col>6</xdr:col>
      <xdr:colOff>38100</xdr:colOff>
      <xdr:row>78</xdr:row>
      <xdr:rowOff>141188</xdr:rowOff>
    </xdr:to>
    <xdr:sp macro="" textlink="">
      <xdr:nvSpPr>
        <xdr:cNvPr id="208" name="楕円 207">
          <a:extLst>
            <a:ext uri="{FF2B5EF4-FFF2-40B4-BE49-F238E27FC236}">
              <a16:creationId xmlns:a16="http://schemas.microsoft.com/office/drawing/2014/main" id="{00000000-0008-0000-0700-0000D0000000}"/>
            </a:ext>
          </a:extLst>
        </xdr:cNvPr>
        <xdr:cNvSpPr/>
      </xdr:nvSpPr>
      <xdr:spPr>
        <a:xfrm>
          <a:off x="1079500" y="13412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132315</xdr:rowOff>
    </xdr:from>
    <xdr:ext cx="599010" cy="259045"/>
    <xdr:sp macro="" textlink="">
      <xdr:nvSpPr>
        <xdr:cNvPr id="209" name="テキスト ボックス 208">
          <a:extLst>
            <a:ext uri="{FF2B5EF4-FFF2-40B4-BE49-F238E27FC236}">
              <a16:creationId xmlns:a16="http://schemas.microsoft.com/office/drawing/2014/main" id="{00000000-0008-0000-0700-0000D1000000}"/>
            </a:ext>
          </a:extLst>
        </xdr:cNvPr>
        <xdr:cNvSpPr txBox="1"/>
      </xdr:nvSpPr>
      <xdr:spPr>
        <a:xfrm>
          <a:off x="830795" y="135054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5" name="正方形/長方形 214">
          <a:extLst>
            <a:ext uri="{FF2B5EF4-FFF2-40B4-BE49-F238E27FC236}">
              <a16:creationId xmlns:a16="http://schemas.microsoft.com/office/drawing/2014/main" id="{00000000-0008-0000-0700-0000D7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6" name="正方形/長方形 215">
          <a:extLst>
            <a:ext uri="{FF2B5EF4-FFF2-40B4-BE49-F238E27FC236}">
              <a16:creationId xmlns:a16="http://schemas.microsoft.com/office/drawing/2014/main" id="{00000000-0008-0000-0700-0000D8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7" name="正方形/長方形 216">
          <a:extLst>
            <a:ext uri="{FF2B5EF4-FFF2-40B4-BE49-F238E27FC236}">
              <a16:creationId xmlns:a16="http://schemas.microsoft.com/office/drawing/2014/main" id="{00000000-0008-0000-0700-0000D9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95</xdr:row>
      <xdr:rowOff>54627</xdr:rowOff>
    </xdr:from>
    <xdr:ext cx="53129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230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92</xdr:row>
      <xdr:rowOff>111777</xdr:rowOff>
    </xdr:from>
    <xdr:ext cx="531299"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230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89</xdr:row>
      <xdr:rowOff>168927</xdr:rowOff>
    </xdr:from>
    <xdr:ext cx="531299" cy="25904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230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87</xdr:row>
      <xdr:rowOff>54627</xdr:rowOff>
    </xdr:from>
    <xdr:ext cx="531299" cy="259045"/>
    <xdr:sp macro="" textlink="">
      <xdr:nvSpPr>
        <xdr:cNvPr id="230" name="テキスト ボックス 229">
          <a:extLst>
            <a:ext uri="{FF2B5EF4-FFF2-40B4-BE49-F238E27FC236}">
              <a16:creationId xmlns:a16="http://schemas.microsoft.com/office/drawing/2014/main" id="{00000000-0008-0000-0700-0000E6000000}"/>
            </a:ext>
          </a:extLst>
        </xdr:cNvPr>
        <xdr:cNvSpPr txBox="1"/>
      </xdr:nvSpPr>
      <xdr:spPr>
        <a:xfrm>
          <a:off x="230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1" name="衛生費グラフ枠">
          <a:extLst>
            <a:ext uri="{FF2B5EF4-FFF2-40B4-BE49-F238E27FC236}">
              <a16:creationId xmlns:a16="http://schemas.microsoft.com/office/drawing/2014/main" id="{00000000-0008-0000-0700-0000E7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8072</xdr:rowOff>
    </xdr:from>
    <xdr:to>
      <xdr:col>24</xdr:col>
      <xdr:colOff>62865</xdr:colOff>
      <xdr:row>98</xdr:row>
      <xdr:rowOff>149713</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4633595" y="15438572"/>
          <a:ext cx="1270" cy="15132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153540</xdr:rowOff>
    </xdr:from>
    <xdr:ext cx="534377" cy="259045"/>
    <xdr:sp macro="" textlink="">
      <xdr:nvSpPr>
        <xdr:cNvPr id="233" name="衛生費最小値テキスト">
          <a:extLst>
            <a:ext uri="{FF2B5EF4-FFF2-40B4-BE49-F238E27FC236}">
              <a16:creationId xmlns:a16="http://schemas.microsoft.com/office/drawing/2014/main" id="{00000000-0008-0000-0700-0000E9000000}"/>
            </a:ext>
          </a:extLst>
        </xdr:cNvPr>
        <xdr:cNvSpPr txBox="1"/>
      </xdr:nvSpPr>
      <xdr:spPr>
        <a:xfrm>
          <a:off x="4686300" y="169556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29,781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149713</xdr:rowOff>
    </xdr:from>
    <xdr:to>
      <xdr:col>24</xdr:col>
      <xdr:colOff>152400</xdr:colOff>
      <xdr:row>98</xdr:row>
      <xdr:rowOff>149713</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4546600" y="169518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126199</xdr:rowOff>
    </xdr:from>
    <xdr:ext cx="534377" cy="259045"/>
    <xdr:sp macro="" textlink="">
      <xdr:nvSpPr>
        <xdr:cNvPr id="235" name="衛生費最大値テキスト">
          <a:extLst>
            <a:ext uri="{FF2B5EF4-FFF2-40B4-BE49-F238E27FC236}">
              <a16:creationId xmlns:a16="http://schemas.microsoft.com/office/drawing/2014/main" id="{00000000-0008-0000-0700-0000EB000000}"/>
            </a:ext>
          </a:extLst>
        </xdr:cNvPr>
        <xdr:cNvSpPr txBox="1"/>
      </xdr:nvSpPr>
      <xdr:spPr>
        <a:xfrm>
          <a:off x="4686300" y="15213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62,879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8072</xdr:rowOff>
    </xdr:from>
    <xdr:to>
      <xdr:col>24</xdr:col>
      <xdr:colOff>152400</xdr:colOff>
      <xdr:row>90</xdr:row>
      <xdr:rowOff>8072</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4546600" y="15438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93</xdr:row>
      <xdr:rowOff>33493</xdr:rowOff>
    </xdr:from>
    <xdr:to>
      <xdr:col>24</xdr:col>
      <xdr:colOff>63500</xdr:colOff>
      <xdr:row>96</xdr:row>
      <xdr:rowOff>88539</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flipV="1">
          <a:off x="3797300" y="15978343"/>
          <a:ext cx="838200" cy="5693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118946</xdr:rowOff>
    </xdr:from>
    <xdr:ext cx="534377" cy="259045"/>
    <xdr:sp macro="" textlink="">
      <xdr:nvSpPr>
        <xdr:cNvPr id="238" name="衛生費平均値テキスト">
          <a:extLst>
            <a:ext uri="{FF2B5EF4-FFF2-40B4-BE49-F238E27FC236}">
              <a16:creationId xmlns:a16="http://schemas.microsoft.com/office/drawing/2014/main" id="{00000000-0008-0000-0700-0000EE000000}"/>
            </a:ext>
          </a:extLst>
        </xdr:cNvPr>
        <xdr:cNvSpPr txBox="1"/>
      </xdr:nvSpPr>
      <xdr:spPr>
        <a:xfrm>
          <a:off x="4686300" y="162352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43,871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140519</xdr:rowOff>
    </xdr:from>
    <xdr:to>
      <xdr:col>24</xdr:col>
      <xdr:colOff>114300</xdr:colOff>
      <xdr:row>95</xdr:row>
      <xdr:rowOff>70669</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4584700" y="16256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88539</xdr:rowOff>
    </xdr:from>
    <xdr:to>
      <xdr:col>19</xdr:col>
      <xdr:colOff>177800</xdr:colOff>
      <xdr:row>97</xdr:row>
      <xdr:rowOff>73132</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2908300" y="16547739"/>
          <a:ext cx="889000" cy="156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127259</xdr:rowOff>
    </xdr:from>
    <xdr:to>
      <xdr:col>20</xdr:col>
      <xdr:colOff>38100</xdr:colOff>
      <xdr:row>95</xdr:row>
      <xdr:rowOff>57409</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3746500" y="16243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73936</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3530111" y="160187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42819</xdr:rowOff>
    </xdr:from>
    <xdr:to>
      <xdr:col>15</xdr:col>
      <xdr:colOff>50800</xdr:colOff>
      <xdr:row>97</xdr:row>
      <xdr:rowOff>73132</xdr:rowOff>
    </xdr:to>
    <xdr:cxnSp macro="">
      <xdr:nvCxnSpPr>
        <xdr:cNvPr id="243" name="直線コネクタ 242">
          <a:extLst>
            <a:ext uri="{FF2B5EF4-FFF2-40B4-BE49-F238E27FC236}">
              <a16:creationId xmlns:a16="http://schemas.microsoft.com/office/drawing/2014/main" id="{00000000-0008-0000-0700-0000F3000000}"/>
            </a:ext>
          </a:extLst>
        </xdr:cNvPr>
        <xdr:cNvCxnSpPr/>
      </xdr:nvCxnSpPr>
      <xdr:spPr>
        <a:xfrm>
          <a:off x="2019300" y="16330569"/>
          <a:ext cx="889000" cy="373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94</xdr:row>
      <xdr:rowOff>101702</xdr:rowOff>
    </xdr:from>
    <xdr:to>
      <xdr:col>15</xdr:col>
      <xdr:colOff>101600</xdr:colOff>
      <xdr:row>95</xdr:row>
      <xdr:rowOff>31852</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2857500" y="162180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48379</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2641111" y="15993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42819</xdr:rowOff>
    </xdr:from>
    <xdr:to>
      <xdr:col>10</xdr:col>
      <xdr:colOff>114300</xdr:colOff>
      <xdr:row>97</xdr:row>
      <xdr:rowOff>49586</xdr:rowOff>
    </xdr:to>
    <xdr:cxnSp macro="">
      <xdr:nvCxnSpPr>
        <xdr:cNvPr id="246" name="直線コネクタ 245">
          <a:extLst>
            <a:ext uri="{FF2B5EF4-FFF2-40B4-BE49-F238E27FC236}">
              <a16:creationId xmlns:a16="http://schemas.microsoft.com/office/drawing/2014/main" id="{00000000-0008-0000-0700-0000F6000000}"/>
            </a:ext>
          </a:extLst>
        </xdr:cNvPr>
        <xdr:cNvCxnSpPr/>
      </xdr:nvCxnSpPr>
      <xdr:spPr>
        <a:xfrm flipV="1">
          <a:off x="1130300" y="16330569"/>
          <a:ext cx="889000" cy="349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89906</xdr:rowOff>
    </xdr:from>
    <xdr:to>
      <xdr:col>10</xdr:col>
      <xdr:colOff>165100</xdr:colOff>
      <xdr:row>95</xdr:row>
      <xdr:rowOff>20056</xdr:rowOff>
    </xdr:to>
    <xdr:sp macro="" textlink="">
      <xdr:nvSpPr>
        <xdr:cNvPr id="247" name="フローチャート: 判断 246">
          <a:extLst>
            <a:ext uri="{FF2B5EF4-FFF2-40B4-BE49-F238E27FC236}">
              <a16:creationId xmlns:a16="http://schemas.microsoft.com/office/drawing/2014/main" id="{00000000-0008-0000-0700-0000F7000000}"/>
            </a:ext>
          </a:extLst>
        </xdr:cNvPr>
        <xdr:cNvSpPr/>
      </xdr:nvSpPr>
      <xdr:spPr>
        <a:xfrm>
          <a:off x="1968500" y="16206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36583</xdr:rowOff>
    </xdr:from>
    <xdr:ext cx="534377"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752111" y="15981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132700</xdr:rowOff>
    </xdr:from>
    <xdr:to>
      <xdr:col>6</xdr:col>
      <xdr:colOff>38100</xdr:colOff>
      <xdr:row>97</xdr:row>
      <xdr:rowOff>62850</xdr:rowOff>
    </xdr:to>
    <xdr:sp macro="" textlink="">
      <xdr:nvSpPr>
        <xdr:cNvPr id="249" name="フローチャート: 判断 248">
          <a:extLst>
            <a:ext uri="{FF2B5EF4-FFF2-40B4-BE49-F238E27FC236}">
              <a16:creationId xmlns:a16="http://schemas.microsoft.com/office/drawing/2014/main" id="{00000000-0008-0000-0700-0000F9000000}"/>
            </a:ext>
          </a:extLst>
        </xdr:cNvPr>
        <xdr:cNvSpPr/>
      </xdr:nvSpPr>
      <xdr:spPr>
        <a:xfrm>
          <a:off x="1079500" y="1659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79377</xdr:rowOff>
    </xdr:from>
    <xdr:ext cx="534377"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863111" y="163671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92</xdr:row>
      <xdr:rowOff>154143</xdr:rowOff>
    </xdr:from>
    <xdr:to>
      <xdr:col>24</xdr:col>
      <xdr:colOff>114300</xdr:colOff>
      <xdr:row>93</xdr:row>
      <xdr:rowOff>84293</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4584700" y="15927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92</xdr:row>
      <xdr:rowOff>5570</xdr:rowOff>
    </xdr:from>
    <xdr:ext cx="534377" cy="259045"/>
    <xdr:sp macro="" textlink="">
      <xdr:nvSpPr>
        <xdr:cNvPr id="257" name="衛生費該当値テキスト">
          <a:extLst>
            <a:ext uri="{FF2B5EF4-FFF2-40B4-BE49-F238E27FC236}">
              <a16:creationId xmlns:a16="http://schemas.microsoft.com/office/drawing/2014/main" id="{00000000-0008-0000-0700-000001010000}"/>
            </a:ext>
          </a:extLst>
        </xdr:cNvPr>
        <xdr:cNvSpPr txBox="1"/>
      </xdr:nvSpPr>
      <xdr:spPr>
        <a:xfrm>
          <a:off x="4686300" y="15778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37739</xdr:rowOff>
    </xdr:from>
    <xdr:to>
      <xdr:col>20</xdr:col>
      <xdr:colOff>38100</xdr:colOff>
      <xdr:row>96</xdr:row>
      <xdr:rowOff>139339</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3746500" y="16496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130466</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3530111" y="16589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22332</xdr:rowOff>
    </xdr:from>
    <xdr:to>
      <xdr:col>15</xdr:col>
      <xdr:colOff>101600</xdr:colOff>
      <xdr:row>97</xdr:row>
      <xdr:rowOff>123932</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2857500" y="16652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115059</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2641111" y="16745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163469</xdr:rowOff>
    </xdr:from>
    <xdr:to>
      <xdr:col>10</xdr:col>
      <xdr:colOff>165100</xdr:colOff>
      <xdr:row>95</xdr:row>
      <xdr:rowOff>93619</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1968500" y="16279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84746</xdr:rowOff>
    </xdr:from>
    <xdr:ext cx="534377" cy="25904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1752111" y="163724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170236</xdr:rowOff>
    </xdr:from>
    <xdr:to>
      <xdr:col>6</xdr:col>
      <xdr:colOff>38100</xdr:colOff>
      <xdr:row>97</xdr:row>
      <xdr:rowOff>100386</xdr:rowOff>
    </xdr:to>
    <xdr:sp macro="" textlink="">
      <xdr:nvSpPr>
        <xdr:cNvPr id="264" name="楕円 263">
          <a:extLst>
            <a:ext uri="{FF2B5EF4-FFF2-40B4-BE49-F238E27FC236}">
              <a16:creationId xmlns:a16="http://schemas.microsoft.com/office/drawing/2014/main" id="{00000000-0008-0000-0700-000008010000}"/>
            </a:ext>
          </a:extLst>
        </xdr:cNvPr>
        <xdr:cNvSpPr/>
      </xdr:nvSpPr>
      <xdr:spPr>
        <a:xfrm>
          <a:off x="1079500" y="16629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91513</xdr:rowOff>
    </xdr:from>
    <xdr:ext cx="534377" cy="259045"/>
    <xdr:sp macro="" textlink="">
      <xdr:nvSpPr>
        <xdr:cNvPr id="265" name="テキスト ボックス 264">
          <a:extLst>
            <a:ext uri="{FF2B5EF4-FFF2-40B4-BE49-F238E27FC236}">
              <a16:creationId xmlns:a16="http://schemas.microsoft.com/office/drawing/2014/main" id="{00000000-0008-0000-0700-000009010000}"/>
            </a:ext>
          </a:extLst>
        </xdr:cNvPr>
        <xdr:cNvSpPr txBox="1"/>
      </xdr:nvSpPr>
      <xdr:spPr>
        <a:xfrm>
          <a:off x="863111" y="16722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3" name="正方形/長方形 272">
          <a:extLst>
            <a:ext uri="{FF2B5EF4-FFF2-40B4-BE49-F238E27FC236}">
              <a16:creationId xmlns:a16="http://schemas.microsoft.com/office/drawing/2014/main" id="{00000000-0008-0000-0700-000011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111777</xdr:rowOff>
    </xdr:from>
    <xdr:ext cx="53129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072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168927</xdr:rowOff>
    </xdr:from>
    <xdr:ext cx="53129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072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5" name="テキスト ボックス 284">
          <a:extLst>
            <a:ext uri="{FF2B5EF4-FFF2-40B4-BE49-F238E27FC236}">
              <a16:creationId xmlns:a16="http://schemas.microsoft.com/office/drawing/2014/main" id="{00000000-0008-0000-0700-00001D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労働費グラフ枠">
          <a:extLst>
            <a:ext uri="{FF2B5EF4-FFF2-40B4-BE49-F238E27FC236}">
              <a16:creationId xmlns:a16="http://schemas.microsoft.com/office/drawing/2014/main" id="{00000000-0008-0000-0700-00001E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91511</xdr:rowOff>
    </xdr:from>
    <xdr:to>
      <xdr:col>54</xdr:col>
      <xdr:colOff>189865</xdr:colOff>
      <xdr:row>38</xdr:row>
      <xdr:rowOff>127996</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flipV="1">
          <a:off x="10475595" y="5235011"/>
          <a:ext cx="1270" cy="14080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131823</xdr:rowOff>
    </xdr:from>
    <xdr:ext cx="378565" cy="259045"/>
    <xdr:sp macro="" textlink="">
      <xdr:nvSpPr>
        <xdr:cNvPr id="288" name="労働費最小値テキスト">
          <a:extLst>
            <a:ext uri="{FF2B5EF4-FFF2-40B4-BE49-F238E27FC236}">
              <a16:creationId xmlns:a16="http://schemas.microsoft.com/office/drawing/2014/main" id="{00000000-0008-0000-0700-000020010000}"/>
            </a:ext>
          </a:extLst>
        </xdr:cNvPr>
        <xdr:cNvSpPr txBox="1"/>
      </xdr:nvSpPr>
      <xdr:spPr>
        <a:xfrm>
          <a:off x="10528300" y="664692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127996</xdr:rowOff>
    </xdr:from>
    <xdr:to>
      <xdr:col>55</xdr:col>
      <xdr:colOff>88900</xdr:colOff>
      <xdr:row>38</xdr:row>
      <xdr:rowOff>127996</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10388600" y="66430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38188</xdr:rowOff>
    </xdr:from>
    <xdr:ext cx="534377" cy="259045"/>
    <xdr:sp macro="" textlink="">
      <xdr:nvSpPr>
        <xdr:cNvPr id="290" name="労働費最大値テキスト">
          <a:extLst>
            <a:ext uri="{FF2B5EF4-FFF2-40B4-BE49-F238E27FC236}">
              <a16:creationId xmlns:a16="http://schemas.microsoft.com/office/drawing/2014/main" id="{00000000-0008-0000-0700-000022010000}"/>
            </a:ext>
          </a:extLst>
        </xdr:cNvPr>
        <xdr:cNvSpPr txBox="1"/>
      </xdr:nvSpPr>
      <xdr:spPr>
        <a:xfrm>
          <a:off x="10528300" y="50102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15,527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91511</xdr:rowOff>
    </xdr:from>
    <xdr:to>
      <xdr:col>55</xdr:col>
      <xdr:colOff>88900</xdr:colOff>
      <xdr:row>30</xdr:row>
      <xdr:rowOff>91511</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a:off x="10388600" y="52350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111079</xdr:rowOff>
    </xdr:from>
    <xdr:to>
      <xdr:col>55</xdr:col>
      <xdr:colOff>0</xdr:colOff>
      <xdr:row>38</xdr:row>
      <xdr:rowOff>112633</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9639300" y="6626179"/>
          <a:ext cx="838200" cy="15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98701</xdr:rowOff>
    </xdr:from>
    <xdr:ext cx="469744" cy="259045"/>
    <xdr:sp macro="" textlink="">
      <xdr:nvSpPr>
        <xdr:cNvPr id="293" name="労働費平均値テキスト">
          <a:extLst>
            <a:ext uri="{FF2B5EF4-FFF2-40B4-BE49-F238E27FC236}">
              <a16:creationId xmlns:a16="http://schemas.microsoft.com/office/drawing/2014/main" id="{00000000-0008-0000-0700-000025010000}"/>
            </a:ext>
          </a:extLst>
        </xdr:cNvPr>
        <xdr:cNvSpPr txBox="1"/>
      </xdr:nvSpPr>
      <xdr:spPr>
        <a:xfrm>
          <a:off x="10528300" y="627090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75824</xdr:rowOff>
    </xdr:from>
    <xdr:to>
      <xdr:col>55</xdr:col>
      <xdr:colOff>50800</xdr:colOff>
      <xdr:row>38</xdr:row>
      <xdr:rowOff>5974</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10426700" y="6419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109617</xdr:rowOff>
    </xdr:from>
    <xdr:to>
      <xdr:col>50</xdr:col>
      <xdr:colOff>114300</xdr:colOff>
      <xdr:row>38</xdr:row>
      <xdr:rowOff>111079</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8750300" y="6624717"/>
          <a:ext cx="889000" cy="14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67777</xdr:rowOff>
    </xdr:from>
    <xdr:to>
      <xdr:col>50</xdr:col>
      <xdr:colOff>165100</xdr:colOff>
      <xdr:row>37</xdr:row>
      <xdr:rowOff>169377</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9588500" y="6411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36</xdr:row>
      <xdr:rowOff>14454</xdr:rowOff>
    </xdr:from>
    <xdr:ext cx="469744"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9404428" y="61866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107787</xdr:rowOff>
    </xdr:from>
    <xdr:to>
      <xdr:col>45</xdr:col>
      <xdr:colOff>177800</xdr:colOff>
      <xdr:row>38</xdr:row>
      <xdr:rowOff>109617</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a:off x="7861300" y="6622887"/>
          <a:ext cx="889000" cy="1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69332</xdr:rowOff>
    </xdr:from>
    <xdr:to>
      <xdr:col>46</xdr:col>
      <xdr:colOff>38100</xdr:colOff>
      <xdr:row>37</xdr:row>
      <xdr:rowOff>170932</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8699500" y="6412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36</xdr:row>
      <xdr:rowOff>16009</xdr:rowOff>
    </xdr:from>
    <xdr:ext cx="469744"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8515428" y="61882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107056</xdr:rowOff>
    </xdr:from>
    <xdr:to>
      <xdr:col>41</xdr:col>
      <xdr:colOff>50800</xdr:colOff>
      <xdr:row>38</xdr:row>
      <xdr:rowOff>107787</xdr:rowOff>
    </xdr:to>
    <xdr:cxnSp macro="">
      <xdr:nvCxnSpPr>
        <xdr:cNvPr id="301" name="直線コネクタ 300">
          <a:extLst>
            <a:ext uri="{FF2B5EF4-FFF2-40B4-BE49-F238E27FC236}">
              <a16:creationId xmlns:a16="http://schemas.microsoft.com/office/drawing/2014/main" id="{00000000-0008-0000-0700-00002D010000}"/>
            </a:ext>
          </a:extLst>
        </xdr:cNvPr>
        <xdr:cNvCxnSpPr/>
      </xdr:nvCxnSpPr>
      <xdr:spPr>
        <a:xfrm>
          <a:off x="6972300" y="6622156"/>
          <a:ext cx="889000" cy="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65034</xdr:rowOff>
    </xdr:from>
    <xdr:to>
      <xdr:col>41</xdr:col>
      <xdr:colOff>101600</xdr:colOff>
      <xdr:row>37</xdr:row>
      <xdr:rowOff>166634</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7810500" y="6408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36</xdr:row>
      <xdr:rowOff>11711</xdr:rowOff>
    </xdr:from>
    <xdr:ext cx="469744"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7626428" y="61839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61651</xdr:rowOff>
    </xdr:from>
    <xdr:to>
      <xdr:col>36</xdr:col>
      <xdr:colOff>165100</xdr:colOff>
      <xdr:row>37</xdr:row>
      <xdr:rowOff>163251</xdr:rowOff>
    </xdr:to>
    <xdr:sp macro="" textlink="">
      <xdr:nvSpPr>
        <xdr:cNvPr id="304" name="フローチャート: 判断 303">
          <a:extLst>
            <a:ext uri="{FF2B5EF4-FFF2-40B4-BE49-F238E27FC236}">
              <a16:creationId xmlns:a16="http://schemas.microsoft.com/office/drawing/2014/main" id="{00000000-0008-0000-0700-000030010000}"/>
            </a:ext>
          </a:extLst>
        </xdr:cNvPr>
        <xdr:cNvSpPr/>
      </xdr:nvSpPr>
      <xdr:spPr>
        <a:xfrm>
          <a:off x="6921500" y="6405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36</xdr:row>
      <xdr:rowOff>8328</xdr:rowOff>
    </xdr:from>
    <xdr:ext cx="469744"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6737428" y="61805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61833</xdr:rowOff>
    </xdr:from>
    <xdr:to>
      <xdr:col>55</xdr:col>
      <xdr:colOff>50800</xdr:colOff>
      <xdr:row>38</xdr:row>
      <xdr:rowOff>163433</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10426700" y="6576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148210</xdr:rowOff>
    </xdr:from>
    <xdr:ext cx="378565" cy="259045"/>
    <xdr:sp macro="" textlink="">
      <xdr:nvSpPr>
        <xdr:cNvPr id="312" name="労働費該当値テキスト">
          <a:extLst>
            <a:ext uri="{FF2B5EF4-FFF2-40B4-BE49-F238E27FC236}">
              <a16:creationId xmlns:a16="http://schemas.microsoft.com/office/drawing/2014/main" id="{00000000-0008-0000-0700-000038010000}"/>
            </a:ext>
          </a:extLst>
        </xdr:cNvPr>
        <xdr:cNvSpPr txBox="1"/>
      </xdr:nvSpPr>
      <xdr:spPr>
        <a:xfrm>
          <a:off x="10528300" y="64918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60279</xdr:rowOff>
    </xdr:from>
    <xdr:to>
      <xdr:col>50</xdr:col>
      <xdr:colOff>165100</xdr:colOff>
      <xdr:row>38</xdr:row>
      <xdr:rowOff>161879</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9588500" y="6575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153006</xdr:rowOff>
    </xdr:from>
    <xdr:ext cx="378565"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9450017" y="66681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58817</xdr:rowOff>
    </xdr:from>
    <xdr:to>
      <xdr:col>46</xdr:col>
      <xdr:colOff>38100</xdr:colOff>
      <xdr:row>38</xdr:row>
      <xdr:rowOff>160417</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8699500" y="6573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151544</xdr:rowOff>
    </xdr:from>
    <xdr:ext cx="378565"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8561017" y="666664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56987</xdr:rowOff>
    </xdr:from>
    <xdr:to>
      <xdr:col>41</xdr:col>
      <xdr:colOff>101600</xdr:colOff>
      <xdr:row>38</xdr:row>
      <xdr:rowOff>158587</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7810500" y="6572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149714</xdr:rowOff>
    </xdr:from>
    <xdr:ext cx="378565"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7672017" y="666481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56256</xdr:rowOff>
    </xdr:from>
    <xdr:to>
      <xdr:col>36</xdr:col>
      <xdr:colOff>165100</xdr:colOff>
      <xdr:row>38</xdr:row>
      <xdr:rowOff>157856</xdr:rowOff>
    </xdr:to>
    <xdr:sp macro="" textlink="">
      <xdr:nvSpPr>
        <xdr:cNvPr id="319" name="楕円 318">
          <a:extLst>
            <a:ext uri="{FF2B5EF4-FFF2-40B4-BE49-F238E27FC236}">
              <a16:creationId xmlns:a16="http://schemas.microsoft.com/office/drawing/2014/main" id="{00000000-0008-0000-0700-00003F010000}"/>
            </a:ext>
          </a:extLst>
        </xdr:cNvPr>
        <xdr:cNvSpPr/>
      </xdr:nvSpPr>
      <xdr:spPr>
        <a:xfrm>
          <a:off x="6921500" y="6571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148983</xdr:rowOff>
    </xdr:from>
    <xdr:ext cx="378565" cy="259045"/>
    <xdr:sp macro="" textlink="">
      <xdr:nvSpPr>
        <xdr:cNvPr id="320" name="テキスト ボックス 319">
          <a:extLst>
            <a:ext uri="{FF2B5EF4-FFF2-40B4-BE49-F238E27FC236}">
              <a16:creationId xmlns:a16="http://schemas.microsoft.com/office/drawing/2014/main" id="{00000000-0008-0000-0700-000040010000}"/>
            </a:ext>
          </a:extLst>
        </xdr:cNvPr>
        <xdr:cNvSpPr txBox="1"/>
      </xdr:nvSpPr>
      <xdr:spPr>
        <a:xfrm>
          <a:off x="6783017" y="66640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42" name="テキスト ボックス 341">
          <a:extLst>
            <a:ext uri="{FF2B5EF4-FFF2-40B4-BE49-F238E27FC236}">
              <a16:creationId xmlns:a16="http://schemas.microsoft.com/office/drawing/2014/main" id="{00000000-0008-0000-0700-000056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3" name="農林水産業費グラフ枠">
          <a:extLst>
            <a:ext uri="{FF2B5EF4-FFF2-40B4-BE49-F238E27FC236}">
              <a16:creationId xmlns:a16="http://schemas.microsoft.com/office/drawing/2014/main" id="{00000000-0008-0000-0700-000057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115621</xdr:rowOff>
    </xdr:from>
    <xdr:to>
      <xdr:col>54</xdr:col>
      <xdr:colOff>189865</xdr:colOff>
      <xdr:row>58</xdr:row>
      <xdr:rowOff>155092</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flipV="1">
          <a:off x="10475595" y="8859571"/>
          <a:ext cx="1270" cy="12396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158919</xdr:rowOff>
    </xdr:from>
    <xdr:ext cx="469744" cy="259045"/>
    <xdr:sp macro="" textlink="">
      <xdr:nvSpPr>
        <xdr:cNvPr id="345" name="農林水産業費最小値テキスト">
          <a:extLst>
            <a:ext uri="{FF2B5EF4-FFF2-40B4-BE49-F238E27FC236}">
              <a16:creationId xmlns:a16="http://schemas.microsoft.com/office/drawing/2014/main" id="{00000000-0008-0000-0700-000059010000}"/>
            </a:ext>
          </a:extLst>
        </xdr:cNvPr>
        <xdr:cNvSpPr txBox="1"/>
      </xdr:nvSpPr>
      <xdr:spPr>
        <a:xfrm>
          <a:off x="10528300" y="101030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155092</xdr:rowOff>
    </xdr:from>
    <xdr:to>
      <xdr:col>55</xdr:col>
      <xdr:colOff>88900</xdr:colOff>
      <xdr:row>58</xdr:row>
      <xdr:rowOff>155092</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10388600" y="100991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62298</xdr:rowOff>
    </xdr:from>
    <xdr:ext cx="534377" cy="259045"/>
    <xdr:sp macro="" textlink="">
      <xdr:nvSpPr>
        <xdr:cNvPr id="347" name="農林水産業費最大値テキスト">
          <a:extLst>
            <a:ext uri="{FF2B5EF4-FFF2-40B4-BE49-F238E27FC236}">
              <a16:creationId xmlns:a16="http://schemas.microsoft.com/office/drawing/2014/main" id="{00000000-0008-0000-0700-00005B010000}"/>
            </a:ext>
          </a:extLst>
        </xdr:cNvPr>
        <xdr:cNvSpPr txBox="1"/>
      </xdr:nvSpPr>
      <xdr:spPr>
        <a:xfrm>
          <a:off x="10528300" y="86347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34,132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115621</xdr:rowOff>
    </xdr:from>
    <xdr:to>
      <xdr:col>55</xdr:col>
      <xdr:colOff>88900</xdr:colOff>
      <xdr:row>51</xdr:row>
      <xdr:rowOff>115621</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10388600" y="8859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146368</xdr:rowOff>
    </xdr:from>
    <xdr:to>
      <xdr:col>55</xdr:col>
      <xdr:colOff>0</xdr:colOff>
      <xdr:row>58</xdr:row>
      <xdr:rowOff>128308</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flipV="1">
          <a:off x="9639300" y="9919018"/>
          <a:ext cx="838200" cy="153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138371</xdr:rowOff>
    </xdr:from>
    <xdr:ext cx="534377" cy="259045"/>
    <xdr:sp macro="" textlink="">
      <xdr:nvSpPr>
        <xdr:cNvPr id="350" name="農林水産業費平均値テキスト">
          <a:extLst>
            <a:ext uri="{FF2B5EF4-FFF2-40B4-BE49-F238E27FC236}">
              <a16:creationId xmlns:a16="http://schemas.microsoft.com/office/drawing/2014/main" id="{00000000-0008-0000-0700-00005E010000}"/>
            </a:ext>
          </a:extLst>
        </xdr:cNvPr>
        <xdr:cNvSpPr txBox="1"/>
      </xdr:nvSpPr>
      <xdr:spPr>
        <a:xfrm>
          <a:off x="10528300" y="95681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115494</xdr:rowOff>
    </xdr:from>
    <xdr:to>
      <xdr:col>55</xdr:col>
      <xdr:colOff>50800</xdr:colOff>
      <xdr:row>57</xdr:row>
      <xdr:rowOff>45644</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10426700" y="9716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75730</xdr:rowOff>
    </xdr:from>
    <xdr:to>
      <xdr:col>50</xdr:col>
      <xdr:colOff>114300</xdr:colOff>
      <xdr:row>58</xdr:row>
      <xdr:rowOff>128308</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8750300" y="10019830"/>
          <a:ext cx="889000" cy="52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163614</xdr:rowOff>
    </xdr:from>
    <xdr:to>
      <xdr:col>50</xdr:col>
      <xdr:colOff>165100</xdr:colOff>
      <xdr:row>57</xdr:row>
      <xdr:rowOff>93764</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9588500" y="9764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55</xdr:row>
      <xdr:rowOff>110291</xdr:rowOff>
    </xdr:from>
    <xdr:ext cx="469744"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9404428" y="95400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75730</xdr:rowOff>
    </xdr:from>
    <xdr:to>
      <xdr:col>45</xdr:col>
      <xdr:colOff>177800</xdr:colOff>
      <xdr:row>58</xdr:row>
      <xdr:rowOff>121336</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flipV="1">
          <a:off x="7861300" y="10019830"/>
          <a:ext cx="889000" cy="45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159462</xdr:rowOff>
    </xdr:from>
    <xdr:to>
      <xdr:col>46</xdr:col>
      <xdr:colOff>38100</xdr:colOff>
      <xdr:row>57</xdr:row>
      <xdr:rowOff>89612</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8699500" y="9760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55</xdr:row>
      <xdr:rowOff>106139</xdr:rowOff>
    </xdr:from>
    <xdr:ext cx="469744"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8515428" y="95358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121336</xdr:rowOff>
    </xdr:from>
    <xdr:to>
      <xdr:col>41</xdr:col>
      <xdr:colOff>50800</xdr:colOff>
      <xdr:row>58</xdr:row>
      <xdr:rowOff>136919</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flipV="1">
          <a:off x="6972300" y="10065436"/>
          <a:ext cx="889000" cy="15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169481</xdr:rowOff>
    </xdr:from>
    <xdr:to>
      <xdr:col>41</xdr:col>
      <xdr:colOff>101600</xdr:colOff>
      <xdr:row>57</xdr:row>
      <xdr:rowOff>99631</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7810500" y="9770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55</xdr:row>
      <xdr:rowOff>116158</xdr:rowOff>
    </xdr:from>
    <xdr:ext cx="469744"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7626428" y="95459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37884</xdr:rowOff>
    </xdr:from>
    <xdr:to>
      <xdr:col>36</xdr:col>
      <xdr:colOff>165100</xdr:colOff>
      <xdr:row>57</xdr:row>
      <xdr:rowOff>139484</xdr:rowOff>
    </xdr:to>
    <xdr:sp macro="" textlink="">
      <xdr:nvSpPr>
        <xdr:cNvPr id="361" name="フローチャート: 判断 360">
          <a:extLst>
            <a:ext uri="{FF2B5EF4-FFF2-40B4-BE49-F238E27FC236}">
              <a16:creationId xmlns:a16="http://schemas.microsoft.com/office/drawing/2014/main" id="{00000000-0008-0000-0700-000069010000}"/>
            </a:ext>
          </a:extLst>
        </xdr:cNvPr>
        <xdr:cNvSpPr/>
      </xdr:nvSpPr>
      <xdr:spPr>
        <a:xfrm>
          <a:off x="6921500" y="9810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55</xdr:row>
      <xdr:rowOff>156011</xdr:rowOff>
    </xdr:from>
    <xdr:ext cx="469744"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6737428" y="95857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95568</xdr:rowOff>
    </xdr:from>
    <xdr:to>
      <xdr:col>55</xdr:col>
      <xdr:colOff>50800</xdr:colOff>
      <xdr:row>58</xdr:row>
      <xdr:rowOff>25718</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10426700" y="9868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73995</xdr:rowOff>
    </xdr:from>
    <xdr:ext cx="469744" cy="259045"/>
    <xdr:sp macro="" textlink="">
      <xdr:nvSpPr>
        <xdr:cNvPr id="369" name="農林水産業費該当値テキスト">
          <a:extLst>
            <a:ext uri="{FF2B5EF4-FFF2-40B4-BE49-F238E27FC236}">
              <a16:creationId xmlns:a16="http://schemas.microsoft.com/office/drawing/2014/main" id="{00000000-0008-0000-0700-000071010000}"/>
            </a:ext>
          </a:extLst>
        </xdr:cNvPr>
        <xdr:cNvSpPr txBox="1"/>
      </xdr:nvSpPr>
      <xdr:spPr>
        <a:xfrm>
          <a:off x="10528300" y="98466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77508</xdr:rowOff>
    </xdr:from>
    <xdr:to>
      <xdr:col>50</xdr:col>
      <xdr:colOff>165100</xdr:colOff>
      <xdr:row>59</xdr:row>
      <xdr:rowOff>7658</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9588500" y="10021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58</xdr:row>
      <xdr:rowOff>170235</xdr:rowOff>
    </xdr:from>
    <xdr:ext cx="469744"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9404428" y="10114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24930</xdr:rowOff>
    </xdr:from>
    <xdr:to>
      <xdr:col>46</xdr:col>
      <xdr:colOff>38100</xdr:colOff>
      <xdr:row>58</xdr:row>
      <xdr:rowOff>126530</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8699500" y="9969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58</xdr:row>
      <xdr:rowOff>117657</xdr:rowOff>
    </xdr:from>
    <xdr:ext cx="469744"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8515428" y="10061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70536</xdr:rowOff>
    </xdr:from>
    <xdr:to>
      <xdr:col>41</xdr:col>
      <xdr:colOff>101600</xdr:colOff>
      <xdr:row>59</xdr:row>
      <xdr:rowOff>686</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7810500" y="10014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58</xdr:row>
      <xdr:rowOff>163263</xdr:rowOff>
    </xdr:from>
    <xdr:ext cx="469744"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7626428" y="101073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86119</xdr:rowOff>
    </xdr:from>
    <xdr:to>
      <xdr:col>36</xdr:col>
      <xdr:colOff>165100</xdr:colOff>
      <xdr:row>59</xdr:row>
      <xdr:rowOff>16269</xdr:rowOff>
    </xdr:to>
    <xdr:sp macro="" textlink="">
      <xdr:nvSpPr>
        <xdr:cNvPr id="376" name="楕円 375">
          <a:extLst>
            <a:ext uri="{FF2B5EF4-FFF2-40B4-BE49-F238E27FC236}">
              <a16:creationId xmlns:a16="http://schemas.microsoft.com/office/drawing/2014/main" id="{00000000-0008-0000-0700-000078010000}"/>
            </a:ext>
          </a:extLst>
        </xdr:cNvPr>
        <xdr:cNvSpPr/>
      </xdr:nvSpPr>
      <xdr:spPr>
        <a:xfrm>
          <a:off x="6921500" y="10030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59</xdr:row>
      <xdr:rowOff>7396</xdr:rowOff>
    </xdr:from>
    <xdr:ext cx="469744" cy="259045"/>
    <xdr:sp macro="" textlink="">
      <xdr:nvSpPr>
        <xdr:cNvPr id="377" name="テキスト ボックス 376">
          <a:extLst>
            <a:ext uri="{FF2B5EF4-FFF2-40B4-BE49-F238E27FC236}">
              <a16:creationId xmlns:a16="http://schemas.microsoft.com/office/drawing/2014/main" id="{00000000-0008-0000-0700-000079010000}"/>
            </a:ext>
          </a:extLst>
        </xdr:cNvPr>
        <xdr:cNvSpPr txBox="1"/>
      </xdr:nvSpPr>
      <xdr:spPr>
        <a:xfrm>
          <a:off x="6737428" y="101229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21970</xdr:rowOff>
    </xdr:from>
    <xdr:ext cx="53129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72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38299</xdr:rowOff>
    </xdr:from>
    <xdr:ext cx="531299" cy="259045"/>
    <xdr:sp macro="" textlink="">
      <xdr:nvSpPr>
        <xdr:cNvPr id="399" name="テキスト ボックス 398">
          <a:extLst>
            <a:ext uri="{FF2B5EF4-FFF2-40B4-BE49-F238E27FC236}">
              <a16:creationId xmlns:a16="http://schemas.microsoft.com/office/drawing/2014/main" id="{00000000-0008-0000-0700-00008F010000}"/>
            </a:ext>
          </a:extLst>
        </xdr:cNvPr>
        <xdr:cNvSpPr txBox="1"/>
      </xdr:nvSpPr>
      <xdr:spPr>
        <a:xfrm>
          <a:off x="6072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1" name="テキスト ボックス 400">
          <a:extLst>
            <a:ext uri="{FF2B5EF4-FFF2-40B4-BE49-F238E27FC236}">
              <a16:creationId xmlns:a16="http://schemas.microsoft.com/office/drawing/2014/main" id="{00000000-0008-0000-0700-000091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2" name="商工費グラフ枠">
          <a:extLst>
            <a:ext uri="{FF2B5EF4-FFF2-40B4-BE49-F238E27FC236}">
              <a16:creationId xmlns:a16="http://schemas.microsoft.com/office/drawing/2014/main" id="{00000000-0008-0000-0700-000092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69</xdr:row>
      <xdr:rowOff>129805</xdr:rowOff>
    </xdr:from>
    <xdr:to>
      <xdr:col>54</xdr:col>
      <xdr:colOff>189865</xdr:colOff>
      <xdr:row>79</xdr:row>
      <xdr:rowOff>20176</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flipV="1">
          <a:off x="10475595" y="11959855"/>
          <a:ext cx="1270" cy="16048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24003</xdr:rowOff>
    </xdr:from>
    <xdr:ext cx="469744" cy="259045"/>
    <xdr:sp macro="" textlink="">
      <xdr:nvSpPr>
        <xdr:cNvPr id="404" name="商工費最小値テキスト">
          <a:extLst>
            <a:ext uri="{FF2B5EF4-FFF2-40B4-BE49-F238E27FC236}">
              <a16:creationId xmlns:a16="http://schemas.microsoft.com/office/drawing/2014/main" id="{00000000-0008-0000-0700-000094010000}"/>
            </a:ext>
          </a:extLst>
        </xdr:cNvPr>
        <xdr:cNvSpPr txBox="1"/>
      </xdr:nvSpPr>
      <xdr:spPr>
        <a:xfrm>
          <a:off x="10528300" y="135685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20176</xdr:rowOff>
    </xdr:from>
    <xdr:to>
      <xdr:col>55</xdr:col>
      <xdr:colOff>88900</xdr:colOff>
      <xdr:row>79</xdr:row>
      <xdr:rowOff>20176</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10388600" y="135647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76482</xdr:rowOff>
    </xdr:from>
    <xdr:ext cx="534377" cy="259045"/>
    <xdr:sp macro="" textlink="">
      <xdr:nvSpPr>
        <xdr:cNvPr id="406" name="商工費最大値テキスト">
          <a:extLst>
            <a:ext uri="{FF2B5EF4-FFF2-40B4-BE49-F238E27FC236}">
              <a16:creationId xmlns:a16="http://schemas.microsoft.com/office/drawing/2014/main" id="{00000000-0008-0000-0700-000096010000}"/>
            </a:ext>
          </a:extLst>
        </xdr:cNvPr>
        <xdr:cNvSpPr txBox="1"/>
      </xdr:nvSpPr>
      <xdr:spPr>
        <a:xfrm>
          <a:off x="10528300" y="11735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51,553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69</xdr:row>
      <xdr:rowOff>129805</xdr:rowOff>
    </xdr:from>
    <xdr:to>
      <xdr:col>55</xdr:col>
      <xdr:colOff>88900</xdr:colOff>
      <xdr:row>69</xdr:row>
      <xdr:rowOff>129805</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10388600" y="11959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47738</xdr:rowOff>
    </xdr:from>
    <xdr:to>
      <xdr:col>55</xdr:col>
      <xdr:colOff>0</xdr:colOff>
      <xdr:row>77</xdr:row>
      <xdr:rowOff>130197</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9639300" y="13249388"/>
          <a:ext cx="838200" cy="824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169122</xdr:rowOff>
    </xdr:from>
    <xdr:ext cx="534377" cy="259045"/>
    <xdr:sp macro="" textlink="">
      <xdr:nvSpPr>
        <xdr:cNvPr id="409" name="商工費平均値テキスト">
          <a:extLst>
            <a:ext uri="{FF2B5EF4-FFF2-40B4-BE49-F238E27FC236}">
              <a16:creationId xmlns:a16="http://schemas.microsoft.com/office/drawing/2014/main" id="{00000000-0008-0000-0700-000099010000}"/>
            </a:ext>
          </a:extLst>
        </xdr:cNvPr>
        <xdr:cNvSpPr txBox="1"/>
      </xdr:nvSpPr>
      <xdr:spPr>
        <a:xfrm>
          <a:off x="10528300" y="130278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146245</xdr:rowOff>
    </xdr:from>
    <xdr:to>
      <xdr:col>55</xdr:col>
      <xdr:colOff>50800</xdr:colOff>
      <xdr:row>77</xdr:row>
      <xdr:rowOff>76395</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10426700" y="13176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47738</xdr:rowOff>
    </xdr:from>
    <xdr:to>
      <xdr:col>50</xdr:col>
      <xdr:colOff>114300</xdr:colOff>
      <xdr:row>77</xdr:row>
      <xdr:rowOff>93163</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flipV="1">
          <a:off x="8750300" y="13249388"/>
          <a:ext cx="889000" cy="454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131158</xdr:rowOff>
    </xdr:from>
    <xdr:to>
      <xdr:col>50</xdr:col>
      <xdr:colOff>165100</xdr:colOff>
      <xdr:row>77</xdr:row>
      <xdr:rowOff>61308</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9588500" y="13161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77836</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9372111" y="129365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75</xdr:row>
      <xdr:rowOff>31539</xdr:rowOff>
    </xdr:from>
    <xdr:to>
      <xdr:col>45</xdr:col>
      <xdr:colOff>177800</xdr:colOff>
      <xdr:row>77</xdr:row>
      <xdr:rowOff>93163</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a:off x="7861300" y="12890289"/>
          <a:ext cx="889000" cy="404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80834</xdr:rowOff>
    </xdr:from>
    <xdr:to>
      <xdr:col>46</xdr:col>
      <xdr:colOff>38100</xdr:colOff>
      <xdr:row>77</xdr:row>
      <xdr:rowOff>10984</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8699500" y="13111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27511</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8483111" y="128862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75</xdr:row>
      <xdr:rowOff>31539</xdr:rowOff>
    </xdr:from>
    <xdr:to>
      <xdr:col>41</xdr:col>
      <xdr:colOff>50800</xdr:colOff>
      <xdr:row>77</xdr:row>
      <xdr:rowOff>124351</xdr:rowOff>
    </xdr:to>
    <xdr:cxnSp macro="">
      <xdr:nvCxnSpPr>
        <xdr:cNvPr id="417" name="直線コネクタ 416">
          <a:extLst>
            <a:ext uri="{FF2B5EF4-FFF2-40B4-BE49-F238E27FC236}">
              <a16:creationId xmlns:a16="http://schemas.microsoft.com/office/drawing/2014/main" id="{00000000-0008-0000-0700-0000A1010000}"/>
            </a:ext>
          </a:extLst>
        </xdr:cNvPr>
        <xdr:cNvCxnSpPr/>
      </xdr:nvCxnSpPr>
      <xdr:spPr>
        <a:xfrm flipV="1">
          <a:off x="6972300" y="12890289"/>
          <a:ext cx="889000" cy="4357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10914</xdr:rowOff>
    </xdr:from>
    <xdr:to>
      <xdr:col>41</xdr:col>
      <xdr:colOff>101600</xdr:colOff>
      <xdr:row>76</xdr:row>
      <xdr:rowOff>112514</xdr:rowOff>
    </xdr:to>
    <xdr:sp macro="" textlink="">
      <xdr:nvSpPr>
        <xdr:cNvPr id="418" name="フローチャート: 判断 417">
          <a:extLst>
            <a:ext uri="{FF2B5EF4-FFF2-40B4-BE49-F238E27FC236}">
              <a16:creationId xmlns:a16="http://schemas.microsoft.com/office/drawing/2014/main" id="{00000000-0008-0000-0700-0000A2010000}"/>
            </a:ext>
          </a:extLst>
        </xdr:cNvPr>
        <xdr:cNvSpPr/>
      </xdr:nvSpPr>
      <xdr:spPr>
        <a:xfrm>
          <a:off x="7810500" y="13041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103641</xdr:rowOff>
    </xdr:from>
    <xdr:ext cx="534377"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594111" y="131338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89650</xdr:rowOff>
    </xdr:from>
    <xdr:to>
      <xdr:col>36</xdr:col>
      <xdr:colOff>165100</xdr:colOff>
      <xdr:row>77</xdr:row>
      <xdr:rowOff>19800</xdr:rowOff>
    </xdr:to>
    <xdr:sp macro="" textlink="">
      <xdr:nvSpPr>
        <xdr:cNvPr id="420" name="フローチャート: 判断 419">
          <a:extLst>
            <a:ext uri="{FF2B5EF4-FFF2-40B4-BE49-F238E27FC236}">
              <a16:creationId xmlns:a16="http://schemas.microsoft.com/office/drawing/2014/main" id="{00000000-0008-0000-0700-0000A4010000}"/>
            </a:ext>
          </a:extLst>
        </xdr:cNvPr>
        <xdr:cNvSpPr/>
      </xdr:nvSpPr>
      <xdr:spPr>
        <a:xfrm>
          <a:off x="6921500" y="13119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36328</xdr:rowOff>
    </xdr:from>
    <xdr:ext cx="534377"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05111" y="12895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79397</xdr:rowOff>
    </xdr:from>
    <xdr:to>
      <xdr:col>55</xdr:col>
      <xdr:colOff>50800</xdr:colOff>
      <xdr:row>78</xdr:row>
      <xdr:rowOff>9547</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10426700" y="13281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57824</xdr:rowOff>
    </xdr:from>
    <xdr:ext cx="469744" cy="259045"/>
    <xdr:sp macro="" textlink="">
      <xdr:nvSpPr>
        <xdr:cNvPr id="428" name="商工費該当値テキスト">
          <a:extLst>
            <a:ext uri="{FF2B5EF4-FFF2-40B4-BE49-F238E27FC236}">
              <a16:creationId xmlns:a16="http://schemas.microsoft.com/office/drawing/2014/main" id="{00000000-0008-0000-0700-0000AC010000}"/>
            </a:ext>
          </a:extLst>
        </xdr:cNvPr>
        <xdr:cNvSpPr txBox="1"/>
      </xdr:nvSpPr>
      <xdr:spPr>
        <a:xfrm>
          <a:off x="10528300" y="132594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168388</xdr:rowOff>
    </xdr:from>
    <xdr:to>
      <xdr:col>50</xdr:col>
      <xdr:colOff>165100</xdr:colOff>
      <xdr:row>77</xdr:row>
      <xdr:rowOff>98538</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9588500" y="13198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89665</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9372111" y="13291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42363</xdr:rowOff>
    </xdr:from>
    <xdr:to>
      <xdr:col>46</xdr:col>
      <xdr:colOff>38100</xdr:colOff>
      <xdr:row>77</xdr:row>
      <xdr:rowOff>143963</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8699500" y="13244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135090</xdr:rowOff>
    </xdr:from>
    <xdr:ext cx="534377"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8483111" y="133367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74</xdr:row>
      <xdr:rowOff>152189</xdr:rowOff>
    </xdr:from>
    <xdr:to>
      <xdr:col>41</xdr:col>
      <xdr:colOff>101600</xdr:colOff>
      <xdr:row>75</xdr:row>
      <xdr:rowOff>82339</xdr:rowOff>
    </xdr:to>
    <xdr:sp macro="" textlink="">
      <xdr:nvSpPr>
        <xdr:cNvPr id="433" name="楕円 432">
          <a:extLst>
            <a:ext uri="{FF2B5EF4-FFF2-40B4-BE49-F238E27FC236}">
              <a16:creationId xmlns:a16="http://schemas.microsoft.com/office/drawing/2014/main" id="{00000000-0008-0000-0700-0000B1010000}"/>
            </a:ext>
          </a:extLst>
        </xdr:cNvPr>
        <xdr:cNvSpPr/>
      </xdr:nvSpPr>
      <xdr:spPr>
        <a:xfrm>
          <a:off x="7810500" y="12839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73</xdr:row>
      <xdr:rowOff>98866</xdr:rowOff>
    </xdr:from>
    <xdr:ext cx="534377" cy="259045"/>
    <xdr:sp macro="" textlink="">
      <xdr:nvSpPr>
        <xdr:cNvPr id="434" name="テキスト ボックス 433">
          <a:extLst>
            <a:ext uri="{FF2B5EF4-FFF2-40B4-BE49-F238E27FC236}">
              <a16:creationId xmlns:a16="http://schemas.microsoft.com/office/drawing/2014/main" id="{00000000-0008-0000-0700-0000B2010000}"/>
            </a:ext>
          </a:extLst>
        </xdr:cNvPr>
        <xdr:cNvSpPr txBox="1"/>
      </xdr:nvSpPr>
      <xdr:spPr>
        <a:xfrm>
          <a:off x="7594111" y="126147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73551</xdr:rowOff>
    </xdr:from>
    <xdr:to>
      <xdr:col>36</xdr:col>
      <xdr:colOff>165100</xdr:colOff>
      <xdr:row>78</xdr:row>
      <xdr:rowOff>3701</xdr:rowOff>
    </xdr:to>
    <xdr:sp macro="" textlink="">
      <xdr:nvSpPr>
        <xdr:cNvPr id="435" name="楕円 434">
          <a:extLst>
            <a:ext uri="{FF2B5EF4-FFF2-40B4-BE49-F238E27FC236}">
              <a16:creationId xmlns:a16="http://schemas.microsoft.com/office/drawing/2014/main" id="{00000000-0008-0000-0700-0000B3010000}"/>
            </a:ext>
          </a:extLst>
        </xdr:cNvPr>
        <xdr:cNvSpPr/>
      </xdr:nvSpPr>
      <xdr:spPr>
        <a:xfrm>
          <a:off x="6921500" y="13275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77</xdr:row>
      <xdr:rowOff>166278</xdr:rowOff>
    </xdr:from>
    <xdr:ext cx="469744" cy="259045"/>
    <xdr:sp macro="" textlink="">
      <xdr:nvSpPr>
        <xdr:cNvPr id="436" name="テキスト ボックス 435">
          <a:extLst>
            <a:ext uri="{FF2B5EF4-FFF2-40B4-BE49-F238E27FC236}">
              <a16:creationId xmlns:a16="http://schemas.microsoft.com/office/drawing/2014/main" id="{00000000-0008-0000-0700-0000B4010000}"/>
            </a:ext>
          </a:extLst>
        </xdr:cNvPr>
        <xdr:cNvSpPr txBox="1"/>
      </xdr:nvSpPr>
      <xdr:spPr>
        <a:xfrm>
          <a:off x="6737428" y="133679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98879</xdr:rowOff>
    </xdr:from>
    <xdr:to>
      <xdr:col>59</xdr:col>
      <xdr:colOff>50800</xdr:colOff>
      <xdr:row>99</xdr:row>
      <xdr:rowOff>98879</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128106</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7" name="テキスト ボックス 456">
          <a:extLst>
            <a:ext uri="{FF2B5EF4-FFF2-40B4-BE49-F238E27FC236}">
              <a16:creationId xmlns:a16="http://schemas.microsoft.com/office/drawing/2014/main" id="{00000000-0008-0000-0700-0000C9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9" name="テキスト ボックス 458">
          <a:extLst>
            <a:ext uri="{FF2B5EF4-FFF2-40B4-BE49-F238E27FC236}">
              <a16:creationId xmlns:a16="http://schemas.microsoft.com/office/drawing/2014/main" id="{00000000-0008-0000-0700-0000CB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1" name="テキスト ボックス 460">
          <a:extLst>
            <a:ext uri="{FF2B5EF4-FFF2-40B4-BE49-F238E27FC236}">
              <a16:creationId xmlns:a16="http://schemas.microsoft.com/office/drawing/2014/main" id="{00000000-0008-0000-0700-0000CD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2" name="土木費グラフ枠">
          <a:extLst>
            <a:ext uri="{FF2B5EF4-FFF2-40B4-BE49-F238E27FC236}">
              <a16:creationId xmlns:a16="http://schemas.microsoft.com/office/drawing/2014/main" id="{00000000-0008-0000-0700-0000CE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120089</xdr:rowOff>
    </xdr:from>
    <xdr:to>
      <xdr:col>54</xdr:col>
      <xdr:colOff>189865</xdr:colOff>
      <xdr:row>99</xdr:row>
      <xdr:rowOff>15357</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flipV="1">
          <a:off x="10475595" y="15550589"/>
          <a:ext cx="1270" cy="14383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19184</xdr:rowOff>
    </xdr:from>
    <xdr:ext cx="534377" cy="259045"/>
    <xdr:sp macro="" textlink="">
      <xdr:nvSpPr>
        <xdr:cNvPr id="464" name="土木費最小値テキスト">
          <a:extLst>
            <a:ext uri="{FF2B5EF4-FFF2-40B4-BE49-F238E27FC236}">
              <a16:creationId xmlns:a16="http://schemas.microsoft.com/office/drawing/2014/main" id="{00000000-0008-0000-0700-0000D0010000}"/>
            </a:ext>
          </a:extLst>
        </xdr:cNvPr>
        <xdr:cNvSpPr txBox="1"/>
      </xdr:nvSpPr>
      <xdr:spPr>
        <a:xfrm>
          <a:off x="10528300" y="16992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15357</xdr:rowOff>
    </xdr:from>
    <xdr:to>
      <xdr:col>55</xdr:col>
      <xdr:colOff>88900</xdr:colOff>
      <xdr:row>99</xdr:row>
      <xdr:rowOff>15357</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a:off x="10388600" y="169889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66766</xdr:rowOff>
    </xdr:from>
    <xdr:ext cx="599010" cy="259045"/>
    <xdr:sp macro="" textlink="">
      <xdr:nvSpPr>
        <xdr:cNvPr id="466" name="土木費最大値テキスト">
          <a:extLst>
            <a:ext uri="{FF2B5EF4-FFF2-40B4-BE49-F238E27FC236}">
              <a16:creationId xmlns:a16="http://schemas.microsoft.com/office/drawing/2014/main" id="{00000000-0008-0000-0700-0000D2010000}"/>
            </a:ext>
          </a:extLst>
        </xdr:cNvPr>
        <xdr:cNvSpPr txBox="1"/>
      </xdr:nvSpPr>
      <xdr:spPr>
        <a:xfrm>
          <a:off x="10528300" y="153258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113,201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120089</xdr:rowOff>
    </xdr:from>
    <xdr:to>
      <xdr:col>55</xdr:col>
      <xdr:colOff>88900</xdr:colOff>
      <xdr:row>90</xdr:row>
      <xdr:rowOff>120089</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a:off x="10388600" y="155505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66728</xdr:rowOff>
    </xdr:from>
    <xdr:to>
      <xdr:col>55</xdr:col>
      <xdr:colOff>0</xdr:colOff>
      <xdr:row>96</xdr:row>
      <xdr:rowOff>143177</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a:off x="9639300" y="16525928"/>
          <a:ext cx="838200" cy="764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85239</xdr:rowOff>
    </xdr:from>
    <xdr:ext cx="534377" cy="259045"/>
    <xdr:sp macro="" textlink="">
      <xdr:nvSpPr>
        <xdr:cNvPr id="469" name="土木費平均値テキスト">
          <a:extLst>
            <a:ext uri="{FF2B5EF4-FFF2-40B4-BE49-F238E27FC236}">
              <a16:creationId xmlns:a16="http://schemas.microsoft.com/office/drawing/2014/main" id="{00000000-0008-0000-0700-0000D5010000}"/>
            </a:ext>
          </a:extLst>
        </xdr:cNvPr>
        <xdr:cNvSpPr txBox="1"/>
      </xdr:nvSpPr>
      <xdr:spPr>
        <a:xfrm>
          <a:off x="10528300" y="1654443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47,903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106812</xdr:rowOff>
    </xdr:from>
    <xdr:to>
      <xdr:col>55</xdr:col>
      <xdr:colOff>50800</xdr:colOff>
      <xdr:row>97</xdr:row>
      <xdr:rowOff>36962</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10426700" y="16566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157237</xdr:rowOff>
    </xdr:from>
    <xdr:to>
      <xdr:col>50</xdr:col>
      <xdr:colOff>114300</xdr:colOff>
      <xdr:row>96</xdr:row>
      <xdr:rowOff>66728</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a:off x="8750300" y="16444987"/>
          <a:ext cx="889000" cy="809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155325</xdr:rowOff>
    </xdr:from>
    <xdr:to>
      <xdr:col>50</xdr:col>
      <xdr:colOff>165100</xdr:colOff>
      <xdr:row>97</xdr:row>
      <xdr:rowOff>85475</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9588500" y="1661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76602</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9372111" y="16707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157237</xdr:rowOff>
    </xdr:from>
    <xdr:to>
      <xdr:col>45</xdr:col>
      <xdr:colOff>177800</xdr:colOff>
      <xdr:row>96</xdr:row>
      <xdr:rowOff>8875</xdr:rowOff>
    </xdr:to>
    <xdr:cxnSp macro="">
      <xdr:nvCxnSpPr>
        <xdr:cNvPr id="474" name="直線コネクタ 473">
          <a:extLst>
            <a:ext uri="{FF2B5EF4-FFF2-40B4-BE49-F238E27FC236}">
              <a16:creationId xmlns:a16="http://schemas.microsoft.com/office/drawing/2014/main" id="{00000000-0008-0000-0700-0000DA010000}"/>
            </a:ext>
          </a:extLst>
        </xdr:cNvPr>
        <xdr:cNvCxnSpPr/>
      </xdr:nvCxnSpPr>
      <xdr:spPr>
        <a:xfrm flipV="1">
          <a:off x="7861300" y="16444987"/>
          <a:ext cx="889000" cy="23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163440</xdr:rowOff>
    </xdr:from>
    <xdr:to>
      <xdr:col>46</xdr:col>
      <xdr:colOff>38100</xdr:colOff>
      <xdr:row>97</xdr:row>
      <xdr:rowOff>93590</xdr:rowOff>
    </xdr:to>
    <xdr:sp macro="" textlink="">
      <xdr:nvSpPr>
        <xdr:cNvPr id="475" name="フローチャート: 判断 474">
          <a:extLst>
            <a:ext uri="{FF2B5EF4-FFF2-40B4-BE49-F238E27FC236}">
              <a16:creationId xmlns:a16="http://schemas.microsoft.com/office/drawing/2014/main" id="{00000000-0008-0000-0700-0000DB010000}"/>
            </a:ext>
          </a:extLst>
        </xdr:cNvPr>
        <xdr:cNvSpPr/>
      </xdr:nvSpPr>
      <xdr:spPr>
        <a:xfrm>
          <a:off x="8699500" y="1662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84717</xdr:rowOff>
    </xdr:from>
    <xdr:ext cx="534377"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8483111" y="167153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8875</xdr:rowOff>
    </xdr:from>
    <xdr:to>
      <xdr:col>41</xdr:col>
      <xdr:colOff>50800</xdr:colOff>
      <xdr:row>96</xdr:row>
      <xdr:rowOff>80688</xdr:rowOff>
    </xdr:to>
    <xdr:cxnSp macro="">
      <xdr:nvCxnSpPr>
        <xdr:cNvPr id="477" name="直線コネクタ 476">
          <a:extLst>
            <a:ext uri="{FF2B5EF4-FFF2-40B4-BE49-F238E27FC236}">
              <a16:creationId xmlns:a16="http://schemas.microsoft.com/office/drawing/2014/main" id="{00000000-0008-0000-0700-0000DD010000}"/>
            </a:ext>
          </a:extLst>
        </xdr:cNvPr>
        <xdr:cNvCxnSpPr/>
      </xdr:nvCxnSpPr>
      <xdr:spPr>
        <a:xfrm flipV="1">
          <a:off x="6972300" y="16468075"/>
          <a:ext cx="889000" cy="718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3338</xdr:rowOff>
    </xdr:from>
    <xdr:to>
      <xdr:col>41</xdr:col>
      <xdr:colOff>101600</xdr:colOff>
      <xdr:row>97</xdr:row>
      <xdr:rowOff>104938</xdr:rowOff>
    </xdr:to>
    <xdr:sp macro="" textlink="">
      <xdr:nvSpPr>
        <xdr:cNvPr id="478" name="フローチャート: 判断 477">
          <a:extLst>
            <a:ext uri="{FF2B5EF4-FFF2-40B4-BE49-F238E27FC236}">
              <a16:creationId xmlns:a16="http://schemas.microsoft.com/office/drawing/2014/main" id="{00000000-0008-0000-0700-0000DE010000}"/>
            </a:ext>
          </a:extLst>
        </xdr:cNvPr>
        <xdr:cNvSpPr/>
      </xdr:nvSpPr>
      <xdr:spPr>
        <a:xfrm>
          <a:off x="7810500" y="16633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96065</xdr:rowOff>
    </xdr:from>
    <xdr:ext cx="534377"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7594111" y="167267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16303</xdr:rowOff>
    </xdr:from>
    <xdr:to>
      <xdr:col>36</xdr:col>
      <xdr:colOff>165100</xdr:colOff>
      <xdr:row>97</xdr:row>
      <xdr:rowOff>117903</xdr:rowOff>
    </xdr:to>
    <xdr:sp macro="" textlink="">
      <xdr:nvSpPr>
        <xdr:cNvPr id="480" name="フローチャート: 判断 479">
          <a:extLst>
            <a:ext uri="{FF2B5EF4-FFF2-40B4-BE49-F238E27FC236}">
              <a16:creationId xmlns:a16="http://schemas.microsoft.com/office/drawing/2014/main" id="{00000000-0008-0000-0700-0000E0010000}"/>
            </a:ext>
          </a:extLst>
        </xdr:cNvPr>
        <xdr:cNvSpPr/>
      </xdr:nvSpPr>
      <xdr:spPr>
        <a:xfrm>
          <a:off x="6921500" y="16646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109030</xdr:rowOff>
    </xdr:from>
    <xdr:ext cx="534377"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6705111" y="167396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92377</xdr:rowOff>
    </xdr:from>
    <xdr:to>
      <xdr:col>55</xdr:col>
      <xdr:colOff>50800</xdr:colOff>
      <xdr:row>97</xdr:row>
      <xdr:rowOff>22527</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10426700" y="16551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115254</xdr:rowOff>
    </xdr:from>
    <xdr:ext cx="534377" cy="259045"/>
    <xdr:sp macro="" textlink="">
      <xdr:nvSpPr>
        <xdr:cNvPr id="488" name="土木費該当値テキスト">
          <a:extLst>
            <a:ext uri="{FF2B5EF4-FFF2-40B4-BE49-F238E27FC236}">
              <a16:creationId xmlns:a16="http://schemas.microsoft.com/office/drawing/2014/main" id="{00000000-0008-0000-0700-0000E8010000}"/>
            </a:ext>
          </a:extLst>
        </xdr:cNvPr>
        <xdr:cNvSpPr txBox="1"/>
      </xdr:nvSpPr>
      <xdr:spPr>
        <a:xfrm>
          <a:off x="10528300" y="16403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15928</xdr:rowOff>
    </xdr:from>
    <xdr:to>
      <xdr:col>50</xdr:col>
      <xdr:colOff>165100</xdr:colOff>
      <xdr:row>96</xdr:row>
      <xdr:rowOff>117528</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9588500" y="16475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134055</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9372111" y="16250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106437</xdr:rowOff>
    </xdr:from>
    <xdr:to>
      <xdr:col>46</xdr:col>
      <xdr:colOff>38100</xdr:colOff>
      <xdr:row>96</xdr:row>
      <xdr:rowOff>36587</xdr:rowOff>
    </xdr:to>
    <xdr:sp macro="" textlink="">
      <xdr:nvSpPr>
        <xdr:cNvPr id="491" name="楕円 490">
          <a:extLst>
            <a:ext uri="{FF2B5EF4-FFF2-40B4-BE49-F238E27FC236}">
              <a16:creationId xmlns:a16="http://schemas.microsoft.com/office/drawing/2014/main" id="{00000000-0008-0000-0700-0000EB010000}"/>
            </a:ext>
          </a:extLst>
        </xdr:cNvPr>
        <xdr:cNvSpPr/>
      </xdr:nvSpPr>
      <xdr:spPr>
        <a:xfrm>
          <a:off x="8699500" y="16394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53114</xdr:rowOff>
    </xdr:from>
    <xdr:ext cx="534377" cy="259045"/>
    <xdr:sp macro="" textlink="">
      <xdr:nvSpPr>
        <xdr:cNvPr id="492" name="テキスト ボックス 491">
          <a:extLst>
            <a:ext uri="{FF2B5EF4-FFF2-40B4-BE49-F238E27FC236}">
              <a16:creationId xmlns:a16="http://schemas.microsoft.com/office/drawing/2014/main" id="{00000000-0008-0000-0700-0000EC010000}"/>
            </a:ext>
          </a:extLst>
        </xdr:cNvPr>
        <xdr:cNvSpPr txBox="1"/>
      </xdr:nvSpPr>
      <xdr:spPr>
        <a:xfrm>
          <a:off x="8483111" y="16169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129525</xdr:rowOff>
    </xdr:from>
    <xdr:to>
      <xdr:col>41</xdr:col>
      <xdr:colOff>101600</xdr:colOff>
      <xdr:row>96</xdr:row>
      <xdr:rowOff>59675</xdr:rowOff>
    </xdr:to>
    <xdr:sp macro="" textlink="">
      <xdr:nvSpPr>
        <xdr:cNvPr id="493" name="楕円 492">
          <a:extLst>
            <a:ext uri="{FF2B5EF4-FFF2-40B4-BE49-F238E27FC236}">
              <a16:creationId xmlns:a16="http://schemas.microsoft.com/office/drawing/2014/main" id="{00000000-0008-0000-0700-0000ED010000}"/>
            </a:ext>
          </a:extLst>
        </xdr:cNvPr>
        <xdr:cNvSpPr/>
      </xdr:nvSpPr>
      <xdr:spPr>
        <a:xfrm>
          <a:off x="7810500" y="16417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76202</xdr:rowOff>
    </xdr:from>
    <xdr:ext cx="534377" cy="259045"/>
    <xdr:sp macro="" textlink="">
      <xdr:nvSpPr>
        <xdr:cNvPr id="494" name="テキスト ボックス 493">
          <a:extLst>
            <a:ext uri="{FF2B5EF4-FFF2-40B4-BE49-F238E27FC236}">
              <a16:creationId xmlns:a16="http://schemas.microsoft.com/office/drawing/2014/main" id="{00000000-0008-0000-0700-0000EE010000}"/>
            </a:ext>
          </a:extLst>
        </xdr:cNvPr>
        <xdr:cNvSpPr txBox="1"/>
      </xdr:nvSpPr>
      <xdr:spPr>
        <a:xfrm>
          <a:off x="7594111" y="16192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29888</xdr:rowOff>
    </xdr:from>
    <xdr:to>
      <xdr:col>36</xdr:col>
      <xdr:colOff>165100</xdr:colOff>
      <xdr:row>96</xdr:row>
      <xdr:rowOff>131488</xdr:rowOff>
    </xdr:to>
    <xdr:sp macro="" textlink="">
      <xdr:nvSpPr>
        <xdr:cNvPr id="495" name="楕円 494">
          <a:extLst>
            <a:ext uri="{FF2B5EF4-FFF2-40B4-BE49-F238E27FC236}">
              <a16:creationId xmlns:a16="http://schemas.microsoft.com/office/drawing/2014/main" id="{00000000-0008-0000-0700-0000EF010000}"/>
            </a:ext>
          </a:extLst>
        </xdr:cNvPr>
        <xdr:cNvSpPr/>
      </xdr:nvSpPr>
      <xdr:spPr>
        <a:xfrm>
          <a:off x="6921500" y="16489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148015</xdr:rowOff>
    </xdr:from>
    <xdr:ext cx="534377" cy="259045"/>
    <xdr:sp macro="" textlink="">
      <xdr:nvSpPr>
        <xdr:cNvPr id="496" name="テキスト ボックス 495">
          <a:extLst>
            <a:ext uri="{FF2B5EF4-FFF2-40B4-BE49-F238E27FC236}">
              <a16:creationId xmlns:a16="http://schemas.microsoft.com/office/drawing/2014/main" id="{00000000-0008-0000-0700-0000F0010000}"/>
            </a:ext>
          </a:extLst>
        </xdr:cNvPr>
        <xdr:cNvSpPr txBox="1"/>
      </xdr:nvSpPr>
      <xdr:spPr>
        <a:xfrm>
          <a:off x="6705111" y="16264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2" name="正方形/長方形 501">
          <a:extLst>
            <a:ext uri="{FF2B5EF4-FFF2-40B4-BE49-F238E27FC236}">
              <a16:creationId xmlns:a16="http://schemas.microsoft.com/office/drawing/2014/main" id="{00000000-0008-0000-0700-0000F6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3" name="正方形/長方形 502">
          <a:extLst>
            <a:ext uri="{FF2B5EF4-FFF2-40B4-BE49-F238E27FC236}">
              <a16:creationId xmlns:a16="http://schemas.microsoft.com/office/drawing/2014/main" id="{00000000-0008-0000-0700-0000F7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4" name="正方形/長方形 503">
          <a:extLst>
            <a:ext uri="{FF2B5EF4-FFF2-40B4-BE49-F238E27FC236}">
              <a16:creationId xmlns:a16="http://schemas.microsoft.com/office/drawing/2014/main" id="{00000000-0008-0000-0700-0000F8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139700</xdr:rowOff>
    </xdr:from>
    <xdr:to>
      <xdr:col>89</xdr:col>
      <xdr:colOff>177800</xdr:colOff>
      <xdr:row>38</xdr:row>
      <xdr:rowOff>139700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37</xdr:row>
      <xdr:rowOff>168927</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8" name="消防費グラフ枠">
          <a:extLst>
            <a:ext uri="{FF2B5EF4-FFF2-40B4-BE49-F238E27FC236}">
              <a16:creationId xmlns:a16="http://schemas.microsoft.com/office/drawing/2014/main" id="{00000000-0008-0000-0700-000006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116611</xdr:rowOff>
    </xdr:from>
    <xdr:to>
      <xdr:col>85</xdr:col>
      <xdr:colOff>126364</xdr:colOff>
      <xdr:row>38</xdr:row>
      <xdr:rowOff>54752</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flipV="1">
          <a:off x="16317595" y="5603011"/>
          <a:ext cx="1269" cy="9668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58579</xdr:rowOff>
    </xdr:from>
    <xdr:ext cx="534377" cy="259045"/>
    <xdr:sp macro="" textlink="">
      <xdr:nvSpPr>
        <xdr:cNvPr id="520" name="消防費最小値テキスト">
          <a:extLst>
            <a:ext uri="{FF2B5EF4-FFF2-40B4-BE49-F238E27FC236}">
              <a16:creationId xmlns:a16="http://schemas.microsoft.com/office/drawing/2014/main" id="{00000000-0008-0000-0700-000008020000}"/>
            </a:ext>
          </a:extLst>
        </xdr:cNvPr>
        <xdr:cNvSpPr txBox="1"/>
      </xdr:nvSpPr>
      <xdr:spPr>
        <a:xfrm>
          <a:off x="16370300" y="6573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54752</xdr:rowOff>
    </xdr:from>
    <xdr:to>
      <xdr:col>86</xdr:col>
      <xdr:colOff>25400</xdr:colOff>
      <xdr:row>38</xdr:row>
      <xdr:rowOff>54752</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6230600" y="65698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31</xdr:row>
      <xdr:rowOff>63288</xdr:rowOff>
    </xdr:from>
    <xdr:ext cx="534377" cy="259045"/>
    <xdr:sp macro="" textlink="">
      <xdr:nvSpPr>
        <xdr:cNvPr id="522" name="消防費最大値テキスト">
          <a:extLst>
            <a:ext uri="{FF2B5EF4-FFF2-40B4-BE49-F238E27FC236}">
              <a16:creationId xmlns:a16="http://schemas.microsoft.com/office/drawing/2014/main" id="{00000000-0008-0000-0700-00000A020000}"/>
            </a:ext>
          </a:extLst>
        </xdr:cNvPr>
        <xdr:cNvSpPr txBox="1"/>
      </xdr:nvSpPr>
      <xdr:spPr>
        <a:xfrm>
          <a:off x="16370300" y="53782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33,005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32</xdr:row>
      <xdr:rowOff>116611</xdr:rowOff>
    </xdr:from>
    <xdr:to>
      <xdr:col>86</xdr:col>
      <xdr:colOff>25400</xdr:colOff>
      <xdr:row>32</xdr:row>
      <xdr:rowOff>116611</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6230600" y="56030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67919</xdr:rowOff>
    </xdr:from>
    <xdr:to>
      <xdr:col>85</xdr:col>
      <xdr:colOff>127000</xdr:colOff>
      <xdr:row>38</xdr:row>
      <xdr:rowOff>84699</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flipV="1">
          <a:off x="15481300" y="6411569"/>
          <a:ext cx="838200" cy="188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88917</xdr:rowOff>
    </xdr:from>
    <xdr:ext cx="534377" cy="259045"/>
    <xdr:sp macro="" textlink="">
      <xdr:nvSpPr>
        <xdr:cNvPr id="525" name="消防費平均値テキスト">
          <a:extLst>
            <a:ext uri="{FF2B5EF4-FFF2-40B4-BE49-F238E27FC236}">
              <a16:creationId xmlns:a16="http://schemas.microsoft.com/office/drawing/2014/main" id="{00000000-0008-0000-0700-00000D020000}"/>
            </a:ext>
          </a:extLst>
        </xdr:cNvPr>
        <xdr:cNvSpPr txBox="1"/>
      </xdr:nvSpPr>
      <xdr:spPr>
        <a:xfrm>
          <a:off x="16370300" y="60896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66040</xdr:rowOff>
    </xdr:from>
    <xdr:to>
      <xdr:col>85</xdr:col>
      <xdr:colOff>177800</xdr:colOff>
      <xdr:row>36</xdr:row>
      <xdr:rowOff>167640</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6268700" y="6238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84699</xdr:rowOff>
    </xdr:from>
    <xdr:to>
      <xdr:col>81</xdr:col>
      <xdr:colOff>50800</xdr:colOff>
      <xdr:row>38</xdr:row>
      <xdr:rowOff>86025</xdr:rowOff>
    </xdr:to>
    <xdr:cxnSp macro="">
      <xdr:nvCxnSpPr>
        <xdr:cNvPr id="527" name="直線コネクタ 526">
          <a:extLst>
            <a:ext uri="{FF2B5EF4-FFF2-40B4-BE49-F238E27FC236}">
              <a16:creationId xmlns:a16="http://schemas.microsoft.com/office/drawing/2014/main" id="{00000000-0008-0000-0700-00000F020000}"/>
            </a:ext>
          </a:extLst>
        </xdr:cNvPr>
        <xdr:cNvCxnSpPr/>
      </xdr:nvCxnSpPr>
      <xdr:spPr>
        <a:xfrm flipV="1">
          <a:off x="14592300" y="6599799"/>
          <a:ext cx="889000" cy="1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6924</xdr:rowOff>
    </xdr:from>
    <xdr:to>
      <xdr:col>81</xdr:col>
      <xdr:colOff>101600</xdr:colOff>
      <xdr:row>37</xdr:row>
      <xdr:rowOff>108524</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5430500" y="6350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125051</xdr:rowOff>
    </xdr:from>
    <xdr:ext cx="534377"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5214111" y="6125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86025</xdr:rowOff>
    </xdr:from>
    <xdr:to>
      <xdr:col>76</xdr:col>
      <xdr:colOff>114300</xdr:colOff>
      <xdr:row>38</xdr:row>
      <xdr:rowOff>161965</xdr:rowOff>
    </xdr:to>
    <xdr:cxnSp macro="">
      <xdr:nvCxnSpPr>
        <xdr:cNvPr id="530" name="直線コネクタ 529">
          <a:extLst>
            <a:ext uri="{FF2B5EF4-FFF2-40B4-BE49-F238E27FC236}">
              <a16:creationId xmlns:a16="http://schemas.microsoft.com/office/drawing/2014/main" id="{00000000-0008-0000-0700-000012020000}"/>
            </a:ext>
          </a:extLst>
        </xdr:cNvPr>
        <xdr:cNvCxnSpPr/>
      </xdr:nvCxnSpPr>
      <xdr:spPr>
        <a:xfrm flipV="1">
          <a:off x="13703300" y="6601125"/>
          <a:ext cx="889000" cy="75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42677</xdr:rowOff>
    </xdr:from>
    <xdr:to>
      <xdr:col>76</xdr:col>
      <xdr:colOff>165100</xdr:colOff>
      <xdr:row>37</xdr:row>
      <xdr:rowOff>144277</xdr:rowOff>
    </xdr:to>
    <xdr:sp macro="" textlink="">
      <xdr:nvSpPr>
        <xdr:cNvPr id="531" name="フローチャート: 判断 530">
          <a:extLst>
            <a:ext uri="{FF2B5EF4-FFF2-40B4-BE49-F238E27FC236}">
              <a16:creationId xmlns:a16="http://schemas.microsoft.com/office/drawing/2014/main" id="{00000000-0008-0000-0700-000013020000}"/>
            </a:ext>
          </a:extLst>
        </xdr:cNvPr>
        <xdr:cNvSpPr/>
      </xdr:nvSpPr>
      <xdr:spPr>
        <a:xfrm>
          <a:off x="14541500" y="6386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160804</xdr:rowOff>
    </xdr:from>
    <xdr:ext cx="534377"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4325111" y="61615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99740</xdr:rowOff>
    </xdr:from>
    <xdr:to>
      <xdr:col>71</xdr:col>
      <xdr:colOff>177800</xdr:colOff>
      <xdr:row>38</xdr:row>
      <xdr:rowOff>161965</xdr:rowOff>
    </xdr:to>
    <xdr:cxnSp macro="">
      <xdr:nvCxnSpPr>
        <xdr:cNvPr id="533" name="直線コネクタ 532">
          <a:extLst>
            <a:ext uri="{FF2B5EF4-FFF2-40B4-BE49-F238E27FC236}">
              <a16:creationId xmlns:a16="http://schemas.microsoft.com/office/drawing/2014/main" id="{00000000-0008-0000-0700-000015020000}"/>
            </a:ext>
          </a:extLst>
        </xdr:cNvPr>
        <xdr:cNvCxnSpPr/>
      </xdr:nvCxnSpPr>
      <xdr:spPr>
        <a:xfrm>
          <a:off x="12814300" y="6614840"/>
          <a:ext cx="889000" cy="622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42357</xdr:rowOff>
    </xdr:from>
    <xdr:to>
      <xdr:col>72</xdr:col>
      <xdr:colOff>38100</xdr:colOff>
      <xdr:row>37</xdr:row>
      <xdr:rowOff>143957</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3652500" y="6386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160484</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3436111" y="6161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168910</xdr:rowOff>
    </xdr:from>
    <xdr:to>
      <xdr:col>67</xdr:col>
      <xdr:colOff>101600</xdr:colOff>
      <xdr:row>37</xdr:row>
      <xdr:rowOff>99060</xdr:rowOff>
    </xdr:to>
    <xdr:sp macro="" textlink="">
      <xdr:nvSpPr>
        <xdr:cNvPr id="536" name="フローチャート: 判断 535">
          <a:extLst>
            <a:ext uri="{FF2B5EF4-FFF2-40B4-BE49-F238E27FC236}">
              <a16:creationId xmlns:a16="http://schemas.microsoft.com/office/drawing/2014/main" id="{00000000-0008-0000-0700-000018020000}"/>
            </a:ext>
          </a:extLst>
        </xdr:cNvPr>
        <xdr:cNvSpPr/>
      </xdr:nvSpPr>
      <xdr:spPr>
        <a:xfrm>
          <a:off x="12763500" y="6341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115587</xdr:rowOff>
    </xdr:from>
    <xdr:ext cx="534377"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2547111" y="61163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17119</xdr:rowOff>
    </xdr:from>
    <xdr:to>
      <xdr:col>85</xdr:col>
      <xdr:colOff>177800</xdr:colOff>
      <xdr:row>37</xdr:row>
      <xdr:rowOff>118719</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6268700" y="6360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166996</xdr:rowOff>
    </xdr:from>
    <xdr:ext cx="534377" cy="259045"/>
    <xdr:sp macro="" textlink="">
      <xdr:nvSpPr>
        <xdr:cNvPr id="544" name="消防費該当値テキスト">
          <a:extLst>
            <a:ext uri="{FF2B5EF4-FFF2-40B4-BE49-F238E27FC236}">
              <a16:creationId xmlns:a16="http://schemas.microsoft.com/office/drawing/2014/main" id="{00000000-0008-0000-0700-000020020000}"/>
            </a:ext>
          </a:extLst>
        </xdr:cNvPr>
        <xdr:cNvSpPr txBox="1"/>
      </xdr:nvSpPr>
      <xdr:spPr>
        <a:xfrm>
          <a:off x="16370300" y="63391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33899</xdr:rowOff>
    </xdr:from>
    <xdr:to>
      <xdr:col>81</xdr:col>
      <xdr:colOff>101600</xdr:colOff>
      <xdr:row>38</xdr:row>
      <xdr:rowOff>135499</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5430500" y="6548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126626</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5214111" y="66417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35225</xdr:rowOff>
    </xdr:from>
    <xdr:to>
      <xdr:col>76</xdr:col>
      <xdr:colOff>165100</xdr:colOff>
      <xdr:row>38</xdr:row>
      <xdr:rowOff>136825</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4541500" y="6550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127952</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4325111" y="66430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111165</xdr:rowOff>
    </xdr:from>
    <xdr:to>
      <xdr:col>72</xdr:col>
      <xdr:colOff>38100</xdr:colOff>
      <xdr:row>39</xdr:row>
      <xdr:rowOff>41315</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3652500" y="6626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39</xdr:row>
      <xdr:rowOff>32442</xdr:rowOff>
    </xdr:from>
    <xdr:ext cx="469744"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3468428" y="67189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48940</xdr:rowOff>
    </xdr:from>
    <xdr:to>
      <xdr:col>67</xdr:col>
      <xdr:colOff>101600</xdr:colOff>
      <xdr:row>38</xdr:row>
      <xdr:rowOff>150540</xdr:rowOff>
    </xdr:to>
    <xdr:sp macro="" textlink="">
      <xdr:nvSpPr>
        <xdr:cNvPr id="551" name="楕円 550">
          <a:extLst>
            <a:ext uri="{FF2B5EF4-FFF2-40B4-BE49-F238E27FC236}">
              <a16:creationId xmlns:a16="http://schemas.microsoft.com/office/drawing/2014/main" id="{00000000-0008-0000-0700-000027020000}"/>
            </a:ext>
          </a:extLst>
        </xdr:cNvPr>
        <xdr:cNvSpPr/>
      </xdr:nvSpPr>
      <xdr:spPr>
        <a:xfrm>
          <a:off x="12763500" y="6564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141667</xdr:rowOff>
    </xdr:from>
    <xdr:ext cx="534377"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2547111" y="66567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74,406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73" name="テキスト ボックス 572">
          <a:extLst>
            <a:ext uri="{FF2B5EF4-FFF2-40B4-BE49-F238E27FC236}">
              <a16:creationId xmlns:a16="http://schemas.microsoft.com/office/drawing/2014/main" id="{00000000-0008-0000-0700-00003D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75" name="テキスト ボックス 574">
          <a:extLst>
            <a:ext uri="{FF2B5EF4-FFF2-40B4-BE49-F238E27FC236}">
              <a16:creationId xmlns:a16="http://schemas.microsoft.com/office/drawing/2014/main" id="{00000000-0008-0000-0700-00003F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7" name="テキスト ボックス 576">
          <a:extLst>
            <a:ext uri="{FF2B5EF4-FFF2-40B4-BE49-F238E27FC236}">
              <a16:creationId xmlns:a16="http://schemas.microsoft.com/office/drawing/2014/main" id="{00000000-0008-0000-0700-000041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8" name="教育費グラフ枠">
          <a:extLst>
            <a:ext uri="{FF2B5EF4-FFF2-40B4-BE49-F238E27FC236}">
              <a16:creationId xmlns:a16="http://schemas.microsoft.com/office/drawing/2014/main" id="{00000000-0008-0000-0700-000042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102232</xdr:rowOff>
    </xdr:from>
    <xdr:to>
      <xdr:col>85</xdr:col>
      <xdr:colOff>126364</xdr:colOff>
      <xdr:row>59</xdr:row>
      <xdr:rowOff>8701</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flipV="1">
          <a:off x="16317595" y="8674732"/>
          <a:ext cx="1269" cy="14495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12528</xdr:rowOff>
    </xdr:from>
    <xdr:ext cx="534377" cy="259045"/>
    <xdr:sp macro="" textlink="">
      <xdr:nvSpPr>
        <xdr:cNvPr id="580" name="教育費最小値テキスト">
          <a:extLst>
            <a:ext uri="{FF2B5EF4-FFF2-40B4-BE49-F238E27FC236}">
              <a16:creationId xmlns:a16="http://schemas.microsoft.com/office/drawing/2014/main" id="{00000000-0008-0000-0700-000044020000}"/>
            </a:ext>
          </a:extLst>
        </xdr:cNvPr>
        <xdr:cNvSpPr txBox="1"/>
      </xdr:nvSpPr>
      <xdr:spPr>
        <a:xfrm>
          <a:off x="16370300" y="10128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38,284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8701</xdr:rowOff>
    </xdr:from>
    <xdr:to>
      <xdr:col>86</xdr:col>
      <xdr:colOff>25400</xdr:colOff>
      <xdr:row>59</xdr:row>
      <xdr:rowOff>8701</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a:off x="16230600" y="101242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48909</xdr:rowOff>
    </xdr:from>
    <xdr:ext cx="599010" cy="259045"/>
    <xdr:sp macro="" textlink="">
      <xdr:nvSpPr>
        <xdr:cNvPr id="582" name="教育費最大値テキスト">
          <a:extLst>
            <a:ext uri="{FF2B5EF4-FFF2-40B4-BE49-F238E27FC236}">
              <a16:creationId xmlns:a16="http://schemas.microsoft.com/office/drawing/2014/main" id="{00000000-0008-0000-0700-000046020000}"/>
            </a:ext>
          </a:extLst>
        </xdr:cNvPr>
        <xdr:cNvSpPr txBox="1"/>
      </xdr:nvSpPr>
      <xdr:spPr>
        <a:xfrm>
          <a:off x="16370300" y="84499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171,442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102232</xdr:rowOff>
    </xdr:from>
    <xdr:to>
      <xdr:col>86</xdr:col>
      <xdr:colOff>25400</xdr:colOff>
      <xdr:row>50</xdr:row>
      <xdr:rowOff>102232</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6230600" y="8674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67571</xdr:rowOff>
    </xdr:from>
    <xdr:to>
      <xdr:col>85</xdr:col>
      <xdr:colOff>127000</xdr:colOff>
      <xdr:row>57</xdr:row>
      <xdr:rowOff>6067</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flipV="1">
          <a:off x="15481300" y="9668771"/>
          <a:ext cx="838200" cy="1099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123650</xdr:rowOff>
    </xdr:from>
    <xdr:ext cx="534377" cy="259045"/>
    <xdr:sp macro="" textlink="">
      <xdr:nvSpPr>
        <xdr:cNvPr id="585" name="教育費平均値テキスト">
          <a:extLst>
            <a:ext uri="{FF2B5EF4-FFF2-40B4-BE49-F238E27FC236}">
              <a16:creationId xmlns:a16="http://schemas.microsoft.com/office/drawing/2014/main" id="{00000000-0008-0000-0700-000049020000}"/>
            </a:ext>
          </a:extLst>
        </xdr:cNvPr>
        <xdr:cNvSpPr txBox="1"/>
      </xdr:nvSpPr>
      <xdr:spPr>
        <a:xfrm>
          <a:off x="16370300" y="972485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145223</xdr:rowOff>
    </xdr:from>
    <xdr:to>
      <xdr:col>85</xdr:col>
      <xdr:colOff>177800</xdr:colOff>
      <xdr:row>57</xdr:row>
      <xdr:rowOff>75373</xdr:rowOff>
    </xdr:to>
    <xdr:sp macro="" textlink="">
      <xdr:nvSpPr>
        <xdr:cNvPr id="586" name="フローチャート: 判断 585">
          <a:extLst>
            <a:ext uri="{FF2B5EF4-FFF2-40B4-BE49-F238E27FC236}">
              <a16:creationId xmlns:a16="http://schemas.microsoft.com/office/drawing/2014/main" id="{00000000-0008-0000-0700-00004A020000}"/>
            </a:ext>
          </a:extLst>
        </xdr:cNvPr>
        <xdr:cNvSpPr/>
      </xdr:nvSpPr>
      <xdr:spPr>
        <a:xfrm>
          <a:off x="16268700" y="9746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6067</xdr:rowOff>
    </xdr:from>
    <xdr:to>
      <xdr:col>81</xdr:col>
      <xdr:colOff>50800</xdr:colOff>
      <xdr:row>57</xdr:row>
      <xdr:rowOff>23049</xdr:rowOff>
    </xdr:to>
    <xdr:cxnSp macro="">
      <xdr:nvCxnSpPr>
        <xdr:cNvPr id="587" name="直線コネクタ 586">
          <a:extLst>
            <a:ext uri="{FF2B5EF4-FFF2-40B4-BE49-F238E27FC236}">
              <a16:creationId xmlns:a16="http://schemas.microsoft.com/office/drawing/2014/main" id="{00000000-0008-0000-0700-00004B020000}"/>
            </a:ext>
          </a:extLst>
        </xdr:cNvPr>
        <xdr:cNvCxnSpPr/>
      </xdr:nvCxnSpPr>
      <xdr:spPr>
        <a:xfrm flipV="1">
          <a:off x="14592300" y="9778717"/>
          <a:ext cx="889000" cy="16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105043</xdr:rowOff>
    </xdr:from>
    <xdr:to>
      <xdr:col>81</xdr:col>
      <xdr:colOff>101600</xdr:colOff>
      <xdr:row>58</xdr:row>
      <xdr:rowOff>35193</xdr:rowOff>
    </xdr:to>
    <xdr:sp macro="" textlink="">
      <xdr:nvSpPr>
        <xdr:cNvPr id="588" name="フローチャート: 判断 587">
          <a:extLst>
            <a:ext uri="{FF2B5EF4-FFF2-40B4-BE49-F238E27FC236}">
              <a16:creationId xmlns:a16="http://schemas.microsoft.com/office/drawing/2014/main" id="{00000000-0008-0000-0700-00004C020000}"/>
            </a:ext>
          </a:extLst>
        </xdr:cNvPr>
        <xdr:cNvSpPr/>
      </xdr:nvSpPr>
      <xdr:spPr>
        <a:xfrm>
          <a:off x="15430500" y="98776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26320</xdr:rowOff>
    </xdr:from>
    <xdr:ext cx="534377"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5214111" y="99704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23049</xdr:rowOff>
    </xdr:from>
    <xdr:to>
      <xdr:col>76</xdr:col>
      <xdr:colOff>114300</xdr:colOff>
      <xdr:row>58</xdr:row>
      <xdr:rowOff>119801</xdr:rowOff>
    </xdr:to>
    <xdr:cxnSp macro="">
      <xdr:nvCxnSpPr>
        <xdr:cNvPr id="590" name="直線コネクタ 589">
          <a:extLst>
            <a:ext uri="{FF2B5EF4-FFF2-40B4-BE49-F238E27FC236}">
              <a16:creationId xmlns:a16="http://schemas.microsoft.com/office/drawing/2014/main" id="{00000000-0008-0000-0700-00004E020000}"/>
            </a:ext>
          </a:extLst>
        </xdr:cNvPr>
        <xdr:cNvCxnSpPr/>
      </xdr:nvCxnSpPr>
      <xdr:spPr>
        <a:xfrm flipV="1">
          <a:off x="13703300" y="9795699"/>
          <a:ext cx="889000" cy="268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127218</xdr:rowOff>
    </xdr:from>
    <xdr:to>
      <xdr:col>76</xdr:col>
      <xdr:colOff>165100</xdr:colOff>
      <xdr:row>58</xdr:row>
      <xdr:rowOff>57368</xdr:rowOff>
    </xdr:to>
    <xdr:sp macro="" textlink="">
      <xdr:nvSpPr>
        <xdr:cNvPr id="591" name="フローチャート: 判断 590">
          <a:extLst>
            <a:ext uri="{FF2B5EF4-FFF2-40B4-BE49-F238E27FC236}">
              <a16:creationId xmlns:a16="http://schemas.microsoft.com/office/drawing/2014/main" id="{00000000-0008-0000-0700-00004F020000}"/>
            </a:ext>
          </a:extLst>
        </xdr:cNvPr>
        <xdr:cNvSpPr/>
      </xdr:nvSpPr>
      <xdr:spPr>
        <a:xfrm>
          <a:off x="14541500" y="9899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48495</xdr:rowOff>
    </xdr:from>
    <xdr:ext cx="534377"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4325111" y="99925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95319</xdr:rowOff>
    </xdr:from>
    <xdr:to>
      <xdr:col>71</xdr:col>
      <xdr:colOff>177800</xdr:colOff>
      <xdr:row>58</xdr:row>
      <xdr:rowOff>119801</xdr:rowOff>
    </xdr:to>
    <xdr:cxnSp macro="">
      <xdr:nvCxnSpPr>
        <xdr:cNvPr id="593" name="直線コネクタ 592">
          <a:extLst>
            <a:ext uri="{FF2B5EF4-FFF2-40B4-BE49-F238E27FC236}">
              <a16:creationId xmlns:a16="http://schemas.microsoft.com/office/drawing/2014/main" id="{00000000-0008-0000-0700-000051020000}"/>
            </a:ext>
          </a:extLst>
        </xdr:cNvPr>
        <xdr:cNvCxnSpPr/>
      </xdr:nvCxnSpPr>
      <xdr:spPr>
        <a:xfrm>
          <a:off x="12814300" y="10039419"/>
          <a:ext cx="889000" cy="24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14420</xdr:rowOff>
    </xdr:from>
    <xdr:to>
      <xdr:col>72</xdr:col>
      <xdr:colOff>38100</xdr:colOff>
      <xdr:row>58</xdr:row>
      <xdr:rowOff>116020</xdr:rowOff>
    </xdr:to>
    <xdr:sp macro="" textlink="">
      <xdr:nvSpPr>
        <xdr:cNvPr id="594" name="フローチャート: 判断 593">
          <a:extLst>
            <a:ext uri="{FF2B5EF4-FFF2-40B4-BE49-F238E27FC236}">
              <a16:creationId xmlns:a16="http://schemas.microsoft.com/office/drawing/2014/main" id="{00000000-0008-0000-0700-000052020000}"/>
            </a:ext>
          </a:extLst>
        </xdr:cNvPr>
        <xdr:cNvSpPr/>
      </xdr:nvSpPr>
      <xdr:spPr>
        <a:xfrm>
          <a:off x="13652500" y="9958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132547</xdr:rowOff>
    </xdr:from>
    <xdr:ext cx="534377"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3436111" y="9733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106394</xdr:rowOff>
    </xdr:from>
    <xdr:to>
      <xdr:col>67</xdr:col>
      <xdr:colOff>101600</xdr:colOff>
      <xdr:row>58</xdr:row>
      <xdr:rowOff>36544</xdr:rowOff>
    </xdr:to>
    <xdr:sp macro="" textlink="">
      <xdr:nvSpPr>
        <xdr:cNvPr id="596" name="フローチャート: 判断 595">
          <a:extLst>
            <a:ext uri="{FF2B5EF4-FFF2-40B4-BE49-F238E27FC236}">
              <a16:creationId xmlns:a16="http://schemas.microsoft.com/office/drawing/2014/main" id="{00000000-0008-0000-0700-000054020000}"/>
            </a:ext>
          </a:extLst>
        </xdr:cNvPr>
        <xdr:cNvSpPr/>
      </xdr:nvSpPr>
      <xdr:spPr>
        <a:xfrm>
          <a:off x="12763500" y="98790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53071</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2547111" y="9654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16771</xdr:rowOff>
    </xdr:from>
    <xdr:to>
      <xdr:col>85</xdr:col>
      <xdr:colOff>177800</xdr:colOff>
      <xdr:row>56</xdr:row>
      <xdr:rowOff>118371</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6268700" y="9617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39648</xdr:rowOff>
    </xdr:from>
    <xdr:ext cx="534377" cy="259045"/>
    <xdr:sp macro="" textlink="">
      <xdr:nvSpPr>
        <xdr:cNvPr id="604" name="教育費該当値テキスト">
          <a:extLst>
            <a:ext uri="{FF2B5EF4-FFF2-40B4-BE49-F238E27FC236}">
              <a16:creationId xmlns:a16="http://schemas.microsoft.com/office/drawing/2014/main" id="{00000000-0008-0000-0700-00005C020000}"/>
            </a:ext>
          </a:extLst>
        </xdr:cNvPr>
        <xdr:cNvSpPr txBox="1"/>
      </xdr:nvSpPr>
      <xdr:spPr>
        <a:xfrm>
          <a:off x="16370300" y="9469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126717</xdr:rowOff>
    </xdr:from>
    <xdr:to>
      <xdr:col>81</xdr:col>
      <xdr:colOff>101600</xdr:colOff>
      <xdr:row>57</xdr:row>
      <xdr:rowOff>56867</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5430500" y="9727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73394</xdr:rowOff>
    </xdr:from>
    <xdr:ext cx="534377" cy="259045"/>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5214111" y="9503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143699</xdr:rowOff>
    </xdr:from>
    <xdr:to>
      <xdr:col>76</xdr:col>
      <xdr:colOff>165100</xdr:colOff>
      <xdr:row>57</xdr:row>
      <xdr:rowOff>73849</xdr:rowOff>
    </xdr:to>
    <xdr:sp macro="" textlink="">
      <xdr:nvSpPr>
        <xdr:cNvPr id="607" name="楕円 606">
          <a:extLst>
            <a:ext uri="{FF2B5EF4-FFF2-40B4-BE49-F238E27FC236}">
              <a16:creationId xmlns:a16="http://schemas.microsoft.com/office/drawing/2014/main" id="{00000000-0008-0000-0700-00005F020000}"/>
            </a:ext>
          </a:extLst>
        </xdr:cNvPr>
        <xdr:cNvSpPr/>
      </xdr:nvSpPr>
      <xdr:spPr>
        <a:xfrm>
          <a:off x="14541500" y="97448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90376</xdr:rowOff>
    </xdr:from>
    <xdr:ext cx="534377" cy="259045"/>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4325111" y="95201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69001</xdr:rowOff>
    </xdr:from>
    <xdr:to>
      <xdr:col>72</xdr:col>
      <xdr:colOff>38100</xdr:colOff>
      <xdr:row>58</xdr:row>
      <xdr:rowOff>170601</xdr:rowOff>
    </xdr:to>
    <xdr:sp macro="" textlink="">
      <xdr:nvSpPr>
        <xdr:cNvPr id="609" name="楕円 608">
          <a:extLst>
            <a:ext uri="{FF2B5EF4-FFF2-40B4-BE49-F238E27FC236}">
              <a16:creationId xmlns:a16="http://schemas.microsoft.com/office/drawing/2014/main" id="{00000000-0008-0000-0700-000061020000}"/>
            </a:ext>
          </a:extLst>
        </xdr:cNvPr>
        <xdr:cNvSpPr/>
      </xdr:nvSpPr>
      <xdr:spPr>
        <a:xfrm>
          <a:off x="13652500" y="10013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161728</xdr:rowOff>
    </xdr:from>
    <xdr:ext cx="534377" cy="259045"/>
    <xdr:sp macro="" textlink="">
      <xdr:nvSpPr>
        <xdr:cNvPr id="610" name="テキスト ボックス 609">
          <a:extLst>
            <a:ext uri="{FF2B5EF4-FFF2-40B4-BE49-F238E27FC236}">
              <a16:creationId xmlns:a16="http://schemas.microsoft.com/office/drawing/2014/main" id="{00000000-0008-0000-0700-000062020000}"/>
            </a:ext>
          </a:extLst>
        </xdr:cNvPr>
        <xdr:cNvSpPr txBox="1"/>
      </xdr:nvSpPr>
      <xdr:spPr>
        <a:xfrm>
          <a:off x="13436111" y="101058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44519</xdr:rowOff>
    </xdr:from>
    <xdr:to>
      <xdr:col>67</xdr:col>
      <xdr:colOff>101600</xdr:colOff>
      <xdr:row>58</xdr:row>
      <xdr:rowOff>146119</xdr:rowOff>
    </xdr:to>
    <xdr:sp macro="" textlink="">
      <xdr:nvSpPr>
        <xdr:cNvPr id="611" name="楕円 610">
          <a:extLst>
            <a:ext uri="{FF2B5EF4-FFF2-40B4-BE49-F238E27FC236}">
              <a16:creationId xmlns:a16="http://schemas.microsoft.com/office/drawing/2014/main" id="{00000000-0008-0000-0700-000063020000}"/>
            </a:ext>
          </a:extLst>
        </xdr:cNvPr>
        <xdr:cNvSpPr/>
      </xdr:nvSpPr>
      <xdr:spPr>
        <a:xfrm>
          <a:off x="12763500" y="9988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137246</xdr:rowOff>
    </xdr:from>
    <xdr:ext cx="534377" cy="259045"/>
    <xdr:sp macro="" textlink="">
      <xdr:nvSpPr>
        <xdr:cNvPr id="612" name="テキスト ボックス 611">
          <a:extLst>
            <a:ext uri="{FF2B5EF4-FFF2-40B4-BE49-F238E27FC236}">
              <a16:creationId xmlns:a16="http://schemas.microsoft.com/office/drawing/2014/main" id="{00000000-0008-0000-0700-000064020000}"/>
            </a:ext>
          </a:extLst>
        </xdr:cNvPr>
        <xdr:cNvSpPr txBox="1"/>
      </xdr:nvSpPr>
      <xdr:spPr>
        <a:xfrm>
          <a:off x="12547111" y="10081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20" name="正方形/長方形 619">
          <a:extLst>
            <a:ext uri="{FF2B5EF4-FFF2-40B4-BE49-F238E27FC236}">
              <a16:creationId xmlns:a16="http://schemas.microsoft.com/office/drawing/2014/main" id="{00000000-0008-0000-0700-00006C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76</xdr:row>
      <xdr:rowOff>144434</xdr:rowOff>
    </xdr:from>
    <xdr:ext cx="467179"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1978821" y="1317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74</xdr:row>
      <xdr:rowOff>160762</xdr:rowOff>
    </xdr:from>
    <xdr:ext cx="467179"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978821" y="1284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73</xdr:row>
      <xdr:rowOff>5642</xdr:rowOff>
    </xdr:from>
    <xdr:ext cx="467179" cy="259045"/>
    <xdr:sp macro="" textlink="">
      <xdr:nvSpPr>
        <xdr:cNvPr id="630" name="テキスト ボックス 629">
          <a:extLst>
            <a:ext uri="{FF2B5EF4-FFF2-40B4-BE49-F238E27FC236}">
              <a16:creationId xmlns:a16="http://schemas.microsoft.com/office/drawing/2014/main" id="{00000000-0008-0000-0700-000076020000}"/>
            </a:ext>
          </a:extLst>
        </xdr:cNvPr>
        <xdr:cNvSpPr txBox="1"/>
      </xdr:nvSpPr>
      <xdr:spPr>
        <a:xfrm>
          <a:off x="11978821" y="1252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71</xdr:row>
      <xdr:rowOff>21970</xdr:rowOff>
    </xdr:from>
    <xdr:ext cx="467179" cy="259045"/>
    <xdr:sp macro="" textlink="">
      <xdr:nvSpPr>
        <xdr:cNvPr id="632" name="テキスト ボックス 631">
          <a:extLst>
            <a:ext uri="{FF2B5EF4-FFF2-40B4-BE49-F238E27FC236}">
              <a16:creationId xmlns:a16="http://schemas.microsoft.com/office/drawing/2014/main" id="{00000000-0008-0000-0700-000078020000}"/>
            </a:ext>
          </a:extLst>
        </xdr:cNvPr>
        <xdr:cNvSpPr txBox="1"/>
      </xdr:nvSpPr>
      <xdr:spPr>
        <a:xfrm>
          <a:off x="11978821" y="1219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38299</xdr:rowOff>
    </xdr:from>
    <xdr:ext cx="531299" cy="259045"/>
    <xdr:sp macro="" textlink="">
      <xdr:nvSpPr>
        <xdr:cNvPr id="634" name="テキスト ボックス 633">
          <a:extLst>
            <a:ext uri="{FF2B5EF4-FFF2-40B4-BE49-F238E27FC236}">
              <a16:creationId xmlns:a16="http://schemas.microsoft.com/office/drawing/2014/main" id="{00000000-0008-0000-0700-00007A020000}"/>
            </a:ext>
          </a:extLst>
        </xdr:cNvPr>
        <xdr:cNvSpPr txBox="1"/>
      </xdr:nvSpPr>
      <xdr:spPr>
        <a:xfrm>
          <a:off x="11914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7" name="災害復旧費グラフ枠">
          <a:extLst>
            <a:ext uri="{FF2B5EF4-FFF2-40B4-BE49-F238E27FC236}">
              <a16:creationId xmlns:a16="http://schemas.microsoft.com/office/drawing/2014/main" id="{00000000-0008-0000-0700-00007D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33565</xdr:rowOff>
    </xdr:from>
    <xdr:to>
      <xdr:col>85</xdr:col>
      <xdr:colOff>126364</xdr:colOff>
      <xdr:row>79</xdr:row>
      <xdr:rowOff>98879</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flipV="1">
          <a:off x="16317595" y="12035065"/>
          <a:ext cx="1269" cy="16083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102706</xdr:rowOff>
    </xdr:from>
    <xdr:ext cx="249299" cy="259045"/>
    <xdr:sp macro="" textlink="">
      <xdr:nvSpPr>
        <xdr:cNvPr id="639" name="災害復旧費最小値テキスト">
          <a:extLst>
            <a:ext uri="{FF2B5EF4-FFF2-40B4-BE49-F238E27FC236}">
              <a16:creationId xmlns:a16="http://schemas.microsoft.com/office/drawing/2014/main" id="{00000000-0008-0000-0700-00007F020000}"/>
            </a:ext>
          </a:extLst>
        </xdr:cNvPr>
        <xdr:cNvSpPr txBox="1"/>
      </xdr:nvSpPr>
      <xdr:spPr>
        <a:xfrm>
          <a:off x="16370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151692</xdr:rowOff>
    </xdr:from>
    <xdr:ext cx="469744" cy="259045"/>
    <xdr:sp macro="" textlink="">
      <xdr:nvSpPr>
        <xdr:cNvPr id="641" name="災害復旧費最大値テキスト">
          <a:extLst>
            <a:ext uri="{FF2B5EF4-FFF2-40B4-BE49-F238E27FC236}">
              <a16:creationId xmlns:a16="http://schemas.microsoft.com/office/drawing/2014/main" id="{00000000-0008-0000-0700-000081020000}"/>
            </a:ext>
          </a:extLst>
        </xdr:cNvPr>
        <xdr:cNvSpPr txBox="1"/>
      </xdr:nvSpPr>
      <xdr:spPr>
        <a:xfrm>
          <a:off x="16370300" y="118102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9,850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33565</xdr:rowOff>
    </xdr:from>
    <xdr:to>
      <xdr:col>86</xdr:col>
      <xdr:colOff>25400</xdr:colOff>
      <xdr:row>70</xdr:row>
      <xdr:rowOff>33565</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a:off x="16230600" y="120350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98879</xdr:rowOff>
    </xdr:from>
    <xdr:to>
      <xdr:col>85</xdr:col>
      <xdr:colOff>127000</xdr:colOff>
      <xdr:row>79</xdr:row>
      <xdr:rowOff>98879</xdr:rowOff>
    </xdr:to>
    <xdr:cxnSp macro="">
      <xdr:nvCxnSpPr>
        <xdr:cNvPr id="643" name="直線コネクタ 642">
          <a:extLst>
            <a:ext uri="{FF2B5EF4-FFF2-40B4-BE49-F238E27FC236}">
              <a16:creationId xmlns:a16="http://schemas.microsoft.com/office/drawing/2014/main" id="{00000000-0008-0000-0700-000083020000}"/>
            </a:ext>
          </a:extLst>
        </xdr:cNvPr>
        <xdr:cNvCxnSpPr/>
      </xdr:nvCxnSpPr>
      <xdr:spPr>
        <a:xfrm>
          <a:off x="15481300" y="1364342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36828</xdr:rowOff>
    </xdr:from>
    <xdr:ext cx="469744" cy="259045"/>
    <xdr:sp macro="" textlink="">
      <xdr:nvSpPr>
        <xdr:cNvPr id="644" name="災害復旧費平均値テキスト">
          <a:extLst>
            <a:ext uri="{FF2B5EF4-FFF2-40B4-BE49-F238E27FC236}">
              <a16:creationId xmlns:a16="http://schemas.microsoft.com/office/drawing/2014/main" id="{00000000-0008-0000-0700-000084020000}"/>
            </a:ext>
          </a:extLst>
        </xdr:cNvPr>
        <xdr:cNvSpPr txBox="1"/>
      </xdr:nvSpPr>
      <xdr:spPr>
        <a:xfrm>
          <a:off x="16370300" y="1323847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13951</xdr:rowOff>
    </xdr:from>
    <xdr:to>
      <xdr:col>85</xdr:col>
      <xdr:colOff>177800</xdr:colOff>
      <xdr:row>78</xdr:row>
      <xdr:rowOff>115551</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6268700" y="13387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98879</xdr:rowOff>
    </xdr:from>
    <xdr:to>
      <xdr:col>81</xdr:col>
      <xdr:colOff>50800</xdr:colOff>
      <xdr:row>79</xdr:row>
      <xdr:rowOff>98879</xdr:rowOff>
    </xdr:to>
    <xdr:cxnSp macro="">
      <xdr:nvCxnSpPr>
        <xdr:cNvPr id="646" name="直線コネクタ 645">
          <a:extLst>
            <a:ext uri="{FF2B5EF4-FFF2-40B4-BE49-F238E27FC236}">
              <a16:creationId xmlns:a16="http://schemas.microsoft.com/office/drawing/2014/main" id="{00000000-0008-0000-0700-000086020000}"/>
            </a:ext>
          </a:extLst>
        </xdr:cNvPr>
        <xdr:cNvCxnSpPr/>
      </xdr:nvCxnSpPr>
      <xdr:spPr>
        <a:xfrm>
          <a:off x="14592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126293</xdr:rowOff>
    </xdr:from>
    <xdr:to>
      <xdr:col>81</xdr:col>
      <xdr:colOff>101600</xdr:colOff>
      <xdr:row>78</xdr:row>
      <xdr:rowOff>56443</xdr:rowOff>
    </xdr:to>
    <xdr:sp macro="" textlink="">
      <xdr:nvSpPr>
        <xdr:cNvPr id="647" name="フローチャート: 判断 646">
          <a:extLst>
            <a:ext uri="{FF2B5EF4-FFF2-40B4-BE49-F238E27FC236}">
              <a16:creationId xmlns:a16="http://schemas.microsoft.com/office/drawing/2014/main" id="{00000000-0008-0000-0700-000087020000}"/>
            </a:ext>
          </a:extLst>
        </xdr:cNvPr>
        <xdr:cNvSpPr/>
      </xdr:nvSpPr>
      <xdr:spPr>
        <a:xfrm>
          <a:off x="15430500" y="133279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72970</xdr:rowOff>
    </xdr:from>
    <xdr:ext cx="469744"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5246428" y="131031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98879</xdr:rowOff>
    </xdr:from>
    <xdr:to>
      <xdr:col>76</xdr:col>
      <xdr:colOff>114300</xdr:colOff>
      <xdr:row>79</xdr:row>
      <xdr:rowOff>98879</xdr:rowOff>
    </xdr:to>
    <xdr:cxnSp macro="">
      <xdr:nvCxnSpPr>
        <xdr:cNvPr id="649" name="直線コネクタ 648">
          <a:extLst>
            <a:ext uri="{FF2B5EF4-FFF2-40B4-BE49-F238E27FC236}">
              <a16:creationId xmlns:a16="http://schemas.microsoft.com/office/drawing/2014/main" id="{00000000-0008-0000-0700-000089020000}"/>
            </a:ext>
          </a:extLst>
        </xdr:cNvPr>
        <xdr:cNvCxnSpPr/>
      </xdr:nvCxnSpPr>
      <xdr:spPr>
        <a:xfrm>
          <a:off x="13703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115188</xdr:rowOff>
    </xdr:from>
    <xdr:to>
      <xdr:col>76</xdr:col>
      <xdr:colOff>165100</xdr:colOff>
      <xdr:row>78</xdr:row>
      <xdr:rowOff>45338</xdr:rowOff>
    </xdr:to>
    <xdr:sp macro="" textlink="">
      <xdr:nvSpPr>
        <xdr:cNvPr id="650" name="フローチャート: 判断 649">
          <a:extLst>
            <a:ext uri="{FF2B5EF4-FFF2-40B4-BE49-F238E27FC236}">
              <a16:creationId xmlns:a16="http://schemas.microsoft.com/office/drawing/2014/main" id="{00000000-0008-0000-0700-00008A020000}"/>
            </a:ext>
          </a:extLst>
        </xdr:cNvPr>
        <xdr:cNvSpPr/>
      </xdr:nvSpPr>
      <xdr:spPr>
        <a:xfrm>
          <a:off x="14541500" y="13316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61865</xdr:rowOff>
    </xdr:from>
    <xdr:ext cx="469744"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4357428" y="130920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98879</xdr:rowOff>
    </xdr:from>
    <xdr:to>
      <xdr:col>71</xdr:col>
      <xdr:colOff>177800</xdr:colOff>
      <xdr:row>79</xdr:row>
      <xdr:rowOff>98879</xdr:rowOff>
    </xdr:to>
    <xdr:cxnSp macro="">
      <xdr:nvCxnSpPr>
        <xdr:cNvPr id="652" name="直線コネクタ 651">
          <a:extLst>
            <a:ext uri="{FF2B5EF4-FFF2-40B4-BE49-F238E27FC236}">
              <a16:creationId xmlns:a16="http://schemas.microsoft.com/office/drawing/2014/main" id="{00000000-0008-0000-0700-00008C020000}"/>
            </a:ext>
          </a:extLst>
        </xdr:cNvPr>
        <xdr:cNvCxnSpPr/>
      </xdr:nvCxnSpPr>
      <xdr:spPr>
        <a:xfrm>
          <a:off x="12814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102780</xdr:rowOff>
    </xdr:from>
    <xdr:to>
      <xdr:col>72</xdr:col>
      <xdr:colOff>38100</xdr:colOff>
      <xdr:row>79</xdr:row>
      <xdr:rowOff>32930</xdr:rowOff>
    </xdr:to>
    <xdr:sp macro="" textlink="">
      <xdr:nvSpPr>
        <xdr:cNvPr id="653" name="フローチャート: 判断 652">
          <a:extLst>
            <a:ext uri="{FF2B5EF4-FFF2-40B4-BE49-F238E27FC236}">
              <a16:creationId xmlns:a16="http://schemas.microsoft.com/office/drawing/2014/main" id="{00000000-0008-0000-0700-00008D020000}"/>
            </a:ext>
          </a:extLst>
        </xdr:cNvPr>
        <xdr:cNvSpPr/>
      </xdr:nvSpPr>
      <xdr:spPr>
        <a:xfrm>
          <a:off x="13652500" y="13475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77</xdr:row>
      <xdr:rowOff>49457</xdr:rowOff>
    </xdr:from>
    <xdr:ext cx="378565"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3514017" y="132511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102780</xdr:rowOff>
    </xdr:from>
    <xdr:to>
      <xdr:col>67</xdr:col>
      <xdr:colOff>101600</xdr:colOff>
      <xdr:row>78</xdr:row>
      <xdr:rowOff>32930</xdr:rowOff>
    </xdr:to>
    <xdr:sp macro="" textlink="">
      <xdr:nvSpPr>
        <xdr:cNvPr id="655" name="フローチャート: 判断 654">
          <a:extLst>
            <a:ext uri="{FF2B5EF4-FFF2-40B4-BE49-F238E27FC236}">
              <a16:creationId xmlns:a16="http://schemas.microsoft.com/office/drawing/2014/main" id="{00000000-0008-0000-0700-00008F020000}"/>
            </a:ext>
          </a:extLst>
        </xdr:cNvPr>
        <xdr:cNvSpPr/>
      </xdr:nvSpPr>
      <xdr:spPr>
        <a:xfrm>
          <a:off x="12763500" y="13304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49457</xdr:rowOff>
    </xdr:from>
    <xdr:ext cx="469744"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2579428" y="13079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48079</xdr:rowOff>
    </xdr:from>
    <xdr:to>
      <xdr:col>85</xdr:col>
      <xdr:colOff>177800</xdr:colOff>
      <xdr:row>79</xdr:row>
      <xdr:rowOff>149679</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62687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134456</xdr:rowOff>
    </xdr:from>
    <xdr:ext cx="249299" cy="259045"/>
    <xdr:sp macro="" textlink="">
      <xdr:nvSpPr>
        <xdr:cNvPr id="663" name="災害復旧費該当値テキスト">
          <a:extLst>
            <a:ext uri="{FF2B5EF4-FFF2-40B4-BE49-F238E27FC236}">
              <a16:creationId xmlns:a16="http://schemas.microsoft.com/office/drawing/2014/main" id="{00000000-0008-0000-0700-000097020000}"/>
            </a:ext>
          </a:extLst>
        </xdr:cNvPr>
        <xdr:cNvSpPr txBox="1"/>
      </xdr:nvSpPr>
      <xdr:spPr>
        <a:xfrm>
          <a:off x="16370300" y="135075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48079</xdr:rowOff>
    </xdr:from>
    <xdr:to>
      <xdr:col>81</xdr:col>
      <xdr:colOff>101600</xdr:colOff>
      <xdr:row>79</xdr:row>
      <xdr:rowOff>149679</xdr:rowOff>
    </xdr:to>
    <xdr:sp macro="" textlink="">
      <xdr:nvSpPr>
        <xdr:cNvPr id="664" name="楕円 663">
          <a:extLst>
            <a:ext uri="{FF2B5EF4-FFF2-40B4-BE49-F238E27FC236}">
              <a16:creationId xmlns:a16="http://schemas.microsoft.com/office/drawing/2014/main" id="{00000000-0008-0000-0700-000098020000}"/>
            </a:ext>
          </a:extLst>
        </xdr:cNvPr>
        <xdr:cNvSpPr/>
      </xdr:nvSpPr>
      <xdr:spPr>
        <a:xfrm>
          <a:off x="15430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140806</xdr:rowOff>
    </xdr:from>
    <xdr:ext cx="249299" cy="259045"/>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5356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48079</xdr:rowOff>
    </xdr:from>
    <xdr:to>
      <xdr:col>76</xdr:col>
      <xdr:colOff>165100</xdr:colOff>
      <xdr:row>79</xdr:row>
      <xdr:rowOff>149679</xdr:rowOff>
    </xdr:to>
    <xdr:sp macro="" textlink="">
      <xdr:nvSpPr>
        <xdr:cNvPr id="666" name="楕円 665">
          <a:extLst>
            <a:ext uri="{FF2B5EF4-FFF2-40B4-BE49-F238E27FC236}">
              <a16:creationId xmlns:a16="http://schemas.microsoft.com/office/drawing/2014/main" id="{00000000-0008-0000-0700-00009A020000}"/>
            </a:ext>
          </a:extLst>
        </xdr:cNvPr>
        <xdr:cNvSpPr/>
      </xdr:nvSpPr>
      <xdr:spPr>
        <a:xfrm>
          <a:off x="14541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140806</xdr:rowOff>
    </xdr:from>
    <xdr:ext cx="249299" cy="259045"/>
    <xdr:sp macro="" textlink="">
      <xdr:nvSpPr>
        <xdr:cNvPr id="667" name="テキスト ボックス 666">
          <a:extLst>
            <a:ext uri="{FF2B5EF4-FFF2-40B4-BE49-F238E27FC236}">
              <a16:creationId xmlns:a16="http://schemas.microsoft.com/office/drawing/2014/main" id="{00000000-0008-0000-0700-00009B020000}"/>
            </a:ext>
          </a:extLst>
        </xdr:cNvPr>
        <xdr:cNvSpPr txBox="1"/>
      </xdr:nvSpPr>
      <xdr:spPr>
        <a:xfrm>
          <a:off x="14467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48079</xdr:rowOff>
    </xdr:from>
    <xdr:to>
      <xdr:col>72</xdr:col>
      <xdr:colOff>38100</xdr:colOff>
      <xdr:row>79</xdr:row>
      <xdr:rowOff>149679</xdr:rowOff>
    </xdr:to>
    <xdr:sp macro="" textlink="">
      <xdr:nvSpPr>
        <xdr:cNvPr id="668" name="楕円 667">
          <a:extLst>
            <a:ext uri="{FF2B5EF4-FFF2-40B4-BE49-F238E27FC236}">
              <a16:creationId xmlns:a16="http://schemas.microsoft.com/office/drawing/2014/main" id="{00000000-0008-0000-0700-00009C020000}"/>
            </a:ext>
          </a:extLst>
        </xdr:cNvPr>
        <xdr:cNvSpPr/>
      </xdr:nvSpPr>
      <xdr:spPr>
        <a:xfrm>
          <a:off x="13652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140806</xdr:rowOff>
    </xdr:from>
    <xdr:ext cx="249299" cy="259045"/>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3578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48079</xdr:rowOff>
    </xdr:from>
    <xdr:to>
      <xdr:col>67</xdr:col>
      <xdr:colOff>101600</xdr:colOff>
      <xdr:row>79</xdr:row>
      <xdr:rowOff>149679</xdr:rowOff>
    </xdr:to>
    <xdr:sp macro="" textlink="">
      <xdr:nvSpPr>
        <xdr:cNvPr id="670" name="楕円 669">
          <a:extLst>
            <a:ext uri="{FF2B5EF4-FFF2-40B4-BE49-F238E27FC236}">
              <a16:creationId xmlns:a16="http://schemas.microsoft.com/office/drawing/2014/main" id="{00000000-0008-0000-0700-00009E020000}"/>
            </a:ext>
          </a:extLst>
        </xdr:cNvPr>
        <xdr:cNvSpPr/>
      </xdr:nvSpPr>
      <xdr:spPr>
        <a:xfrm>
          <a:off x="12763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140806</xdr:rowOff>
    </xdr:from>
    <xdr:ext cx="249299" cy="259045"/>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2689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9" name="正方形/長方形 678">
          <a:extLst>
            <a:ext uri="{FF2B5EF4-FFF2-40B4-BE49-F238E27FC236}">
              <a16:creationId xmlns:a16="http://schemas.microsoft.com/office/drawing/2014/main" id="{00000000-0008-0000-0700-0000A7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9" name="テキスト ボックス 688">
          <a:extLst>
            <a:ext uri="{FF2B5EF4-FFF2-40B4-BE49-F238E27FC236}">
              <a16:creationId xmlns:a16="http://schemas.microsoft.com/office/drawing/2014/main" id="{00000000-0008-0000-0700-0000B1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4" name="公債費グラフ枠">
          <a:extLst>
            <a:ext uri="{FF2B5EF4-FFF2-40B4-BE49-F238E27FC236}">
              <a16:creationId xmlns:a16="http://schemas.microsoft.com/office/drawing/2014/main" id="{00000000-0008-0000-0700-0000B6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70014</xdr:rowOff>
    </xdr:from>
    <xdr:to>
      <xdr:col>85</xdr:col>
      <xdr:colOff>126364</xdr:colOff>
      <xdr:row>98</xdr:row>
      <xdr:rowOff>81750</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flipV="1">
          <a:off x="16317595" y="15671964"/>
          <a:ext cx="1269" cy="12118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85577</xdr:rowOff>
    </xdr:from>
    <xdr:ext cx="469744" cy="259045"/>
    <xdr:sp macro="" textlink="">
      <xdr:nvSpPr>
        <xdr:cNvPr id="696" name="公債費最小値テキスト">
          <a:extLst>
            <a:ext uri="{FF2B5EF4-FFF2-40B4-BE49-F238E27FC236}">
              <a16:creationId xmlns:a16="http://schemas.microsoft.com/office/drawing/2014/main" id="{00000000-0008-0000-0700-0000B8020000}"/>
            </a:ext>
          </a:extLst>
        </xdr:cNvPr>
        <xdr:cNvSpPr txBox="1"/>
      </xdr:nvSpPr>
      <xdr:spPr>
        <a:xfrm>
          <a:off x="16370300" y="16887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81750</xdr:rowOff>
    </xdr:from>
    <xdr:to>
      <xdr:col>86</xdr:col>
      <xdr:colOff>25400</xdr:colOff>
      <xdr:row>98</xdr:row>
      <xdr:rowOff>81750</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a:off x="16230600" y="16883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16691</xdr:rowOff>
    </xdr:from>
    <xdr:ext cx="534377" cy="259045"/>
    <xdr:sp macro="" textlink="">
      <xdr:nvSpPr>
        <xdr:cNvPr id="698" name="公債費最大値テキスト">
          <a:extLst>
            <a:ext uri="{FF2B5EF4-FFF2-40B4-BE49-F238E27FC236}">
              <a16:creationId xmlns:a16="http://schemas.microsoft.com/office/drawing/2014/main" id="{00000000-0008-0000-0700-0000BA020000}"/>
            </a:ext>
          </a:extLst>
        </xdr:cNvPr>
        <xdr:cNvSpPr txBox="1"/>
      </xdr:nvSpPr>
      <xdr:spPr>
        <a:xfrm>
          <a:off x="16370300" y="15447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70,658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70014</xdr:rowOff>
    </xdr:from>
    <xdr:to>
      <xdr:col>86</xdr:col>
      <xdr:colOff>25400</xdr:colOff>
      <xdr:row>91</xdr:row>
      <xdr:rowOff>70014</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a:off x="16230600" y="156719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123622</xdr:rowOff>
    </xdr:from>
    <xdr:to>
      <xdr:col>85</xdr:col>
      <xdr:colOff>127000</xdr:colOff>
      <xdr:row>97</xdr:row>
      <xdr:rowOff>167475</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a:off x="15481300" y="16754272"/>
          <a:ext cx="838200" cy="438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93</xdr:row>
      <xdr:rowOff>139971</xdr:rowOff>
    </xdr:from>
    <xdr:ext cx="534377" cy="259045"/>
    <xdr:sp macro="" textlink="">
      <xdr:nvSpPr>
        <xdr:cNvPr id="701" name="公債費平均値テキスト">
          <a:extLst>
            <a:ext uri="{FF2B5EF4-FFF2-40B4-BE49-F238E27FC236}">
              <a16:creationId xmlns:a16="http://schemas.microsoft.com/office/drawing/2014/main" id="{00000000-0008-0000-0700-0000BD020000}"/>
            </a:ext>
          </a:extLst>
        </xdr:cNvPr>
        <xdr:cNvSpPr txBox="1"/>
      </xdr:nvSpPr>
      <xdr:spPr>
        <a:xfrm>
          <a:off x="16370300" y="160848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117094</xdr:rowOff>
    </xdr:from>
    <xdr:to>
      <xdr:col>85</xdr:col>
      <xdr:colOff>177800</xdr:colOff>
      <xdr:row>95</xdr:row>
      <xdr:rowOff>47244</xdr:rowOff>
    </xdr:to>
    <xdr:sp macro="" textlink="">
      <xdr:nvSpPr>
        <xdr:cNvPr id="702" name="フローチャート: 判断 701">
          <a:extLst>
            <a:ext uri="{FF2B5EF4-FFF2-40B4-BE49-F238E27FC236}">
              <a16:creationId xmlns:a16="http://schemas.microsoft.com/office/drawing/2014/main" id="{00000000-0008-0000-0700-0000BE020000}"/>
            </a:ext>
          </a:extLst>
        </xdr:cNvPr>
        <xdr:cNvSpPr/>
      </xdr:nvSpPr>
      <xdr:spPr>
        <a:xfrm>
          <a:off x="16268700" y="16233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82245</xdr:rowOff>
    </xdr:from>
    <xdr:to>
      <xdr:col>81</xdr:col>
      <xdr:colOff>50800</xdr:colOff>
      <xdr:row>97</xdr:row>
      <xdr:rowOff>123622</xdr:rowOff>
    </xdr:to>
    <xdr:cxnSp macro="">
      <xdr:nvCxnSpPr>
        <xdr:cNvPr id="703" name="直線コネクタ 702">
          <a:extLst>
            <a:ext uri="{FF2B5EF4-FFF2-40B4-BE49-F238E27FC236}">
              <a16:creationId xmlns:a16="http://schemas.microsoft.com/office/drawing/2014/main" id="{00000000-0008-0000-0700-0000BF020000}"/>
            </a:ext>
          </a:extLst>
        </xdr:cNvPr>
        <xdr:cNvCxnSpPr/>
      </xdr:nvCxnSpPr>
      <xdr:spPr>
        <a:xfrm>
          <a:off x="14592300" y="16712895"/>
          <a:ext cx="889000" cy="41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94</xdr:row>
      <xdr:rowOff>113379</xdr:rowOff>
    </xdr:from>
    <xdr:to>
      <xdr:col>81</xdr:col>
      <xdr:colOff>101600</xdr:colOff>
      <xdr:row>95</xdr:row>
      <xdr:rowOff>43529</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5430500" y="16229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60056</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5214111" y="16004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54432</xdr:rowOff>
    </xdr:from>
    <xdr:to>
      <xdr:col>76</xdr:col>
      <xdr:colOff>114300</xdr:colOff>
      <xdr:row>97</xdr:row>
      <xdr:rowOff>82245</xdr:rowOff>
    </xdr:to>
    <xdr:cxnSp macro="">
      <xdr:nvCxnSpPr>
        <xdr:cNvPr id="706" name="直線コネクタ 705">
          <a:extLst>
            <a:ext uri="{FF2B5EF4-FFF2-40B4-BE49-F238E27FC236}">
              <a16:creationId xmlns:a16="http://schemas.microsoft.com/office/drawing/2014/main" id="{00000000-0008-0000-0700-0000C2020000}"/>
            </a:ext>
          </a:extLst>
        </xdr:cNvPr>
        <xdr:cNvCxnSpPr/>
      </xdr:nvCxnSpPr>
      <xdr:spPr>
        <a:xfrm>
          <a:off x="13703300" y="16685082"/>
          <a:ext cx="889000" cy="278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94</xdr:row>
      <xdr:rowOff>112522</xdr:rowOff>
    </xdr:from>
    <xdr:to>
      <xdr:col>76</xdr:col>
      <xdr:colOff>165100</xdr:colOff>
      <xdr:row>95</xdr:row>
      <xdr:rowOff>42672</xdr:rowOff>
    </xdr:to>
    <xdr:sp macro="" textlink="">
      <xdr:nvSpPr>
        <xdr:cNvPr id="707" name="フローチャート: 判断 706">
          <a:extLst>
            <a:ext uri="{FF2B5EF4-FFF2-40B4-BE49-F238E27FC236}">
              <a16:creationId xmlns:a16="http://schemas.microsoft.com/office/drawing/2014/main" id="{00000000-0008-0000-0700-0000C3020000}"/>
            </a:ext>
          </a:extLst>
        </xdr:cNvPr>
        <xdr:cNvSpPr/>
      </xdr:nvSpPr>
      <xdr:spPr>
        <a:xfrm>
          <a:off x="14541500" y="16228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59199</xdr:rowOff>
    </xdr:from>
    <xdr:ext cx="534377"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4325111" y="16004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46813</xdr:rowOff>
    </xdr:from>
    <xdr:to>
      <xdr:col>71</xdr:col>
      <xdr:colOff>177800</xdr:colOff>
      <xdr:row>97</xdr:row>
      <xdr:rowOff>54432</xdr:rowOff>
    </xdr:to>
    <xdr:cxnSp macro="">
      <xdr:nvCxnSpPr>
        <xdr:cNvPr id="709" name="直線コネクタ 708">
          <a:extLst>
            <a:ext uri="{FF2B5EF4-FFF2-40B4-BE49-F238E27FC236}">
              <a16:creationId xmlns:a16="http://schemas.microsoft.com/office/drawing/2014/main" id="{00000000-0008-0000-0700-0000C5020000}"/>
            </a:ext>
          </a:extLst>
        </xdr:cNvPr>
        <xdr:cNvCxnSpPr/>
      </xdr:nvCxnSpPr>
      <xdr:spPr>
        <a:xfrm>
          <a:off x="12814300" y="16677463"/>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94</xdr:row>
      <xdr:rowOff>113436</xdr:rowOff>
    </xdr:from>
    <xdr:to>
      <xdr:col>72</xdr:col>
      <xdr:colOff>38100</xdr:colOff>
      <xdr:row>95</xdr:row>
      <xdr:rowOff>43586</xdr:rowOff>
    </xdr:to>
    <xdr:sp macro="" textlink="">
      <xdr:nvSpPr>
        <xdr:cNvPr id="710" name="フローチャート: 判断 709">
          <a:extLst>
            <a:ext uri="{FF2B5EF4-FFF2-40B4-BE49-F238E27FC236}">
              <a16:creationId xmlns:a16="http://schemas.microsoft.com/office/drawing/2014/main" id="{00000000-0008-0000-0700-0000C6020000}"/>
            </a:ext>
          </a:extLst>
        </xdr:cNvPr>
        <xdr:cNvSpPr/>
      </xdr:nvSpPr>
      <xdr:spPr>
        <a:xfrm>
          <a:off x="13652500" y="16229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60113</xdr:rowOff>
    </xdr:from>
    <xdr:ext cx="534377"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3436111" y="16004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157327</xdr:rowOff>
    </xdr:from>
    <xdr:to>
      <xdr:col>67</xdr:col>
      <xdr:colOff>101600</xdr:colOff>
      <xdr:row>95</xdr:row>
      <xdr:rowOff>87477</xdr:rowOff>
    </xdr:to>
    <xdr:sp macro="" textlink="">
      <xdr:nvSpPr>
        <xdr:cNvPr id="712" name="フローチャート: 判断 711">
          <a:extLst>
            <a:ext uri="{FF2B5EF4-FFF2-40B4-BE49-F238E27FC236}">
              <a16:creationId xmlns:a16="http://schemas.microsoft.com/office/drawing/2014/main" id="{00000000-0008-0000-0700-0000C8020000}"/>
            </a:ext>
          </a:extLst>
        </xdr:cNvPr>
        <xdr:cNvSpPr/>
      </xdr:nvSpPr>
      <xdr:spPr>
        <a:xfrm>
          <a:off x="12763500" y="16273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93</xdr:row>
      <xdr:rowOff>104004</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2547111" y="16048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36,408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116675</xdr:rowOff>
    </xdr:from>
    <xdr:to>
      <xdr:col>85</xdr:col>
      <xdr:colOff>177800</xdr:colOff>
      <xdr:row>98</xdr:row>
      <xdr:rowOff>46825</xdr:rowOff>
    </xdr:to>
    <xdr:sp macro="" textlink="">
      <xdr:nvSpPr>
        <xdr:cNvPr id="719" name="楕円 718">
          <a:extLst>
            <a:ext uri="{FF2B5EF4-FFF2-40B4-BE49-F238E27FC236}">
              <a16:creationId xmlns:a16="http://schemas.microsoft.com/office/drawing/2014/main" id="{00000000-0008-0000-0700-0000CF020000}"/>
            </a:ext>
          </a:extLst>
        </xdr:cNvPr>
        <xdr:cNvSpPr/>
      </xdr:nvSpPr>
      <xdr:spPr>
        <a:xfrm>
          <a:off x="16268700" y="16747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31602</xdr:rowOff>
    </xdr:from>
    <xdr:ext cx="534377" cy="259045"/>
    <xdr:sp macro="" textlink="">
      <xdr:nvSpPr>
        <xdr:cNvPr id="720" name="公債費該当値テキスト">
          <a:extLst>
            <a:ext uri="{FF2B5EF4-FFF2-40B4-BE49-F238E27FC236}">
              <a16:creationId xmlns:a16="http://schemas.microsoft.com/office/drawing/2014/main" id="{00000000-0008-0000-0700-0000D0020000}"/>
            </a:ext>
          </a:extLst>
        </xdr:cNvPr>
        <xdr:cNvSpPr txBox="1"/>
      </xdr:nvSpPr>
      <xdr:spPr>
        <a:xfrm>
          <a:off x="16370300" y="16662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72822</xdr:rowOff>
    </xdr:from>
    <xdr:to>
      <xdr:col>81</xdr:col>
      <xdr:colOff>101600</xdr:colOff>
      <xdr:row>98</xdr:row>
      <xdr:rowOff>2972</xdr:rowOff>
    </xdr:to>
    <xdr:sp macro="" textlink="">
      <xdr:nvSpPr>
        <xdr:cNvPr id="721" name="楕円 720">
          <a:extLst>
            <a:ext uri="{FF2B5EF4-FFF2-40B4-BE49-F238E27FC236}">
              <a16:creationId xmlns:a16="http://schemas.microsoft.com/office/drawing/2014/main" id="{00000000-0008-0000-0700-0000D1020000}"/>
            </a:ext>
          </a:extLst>
        </xdr:cNvPr>
        <xdr:cNvSpPr/>
      </xdr:nvSpPr>
      <xdr:spPr>
        <a:xfrm>
          <a:off x="15430500" y="16703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165549</xdr:rowOff>
    </xdr:from>
    <xdr:ext cx="534377" cy="259045"/>
    <xdr:sp macro="" textlink="">
      <xdr:nvSpPr>
        <xdr:cNvPr id="722" name="テキスト ボックス 721">
          <a:extLst>
            <a:ext uri="{FF2B5EF4-FFF2-40B4-BE49-F238E27FC236}">
              <a16:creationId xmlns:a16="http://schemas.microsoft.com/office/drawing/2014/main" id="{00000000-0008-0000-0700-0000D2020000}"/>
            </a:ext>
          </a:extLst>
        </xdr:cNvPr>
        <xdr:cNvSpPr txBox="1"/>
      </xdr:nvSpPr>
      <xdr:spPr>
        <a:xfrm>
          <a:off x="15214111" y="16796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31445</xdr:rowOff>
    </xdr:from>
    <xdr:to>
      <xdr:col>76</xdr:col>
      <xdr:colOff>165100</xdr:colOff>
      <xdr:row>97</xdr:row>
      <xdr:rowOff>133045</xdr:rowOff>
    </xdr:to>
    <xdr:sp macro="" textlink="">
      <xdr:nvSpPr>
        <xdr:cNvPr id="723" name="楕円 722">
          <a:extLst>
            <a:ext uri="{FF2B5EF4-FFF2-40B4-BE49-F238E27FC236}">
              <a16:creationId xmlns:a16="http://schemas.microsoft.com/office/drawing/2014/main" id="{00000000-0008-0000-0700-0000D3020000}"/>
            </a:ext>
          </a:extLst>
        </xdr:cNvPr>
        <xdr:cNvSpPr/>
      </xdr:nvSpPr>
      <xdr:spPr>
        <a:xfrm>
          <a:off x="14541500" y="16662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124172</xdr:rowOff>
    </xdr:from>
    <xdr:ext cx="534377" cy="259045"/>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4325111" y="167548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3632</xdr:rowOff>
    </xdr:from>
    <xdr:to>
      <xdr:col>72</xdr:col>
      <xdr:colOff>38100</xdr:colOff>
      <xdr:row>97</xdr:row>
      <xdr:rowOff>105232</xdr:rowOff>
    </xdr:to>
    <xdr:sp macro="" textlink="">
      <xdr:nvSpPr>
        <xdr:cNvPr id="725" name="楕円 724">
          <a:extLst>
            <a:ext uri="{FF2B5EF4-FFF2-40B4-BE49-F238E27FC236}">
              <a16:creationId xmlns:a16="http://schemas.microsoft.com/office/drawing/2014/main" id="{00000000-0008-0000-0700-0000D5020000}"/>
            </a:ext>
          </a:extLst>
        </xdr:cNvPr>
        <xdr:cNvSpPr/>
      </xdr:nvSpPr>
      <xdr:spPr>
        <a:xfrm>
          <a:off x="13652500" y="16634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96359</xdr:rowOff>
    </xdr:from>
    <xdr:ext cx="534377" cy="259045"/>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3436111" y="16727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167463</xdr:rowOff>
    </xdr:from>
    <xdr:to>
      <xdr:col>67</xdr:col>
      <xdr:colOff>101600</xdr:colOff>
      <xdr:row>97</xdr:row>
      <xdr:rowOff>97613</xdr:rowOff>
    </xdr:to>
    <xdr:sp macro="" textlink="">
      <xdr:nvSpPr>
        <xdr:cNvPr id="727" name="楕円 726">
          <a:extLst>
            <a:ext uri="{FF2B5EF4-FFF2-40B4-BE49-F238E27FC236}">
              <a16:creationId xmlns:a16="http://schemas.microsoft.com/office/drawing/2014/main" id="{00000000-0008-0000-0700-0000D7020000}"/>
            </a:ext>
          </a:extLst>
        </xdr:cNvPr>
        <xdr:cNvSpPr/>
      </xdr:nvSpPr>
      <xdr:spPr>
        <a:xfrm>
          <a:off x="12763500" y="16626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88740</xdr:rowOff>
    </xdr:from>
    <xdr:ext cx="534377" cy="259045"/>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2547111" y="16719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4" name="正方形/長方形 733">
          <a:extLst>
            <a:ext uri="{FF2B5EF4-FFF2-40B4-BE49-F238E27FC236}">
              <a16:creationId xmlns:a16="http://schemas.microsoft.com/office/drawing/2014/main" id="{00000000-0008-0000-0700-0000DE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5" name="正方形/長方形 734">
          <a:extLst>
            <a:ext uri="{FF2B5EF4-FFF2-40B4-BE49-F238E27FC236}">
              <a16:creationId xmlns:a16="http://schemas.microsoft.com/office/drawing/2014/main" id="{00000000-0008-0000-0700-0000DF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6" name="正方形/長方形 735">
          <a:extLst>
            <a:ext uri="{FF2B5EF4-FFF2-40B4-BE49-F238E27FC236}">
              <a16:creationId xmlns:a16="http://schemas.microsoft.com/office/drawing/2014/main" id="{00000000-0008-0000-0700-0000E0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40" name="テキスト ボックス 739">
          <a:extLst>
            <a:ext uri="{FF2B5EF4-FFF2-40B4-BE49-F238E27FC236}">
              <a16:creationId xmlns:a16="http://schemas.microsoft.com/office/drawing/2014/main" id="{00000000-0008-0000-0700-0000E4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35</xdr:row>
      <xdr:rowOff>54627</xdr:rowOff>
    </xdr:from>
    <xdr:ext cx="377026"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7910974" y="60553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32</xdr:row>
      <xdr:rowOff>111777</xdr:rowOff>
    </xdr:from>
    <xdr:ext cx="377026"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17910974" y="55981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29</xdr:row>
      <xdr:rowOff>168927</xdr:rowOff>
    </xdr:from>
    <xdr:ext cx="377026" cy="25904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17910974" y="51409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27</xdr:row>
      <xdr:rowOff>54627</xdr:rowOff>
    </xdr:from>
    <xdr:ext cx="377026"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17910974" y="4683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9" name="諸支出金グラフ枠">
          <a:extLst>
            <a:ext uri="{FF2B5EF4-FFF2-40B4-BE49-F238E27FC236}">
              <a16:creationId xmlns:a16="http://schemas.microsoft.com/office/drawing/2014/main" id="{00000000-0008-0000-0700-0000ED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25400</xdr:rowOff>
    </xdr:from>
    <xdr:to>
      <xdr:col>116</xdr:col>
      <xdr:colOff>62864</xdr:colOff>
      <xdr:row>38</xdr:row>
      <xdr:rowOff>139700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flipV="1">
          <a:off x="22159595" y="5511800"/>
          <a:ext cx="1269" cy="1143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148607</xdr:rowOff>
    </xdr:from>
    <xdr:ext cx="249299" cy="259045"/>
    <xdr:sp macro="" textlink="">
      <xdr:nvSpPr>
        <xdr:cNvPr id="751" name="諸支出金最小値テキスト">
          <a:extLst>
            <a:ext uri="{FF2B5EF4-FFF2-40B4-BE49-F238E27FC236}">
              <a16:creationId xmlns:a16="http://schemas.microsoft.com/office/drawing/2014/main" id="{00000000-0008-0000-0700-0000EF020000}"/>
            </a:ext>
          </a:extLst>
        </xdr:cNvPr>
        <xdr:cNvSpPr txBox="1"/>
      </xdr:nvSpPr>
      <xdr:spPr>
        <a:xfrm>
          <a:off x="22212300" y="666370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143527</xdr:rowOff>
    </xdr:from>
    <xdr:ext cx="378565" cy="259045"/>
    <xdr:sp macro="" textlink="">
      <xdr:nvSpPr>
        <xdr:cNvPr id="753" name="諸支出金最大値テキスト">
          <a:extLst>
            <a:ext uri="{FF2B5EF4-FFF2-40B4-BE49-F238E27FC236}">
              <a16:creationId xmlns:a16="http://schemas.microsoft.com/office/drawing/2014/main" id="{00000000-0008-0000-0700-0000F1020000}"/>
            </a:ext>
          </a:extLst>
        </xdr:cNvPr>
        <xdr:cNvSpPr txBox="1"/>
      </xdr:nvSpPr>
      <xdr:spPr>
        <a:xfrm>
          <a:off x="22212300" y="52870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500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32</xdr:row>
      <xdr:rowOff>25400</xdr:rowOff>
    </xdr:from>
    <xdr:to>
      <xdr:col>116</xdr:col>
      <xdr:colOff>152400</xdr:colOff>
      <xdr:row>32</xdr:row>
      <xdr:rowOff>25400</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22072600" y="5511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66057</xdr:rowOff>
    </xdr:from>
    <xdr:ext cx="313932" cy="259045"/>
    <xdr:sp macro="" textlink="">
      <xdr:nvSpPr>
        <xdr:cNvPr id="756" name="諸支出金平均値テキスト">
          <a:extLst>
            <a:ext uri="{FF2B5EF4-FFF2-40B4-BE49-F238E27FC236}">
              <a16:creationId xmlns:a16="http://schemas.microsoft.com/office/drawing/2014/main" id="{00000000-0008-0000-0700-0000F4020000}"/>
            </a:ext>
          </a:extLst>
        </xdr:cNvPr>
        <xdr:cNvSpPr txBox="1"/>
      </xdr:nvSpPr>
      <xdr:spPr>
        <a:xfrm>
          <a:off x="22212300" y="640970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43180</xdr:rowOff>
    </xdr:from>
    <xdr:to>
      <xdr:col>116</xdr:col>
      <xdr:colOff>114300</xdr:colOff>
      <xdr:row>38</xdr:row>
      <xdr:rowOff>144780</xdr:rowOff>
    </xdr:to>
    <xdr:sp macro="" textlink="">
      <xdr:nvSpPr>
        <xdr:cNvPr id="757" name="フローチャート: 判断 756">
          <a:extLst>
            <a:ext uri="{FF2B5EF4-FFF2-40B4-BE49-F238E27FC236}">
              <a16:creationId xmlns:a16="http://schemas.microsoft.com/office/drawing/2014/main" id="{00000000-0008-0000-0700-0000F5020000}"/>
            </a:ext>
          </a:extLst>
        </xdr:cNvPr>
        <xdr:cNvSpPr/>
      </xdr:nvSpPr>
      <xdr:spPr>
        <a:xfrm>
          <a:off x="22110700" y="6558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58" name="直線コネクタ 757">
          <a:extLst>
            <a:ext uri="{FF2B5EF4-FFF2-40B4-BE49-F238E27FC236}">
              <a16:creationId xmlns:a16="http://schemas.microsoft.com/office/drawing/2014/main" id="{00000000-0008-0000-0700-0000F6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166624</xdr:rowOff>
    </xdr:from>
    <xdr:to>
      <xdr:col>112</xdr:col>
      <xdr:colOff>38100</xdr:colOff>
      <xdr:row>37</xdr:row>
      <xdr:rowOff>96774</xdr:rowOff>
    </xdr:to>
    <xdr:sp macro="" textlink="">
      <xdr:nvSpPr>
        <xdr:cNvPr id="759" name="フローチャート: 判断 758">
          <a:extLst>
            <a:ext uri="{FF2B5EF4-FFF2-40B4-BE49-F238E27FC236}">
              <a16:creationId xmlns:a16="http://schemas.microsoft.com/office/drawing/2014/main" id="{00000000-0008-0000-0700-0000F7020000}"/>
            </a:ext>
          </a:extLst>
        </xdr:cNvPr>
        <xdr:cNvSpPr/>
      </xdr:nvSpPr>
      <xdr:spPr>
        <a:xfrm>
          <a:off x="21272500" y="6338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35</xdr:row>
      <xdr:rowOff>113301</xdr:rowOff>
    </xdr:from>
    <xdr:ext cx="378565"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1134017" y="61140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61" name="直線コネクタ 760">
          <a:extLst>
            <a:ext uri="{FF2B5EF4-FFF2-40B4-BE49-F238E27FC236}">
              <a16:creationId xmlns:a16="http://schemas.microsoft.com/office/drawing/2014/main" id="{00000000-0008-0000-0700-0000F9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34036</xdr:rowOff>
    </xdr:from>
    <xdr:to>
      <xdr:col>107</xdr:col>
      <xdr:colOff>101600</xdr:colOff>
      <xdr:row>37</xdr:row>
      <xdr:rowOff>135636</xdr:rowOff>
    </xdr:to>
    <xdr:sp macro="" textlink="">
      <xdr:nvSpPr>
        <xdr:cNvPr id="762" name="フローチャート: 判断 761">
          <a:extLst>
            <a:ext uri="{FF2B5EF4-FFF2-40B4-BE49-F238E27FC236}">
              <a16:creationId xmlns:a16="http://schemas.microsoft.com/office/drawing/2014/main" id="{00000000-0008-0000-0700-0000FA020000}"/>
            </a:ext>
          </a:extLst>
        </xdr:cNvPr>
        <xdr:cNvSpPr/>
      </xdr:nvSpPr>
      <xdr:spPr>
        <a:xfrm>
          <a:off x="20383500" y="6377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35</xdr:row>
      <xdr:rowOff>152163</xdr:rowOff>
    </xdr:from>
    <xdr:ext cx="313932"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0277333" y="615291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64" name="直線コネクタ 763">
          <a:extLst>
            <a:ext uri="{FF2B5EF4-FFF2-40B4-BE49-F238E27FC236}">
              <a16:creationId xmlns:a16="http://schemas.microsoft.com/office/drawing/2014/main" id="{00000000-0008-0000-0700-0000FC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54610</xdr:rowOff>
    </xdr:from>
    <xdr:to>
      <xdr:col>102</xdr:col>
      <xdr:colOff>165100</xdr:colOff>
      <xdr:row>36</xdr:row>
      <xdr:rowOff>156210</xdr:rowOff>
    </xdr:to>
    <xdr:sp macro="" textlink="">
      <xdr:nvSpPr>
        <xdr:cNvPr id="765" name="フローチャート: 判断 764">
          <a:extLst>
            <a:ext uri="{FF2B5EF4-FFF2-40B4-BE49-F238E27FC236}">
              <a16:creationId xmlns:a16="http://schemas.microsoft.com/office/drawing/2014/main" id="{00000000-0008-0000-0700-0000FD020000}"/>
            </a:ext>
          </a:extLst>
        </xdr:cNvPr>
        <xdr:cNvSpPr/>
      </xdr:nvSpPr>
      <xdr:spPr>
        <a:xfrm>
          <a:off x="19494500" y="6226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35</xdr:row>
      <xdr:rowOff>1287</xdr:rowOff>
    </xdr:from>
    <xdr:ext cx="378565"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19356017" y="600203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116332</xdr:rowOff>
    </xdr:from>
    <xdr:to>
      <xdr:col>98</xdr:col>
      <xdr:colOff>38100</xdr:colOff>
      <xdr:row>38</xdr:row>
      <xdr:rowOff>46482</xdr:rowOff>
    </xdr:to>
    <xdr:sp macro="" textlink="">
      <xdr:nvSpPr>
        <xdr:cNvPr id="767" name="フローチャート: 判断 766">
          <a:extLst>
            <a:ext uri="{FF2B5EF4-FFF2-40B4-BE49-F238E27FC236}">
              <a16:creationId xmlns:a16="http://schemas.microsoft.com/office/drawing/2014/main" id="{00000000-0008-0000-0700-0000FF020000}"/>
            </a:ext>
          </a:extLst>
        </xdr:cNvPr>
        <xdr:cNvSpPr/>
      </xdr:nvSpPr>
      <xdr:spPr>
        <a:xfrm>
          <a:off x="18605500" y="6459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36</xdr:row>
      <xdr:rowOff>63009</xdr:rowOff>
    </xdr:from>
    <xdr:ext cx="313932"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8499333" y="623520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74" name="楕円 773">
          <a:extLst>
            <a:ext uri="{FF2B5EF4-FFF2-40B4-BE49-F238E27FC236}">
              <a16:creationId xmlns:a16="http://schemas.microsoft.com/office/drawing/2014/main" id="{00000000-0008-0000-0700-00000603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21607</xdr:rowOff>
    </xdr:from>
    <xdr:ext cx="249299" cy="259045"/>
    <xdr:sp macro="" textlink="">
      <xdr:nvSpPr>
        <xdr:cNvPr id="775" name="諸支出金該当値テキスト">
          <a:extLst>
            <a:ext uri="{FF2B5EF4-FFF2-40B4-BE49-F238E27FC236}">
              <a16:creationId xmlns:a16="http://schemas.microsoft.com/office/drawing/2014/main" id="{00000000-0008-0000-0700-000007030000}"/>
            </a:ext>
          </a:extLst>
        </xdr:cNvPr>
        <xdr:cNvSpPr txBox="1"/>
      </xdr:nvSpPr>
      <xdr:spPr>
        <a:xfrm>
          <a:off x="22212300" y="653670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76" name="楕円 775">
          <a:extLst>
            <a:ext uri="{FF2B5EF4-FFF2-40B4-BE49-F238E27FC236}">
              <a16:creationId xmlns:a16="http://schemas.microsoft.com/office/drawing/2014/main" id="{00000000-0008-0000-0700-00000803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78" name="楕円 777">
          <a:extLst>
            <a:ext uri="{FF2B5EF4-FFF2-40B4-BE49-F238E27FC236}">
              <a16:creationId xmlns:a16="http://schemas.microsoft.com/office/drawing/2014/main" id="{00000000-0008-0000-0700-00000A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80" name="楕円 779">
          <a:extLst>
            <a:ext uri="{FF2B5EF4-FFF2-40B4-BE49-F238E27FC236}">
              <a16:creationId xmlns:a16="http://schemas.microsoft.com/office/drawing/2014/main" id="{00000000-0008-0000-0700-00000C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82" name="楕円 781">
          <a:extLst>
            <a:ext uri="{FF2B5EF4-FFF2-40B4-BE49-F238E27FC236}">
              <a16:creationId xmlns:a16="http://schemas.microsoft.com/office/drawing/2014/main" id="{00000000-0008-0000-0700-00000E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2" name="テキスト ボックス 791">
          <a:extLst>
            <a:ext uri="{FF2B5EF4-FFF2-40B4-BE49-F238E27FC236}">
              <a16:creationId xmlns:a16="http://schemas.microsoft.com/office/drawing/2014/main" id="{00000000-0008-0000-0700-000018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5" name="テキスト ボックス 794">
          <a:extLst>
            <a:ext uri="{FF2B5EF4-FFF2-40B4-BE49-F238E27FC236}">
              <a16:creationId xmlns:a16="http://schemas.microsoft.com/office/drawing/2014/main" id="{00000000-0008-0000-0700-00001B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8" name="前年度繰上充用金グラフ枠">
          <a:extLst>
            <a:ext uri="{FF2B5EF4-FFF2-40B4-BE49-F238E27FC236}">
              <a16:creationId xmlns:a16="http://schemas.microsoft.com/office/drawing/2014/main" id="{00000000-0008-0000-0700-00001E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800" name="前年度繰上充用金最小値テキスト">
          <a:extLst>
            <a:ext uri="{FF2B5EF4-FFF2-40B4-BE49-F238E27FC236}">
              <a16:creationId xmlns:a16="http://schemas.microsoft.com/office/drawing/2014/main" id="{00000000-0008-0000-0700-000020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2" name="前年度繰上充用金最大値テキスト">
          <a:extLst>
            <a:ext uri="{FF2B5EF4-FFF2-40B4-BE49-F238E27FC236}">
              <a16:creationId xmlns:a16="http://schemas.microsoft.com/office/drawing/2014/main" id="{00000000-0008-0000-0700-000022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5" name="前年度繰上充用金平均値テキスト">
          <a:extLst>
            <a:ext uri="{FF2B5EF4-FFF2-40B4-BE49-F238E27FC236}">
              <a16:creationId xmlns:a16="http://schemas.microsoft.com/office/drawing/2014/main" id="{00000000-0008-0000-0700-000025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6" name="フローチャート: 判断 805">
          <a:extLst>
            <a:ext uri="{FF2B5EF4-FFF2-40B4-BE49-F238E27FC236}">
              <a16:creationId xmlns:a16="http://schemas.microsoft.com/office/drawing/2014/main" id="{00000000-0008-0000-0700-000026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7" name="直線コネクタ 806">
          <a:extLst>
            <a:ext uri="{FF2B5EF4-FFF2-40B4-BE49-F238E27FC236}">
              <a16:creationId xmlns:a16="http://schemas.microsoft.com/office/drawing/2014/main" id="{00000000-0008-0000-0700-000027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8" name="フローチャート: 判断 807">
          <a:extLst>
            <a:ext uri="{FF2B5EF4-FFF2-40B4-BE49-F238E27FC236}">
              <a16:creationId xmlns:a16="http://schemas.microsoft.com/office/drawing/2014/main" id="{00000000-0008-0000-0700-000028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10" name="直線コネクタ 809">
          <a:extLst>
            <a:ext uri="{FF2B5EF4-FFF2-40B4-BE49-F238E27FC236}">
              <a16:creationId xmlns:a16="http://schemas.microsoft.com/office/drawing/2014/main" id="{00000000-0008-0000-0700-00002A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1" name="フローチャート: 判断 810">
          <a:extLst>
            <a:ext uri="{FF2B5EF4-FFF2-40B4-BE49-F238E27FC236}">
              <a16:creationId xmlns:a16="http://schemas.microsoft.com/office/drawing/2014/main" id="{00000000-0008-0000-0700-00002B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3" name="直線コネクタ 812">
          <a:extLst>
            <a:ext uri="{FF2B5EF4-FFF2-40B4-BE49-F238E27FC236}">
              <a16:creationId xmlns:a16="http://schemas.microsoft.com/office/drawing/2014/main" id="{00000000-0008-0000-0700-00002D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4" name="フローチャート: 判断 813">
          <a:extLst>
            <a:ext uri="{FF2B5EF4-FFF2-40B4-BE49-F238E27FC236}">
              <a16:creationId xmlns:a16="http://schemas.microsoft.com/office/drawing/2014/main" id="{00000000-0008-0000-0700-00002E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6" name="フローチャート: 判断 815">
          <a:extLst>
            <a:ext uri="{FF2B5EF4-FFF2-40B4-BE49-F238E27FC236}">
              <a16:creationId xmlns:a16="http://schemas.microsoft.com/office/drawing/2014/main" id="{00000000-0008-0000-0700-000030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3" name="楕円 822">
          <a:extLst>
            <a:ext uri="{FF2B5EF4-FFF2-40B4-BE49-F238E27FC236}">
              <a16:creationId xmlns:a16="http://schemas.microsoft.com/office/drawing/2014/main" id="{00000000-0008-0000-0700-000037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4" name="前年度繰上充用金該当値テキスト">
          <a:extLst>
            <a:ext uri="{FF2B5EF4-FFF2-40B4-BE49-F238E27FC236}">
              <a16:creationId xmlns:a16="http://schemas.microsoft.com/office/drawing/2014/main" id="{00000000-0008-0000-0700-000038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5" name="楕円 824">
          <a:extLst>
            <a:ext uri="{FF2B5EF4-FFF2-40B4-BE49-F238E27FC236}">
              <a16:creationId xmlns:a16="http://schemas.microsoft.com/office/drawing/2014/main" id="{00000000-0008-0000-0700-000039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7" name="楕円 826">
          <a:extLst>
            <a:ext uri="{FF2B5EF4-FFF2-40B4-BE49-F238E27FC236}">
              <a16:creationId xmlns:a16="http://schemas.microsoft.com/office/drawing/2014/main" id="{00000000-0008-0000-0700-00003B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9" name="楕円 828">
          <a:extLst>
            <a:ext uri="{FF2B5EF4-FFF2-40B4-BE49-F238E27FC236}">
              <a16:creationId xmlns:a16="http://schemas.microsoft.com/office/drawing/2014/main" id="{00000000-0008-0000-0700-00003D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30" name="テキスト ボックス 829">
          <a:extLst>
            <a:ext uri="{FF2B5EF4-FFF2-40B4-BE49-F238E27FC236}">
              <a16:creationId xmlns:a16="http://schemas.microsoft.com/office/drawing/2014/main" id="{00000000-0008-0000-0700-00003E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1" name="楕円 830">
          <a:extLst>
            <a:ext uri="{FF2B5EF4-FFF2-40B4-BE49-F238E27FC236}">
              <a16:creationId xmlns:a16="http://schemas.microsoft.com/office/drawing/2014/main" id="{00000000-0008-0000-0700-00003F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2" name="テキスト ボックス 831">
          <a:extLst>
            <a:ext uri="{FF2B5EF4-FFF2-40B4-BE49-F238E27FC236}">
              <a16:creationId xmlns:a16="http://schemas.microsoft.com/office/drawing/2014/main" id="{00000000-0008-0000-0700-000040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3" name="正方形/長方形 832">
          <a:extLst>
            <a:ext uri="{FF2B5EF4-FFF2-40B4-BE49-F238E27FC236}">
              <a16:creationId xmlns:a16="http://schemas.microsoft.com/office/drawing/2014/main" id="{00000000-0008-0000-0700-000041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4" name="正方形/長方形 833">
          <a:extLst>
            <a:ext uri="{FF2B5EF4-FFF2-40B4-BE49-F238E27FC236}">
              <a16:creationId xmlns:a16="http://schemas.microsoft.com/office/drawing/2014/main" id="{00000000-0008-0000-0700-000042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5" name="テキスト ボックス 834">
          <a:extLst>
            <a:ext uri="{FF2B5EF4-FFF2-40B4-BE49-F238E27FC236}">
              <a16:creationId xmlns:a16="http://schemas.microsoft.com/office/drawing/2014/main" id="{00000000-0008-0000-0700-000043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総務費は、財政調整基金積立金の増や情報システムの更新等に伴う情報システム運用事業の増等により、対前年度比</a:t>
          </a:r>
          <a:r>
            <a:rPr kumimoji="1" lang="en-US" altLang="ja-JP" sz="1300">
              <a:latin typeface="ＭＳ Ｐゴシック" panose="020B0600070205080204" pitchFamily="50" charset="-128"/>
              <a:ea typeface="ＭＳ Ｐゴシック" panose="020B0600070205080204" pitchFamily="50" charset="-128"/>
            </a:rPr>
            <a:t>5,623</a:t>
          </a:r>
          <a:r>
            <a:rPr kumimoji="1" lang="ja-JP" altLang="en-US" sz="1300">
              <a:latin typeface="ＭＳ Ｐゴシック" panose="020B0600070205080204" pitchFamily="50" charset="-128"/>
              <a:ea typeface="ＭＳ Ｐゴシック" panose="020B0600070205080204" pitchFamily="50" charset="-128"/>
            </a:rPr>
            <a:t>円増の</a:t>
          </a:r>
          <a:r>
            <a:rPr kumimoji="1" lang="en-US" altLang="ja-JP" sz="1300">
              <a:latin typeface="ＭＳ Ｐゴシック" panose="020B0600070205080204" pitchFamily="50" charset="-128"/>
              <a:ea typeface="ＭＳ Ｐゴシック" panose="020B0600070205080204" pitchFamily="50" charset="-128"/>
            </a:rPr>
            <a:t>36,905</a:t>
          </a:r>
          <a:r>
            <a:rPr kumimoji="1" lang="ja-JP" altLang="en-US" sz="1300">
              <a:latin typeface="ＭＳ Ｐゴシック" panose="020B0600070205080204" pitchFamily="50" charset="-128"/>
              <a:ea typeface="ＭＳ Ｐゴシック" panose="020B0600070205080204" pitchFamily="50" charset="-128"/>
            </a:rPr>
            <a:t>円となった。類似団体平均と比較し、</a:t>
          </a:r>
          <a:r>
            <a:rPr kumimoji="1" lang="en-US" altLang="ja-JP" sz="1300">
              <a:latin typeface="ＭＳ Ｐゴシック" panose="020B0600070205080204" pitchFamily="50" charset="-128"/>
              <a:ea typeface="ＭＳ Ｐゴシック" panose="020B0600070205080204" pitchFamily="50" charset="-128"/>
            </a:rPr>
            <a:t>32,673</a:t>
          </a:r>
          <a:r>
            <a:rPr kumimoji="1" lang="ja-JP" altLang="en-US" sz="1300">
              <a:latin typeface="ＭＳ Ｐゴシック" panose="020B0600070205080204" pitchFamily="50" charset="-128"/>
              <a:ea typeface="ＭＳ Ｐゴシック" panose="020B0600070205080204" pitchFamily="50" charset="-128"/>
            </a:rPr>
            <a:t>円下回っている。</a:t>
          </a:r>
          <a:endParaRPr kumimoji="1" lang="en-US" altLang="ja-JP" sz="1300">
            <a:latin typeface="ＭＳ Ｐゴシック" panose="020B0600070205080204" pitchFamily="50" charset="-128"/>
            <a:ea typeface="ＭＳ Ｐゴシック" panose="020B0600070205080204"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latin typeface="ＭＳ Ｐゴシック" panose="020B0600070205080204" pitchFamily="50" charset="-128"/>
              <a:ea typeface="ＭＳ Ｐゴシック" panose="020B0600070205080204" pitchFamily="50" charset="-128"/>
            </a:rPr>
            <a:t>民生費は、物価高騰対策として実施した定額減税に係る調整給付事業の増等により、対前年度比</a:t>
          </a:r>
          <a:r>
            <a:rPr kumimoji="1" lang="en-US" altLang="ja-JP" sz="1300">
              <a:latin typeface="ＭＳ Ｐゴシック" panose="020B0600070205080204" pitchFamily="50" charset="-128"/>
              <a:ea typeface="ＭＳ Ｐゴシック" panose="020B0600070205080204" pitchFamily="50" charset="-128"/>
            </a:rPr>
            <a:t>14,108</a:t>
          </a:r>
          <a:r>
            <a:rPr kumimoji="1" lang="ja-JP" altLang="en-US" sz="1300">
              <a:latin typeface="ＭＳ Ｐゴシック" panose="020B0600070205080204" pitchFamily="50" charset="-128"/>
              <a:ea typeface="ＭＳ Ｐゴシック" panose="020B0600070205080204" pitchFamily="50" charset="-128"/>
            </a:rPr>
            <a:t>円増の</a:t>
          </a:r>
          <a:r>
            <a:rPr kumimoji="1" lang="en-US" altLang="ja-JP" sz="1300">
              <a:latin typeface="ＭＳ Ｐゴシック" panose="020B0600070205080204" pitchFamily="50" charset="-128"/>
              <a:ea typeface="ＭＳ Ｐゴシック" panose="020B0600070205080204" pitchFamily="50" charset="-128"/>
            </a:rPr>
            <a:t>170,069</a:t>
          </a:r>
          <a:r>
            <a:rPr kumimoji="1" lang="ja-JP" altLang="en-US" sz="1300">
              <a:latin typeface="ＭＳ Ｐゴシック" panose="020B0600070205080204" pitchFamily="50" charset="-128"/>
              <a:ea typeface="ＭＳ Ｐゴシック" panose="020B0600070205080204" pitchFamily="50" charset="-128"/>
            </a:rPr>
            <a:t>円となった。類似団体平均と比較し、</a:t>
          </a:r>
          <a:r>
            <a:rPr kumimoji="1" lang="en-US" altLang="ja-JP" sz="1300">
              <a:latin typeface="ＭＳ Ｐゴシック" panose="020B0600070205080204" pitchFamily="50" charset="-128"/>
              <a:ea typeface="ＭＳ Ｐゴシック" panose="020B0600070205080204" pitchFamily="50" charset="-128"/>
            </a:rPr>
            <a:t>13,718</a:t>
          </a:r>
          <a:r>
            <a:rPr kumimoji="1" lang="ja-JP" altLang="en-US" sz="1300">
              <a:latin typeface="ＭＳ Ｐゴシック" panose="020B0600070205080204" pitchFamily="50" charset="-128"/>
              <a:ea typeface="ＭＳ Ｐゴシック" panose="020B0600070205080204" pitchFamily="50" charset="-128"/>
            </a:rPr>
            <a:t>円下回っている。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latin typeface="ＭＳ Ｐゴシック" panose="020B0600070205080204" pitchFamily="50" charset="-128"/>
              <a:ea typeface="ＭＳ Ｐゴシック" panose="020B0600070205080204" pitchFamily="50" charset="-128"/>
            </a:rPr>
            <a:t>衛生費は、一般廃棄物最終処分場建設事業の増や新病院建設に伴う病院事業会計繰出金の増等により、対前年度比</a:t>
          </a:r>
          <a:r>
            <a:rPr kumimoji="1" lang="en-US" altLang="ja-JP" sz="1300">
              <a:latin typeface="ＭＳ Ｐゴシック" panose="020B0600070205080204" pitchFamily="50" charset="-128"/>
              <a:ea typeface="ＭＳ Ｐゴシック" panose="020B0600070205080204" pitchFamily="50" charset="-128"/>
            </a:rPr>
            <a:t>12,454</a:t>
          </a:r>
          <a:r>
            <a:rPr kumimoji="1" lang="ja-JP" altLang="en-US" sz="1300">
              <a:latin typeface="ＭＳ Ｐゴシック" panose="020B0600070205080204" pitchFamily="50" charset="-128"/>
              <a:ea typeface="ＭＳ Ｐゴシック" panose="020B0600070205080204" pitchFamily="50" charset="-128"/>
            </a:rPr>
            <a:t>円増の</a:t>
          </a:r>
          <a:r>
            <a:rPr kumimoji="1" lang="en-US" altLang="ja-JP" sz="1300">
              <a:latin typeface="ＭＳ Ｐゴシック" panose="020B0600070205080204" pitchFamily="50" charset="-128"/>
              <a:ea typeface="ＭＳ Ｐゴシック" panose="020B0600070205080204" pitchFamily="50" charset="-128"/>
            </a:rPr>
            <a:t>51,073</a:t>
          </a:r>
          <a:r>
            <a:rPr kumimoji="1" lang="ja-JP" altLang="en-US" sz="1300">
              <a:latin typeface="ＭＳ Ｐゴシック" panose="020B0600070205080204" pitchFamily="50" charset="-128"/>
              <a:ea typeface="ＭＳ Ｐゴシック" panose="020B0600070205080204" pitchFamily="50" charset="-128"/>
            </a:rPr>
            <a:t>円となった。類似団体平均と比較し、</a:t>
          </a:r>
          <a:r>
            <a:rPr kumimoji="1" lang="en-US" altLang="ja-JP" sz="1300">
              <a:latin typeface="ＭＳ Ｐゴシック" panose="020B0600070205080204" pitchFamily="50" charset="-128"/>
              <a:ea typeface="ＭＳ Ｐゴシック" panose="020B0600070205080204" pitchFamily="50" charset="-128"/>
            </a:rPr>
            <a:t>7,202</a:t>
          </a:r>
          <a:r>
            <a:rPr kumimoji="1" lang="ja-JP" altLang="en-US" sz="1300">
              <a:latin typeface="ＭＳ Ｐゴシック" panose="020B0600070205080204" pitchFamily="50" charset="-128"/>
              <a:ea typeface="ＭＳ Ｐゴシック" panose="020B0600070205080204" pitchFamily="50" charset="-128"/>
            </a:rPr>
            <a:t>円上回っている。</a:t>
          </a:r>
          <a:endParaRPr kumimoji="1" lang="en-US" altLang="ja-JP" sz="1300">
            <a:latin typeface="ＭＳ Ｐゴシック" panose="020B0600070205080204" pitchFamily="50" charset="-128"/>
            <a:ea typeface="ＭＳ Ｐゴシック" panose="020B0600070205080204"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latin typeface="ＭＳ Ｐゴシック" panose="020B0600070205080204" pitchFamily="50" charset="-128"/>
              <a:ea typeface="ＭＳ Ｐゴシック" panose="020B0600070205080204" pitchFamily="50" charset="-128"/>
            </a:rPr>
            <a:t>農林水産業費は、畜産環境問題への対応に必要な施設整備等へ補助する畜産・酪農収益力強化整備等特別対策事業の増等により、対前年度比</a:t>
          </a:r>
          <a:r>
            <a:rPr kumimoji="1" lang="en-US" altLang="ja-JP" sz="1300">
              <a:latin typeface="ＭＳ Ｐゴシック" panose="020B0600070205080204" pitchFamily="50" charset="-128"/>
              <a:ea typeface="ＭＳ Ｐゴシック" panose="020B0600070205080204" pitchFamily="50" charset="-128"/>
            </a:rPr>
            <a:t>4,026</a:t>
          </a:r>
          <a:r>
            <a:rPr kumimoji="1" lang="ja-JP" altLang="en-US" sz="1300">
              <a:latin typeface="ＭＳ Ｐゴシック" panose="020B0600070205080204" pitchFamily="50" charset="-128"/>
              <a:ea typeface="ＭＳ Ｐゴシック" panose="020B0600070205080204" pitchFamily="50" charset="-128"/>
            </a:rPr>
            <a:t>円増の</a:t>
          </a:r>
          <a:r>
            <a:rPr kumimoji="1" lang="en-US" altLang="ja-JP" sz="1300">
              <a:latin typeface="ＭＳ Ｐゴシック" panose="020B0600070205080204" pitchFamily="50" charset="-128"/>
              <a:ea typeface="ＭＳ Ｐゴシック" panose="020B0600070205080204" pitchFamily="50" charset="-128"/>
            </a:rPr>
            <a:t>6,325</a:t>
          </a:r>
          <a:r>
            <a:rPr kumimoji="1" lang="ja-JP" altLang="en-US" sz="1300">
              <a:latin typeface="ＭＳ Ｐゴシック" panose="020B0600070205080204" pitchFamily="50" charset="-128"/>
              <a:ea typeface="ＭＳ Ｐゴシック" panose="020B0600070205080204" pitchFamily="50" charset="-128"/>
            </a:rPr>
            <a:t>円となった。類似団体平均と比較し、</a:t>
          </a:r>
          <a:r>
            <a:rPr kumimoji="1" lang="en-US" altLang="ja-JP" sz="1300">
              <a:latin typeface="ＭＳ Ｐゴシック" panose="020B0600070205080204" pitchFamily="50" charset="-128"/>
              <a:ea typeface="ＭＳ Ｐゴシック" panose="020B0600070205080204" pitchFamily="50" charset="-128"/>
            </a:rPr>
            <a:t>3,977</a:t>
          </a:r>
          <a:r>
            <a:rPr kumimoji="1" lang="ja-JP" altLang="en-US" sz="1300">
              <a:latin typeface="ＭＳ Ｐゴシック" panose="020B0600070205080204" pitchFamily="50" charset="-128"/>
              <a:ea typeface="ＭＳ Ｐゴシック" panose="020B0600070205080204" pitchFamily="50" charset="-128"/>
            </a:rPr>
            <a:t>円下回っている。</a:t>
          </a:r>
          <a:endParaRPr kumimoji="1" lang="en-US" altLang="ja-JP" sz="1300">
            <a:latin typeface="ＭＳ Ｐゴシック" panose="020B0600070205080204" pitchFamily="50" charset="-128"/>
            <a:ea typeface="ＭＳ Ｐゴシック" panose="020B0600070205080204"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latin typeface="ＭＳ Ｐゴシック" panose="020B0600070205080204" pitchFamily="50" charset="-128"/>
              <a:ea typeface="ＭＳ Ｐゴシック" panose="020B0600070205080204" pitchFamily="50" charset="-128"/>
            </a:rPr>
            <a:t>消防費は、防災広場倉庫建設に伴う防災広場整備事業の増等により、対前年度比</a:t>
          </a:r>
          <a:r>
            <a:rPr kumimoji="1" lang="en-US" altLang="ja-JP" sz="1300">
              <a:latin typeface="ＭＳ Ｐゴシック" panose="020B0600070205080204" pitchFamily="50" charset="-128"/>
              <a:ea typeface="ＭＳ Ｐゴシック" panose="020B0600070205080204" pitchFamily="50" charset="-128"/>
            </a:rPr>
            <a:t>4,117</a:t>
          </a:r>
          <a:r>
            <a:rPr kumimoji="1" lang="ja-JP" altLang="en-US" sz="1300">
              <a:latin typeface="ＭＳ Ｐゴシック" panose="020B0600070205080204" pitchFamily="50" charset="-128"/>
              <a:ea typeface="ＭＳ Ｐゴシック" panose="020B0600070205080204" pitchFamily="50" charset="-128"/>
            </a:rPr>
            <a:t>円増の</a:t>
          </a:r>
          <a:r>
            <a:rPr kumimoji="1" lang="en-US" altLang="ja-JP" sz="1300">
              <a:latin typeface="ＭＳ Ｐゴシック" panose="020B0600070205080204" pitchFamily="50" charset="-128"/>
              <a:ea typeface="ＭＳ Ｐゴシック" panose="020B0600070205080204" pitchFamily="50" charset="-128"/>
            </a:rPr>
            <a:t>15,320</a:t>
          </a:r>
          <a:r>
            <a:rPr kumimoji="1" lang="ja-JP" altLang="en-US" sz="1300">
              <a:latin typeface="ＭＳ Ｐゴシック" panose="020B0600070205080204" pitchFamily="50" charset="-128"/>
              <a:ea typeface="ＭＳ Ｐゴシック" panose="020B0600070205080204" pitchFamily="50" charset="-128"/>
            </a:rPr>
            <a:t>円となった。類似団体平均と比較し、</a:t>
          </a:r>
          <a:r>
            <a:rPr kumimoji="1" lang="en-US" altLang="ja-JP" sz="1300">
              <a:latin typeface="ＭＳ Ｐゴシック" panose="020B0600070205080204" pitchFamily="50" charset="-128"/>
              <a:ea typeface="ＭＳ Ｐゴシック" panose="020B0600070205080204" pitchFamily="50" charset="-128"/>
            </a:rPr>
            <a:t>2,680</a:t>
          </a:r>
          <a:r>
            <a:rPr kumimoji="1" lang="ja-JP" altLang="en-US" sz="1300">
              <a:latin typeface="ＭＳ Ｐゴシック" panose="020B0600070205080204" pitchFamily="50" charset="-128"/>
              <a:ea typeface="ＭＳ Ｐゴシック" panose="020B0600070205080204" pitchFamily="50" charset="-128"/>
            </a:rPr>
            <a:t>円下回っている。</a:t>
          </a:r>
          <a:endParaRPr kumimoji="1" lang="en-US" altLang="ja-JP" sz="1300">
            <a:latin typeface="ＭＳ Ｐゴシック" panose="020B0600070205080204" pitchFamily="50" charset="-128"/>
            <a:ea typeface="ＭＳ Ｐゴシック" panose="020B0600070205080204"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latin typeface="ＭＳ Ｐゴシック" panose="020B0600070205080204" pitchFamily="50" charset="-128"/>
              <a:ea typeface="ＭＳ Ｐゴシック" panose="020B0600070205080204" pitchFamily="50" charset="-128"/>
            </a:rPr>
            <a:t>教育費は、亀崎小学校改築事業等の増や小中学校施設保全事業の増等により、対前年度比</a:t>
          </a:r>
          <a:r>
            <a:rPr kumimoji="1" lang="en-US" altLang="ja-JP" sz="1300">
              <a:latin typeface="ＭＳ Ｐゴシック" panose="020B0600070205080204" pitchFamily="50" charset="-128"/>
              <a:ea typeface="ＭＳ Ｐゴシック" panose="020B0600070205080204" pitchFamily="50" charset="-128"/>
            </a:rPr>
            <a:t>10,100</a:t>
          </a:r>
          <a:r>
            <a:rPr kumimoji="1" lang="ja-JP" altLang="en-US" sz="1300">
              <a:latin typeface="ＭＳ Ｐゴシック" panose="020B0600070205080204" pitchFamily="50" charset="-128"/>
              <a:ea typeface="ＭＳ Ｐゴシック" panose="020B0600070205080204" pitchFamily="50" charset="-128"/>
            </a:rPr>
            <a:t>円増の</a:t>
          </a:r>
          <a:r>
            <a:rPr kumimoji="1" lang="en-US" altLang="ja-JP" sz="1300">
              <a:latin typeface="ＭＳ Ｐゴシック" panose="020B0600070205080204" pitchFamily="50" charset="-128"/>
              <a:ea typeface="ＭＳ Ｐゴシック" panose="020B0600070205080204" pitchFamily="50" charset="-128"/>
            </a:rPr>
            <a:t>80,126</a:t>
          </a:r>
          <a:r>
            <a:rPr kumimoji="1" lang="ja-JP" altLang="en-US" sz="1300">
              <a:latin typeface="ＭＳ Ｐゴシック" panose="020B0600070205080204" pitchFamily="50" charset="-128"/>
              <a:ea typeface="ＭＳ Ｐゴシック" panose="020B0600070205080204" pitchFamily="50" charset="-128"/>
            </a:rPr>
            <a:t>円となった。類似団体平均と比較し、</a:t>
          </a:r>
          <a:r>
            <a:rPr kumimoji="1" lang="en-US" altLang="ja-JP" sz="1300">
              <a:latin typeface="ＭＳ Ｐゴシック" panose="020B0600070205080204" pitchFamily="50" charset="-128"/>
              <a:ea typeface="ＭＳ Ｐゴシック" panose="020B0600070205080204" pitchFamily="50" charset="-128"/>
            </a:rPr>
            <a:t>11,800</a:t>
          </a:r>
          <a:r>
            <a:rPr kumimoji="1" lang="ja-JP" altLang="en-US" sz="1300">
              <a:latin typeface="ＭＳ Ｐゴシック" panose="020B0600070205080204" pitchFamily="50" charset="-128"/>
              <a:ea typeface="ＭＳ Ｐゴシック" panose="020B0600070205080204" pitchFamily="50" charset="-128"/>
            </a:rPr>
            <a:t>円下回っている。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愛知県半田市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分子である実質収支が増となったことから、実質収支比率は</a:t>
          </a:r>
          <a:r>
            <a:rPr kumimoji="1" lang="en-US" altLang="ja-JP" sz="1400">
              <a:latin typeface="ＭＳ ゴシック" pitchFamily="49" charset="-128"/>
              <a:ea typeface="ＭＳ ゴシック" pitchFamily="49" charset="-128"/>
            </a:rPr>
            <a:t>4.58</a:t>
          </a:r>
          <a:r>
            <a:rPr kumimoji="1" lang="ja-JP" altLang="en-US" sz="1400">
              <a:latin typeface="ＭＳ ゴシック" pitchFamily="49" charset="-128"/>
              <a:ea typeface="ＭＳ ゴシック" pitchFamily="49" charset="-128"/>
            </a:rPr>
            <a:t>ポイント増の</a:t>
          </a:r>
          <a:r>
            <a:rPr kumimoji="1" lang="en-US" altLang="ja-JP" sz="1400">
              <a:latin typeface="ＭＳ ゴシック" pitchFamily="49" charset="-128"/>
              <a:ea typeface="ＭＳ ゴシック" pitchFamily="49" charset="-128"/>
            </a:rPr>
            <a:t>10.47</a:t>
          </a:r>
          <a:r>
            <a:rPr kumimoji="1" lang="ja-JP" altLang="en-US" sz="1400">
              <a:latin typeface="ＭＳ ゴシック" pitchFamily="49" charset="-128"/>
              <a:ea typeface="ＭＳ ゴシック" pitchFamily="49" charset="-128"/>
            </a:rPr>
            <a:t>％となった。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今後も、歳入においては予算に対する収入率を一定水準で確保し、歳出においては必要以上の不用額を発生させないような予算編成に努める。</a:t>
          </a:r>
          <a:endParaRPr kumimoji="1" lang="en-US" altLang="ja-JP"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愛知県半田市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平成</a:t>
          </a:r>
          <a:r>
            <a:rPr kumimoji="1" lang="en-US" altLang="ja-JP" sz="1400">
              <a:latin typeface="ＭＳ ゴシック" pitchFamily="49" charset="-128"/>
              <a:ea typeface="ＭＳ ゴシック" pitchFamily="49" charset="-128"/>
            </a:rPr>
            <a:t>22</a:t>
          </a:r>
          <a:r>
            <a:rPr kumimoji="1" lang="ja-JP" altLang="en-US" sz="1400">
              <a:latin typeface="ＭＳ ゴシック" pitchFamily="49" charset="-128"/>
              <a:ea typeface="ＭＳ ゴシック" pitchFamily="49" charset="-128"/>
            </a:rPr>
            <a:t>年度以降、普通交付税の交付団体ではあるものの、一般会計及び特別会計が全て黒字、企業会計においても全て資金剰余額があるため、連結実質赤字比率は該当なしであり、健全な財政運営を行うことができた。</a:t>
          </a:r>
        </a:p>
        <a:p>
          <a:r>
            <a:rPr kumimoji="1" lang="ja-JP" altLang="en-US" sz="1400">
              <a:latin typeface="ＭＳ ゴシック" pitchFamily="49" charset="-128"/>
              <a:ea typeface="ＭＳ ゴシック" pitchFamily="49" charset="-128"/>
            </a:rPr>
            <a:t>今後も明確な事業内容と的確な優先順位により市民の要望や懸案事項に対応した予算編成を行っていく。</a:t>
          </a:r>
        </a:p>
        <a:p>
          <a:r>
            <a:rPr kumimoji="1" lang="ja-JP" altLang="en-US" sz="1400">
              <a:latin typeface="ＭＳ ゴシック" pitchFamily="49" charset="-128"/>
              <a:ea typeface="ＭＳ ゴシック" pitchFamily="49" charset="-128"/>
            </a:rPr>
            <a:t>また、財政指標に留意し、中・長期の将来を見据えた財政運営を行っていく。</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なお、地方独立行政法人化に伴い、令和６年度で半田市立半田病院事業会計は廃止となる。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愛知県半田市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新規地方債発行の抑制や、過去に借入れた地方債の償還完了により、元利償還金は着実に減少している。</a:t>
          </a:r>
        </a:p>
        <a:p>
          <a:r>
            <a:rPr kumimoji="1" lang="ja-JP" altLang="en-US" sz="1400">
              <a:latin typeface="ＭＳ ゴシック" pitchFamily="49" charset="-128"/>
              <a:ea typeface="ＭＳ ゴシック" pitchFamily="49" charset="-128"/>
            </a:rPr>
            <a:t>今後は、老朽化した公共施設の更新などの大規模事業により財政需要の増加が見込まれること、新半田病院建設時に借入を行った地方債の償還が始まることから実質公債費比率は悪化する見込みであるが、健全で持続可能な財政運営のために、将来世代の負担軽減のための基金の積立てや歳出の削減、新たな歳入の確保に努めていく。</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該当なし</a:t>
          </a:r>
          <a:endParaRPr kumimoji="1" lang="en-US" altLang="ja-JP"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愛知県半田市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財政健全化のために新規地方債の発行抑制を図っているが、新学校給食センターや最終処分場の建設、新病院建設事業等により、一般会計等の地方債残高や公営企業債等繰入見込額は増加している。</a:t>
          </a:r>
        </a:p>
        <a:p>
          <a:r>
            <a:rPr kumimoji="1" lang="ja-JP" altLang="en-US" sz="1400">
              <a:latin typeface="ＭＳ ゴシック" pitchFamily="49" charset="-128"/>
              <a:ea typeface="ＭＳ ゴシック" pitchFamily="49" charset="-128"/>
            </a:rPr>
            <a:t>また、新学校給食センター建設事業と亀崎小学校改築等事業において公共施設整備基金を取り崩したことにより、充当可能財源等が将来負担額を下回った。</a:t>
          </a:r>
        </a:p>
        <a:p>
          <a:r>
            <a:rPr kumimoji="1" lang="ja-JP" altLang="en-US" sz="1400">
              <a:latin typeface="ＭＳ ゴシック" pitchFamily="49" charset="-128"/>
              <a:ea typeface="ＭＳ ゴシック" pitchFamily="49" charset="-128"/>
            </a:rPr>
            <a:t>今後も老朽化した公共施設の更新等による大規模事業により財政需要の増加が見込まれるため、将来負担比率は悪化する見込みであるが、健全で持続可能な財政運営のために、将来世代の負担軽減のための基金の積立てや歳出の削減、新たな歳入の確保に努めていく。</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愛知県半田市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債券運用やふるさと納税などにより積立額は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898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百万円であるが、新学校給食センター建設費及び亀崎小学校改築等工事費として公共施設整備基金より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970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百万円の繰入等により、全体の基金残高は前年度比</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290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百万円減の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9,871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今後は、公共施設の更新や大規模事業などが控えているため、必要に応じて公共施設整備基金や大規模用地取得基金の取り崩しを行い、健全な財政運営に努めていく。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公共施設整備基金</a:t>
          </a:r>
        </a:p>
        <a:p>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令和６年度末残高：</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2,091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公共施設整備事業</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職員退職手当基金</a:t>
          </a:r>
        </a:p>
        <a:p>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令和６年度末残高：</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314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職員の退職手当の支給</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社会福祉基金</a:t>
          </a:r>
        </a:p>
        <a:p>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令和６年度末残高：</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184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各種社会福祉事業への充当</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大規模事業用地取得基金</a:t>
          </a:r>
        </a:p>
        <a:p>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令和６年度末残高：</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大規模事業用地の購入費用</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半田赤レンガ建物基金</a:t>
          </a:r>
        </a:p>
        <a:p>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令和６年度末残高：</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半田赤レンガ建物の保存活用及び周辺整備</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利子及びふるさと納税等の寄付金を積み立てた。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公共施設整備基金：後年度に予定している公共施設の更新費用の財源として積み立てる。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半田市企業再投資促進補助金（補助率</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の県補助金（新あいち創造産業立地補助金）含む）を民間企業に交付した際、市費負担分の財源を財政調整基金繰入金にて対応しており、同補助金の対象となった固定資産（償却資産）の固定資産税相当額（</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また、半田市企業再投資促進補助金財源分として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百万円繰入、新学校給食センター建設工事費（補正対応分）として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百万円繰入をしたが、上記積立及び債券運用に係る利子収入や前年度繰越金の余剰分を積み立てをしたことにより、基金残高は前年度から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687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百万円増の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6,898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標準財政規模の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％程度を一定の目安として積み立てており、現在は目安を達成しているが、今後は半田病院解体費用として約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億円が必要となる見込みのため、目安額に加え</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億円の積み立てを予定している。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基金運用収入積立分だけ基金残高が増加した。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積み立て目標額等はなく、基金運用収入のみ積み立てる。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9A19135-4AD2-4630-AE38-A79FE0065A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E0E1C4D6-51D9-476F-9DC6-DFC050533CA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64C1AA01-15F8-483F-BD85-4EB00D6A6B4C}"/>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40A226E1-0C27-4BD9-B848-5AFB5B1CA851}"/>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85E7F1B1-8211-43DD-8174-218AB81B5EAC}"/>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6A10E36B-5C04-4420-B994-CE6B2BA55287}"/>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8" name="正方形/長方形 7">
          <a:extLst>
            <a:ext uri="{FF2B5EF4-FFF2-40B4-BE49-F238E27FC236}">
              <a16:creationId xmlns:a16="http://schemas.microsoft.com/office/drawing/2014/main" id="{1BB07334-9633-4981-A6DF-4415F2D3E6AD}"/>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9" name="正方形/長方形 8">
          <a:extLst>
            <a:ext uri="{FF2B5EF4-FFF2-40B4-BE49-F238E27FC236}">
              <a16:creationId xmlns:a16="http://schemas.microsoft.com/office/drawing/2014/main" id="{80F283B3-7AF9-4112-B0E6-79BF4AFF0E83}"/>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0" name="正方形/長方形 9">
          <a:extLst>
            <a:ext uri="{FF2B5EF4-FFF2-40B4-BE49-F238E27FC236}">
              <a16:creationId xmlns:a16="http://schemas.microsoft.com/office/drawing/2014/main" id="{4ED8EBC5-6B47-4BA8-BFD2-0DF19219741E}"/>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1" name="正方形/長方形 10">
          <a:extLst>
            <a:ext uri="{FF2B5EF4-FFF2-40B4-BE49-F238E27FC236}">
              <a16:creationId xmlns:a16="http://schemas.microsoft.com/office/drawing/2014/main" id="{C6F50FE9-B6AC-44F9-9973-176ACFA95C34}"/>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2" name="正方形/長方形 11">
          <a:extLst>
            <a:ext uri="{FF2B5EF4-FFF2-40B4-BE49-F238E27FC236}">
              <a16:creationId xmlns:a16="http://schemas.microsoft.com/office/drawing/2014/main" id="{DE62A86E-32ED-4115-BDA4-200D583784D5}"/>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3" name="正方形/長方形 12">
          <a:extLst>
            <a:ext uri="{FF2B5EF4-FFF2-40B4-BE49-F238E27FC236}">
              <a16:creationId xmlns:a16="http://schemas.microsoft.com/office/drawing/2014/main" id="{4C5361C9-5F77-474E-9D6A-DD0004459797}"/>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4" name="正方形/長方形 13">
          <a:extLst>
            <a:ext uri="{FF2B5EF4-FFF2-40B4-BE49-F238E27FC236}">
              <a16:creationId xmlns:a16="http://schemas.microsoft.com/office/drawing/2014/main" id="{A47C2195-8E56-4A0C-A612-0585DC249E1F}"/>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5" name="正方形/長方形 14">
          <a:extLst>
            <a:ext uri="{FF2B5EF4-FFF2-40B4-BE49-F238E27FC236}">
              <a16:creationId xmlns:a16="http://schemas.microsoft.com/office/drawing/2014/main" id="{2AD11167-A291-4BF8-8AE8-439B877AA909}"/>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愛知県半田市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6" name="正方形/長方形 15">
          <a:extLst>
            <a:ext uri="{FF2B5EF4-FFF2-40B4-BE49-F238E27FC236}">
              <a16:creationId xmlns:a16="http://schemas.microsoft.com/office/drawing/2014/main" id="{486A32AB-16F5-4E3D-8266-3397C034C250}"/>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7" name="正方形/長方形 16">
          <a:extLst>
            <a:ext uri="{FF2B5EF4-FFF2-40B4-BE49-F238E27FC236}">
              <a16:creationId xmlns:a16="http://schemas.microsoft.com/office/drawing/2014/main" id="{6C6A5D89-B62F-40E1-A159-9FC0126C549C}"/>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8" name="正方形/長方形 17">
          <a:extLst>
            <a:ext uri="{FF2B5EF4-FFF2-40B4-BE49-F238E27FC236}">
              <a16:creationId xmlns:a16="http://schemas.microsoft.com/office/drawing/2014/main" id="{12808DF6-7C9C-48B6-9A69-23D9D43C8B94}"/>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9" name="正方形/長方形 18">
          <a:extLst>
            <a:ext uri="{FF2B5EF4-FFF2-40B4-BE49-F238E27FC236}">
              <a16:creationId xmlns:a16="http://schemas.microsoft.com/office/drawing/2014/main" id="{D20EB4DA-3976-4C4F-A295-DBB7E9BC97C5}"/>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0" name="正方形/長方形 19">
          <a:extLst>
            <a:ext uri="{FF2B5EF4-FFF2-40B4-BE49-F238E27FC236}">
              <a16:creationId xmlns:a16="http://schemas.microsoft.com/office/drawing/2014/main" id="{C286CB2E-276E-4F33-8162-68CA4575BFE2}"/>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1" name="正方形/長方形 20">
          <a:extLst>
            <a:ext uri="{FF2B5EF4-FFF2-40B4-BE49-F238E27FC236}">
              <a16:creationId xmlns:a16="http://schemas.microsoft.com/office/drawing/2014/main" id="{450D6CCC-1A4D-469B-9BB0-F58298B011D2}"/>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116,209
111,285
47.42
54,224,869
50,258,399
2,842,861
27,159,178
10,925,189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2" name="正方形/長方形 21">
          <a:extLst>
            <a:ext uri="{FF2B5EF4-FFF2-40B4-BE49-F238E27FC236}">
              <a16:creationId xmlns:a16="http://schemas.microsoft.com/office/drawing/2014/main" id="{8887ABB6-2525-4930-9974-9D85A4EC7DE4}"/>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3" name="正方形/長方形 22">
          <a:extLst>
            <a:ext uri="{FF2B5EF4-FFF2-40B4-BE49-F238E27FC236}">
              <a16:creationId xmlns:a16="http://schemas.microsoft.com/office/drawing/2014/main" id="{A08A1CB5-BBEE-4E99-8092-567975FD4552}"/>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4" name="正方形/長方形 23">
          <a:extLst>
            <a:ext uri="{FF2B5EF4-FFF2-40B4-BE49-F238E27FC236}">
              <a16:creationId xmlns:a16="http://schemas.microsoft.com/office/drawing/2014/main" id="{304B2DBF-300F-40F8-B72E-B970AF8CF244}"/>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-0.1
5.8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5" name="正方形/長方形 24">
          <a:extLst>
            <a:ext uri="{FF2B5EF4-FFF2-40B4-BE49-F238E27FC236}">
              <a16:creationId xmlns:a16="http://schemas.microsoft.com/office/drawing/2014/main" id="{59DFA7B9-2ED2-4DFD-8ABF-72EE37C14491}"/>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6" name="正方形/長方形 25">
          <a:extLst>
            <a:ext uri="{FF2B5EF4-FFF2-40B4-BE49-F238E27FC236}">
              <a16:creationId xmlns:a16="http://schemas.microsoft.com/office/drawing/2014/main" id="{EEB48E7B-8F04-4154-BABC-4C765D5E5ADB}"/>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7" name="正方形/長方形 26">
          <a:extLst>
            <a:ext uri="{FF2B5EF4-FFF2-40B4-BE49-F238E27FC236}">
              <a16:creationId xmlns:a16="http://schemas.microsoft.com/office/drawing/2014/main" id="{A007D071-029B-4AC9-A6BA-0AD45F7DE037}"/>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8" name="角丸四角形 27">
          <a:extLst>
            <a:ext uri="{FF2B5EF4-FFF2-40B4-BE49-F238E27FC236}">
              <a16:creationId xmlns:a16="http://schemas.microsoft.com/office/drawing/2014/main" id="{7720975D-3D9B-4CB4-B215-558D89461197}"/>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9" name="正方形/長方形 28">
          <a:extLst>
            <a:ext uri="{FF2B5EF4-FFF2-40B4-BE49-F238E27FC236}">
              <a16:creationId xmlns:a16="http://schemas.microsoft.com/office/drawing/2014/main" id="{03A2551E-B03B-4D23-880B-110F15FD15B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0" name="正方形/長方形 29">
          <a:extLst>
            <a:ext uri="{FF2B5EF4-FFF2-40B4-BE49-F238E27FC236}">
              <a16:creationId xmlns:a16="http://schemas.microsoft.com/office/drawing/2014/main" id="{D76CFACC-E396-47C2-AD97-1F010F827A99}"/>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1" name="正方形/長方形 30">
          <a:extLst>
            <a:ext uri="{FF2B5EF4-FFF2-40B4-BE49-F238E27FC236}">
              <a16:creationId xmlns:a16="http://schemas.microsoft.com/office/drawing/2014/main" id="{278408C0-3B53-4ECC-B212-09288F5EB481}"/>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2" name="直線コネクタ 31">
          <a:extLst>
            <a:ext uri="{FF2B5EF4-FFF2-40B4-BE49-F238E27FC236}">
              <a16:creationId xmlns:a16="http://schemas.microsoft.com/office/drawing/2014/main" id="{2A56922F-17E8-4C2A-887B-B348484CECAD}"/>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3" name="楕円 32">
          <a:extLst>
            <a:ext uri="{FF2B5EF4-FFF2-40B4-BE49-F238E27FC236}">
              <a16:creationId xmlns:a16="http://schemas.microsoft.com/office/drawing/2014/main" id="{7FB9B554-38EB-4441-8944-FFF2E1A33E5E}"/>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4" name="フローチャート: 判断 33">
          <a:extLst>
            <a:ext uri="{FF2B5EF4-FFF2-40B4-BE49-F238E27FC236}">
              <a16:creationId xmlns:a16="http://schemas.microsoft.com/office/drawing/2014/main" id="{E9B27A99-E2E9-481D-AF06-11B67A143999}"/>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5" name="直線コネクタ 34">
          <a:extLst>
            <a:ext uri="{FF2B5EF4-FFF2-40B4-BE49-F238E27FC236}">
              <a16:creationId xmlns:a16="http://schemas.microsoft.com/office/drawing/2014/main" id="{D52D7CCF-BC53-4313-8BE8-8A79606D2EF7}"/>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6" name="直線コネクタ 35">
          <a:extLst>
            <a:ext uri="{FF2B5EF4-FFF2-40B4-BE49-F238E27FC236}">
              <a16:creationId xmlns:a16="http://schemas.microsoft.com/office/drawing/2014/main" id="{A0A8964C-6FF4-4863-A108-37D830377D69}"/>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7" name="直線コネクタ 36">
          <a:extLst>
            <a:ext uri="{FF2B5EF4-FFF2-40B4-BE49-F238E27FC236}">
              <a16:creationId xmlns:a16="http://schemas.microsoft.com/office/drawing/2014/main" id="{AC9AD7CB-7F26-48A1-AAD7-4B9D0E211129}"/>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8" name="直線コネクタ 37">
          <a:extLst>
            <a:ext uri="{FF2B5EF4-FFF2-40B4-BE49-F238E27FC236}">
              <a16:creationId xmlns:a16="http://schemas.microsoft.com/office/drawing/2014/main" id="{BF06B212-BFA9-40B3-BE02-DD1908F35103}"/>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9" name="テキスト ボックス 38">
          <a:extLst>
            <a:ext uri="{FF2B5EF4-FFF2-40B4-BE49-F238E27FC236}">
              <a16:creationId xmlns:a16="http://schemas.microsoft.com/office/drawing/2014/main" id="{27175730-7064-4416-9254-2B8565758E18}"/>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0" name="テキスト ボックス 39">
          <a:extLst>
            <a:ext uri="{FF2B5EF4-FFF2-40B4-BE49-F238E27FC236}">
              <a16:creationId xmlns:a16="http://schemas.microsoft.com/office/drawing/2014/main" id="{2E566EF3-0E32-4E90-A1DC-B914DF734E4B}"/>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1" name="テキスト ボックス 40">
          <a:extLst>
            <a:ext uri="{FF2B5EF4-FFF2-40B4-BE49-F238E27FC236}">
              <a16:creationId xmlns:a16="http://schemas.microsoft.com/office/drawing/2014/main" id="{4FDA7D0C-0380-4924-9C0B-DAB47F4C1910}"/>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2" name="テキスト ボックス 41">
          <a:extLst>
            <a:ext uri="{FF2B5EF4-FFF2-40B4-BE49-F238E27FC236}">
              <a16:creationId xmlns:a16="http://schemas.microsoft.com/office/drawing/2014/main" id="{87F5D5BF-820B-400E-835A-F54C3734BDF0}"/>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3" name="テキスト ボックス 42">
          <a:extLst>
            <a:ext uri="{FF2B5EF4-FFF2-40B4-BE49-F238E27FC236}">
              <a16:creationId xmlns:a16="http://schemas.microsoft.com/office/drawing/2014/main" id="{75E336D0-240D-40F3-B382-71F32D43C787}"/>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4" name="正方形/長方形 43">
          <a:extLst>
            <a:ext uri="{FF2B5EF4-FFF2-40B4-BE49-F238E27FC236}">
              <a16:creationId xmlns:a16="http://schemas.microsoft.com/office/drawing/2014/main" id="{5D88D9F9-873A-4298-AD9F-779EA273253B}"/>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5" name="正方形/長方形 44">
          <a:extLst>
            <a:ext uri="{FF2B5EF4-FFF2-40B4-BE49-F238E27FC236}">
              <a16:creationId xmlns:a16="http://schemas.microsoft.com/office/drawing/2014/main" id="{4BDF0961-8890-4CA1-A62E-8E45D3326330}"/>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6" name="正方形/長方形 45">
          <a:extLst>
            <a:ext uri="{FF2B5EF4-FFF2-40B4-BE49-F238E27FC236}">
              <a16:creationId xmlns:a16="http://schemas.microsoft.com/office/drawing/2014/main" id="{FB786BDA-F99F-49AD-9A85-AB36F03815A5}"/>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[ 69.6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7" name="正方形/長方形 46">
          <a:extLst>
            <a:ext uri="{FF2B5EF4-FFF2-40B4-BE49-F238E27FC236}">
              <a16:creationId xmlns:a16="http://schemas.microsoft.com/office/drawing/2014/main" id="{227BF2F5-44A1-4C0C-B78F-C444D2670841}"/>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8" name="正方形/長方形 47">
          <a:extLst>
            <a:ext uri="{FF2B5EF4-FFF2-40B4-BE49-F238E27FC236}">
              <a16:creationId xmlns:a16="http://schemas.microsoft.com/office/drawing/2014/main" id="{4E5325D4-2932-411A-A6D1-BF280A4E369B}"/>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9" name="正方形/長方形 48">
          <a:extLst>
            <a:ext uri="{FF2B5EF4-FFF2-40B4-BE49-F238E27FC236}">
              <a16:creationId xmlns:a16="http://schemas.microsoft.com/office/drawing/2014/main" id="{387E16AA-9DCF-4763-88BB-5414D33AEB44}"/>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0" name="正方形/長方形 49">
          <a:extLst>
            <a:ext uri="{FF2B5EF4-FFF2-40B4-BE49-F238E27FC236}">
              <a16:creationId xmlns:a16="http://schemas.microsoft.com/office/drawing/2014/main" id="{EB5DEC61-94A0-4504-9B65-C742187FCB04}"/>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1" name="正方形/長方形 50">
          <a:extLst>
            <a:ext uri="{FF2B5EF4-FFF2-40B4-BE49-F238E27FC236}">
              <a16:creationId xmlns:a16="http://schemas.microsoft.com/office/drawing/2014/main" id="{8B574ADD-C9DF-4FF7-897A-8D9BAE0C6DA5}"/>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2" name="正方形/長方形 51">
          <a:extLst>
            <a:ext uri="{FF2B5EF4-FFF2-40B4-BE49-F238E27FC236}">
              <a16:creationId xmlns:a16="http://schemas.microsoft.com/office/drawing/2014/main" id="{80F706D3-884B-453F-B97A-62E9C09CACD0}"/>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3" name="正方形/長方形 52">
          <a:extLst>
            <a:ext uri="{FF2B5EF4-FFF2-40B4-BE49-F238E27FC236}">
              <a16:creationId xmlns:a16="http://schemas.microsoft.com/office/drawing/2014/main" id="{F7DB25FA-927C-496E-BA9C-5B290D7DF925}"/>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4" name="正方形/長方形 53">
          <a:extLst>
            <a:ext uri="{FF2B5EF4-FFF2-40B4-BE49-F238E27FC236}">
              <a16:creationId xmlns:a16="http://schemas.microsoft.com/office/drawing/2014/main" id="{EF23744B-810A-426F-BF37-5DD008D40B59}"/>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5" name="正方形/長方形 54">
          <a:extLst>
            <a:ext uri="{FF2B5EF4-FFF2-40B4-BE49-F238E27FC236}">
              <a16:creationId xmlns:a16="http://schemas.microsoft.com/office/drawing/2014/main" id="{1EA3CE46-E83B-4208-A252-04D39E760F7A}"/>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6" name="テキスト ボックス 55">
          <a:extLst>
            <a:ext uri="{FF2B5EF4-FFF2-40B4-BE49-F238E27FC236}">
              <a16:creationId xmlns:a16="http://schemas.microsoft.com/office/drawing/2014/main" id="{BCA116EE-6A4B-4CB0-B899-E0178D27A382}"/>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有形固定資産減価償却率は、類似団体より高い水準にあるが、平成</a:t>
          </a:r>
          <a:r>
            <a:rPr kumimoji="1" lang="en-US" altLang="ja-JP" sz="1100">
              <a:solidFill>
                <a:schemeClr val="dk1"/>
              </a:solidFill>
              <a:effectLst/>
              <a:latin typeface="+mn-lt"/>
              <a:ea typeface="+mn-ea"/>
              <a:cs typeface="+mn-cs"/>
            </a:rPr>
            <a:t>28</a:t>
          </a:r>
          <a:r>
            <a:rPr kumimoji="1" lang="ja-JP" altLang="ja-JP" sz="1100">
              <a:solidFill>
                <a:schemeClr val="dk1"/>
              </a:solidFill>
              <a:effectLst/>
              <a:latin typeface="+mn-lt"/>
              <a:ea typeface="+mn-ea"/>
              <a:cs typeface="+mn-cs"/>
            </a:rPr>
            <a:t>年度に半田市公共施設等総合管理計画を策定し、すべての公共施設について、更新等の再整備と管理に関する基本的な方針を定めており、更新等については、総合計画に基づく実施計画を半田市公共施設等総合管理計画の実施プログラムと位置づけ、順次実施している。</a:t>
          </a:r>
          <a:endParaRPr lang="ja-JP" altLang="ja-JP">
            <a:effectLst/>
          </a:endParaRPr>
        </a:p>
      </xdr:txBody>
    </xdr:sp>
    <xdr:clientData/>
  </xdr:twoCellAnchor>
  <xdr:oneCellAnchor>
    <xdr:from>
      <xdr:col>4</xdr:col>
      <xdr:colOff>174625</xdr:colOff>
      <xdr:row>23</xdr:row>
      <xdr:rowOff>47625</xdr:rowOff>
    </xdr:from>
    <xdr:ext cx="349839" cy="225703"/>
    <xdr:sp macro="" textlink="">
      <xdr:nvSpPr>
        <xdr:cNvPr id="57" name="テキスト ボックス 56">
          <a:extLst>
            <a:ext uri="{FF2B5EF4-FFF2-40B4-BE49-F238E27FC236}">
              <a16:creationId xmlns:a16="http://schemas.microsoft.com/office/drawing/2014/main" id="{96158007-10A4-4D95-877B-8B8666F0A5C1}"/>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8" name="直線コネクタ 57">
          <a:extLst>
            <a:ext uri="{FF2B5EF4-FFF2-40B4-BE49-F238E27FC236}">
              <a16:creationId xmlns:a16="http://schemas.microsoft.com/office/drawing/2014/main" id="{102256CF-1E43-4517-B371-4F7607210E19}"/>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9" name="テキスト ボックス 58">
          <a:extLst>
            <a:ext uri="{FF2B5EF4-FFF2-40B4-BE49-F238E27FC236}">
              <a16:creationId xmlns:a16="http://schemas.microsoft.com/office/drawing/2014/main" id="{7E2B186F-AA14-4718-83F0-7E321270F34E}"/>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60" name="直線コネクタ 59">
          <a:extLst>
            <a:ext uri="{FF2B5EF4-FFF2-40B4-BE49-F238E27FC236}">
              <a16:creationId xmlns:a16="http://schemas.microsoft.com/office/drawing/2014/main" id="{D2740AE5-7D4B-4193-8369-2634BF7FC6FE}"/>
            </a:ext>
          </a:extLst>
        </xdr:cNvPr>
        <xdr:cNvCxnSpPr/>
      </xdr:nvCxnSpPr>
      <xdr:spPr>
        <a:xfrm>
          <a:off x="1270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157024</xdr:rowOff>
    </xdr:from>
    <xdr:ext cx="359394" cy="225703"/>
    <xdr:sp macro="" textlink="">
      <xdr:nvSpPr>
        <xdr:cNvPr id="61" name="テキスト ボックス 60">
          <a:extLst>
            <a:ext uri="{FF2B5EF4-FFF2-40B4-BE49-F238E27FC236}">
              <a16:creationId xmlns:a16="http://schemas.microsoft.com/office/drawing/2014/main" id="{CDE9AB92-00F5-49C6-92BA-D37A31704042}"/>
            </a:ext>
          </a:extLst>
        </xdr:cNvPr>
        <xdr:cNvSpPr txBox="1"/>
      </xdr:nvSpPr>
      <xdr:spPr>
        <a:xfrm>
          <a:off x="847106" y="65863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62" name="直線コネクタ 61">
          <a:extLst>
            <a:ext uri="{FF2B5EF4-FFF2-40B4-BE49-F238E27FC236}">
              <a16:creationId xmlns:a16="http://schemas.microsoft.com/office/drawing/2014/main" id="{2FE4AE7D-6A7D-43FE-91CC-C6F5A23AB3F9}"/>
            </a:ext>
          </a:extLst>
        </xdr:cNvPr>
        <xdr:cNvCxnSpPr/>
      </xdr:nvCxnSpPr>
      <xdr:spPr>
        <a:xfrm>
          <a:off x="1270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63" name="テキスト ボックス 62">
          <a:extLst>
            <a:ext uri="{FF2B5EF4-FFF2-40B4-BE49-F238E27FC236}">
              <a16:creationId xmlns:a16="http://schemas.microsoft.com/office/drawing/2014/main" id="{A55CCAC3-6D18-4C81-8586-9F4EFF421867}"/>
            </a:ext>
          </a:extLst>
        </xdr:cNvPr>
        <xdr:cNvSpPr txBox="1"/>
      </xdr:nvSpPr>
      <xdr:spPr>
        <a:xfrm>
          <a:off x="847106" y="61545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64" name="直線コネクタ 63">
          <a:extLst>
            <a:ext uri="{FF2B5EF4-FFF2-40B4-BE49-F238E27FC236}">
              <a16:creationId xmlns:a16="http://schemas.microsoft.com/office/drawing/2014/main" id="{9F79B432-D2F7-4372-A7ED-450E589A7F23}"/>
            </a:ext>
          </a:extLst>
        </xdr:cNvPr>
        <xdr:cNvCxnSpPr/>
      </xdr:nvCxnSpPr>
      <xdr:spPr>
        <a:xfrm>
          <a:off x="1270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65" name="テキスト ボックス 64">
          <a:extLst>
            <a:ext uri="{FF2B5EF4-FFF2-40B4-BE49-F238E27FC236}">
              <a16:creationId xmlns:a16="http://schemas.microsoft.com/office/drawing/2014/main" id="{5D68FCD7-B93E-4CF2-90EF-C755F5EB27E3}"/>
            </a:ext>
          </a:extLst>
        </xdr:cNvPr>
        <xdr:cNvSpPr txBox="1"/>
      </xdr:nvSpPr>
      <xdr:spPr>
        <a:xfrm>
          <a:off x="847106" y="57227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66" name="直線コネクタ 65">
          <a:extLst>
            <a:ext uri="{FF2B5EF4-FFF2-40B4-BE49-F238E27FC236}">
              <a16:creationId xmlns:a16="http://schemas.microsoft.com/office/drawing/2014/main" id="{E6E81429-05F8-49AA-A584-792BC00E39D7}"/>
            </a:ext>
          </a:extLst>
        </xdr:cNvPr>
        <xdr:cNvCxnSpPr/>
      </xdr:nvCxnSpPr>
      <xdr:spPr>
        <a:xfrm>
          <a:off x="1270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67" name="テキスト ボックス 66">
          <a:extLst>
            <a:ext uri="{FF2B5EF4-FFF2-40B4-BE49-F238E27FC236}">
              <a16:creationId xmlns:a16="http://schemas.microsoft.com/office/drawing/2014/main" id="{75297EF6-26F7-4849-ACC0-72575C10B023}"/>
            </a:ext>
          </a:extLst>
        </xdr:cNvPr>
        <xdr:cNvSpPr txBox="1"/>
      </xdr:nvSpPr>
      <xdr:spPr>
        <a:xfrm>
          <a:off x="847106" y="52909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8" name="直線コネクタ 67">
          <a:extLst>
            <a:ext uri="{FF2B5EF4-FFF2-40B4-BE49-F238E27FC236}">
              <a16:creationId xmlns:a16="http://schemas.microsoft.com/office/drawing/2014/main" id="{44272047-F818-4992-A5DD-E3B421FDE162}"/>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9" name="テキスト ボックス 68">
          <a:extLst>
            <a:ext uri="{FF2B5EF4-FFF2-40B4-BE49-F238E27FC236}">
              <a16:creationId xmlns:a16="http://schemas.microsoft.com/office/drawing/2014/main" id="{3F9265D0-36DA-454A-9F16-08A49D15E2F4}"/>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0" name="有形固定資産減価償却率グラフ枠">
          <a:extLst>
            <a:ext uri="{FF2B5EF4-FFF2-40B4-BE49-F238E27FC236}">
              <a16:creationId xmlns:a16="http://schemas.microsoft.com/office/drawing/2014/main" id="{F60B2858-0F21-45CB-884D-48707E01F04A}"/>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95123</xdr:rowOff>
    </xdr:from>
    <xdr:to>
      <xdr:col>23</xdr:col>
      <xdr:colOff>85090</xdr:colOff>
      <xdr:row>32</xdr:row>
      <xdr:rowOff>145923</xdr:rowOff>
    </xdr:to>
    <xdr:cxnSp macro="">
      <xdr:nvCxnSpPr>
        <xdr:cNvPr id="71" name="直線コネクタ 70">
          <a:extLst>
            <a:ext uri="{FF2B5EF4-FFF2-40B4-BE49-F238E27FC236}">
              <a16:creationId xmlns:a16="http://schemas.microsoft.com/office/drawing/2014/main" id="{F7E76ACD-8A03-48C7-B5FE-86FBA2E485AB}"/>
            </a:ext>
          </a:extLst>
        </xdr:cNvPr>
        <xdr:cNvCxnSpPr/>
      </xdr:nvCxnSpPr>
      <xdr:spPr>
        <a:xfrm flipV="1">
          <a:off x="4760595" y="5324348"/>
          <a:ext cx="1270" cy="10795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32</xdr:row>
      <xdr:rowOff>149750</xdr:rowOff>
    </xdr:from>
    <xdr:ext cx="405111" cy="259045"/>
    <xdr:sp macro="" textlink="">
      <xdr:nvSpPr>
        <xdr:cNvPr id="72" name="有形固定資産減価償却率最小値テキスト">
          <a:extLst>
            <a:ext uri="{FF2B5EF4-FFF2-40B4-BE49-F238E27FC236}">
              <a16:creationId xmlns:a16="http://schemas.microsoft.com/office/drawing/2014/main" id="{B0C53CF7-963F-44AA-BB3A-CCF7B700176D}"/>
            </a:ext>
          </a:extLst>
        </xdr:cNvPr>
        <xdr:cNvSpPr txBox="1"/>
      </xdr:nvSpPr>
      <xdr:spPr>
        <a:xfrm>
          <a:off x="4813300" y="64076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32</xdr:row>
      <xdr:rowOff>145923</xdr:rowOff>
    </xdr:from>
    <xdr:to>
      <xdr:col>23</xdr:col>
      <xdr:colOff>174625</xdr:colOff>
      <xdr:row>32</xdr:row>
      <xdr:rowOff>145923</xdr:rowOff>
    </xdr:to>
    <xdr:cxnSp macro="">
      <xdr:nvCxnSpPr>
        <xdr:cNvPr id="73" name="直線コネクタ 72">
          <a:extLst>
            <a:ext uri="{FF2B5EF4-FFF2-40B4-BE49-F238E27FC236}">
              <a16:creationId xmlns:a16="http://schemas.microsoft.com/office/drawing/2014/main" id="{A6D01062-0EDB-4846-A593-9991E990CEE9}"/>
            </a:ext>
          </a:extLst>
        </xdr:cNvPr>
        <xdr:cNvCxnSpPr/>
      </xdr:nvCxnSpPr>
      <xdr:spPr>
        <a:xfrm>
          <a:off x="4673600" y="64038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41800</xdr:rowOff>
    </xdr:from>
    <xdr:ext cx="405111" cy="259045"/>
    <xdr:sp macro="" textlink="">
      <xdr:nvSpPr>
        <xdr:cNvPr id="74" name="有形固定資産減価償却率最大値テキスト">
          <a:extLst>
            <a:ext uri="{FF2B5EF4-FFF2-40B4-BE49-F238E27FC236}">
              <a16:creationId xmlns:a16="http://schemas.microsoft.com/office/drawing/2014/main" id="{EF019164-5D8E-4418-8D95-87C97AA90C3B}"/>
            </a:ext>
          </a:extLst>
        </xdr:cNvPr>
        <xdr:cNvSpPr txBox="1"/>
      </xdr:nvSpPr>
      <xdr:spPr>
        <a:xfrm>
          <a:off x="4813300" y="50995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95123</xdr:rowOff>
    </xdr:from>
    <xdr:to>
      <xdr:col>23</xdr:col>
      <xdr:colOff>174625</xdr:colOff>
      <xdr:row>26</xdr:row>
      <xdr:rowOff>95123</xdr:rowOff>
    </xdr:to>
    <xdr:cxnSp macro="">
      <xdr:nvCxnSpPr>
        <xdr:cNvPr id="75" name="直線コネクタ 74">
          <a:extLst>
            <a:ext uri="{FF2B5EF4-FFF2-40B4-BE49-F238E27FC236}">
              <a16:creationId xmlns:a16="http://schemas.microsoft.com/office/drawing/2014/main" id="{B783A8AE-5E2B-47FB-9F2F-E6001571D8C9}"/>
            </a:ext>
          </a:extLst>
        </xdr:cNvPr>
        <xdr:cNvCxnSpPr/>
      </xdr:nvCxnSpPr>
      <xdr:spPr>
        <a:xfrm>
          <a:off x="4673600" y="53243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93870</xdr:rowOff>
    </xdr:from>
    <xdr:ext cx="405111" cy="259045"/>
    <xdr:sp macro="" textlink="">
      <xdr:nvSpPr>
        <xdr:cNvPr id="76" name="有形固定資産減価償却率平均値テキスト">
          <a:extLst>
            <a:ext uri="{FF2B5EF4-FFF2-40B4-BE49-F238E27FC236}">
              <a16:creationId xmlns:a16="http://schemas.microsoft.com/office/drawing/2014/main" id="{F611C89D-7E33-4892-B1BA-22A5E76EEA41}"/>
            </a:ext>
          </a:extLst>
        </xdr:cNvPr>
        <xdr:cNvSpPr txBox="1"/>
      </xdr:nvSpPr>
      <xdr:spPr>
        <a:xfrm>
          <a:off x="4813300" y="583744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70993</xdr:rowOff>
    </xdr:from>
    <xdr:to>
      <xdr:col>23</xdr:col>
      <xdr:colOff>136525</xdr:colOff>
      <xdr:row>31</xdr:row>
      <xdr:rowOff>1143</xdr:rowOff>
    </xdr:to>
    <xdr:sp macro="" textlink="">
      <xdr:nvSpPr>
        <xdr:cNvPr id="77" name="フローチャート: 判断 76">
          <a:extLst>
            <a:ext uri="{FF2B5EF4-FFF2-40B4-BE49-F238E27FC236}">
              <a16:creationId xmlns:a16="http://schemas.microsoft.com/office/drawing/2014/main" id="{AAE036EE-D758-4567-BDA0-FE02E092BAF1}"/>
            </a:ext>
          </a:extLst>
        </xdr:cNvPr>
        <xdr:cNvSpPr/>
      </xdr:nvSpPr>
      <xdr:spPr>
        <a:xfrm>
          <a:off x="4711700" y="5986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79629</xdr:rowOff>
    </xdr:from>
    <xdr:to>
      <xdr:col>19</xdr:col>
      <xdr:colOff>187325</xdr:colOff>
      <xdr:row>31</xdr:row>
      <xdr:rowOff>9779</xdr:rowOff>
    </xdr:to>
    <xdr:sp macro="" textlink="">
      <xdr:nvSpPr>
        <xdr:cNvPr id="78" name="フローチャート: 判断 77">
          <a:extLst>
            <a:ext uri="{FF2B5EF4-FFF2-40B4-BE49-F238E27FC236}">
              <a16:creationId xmlns:a16="http://schemas.microsoft.com/office/drawing/2014/main" id="{E32CEA25-F591-4E2E-9788-6A1D51774450}"/>
            </a:ext>
          </a:extLst>
        </xdr:cNvPr>
        <xdr:cNvSpPr/>
      </xdr:nvSpPr>
      <xdr:spPr>
        <a:xfrm>
          <a:off x="4000500" y="5994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23495</xdr:rowOff>
    </xdr:from>
    <xdr:to>
      <xdr:col>15</xdr:col>
      <xdr:colOff>187325</xdr:colOff>
      <xdr:row>30</xdr:row>
      <xdr:rowOff>125095</xdr:rowOff>
    </xdr:to>
    <xdr:sp macro="" textlink="">
      <xdr:nvSpPr>
        <xdr:cNvPr id="79" name="フローチャート: 判断 78">
          <a:extLst>
            <a:ext uri="{FF2B5EF4-FFF2-40B4-BE49-F238E27FC236}">
              <a16:creationId xmlns:a16="http://schemas.microsoft.com/office/drawing/2014/main" id="{01808199-A1F2-4EAE-9893-F28D28B694D2}"/>
            </a:ext>
          </a:extLst>
        </xdr:cNvPr>
        <xdr:cNvSpPr/>
      </xdr:nvSpPr>
      <xdr:spPr>
        <a:xfrm>
          <a:off x="3238500" y="5938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143129</xdr:rowOff>
    </xdr:from>
    <xdr:to>
      <xdr:col>11</xdr:col>
      <xdr:colOff>187325</xdr:colOff>
      <xdr:row>30</xdr:row>
      <xdr:rowOff>73279</xdr:rowOff>
    </xdr:to>
    <xdr:sp macro="" textlink="">
      <xdr:nvSpPr>
        <xdr:cNvPr id="80" name="フローチャート: 判断 79">
          <a:extLst>
            <a:ext uri="{FF2B5EF4-FFF2-40B4-BE49-F238E27FC236}">
              <a16:creationId xmlns:a16="http://schemas.microsoft.com/office/drawing/2014/main" id="{6F72746E-75DF-425E-8035-5946B27A7C5B}"/>
            </a:ext>
          </a:extLst>
        </xdr:cNvPr>
        <xdr:cNvSpPr/>
      </xdr:nvSpPr>
      <xdr:spPr>
        <a:xfrm>
          <a:off x="2476500" y="5886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104267</xdr:rowOff>
    </xdr:from>
    <xdr:to>
      <xdr:col>7</xdr:col>
      <xdr:colOff>187325</xdr:colOff>
      <xdr:row>30</xdr:row>
      <xdr:rowOff>34417</xdr:rowOff>
    </xdr:to>
    <xdr:sp macro="" textlink="">
      <xdr:nvSpPr>
        <xdr:cNvPr id="81" name="フローチャート: 判断 80">
          <a:extLst>
            <a:ext uri="{FF2B5EF4-FFF2-40B4-BE49-F238E27FC236}">
              <a16:creationId xmlns:a16="http://schemas.microsoft.com/office/drawing/2014/main" id="{E6A04B9D-4304-4789-B535-95DD76E3C442}"/>
            </a:ext>
          </a:extLst>
        </xdr:cNvPr>
        <xdr:cNvSpPr/>
      </xdr:nvSpPr>
      <xdr:spPr>
        <a:xfrm>
          <a:off x="1714500" y="5847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C357020C-E223-49DB-9E66-8718776ECC60}"/>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3" name="テキスト ボックス 82">
          <a:extLst>
            <a:ext uri="{FF2B5EF4-FFF2-40B4-BE49-F238E27FC236}">
              <a16:creationId xmlns:a16="http://schemas.microsoft.com/office/drawing/2014/main" id="{06FCDB8B-D9BB-4460-BCFF-665C57862211}"/>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511F04A9-7274-4338-8BA6-C586E4E16A99}"/>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5" name="テキスト ボックス 84">
          <a:extLst>
            <a:ext uri="{FF2B5EF4-FFF2-40B4-BE49-F238E27FC236}">
              <a16:creationId xmlns:a16="http://schemas.microsoft.com/office/drawing/2014/main" id="{411FC9EC-0BD0-4847-8293-71956988DD72}"/>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381C3D93-6CFF-46C9-844A-E42AE6DCB122}"/>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93853</xdr:rowOff>
    </xdr:from>
    <xdr:to>
      <xdr:col>23</xdr:col>
      <xdr:colOff>136525</xdr:colOff>
      <xdr:row>32</xdr:row>
      <xdr:rowOff>24003</xdr:rowOff>
    </xdr:to>
    <xdr:sp macro="" textlink="">
      <xdr:nvSpPr>
        <xdr:cNvPr id="87" name="楕円 86">
          <a:extLst>
            <a:ext uri="{FF2B5EF4-FFF2-40B4-BE49-F238E27FC236}">
              <a16:creationId xmlns:a16="http://schemas.microsoft.com/office/drawing/2014/main" id="{251881F7-522E-49C6-B61F-C2869E843B50}"/>
            </a:ext>
          </a:extLst>
        </xdr:cNvPr>
        <xdr:cNvSpPr/>
      </xdr:nvSpPr>
      <xdr:spPr>
        <a:xfrm>
          <a:off x="4711700" y="6180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31</xdr:row>
      <xdr:rowOff>72280</xdr:rowOff>
    </xdr:from>
    <xdr:ext cx="405111" cy="259045"/>
    <xdr:sp macro="" textlink="">
      <xdr:nvSpPr>
        <xdr:cNvPr id="88" name="有形固定資産減価償却率該当値テキスト">
          <a:extLst>
            <a:ext uri="{FF2B5EF4-FFF2-40B4-BE49-F238E27FC236}">
              <a16:creationId xmlns:a16="http://schemas.microsoft.com/office/drawing/2014/main" id="{03373AC5-67EF-4121-B557-311669C7EFB3}"/>
            </a:ext>
          </a:extLst>
        </xdr:cNvPr>
        <xdr:cNvSpPr txBox="1"/>
      </xdr:nvSpPr>
      <xdr:spPr>
        <a:xfrm>
          <a:off x="4813300" y="61587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93853</xdr:rowOff>
    </xdr:from>
    <xdr:to>
      <xdr:col>19</xdr:col>
      <xdr:colOff>187325</xdr:colOff>
      <xdr:row>32</xdr:row>
      <xdr:rowOff>24003</xdr:rowOff>
    </xdr:to>
    <xdr:sp macro="" textlink="">
      <xdr:nvSpPr>
        <xdr:cNvPr id="89" name="楕円 88">
          <a:extLst>
            <a:ext uri="{FF2B5EF4-FFF2-40B4-BE49-F238E27FC236}">
              <a16:creationId xmlns:a16="http://schemas.microsoft.com/office/drawing/2014/main" id="{65C38D1E-EF97-48FD-A6AA-99E880B711AD}"/>
            </a:ext>
          </a:extLst>
        </xdr:cNvPr>
        <xdr:cNvSpPr/>
      </xdr:nvSpPr>
      <xdr:spPr>
        <a:xfrm>
          <a:off x="4000500" y="6180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144653</xdr:rowOff>
    </xdr:from>
    <xdr:to>
      <xdr:col>23</xdr:col>
      <xdr:colOff>85725</xdr:colOff>
      <xdr:row>31</xdr:row>
      <xdr:rowOff>144653</xdr:rowOff>
    </xdr:to>
    <xdr:cxnSp macro="">
      <xdr:nvCxnSpPr>
        <xdr:cNvPr id="90" name="直線コネクタ 89">
          <a:extLst>
            <a:ext uri="{FF2B5EF4-FFF2-40B4-BE49-F238E27FC236}">
              <a16:creationId xmlns:a16="http://schemas.microsoft.com/office/drawing/2014/main" id="{B00009B2-8169-48AF-8449-2ABE20CF7057}"/>
            </a:ext>
          </a:extLst>
        </xdr:cNvPr>
        <xdr:cNvCxnSpPr/>
      </xdr:nvCxnSpPr>
      <xdr:spPr>
        <a:xfrm>
          <a:off x="4051300" y="6231128"/>
          <a:ext cx="711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124079</xdr:rowOff>
    </xdr:from>
    <xdr:to>
      <xdr:col>15</xdr:col>
      <xdr:colOff>187325</xdr:colOff>
      <xdr:row>32</xdr:row>
      <xdr:rowOff>54229</xdr:rowOff>
    </xdr:to>
    <xdr:sp macro="" textlink="">
      <xdr:nvSpPr>
        <xdr:cNvPr id="91" name="楕円 90">
          <a:extLst>
            <a:ext uri="{FF2B5EF4-FFF2-40B4-BE49-F238E27FC236}">
              <a16:creationId xmlns:a16="http://schemas.microsoft.com/office/drawing/2014/main" id="{B14345C5-C1B7-4BE4-9032-3D0CD3CECA03}"/>
            </a:ext>
          </a:extLst>
        </xdr:cNvPr>
        <xdr:cNvSpPr/>
      </xdr:nvSpPr>
      <xdr:spPr>
        <a:xfrm>
          <a:off x="3238500" y="6210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144653</xdr:rowOff>
    </xdr:from>
    <xdr:to>
      <xdr:col>19</xdr:col>
      <xdr:colOff>136525</xdr:colOff>
      <xdr:row>32</xdr:row>
      <xdr:rowOff>3429</xdr:rowOff>
    </xdr:to>
    <xdr:cxnSp macro="">
      <xdr:nvCxnSpPr>
        <xdr:cNvPr id="92" name="直線コネクタ 91">
          <a:extLst>
            <a:ext uri="{FF2B5EF4-FFF2-40B4-BE49-F238E27FC236}">
              <a16:creationId xmlns:a16="http://schemas.microsoft.com/office/drawing/2014/main" id="{DA398DD3-596A-4D31-9EC1-ED35EB355F89}"/>
            </a:ext>
          </a:extLst>
        </xdr:cNvPr>
        <xdr:cNvCxnSpPr/>
      </xdr:nvCxnSpPr>
      <xdr:spPr>
        <a:xfrm flipV="1">
          <a:off x="3289300" y="6231128"/>
          <a:ext cx="762000" cy="30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132715</xdr:rowOff>
    </xdr:from>
    <xdr:to>
      <xdr:col>11</xdr:col>
      <xdr:colOff>187325</xdr:colOff>
      <xdr:row>32</xdr:row>
      <xdr:rowOff>62865</xdr:rowOff>
    </xdr:to>
    <xdr:sp macro="" textlink="">
      <xdr:nvSpPr>
        <xdr:cNvPr id="93" name="楕円 92">
          <a:extLst>
            <a:ext uri="{FF2B5EF4-FFF2-40B4-BE49-F238E27FC236}">
              <a16:creationId xmlns:a16="http://schemas.microsoft.com/office/drawing/2014/main" id="{425C30DD-05AE-460A-B294-3EFA03923329}"/>
            </a:ext>
          </a:extLst>
        </xdr:cNvPr>
        <xdr:cNvSpPr/>
      </xdr:nvSpPr>
      <xdr:spPr>
        <a:xfrm>
          <a:off x="2476500" y="6219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32</xdr:row>
      <xdr:rowOff>3429</xdr:rowOff>
    </xdr:from>
    <xdr:to>
      <xdr:col>15</xdr:col>
      <xdr:colOff>136525</xdr:colOff>
      <xdr:row>32</xdr:row>
      <xdr:rowOff>12065</xdr:rowOff>
    </xdr:to>
    <xdr:cxnSp macro="">
      <xdr:nvCxnSpPr>
        <xdr:cNvPr id="94" name="直線コネクタ 93">
          <a:extLst>
            <a:ext uri="{FF2B5EF4-FFF2-40B4-BE49-F238E27FC236}">
              <a16:creationId xmlns:a16="http://schemas.microsoft.com/office/drawing/2014/main" id="{C4C7F795-D3B1-474C-81F6-0C9757349F70}"/>
            </a:ext>
          </a:extLst>
        </xdr:cNvPr>
        <xdr:cNvCxnSpPr/>
      </xdr:nvCxnSpPr>
      <xdr:spPr>
        <a:xfrm flipV="1">
          <a:off x="2527300" y="6261354"/>
          <a:ext cx="762000" cy="86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31</xdr:row>
      <xdr:rowOff>85217</xdr:rowOff>
    </xdr:from>
    <xdr:to>
      <xdr:col>7</xdr:col>
      <xdr:colOff>187325</xdr:colOff>
      <xdr:row>32</xdr:row>
      <xdr:rowOff>15367</xdr:rowOff>
    </xdr:to>
    <xdr:sp macro="" textlink="">
      <xdr:nvSpPr>
        <xdr:cNvPr id="95" name="楕円 94">
          <a:extLst>
            <a:ext uri="{FF2B5EF4-FFF2-40B4-BE49-F238E27FC236}">
              <a16:creationId xmlns:a16="http://schemas.microsoft.com/office/drawing/2014/main" id="{D884A1E3-F215-4B11-BCE5-BF87358C0FBC}"/>
            </a:ext>
          </a:extLst>
        </xdr:cNvPr>
        <xdr:cNvSpPr/>
      </xdr:nvSpPr>
      <xdr:spPr>
        <a:xfrm>
          <a:off x="1714500" y="6171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136017</xdr:rowOff>
    </xdr:from>
    <xdr:to>
      <xdr:col>11</xdr:col>
      <xdr:colOff>136525</xdr:colOff>
      <xdr:row>32</xdr:row>
      <xdr:rowOff>12065</xdr:rowOff>
    </xdr:to>
    <xdr:cxnSp macro="">
      <xdr:nvCxnSpPr>
        <xdr:cNvPr id="96" name="直線コネクタ 95">
          <a:extLst>
            <a:ext uri="{FF2B5EF4-FFF2-40B4-BE49-F238E27FC236}">
              <a16:creationId xmlns:a16="http://schemas.microsoft.com/office/drawing/2014/main" id="{04DFF76C-BDC6-4ABA-9F22-82FAB5A21552}"/>
            </a:ext>
          </a:extLst>
        </xdr:cNvPr>
        <xdr:cNvCxnSpPr/>
      </xdr:nvCxnSpPr>
      <xdr:spPr>
        <a:xfrm>
          <a:off x="1765300" y="6222492"/>
          <a:ext cx="762000" cy="47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26306</xdr:rowOff>
    </xdr:from>
    <xdr:ext cx="405111" cy="259045"/>
    <xdr:sp macro="" textlink="">
      <xdr:nvSpPr>
        <xdr:cNvPr id="97" name="n_1aveValue有形固定資産減価償却率">
          <a:extLst>
            <a:ext uri="{FF2B5EF4-FFF2-40B4-BE49-F238E27FC236}">
              <a16:creationId xmlns:a16="http://schemas.microsoft.com/office/drawing/2014/main" id="{0781065E-DAD9-444C-B151-5BE23716546A}"/>
            </a:ext>
          </a:extLst>
        </xdr:cNvPr>
        <xdr:cNvSpPr txBox="1"/>
      </xdr:nvSpPr>
      <xdr:spPr>
        <a:xfrm>
          <a:off x="3836044" y="57698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141622</xdr:rowOff>
    </xdr:from>
    <xdr:ext cx="405111" cy="259045"/>
    <xdr:sp macro="" textlink="">
      <xdr:nvSpPr>
        <xdr:cNvPr id="98" name="n_2aveValue有形固定資産減価償却率">
          <a:extLst>
            <a:ext uri="{FF2B5EF4-FFF2-40B4-BE49-F238E27FC236}">
              <a16:creationId xmlns:a16="http://schemas.microsoft.com/office/drawing/2014/main" id="{D21C42E0-EA37-484D-A8A2-AC077EC22808}"/>
            </a:ext>
          </a:extLst>
        </xdr:cNvPr>
        <xdr:cNvSpPr txBox="1"/>
      </xdr:nvSpPr>
      <xdr:spPr>
        <a:xfrm>
          <a:off x="3086744" y="5713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89806</xdr:rowOff>
    </xdr:from>
    <xdr:ext cx="405111" cy="259045"/>
    <xdr:sp macro="" textlink="">
      <xdr:nvSpPr>
        <xdr:cNvPr id="99" name="n_3aveValue有形固定資産減価償却率">
          <a:extLst>
            <a:ext uri="{FF2B5EF4-FFF2-40B4-BE49-F238E27FC236}">
              <a16:creationId xmlns:a16="http://schemas.microsoft.com/office/drawing/2014/main" id="{792CDA30-623F-4864-91E6-54B199FC2CD9}"/>
            </a:ext>
          </a:extLst>
        </xdr:cNvPr>
        <xdr:cNvSpPr txBox="1"/>
      </xdr:nvSpPr>
      <xdr:spPr>
        <a:xfrm>
          <a:off x="2324744" y="56619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50944</xdr:rowOff>
    </xdr:from>
    <xdr:ext cx="405111" cy="259045"/>
    <xdr:sp macro="" textlink="">
      <xdr:nvSpPr>
        <xdr:cNvPr id="100" name="n_4aveValue有形固定資産減価償却率">
          <a:extLst>
            <a:ext uri="{FF2B5EF4-FFF2-40B4-BE49-F238E27FC236}">
              <a16:creationId xmlns:a16="http://schemas.microsoft.com/office/drawing/2014/main" id="{828B7CD7-2F16-4FDB-9EBD-A3E6832E396B}"/>
            </a:ext>
          </a:extLst>
        </xdr:cNvPr>
        <xdr:cNvSpPr txBox="1"/>
      </xdr:nvSpPr>
      <xdr:spPr>
        <a:xfrm>
          <a:off x="1562744" y="56230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32</xdr:row>
      <xdr:rowOff>15130</xdr:rowOff>
    </xdr:from>
    <xdr:ext cx="405111" cy="259045"/>
    <xdr:sp macro="" textlink="">
      <xdr:nvSpPr>
        <xdr:cNvPr id="101" name="n_1mainValue有形固定資産減価償却率">
          <a:extLst>
            <a:ext uri="{FF2B5EF4-FFF2-40B4-BE49-F238E27FC236}">
              <a16:creationId xmlns:a16="http://schemas.microsoft.com/office/drawing/2014/main" id="{5E77D77F-E38E-4A15-89C6-046F1FE88ABF}"/>
            </a:ext>
          </a:extLst>
        </xdr:cNvPr>
        <xdr:cNvSpPr txBox="1"/>
      </xdr:nvSpPr>
      <xdr:spPr>
        <a:xfrm>
          <a:off x="3836044" y="62730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45356</xdr:rowOff>
    </xdr:from>
    <xdr:ext cx="405111" cy="259045"/>
    <xdr:sp macro="" textlink="">
      <xdr:nvSpPr>
        <xdr:cNvPr id="102" name="n_2mainValue有形固定資産減価償却率">
          <a:extLst>
            <a:ext uri="{FF2B5EF4-FFF2-40B4-BE49-F238E27FC236}">
              <a16:creationId xmlns:a16="http://schemas.microsoft.com/office/drawing/2014/main" id="{B6E4A5F5-3B15-4BA1-9E8B-F44F4A324FB7}"/>
            </a:ext>
          </a:extLst>
        </xdr:cNvPr>
        <xdr:cNvSpPr txBox="1"/>
      </xdr:nvSpPr>
      <xdr:spPr>
        <a:xfrm>
          <a:off x="3086744" y="63032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53992</xdr:rowOff>
    </xdr:from>
    <xdr:ext cx="405111" cy="259045"/>
    <xdr:sp macro="" textlink="">
      <xdr:nvSpPr>
        <xdr:cNvPr id="103" name="n_3mainValue有形固定資産減価償却率">
          <a:extLst>
            <a:ext uri="{FF2B5EF4-FFF2-40B4-BE49-F238E27FC236}">
              <a16:creationId xmlns:a16="http://schemas.microsoft.com/office/drawing/2014/main" id="{9B8238AA-4471-427E-984C-A950C9D5ADAE}"/>
            </a:ext>
          </a:extLst>
        </xdr:cNvPr>
        <xdr:cNvSpPr txBox="1"/>
      </xdr:nvSpPr>
      <xdr:spPr>
        <a:xfrm>
          <a:off x="2324744" y="6311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32</xdr:row>
      <xdr:rowOff>6494</xdr:rowOff>
    </xdr:from>
    <xdr:ext cx="405111" cy="259045"/>
    <xdr:sp macro="" textlink="">
      <xdr:nvSpPr>
        <xdr:cNvPr id="104" name="n_4mainValue有形固定資産減価償却率">
          <a:extLst>
            <a:ext uri="{FF2B5EF4-FFF2-40B4-BE49-F238E27FC236}">
              <a16:creationId xmlns:a16="http://schemas.microsoft.com/office/drawing/2014/main" id="{D1BAA1F8-01FC-4EF6-A631-69B9BC9B6EEF}"/>
            </a:ext>
          </a:extLst>
        </xdr:cNvPr>
        <xdr:cNvSpPr txBox="1"/>
      </xdr:nvSpPr>
      <xdr:spPr>
        <a:xfrm>
          <a:off x="1562744" y="62644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5" name="正方形/長方形 104">
          <a:extLst>
            <a:ext uri="{FF2B5EF4-FFF2-40B4-BE49-F238E27FC236}">
              <a16:creationId xmlns:a16="http://schemas.microsoft.com/office/drawing/2014/main" id="{B13480BF-3BBA-4C93-97BA-67D882D3309C}"/>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6" name="正方形/長方形 105">
          <a:extLst>
            <a:ext uri="{FF2B5EF4-FFF2-40B4-BE49-F238E27FC236}">
              <a16:creationId xmlns:a16="http://schemas.microsoft.com/office/drawing/2014/main" id="{5840B043-FF15-400D-8C6B-EF3843E397D7}"/>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7" name="正方形/長方形 106">
          <a:extLst>
            <a:ext uri="{FF2B5EF4-FFF2-40B4-BE49-F238E27FC236}">
              <a16:creationId xmlns:a16="http://schemas.microsoft.com/office/drawing/2014/main" id="{0E98F407-67BE-4A23-8587-06DAA8961FF5}"/>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[ 448.1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8" name="正方形/長方形 107">
          <a:extLst>
            <a:ext uri="{FF2B5EF4-FFF2-40B4-BE49-F238E27FC236}">
              <a16:creationId xmlns:a16="http://schemas.microsoft.com/office/drawing/2014/main" id="{21033F17-9BE0-4C41-A1AF-A92F1E583DA4}"/>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9" name="正方形/長方形 108">
          <a:extLst>
            <a:ext uri="{FF2B5EF4-FFF2-40B4-BE49-F238E27FC236}">
              <a16:creationId xmlns:a16="http://schemas.microsoft.com/office/drawing/2014/main" id="{67982717-8867-4ADC-9B64-A924137F7661}"/>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0" name="正方形/長方形 109">
          <a:extLst>
            <a:ext uri="{FF2B5EF4-FFF2-40B4-BE49-F238E27FC236}">
              <a16:creationId xmlns:a16="http://schemas.microsoft.com/office/drawing/2014/main" id="{167D2936-B042-4870-9325-9B9A3FC8605F}"/>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1" name="正方形/長方形 110">
          <a:extLst>
            <a:ext uri="{FF2B5EF4-FFF2-40B4-BE49-F238E27FC236}">
              <a16:creationId xmlns:a16="http://schemas.microsoft.com/office/drawing/2014/main" id="{E1521DD1-DDAC-45A4-8480-BEAFC3FE4594}"/>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2" name="正方形/長方形 111">
          <a:extLst>
            <a:ext uri="{FF2B5EF4-FFF2-40B4-BE49-F238E27FC236}">
              <a16:creationId xmlns:a16="http://schemas.microsoft.com/office/drawing/2014/main" id="{16F34111-BCD6-42F8-A299-141A66D89A1F}"/>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3" name="正方形/長方形 112">
          <a:extLst>
            <a:ext uri="{FF2B5EF4-FFF2-40B4-BE49-F238E27FC236}">
              <a16:creationId xmlns:a16="http://schemas.microsoft.com/office/drawing/2014/main" id="{56DA7E53-809C-4F24-BFBB-8C647A279C98}"/>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4" name="正方形/長方形 113">
          <a:extLst>
            <a:ext uri="{FF2B5EF4-FFF2-40B4-BE49-F238E27FC236}">
              <a16:creationId xmlns:a16="http://schemas.microsoft.com/office/drawing/2014/main" id="{703B946D-3936-471C-8BBB-C3DF2B055C5C}"/>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5" name="正方形/長方形 114">
          <a:extLst>
            <a:ext uri="{FF2B5EF4-FFF2-40B4-BE49-F238E27FC236}">
              <a16:creationId xmlns:a16="http://schemas.microsoft.com/office/drawing/2014/main" id="{D31FD1D4-FF81-4EC3-8E55-DFE6672EA521}"/>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6" name="正方形/長方形 115">
          <a:extLst>
            <a:ext uri="{FF2B5EF4-FFF2-40B4-BE49-F238E27FC236}">
              <a16:creationId xmlns:a16="http://schemas.microsoft.com/office/drawing/2014/main" id="{C28D078E-BDA2-4544-93C1-0AF9C7C542C1}"/>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7" name="テキスト ボックス 116">
          <a:extLst>
            <a:ext uri="{FF2B5EF4-FFF2-40B4-BE49-F238E27FC236}">
              <a16:creationId xmlns:a16="http://schemas.microsoft.com/office/drawing/2014/main" id="{61A2B0BE-6584-49A1-A1DC-F5E6BC2CF968}"/>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債務償還比率は、類似団体平均</a:t>
          </a:r>
          <a:r>
            <a:rPr kumimoji="1" lang="ja-JP" altLang="en-US" sz="1100">
              <a:solidFill>
                <a:schemeClr val="dk1"/>
              </a:solidFill>
              <a:effectLst/>
              <a:latin typeface="+mn-lt"/>
              <a:ea typeface="+mn-ea"/>
              <a:cs typeface="+mn-cs"/>
            </a:rPr>
            <a:t>相当</a:t>
          </a:r>
          <a:r>
            <a:rPr kumimoji="1" lang="ja-JP" altLang="ja-JP" sz="1100">
              <a:solidFill>
                <a:schemeClr val="dk1"/>
              </a:solidFill>
              <a:effectLst/>
              <a:latin typeface="+mn-lt"/>
              <a:ea typeface="+mn-ea"/>
              <a:cs typeface="+mn-cs"/>
            </a:rPr>
            <a:t>である。</a:t>
          </a:r>
          <a:r>
            <a:rPr kumimoji="1" lang="ja-JP" altLang="en-US" sz="1100">
              <a:solidFill>
                <a:schemeClr val="dk1"/>
              </a:solidFill>
              <a:effectLst/>
              <a:latin typeface="+mn-lt"/>
              <a:ea typeface="+mn-ea"/>
              <a:cs typeface="+mn-cs"/>
            </a:rPr>
            <a:t>前</a:t>
          </a:r>
          <a:r>
            <a:rPr kumimoji="1" lang="ja-JP" altLang="ja-JP" sz="1100">
              <a:solidFill>
                <a:schemeClr val="dk1"/>
              </a:solidFill>
              <a:effectLst/>
              <a:latin typeface="+mn-lt"/>
              <a:ea typeface="+mn-ea"/>
              <a:cs typeface="+mn-cs"/>
            </a:rPr>
            <a:t>年度と比べ</a:t>
          </a:r>
          <a:r>
            <a:rPr lang="ja-JP" altLang="ja-JP" sz="1100">
              <a:solidFill>
                <a:schemeClr val="dk1"/>
              </a:solidFill>
              <a:effectLst/>
              <a:latin typeface="+mn-lt"/>
              <a:ea typeface="+mn-ea"/>
              <a:cs typeface="+mn-cs"/>
            </a:rPr>
            <a:t>比率が上がった要因は、新病院建設に伴う</a:t>
          </a:r>
          <a:r>
            <a:rPr lang="ja-JP" altLang="en-US" sz="1100">
              <a:solidFill>
                <a:schemeClr val="dk1"/>
              </a:solidFill>
              <a:effectLst/>
              <a:latin typeface="+mn-lt"/>
              <a:ea typeface="+mn-ea"/>
              <a:cs typeface="+mn-cs"/>
            </a:rPr>
            <a:t>公営企業</a:t>
          </a:r>
          <a:r>
            <a:rPr lang="ja-JP" altLang="ja-JP" sz="1100">
              <a:solidFill>
                <a:schemeClr val="dk1"/>
              </a:solidFill>
              <a:effectLst/>
              <a:latin typeface="+mn-lt"/>
              <a:ea typeface="+mn-ea"/>
              <a:cs typeface="+mn-cs"/>
            </a:rPr>
            <a:t>債の借り入れ</a:t>
          </a:r>
          <a:r>
            <a:rPr lang="ja-JP" altLang="en-US" sz="1100">
              <a:solidFill>
                <a:schemeClr val="dk1"/>
              </a:solidFill>
              <a:effectLst/>
              <a:latin typeface="+mn-lt"/>
              <a:ea typeface="+mn-ea"/>
              <a:cs typeface="+mn-cs"/>
            </a:rPr>
            <a:t>等</a:t>
          </a:r>
          <a:r>
            <a:rPr lang="ja-JP" altLang="ja-JP" sz="1100">
              <a:solidFill>
                <a:schemeClr val="dk1"/>
              </a:solidFill>
              <a:effectLst/>
              <a:latin typeface="+mn-lt"/>
              <a:ea typeface="+mn-ea"/>
              <a:cs typeface="+mn-cs"/>
            </a:rPr>
            <a:t>により地方債残高が増加したためである。</a:t>
          </a:r>
          <a:r>
            <a:rPr kumimoji="1" lang="ja-JP" altLang="ja-JP" sz="1100">
              <a:solidFill>
                <a:schemeClr val="dk1"/>
              </a:solidFill>
              <a:effectLst/>
              <a:latin typeface="+mn-lt"/>
              <a:ea typeface="+mn-ea"/>
              <a:cs typeface="+mn-cs"/>
            </a:rPr>
            <a:t>今後も公共施設の更新などの大規模事業が控えているため、限られた財源の中で事業の取捨選択や新たな財源の確保などを行い、引き続き健全で持続可能な財政運営に努める。</a:t>
          </a:r>
          <a:endParaRPr lang="ja-JP" altLang="ja-JP">
            <a:effectLst/>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8" name="テキスト ボックス 117">
          <a:extLst>
            <a:ext uri="{FF2B5EF4-FFF2-40B4-BE49-F238E27FC236}">
              <a16:creationId xmlns:a16="http://schemas.microsoft.com/office/drawing/2014/main" id="{F316F589-E5B2-40A3-B8CC-5001D7B3DC06}"/>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9" name="直線コネクタ 118">
          <a:extLst>
            <a:ext uri="{FF2B5EF4-FFF2-40B4-BE49-F238E27FC236}">
              <a16:creationId xmlns:a16="http://schemas.microsoft.com/office/drawing/2014/main" id="{CDCE9087-CF5E-4283-9232-8D31543106B9}"/>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0" name="テキスト ボックス 119">
          <a:extLst>
            <a:ext uri="{FF2B5EF4-FFF2-40B4-BE49-F238E27FC236}">
              <a16:creationId xmlns:a16="http://schemas.microsoft.com/office/drawing/2014/main" id="{70FA548F-5F28-41CA-B1CD-B3534F224B26}"/>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1" name="直線コネクタ 120">
          <a:extLst>
            <a:ext uri="{FF2B5EF4-FFF2-40B4-BE49-F238E27FC236}">
              <a16:creationId xmlns:a16="http://schemas.microsoft.com/office/drawing/2014/main" id="{72872218-EB0C-4530-A310-2746F0B0D2A1}"/>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2" name="テキスト ボックス 121">
          <a:extLst>
            <a:ext uri="{FF2B5EF4-FFF2-40B4-BE49-F238E27FC236}">
              <a16:creationId xmlns:a16="http://schemas.microsoft.com/office/drawing/2014/main" id="{151E980D-2725-4716-B13B-F9ADD557F3AA}"/>
            </a:ext>
          </a:extLst>
        </xdr:cNvPr>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3" name="直線コネクタ 122">
          <a:extLst>
            <a:ext uri="{FF2B5EF4-FFF2-40B4-BE49-F238E27FC236}">
              <a16:creationId xmlns:a16="http://schemas.microsoft.com/office/drawing/2014/main" id="{432A5B16-71CE-4E64-9C3F-027E8DF2743B}"/>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24" name="テキスト ボックス 123">
          <a:extLst>
            <a:ext uri="{FF2B5EF4-FFF2-40B4-BE49-F238E27FC236}">
              <a16:creationId xmlns:a16="http://schemas.microsoft.com/office/drawing/2014/main" id="{69C7B43D-1268-4B2B-9B23-0AE108B99C5E}"/>
            </a:ext>
          </a:extLst>
        </xdr:cNvPr>
        <xdr:cNvSpPr txBox="1"/>
      </xdr:nvSpPr>
      <xdr:spPr>
        <a:xfrm>
          <a:off x="10828811" y="640134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5" name="直線コネクタ 124">
          <a:extLst>
            <a:ext uri="{FF2B5EF4-FFF2-40B4-BE49-F238E27FC236}">
              <a16:creationId xmlns:a16="http://schemas.microsoft.com/office/drawing/2014/main" id="{62269FB3-8663-4065-8D0E-4E570A8265BA}"/>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6" name="テキスト ボックス 125">
          <a:extLst>
            <a:ext uri="{FF2B5EF4-FFF2-40B4-BE49-F238E27FC236}">
              <a16:creationId xmlns:a16="http://schemas.microsoft.com/office/drawing/2014/main" id="{5D14F667-2A07-43B9-A0BC-8F4C78B143C0}"/>
            </a:ext>
          </a:extLst>
        </xdr:cNvPr>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7" name="直線コネクタ 126">
          <a:extLst>
            <a:ext uri="{FF2B5EF4-FFF2-40B4-BE49-F238E27FC236}">
              <a16:creationId xmlns:a16="http://schemas.microsoft.com/office/drawing/2014/main" id="{3432896F-2A77-4436-B381-965CB9A8F701}"/>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28" name="テキスト ボックス 127">
          <a:extLst>
            <a:ext uri="{FF2B5EF4-FFF2-40B4-BE49-F238E27FC236}">
              <a16:creationId xmlns:a16="http://schemas.microsoft.com/office/drawing/2014/main" id="{649D9D19-C4F4-4A1D-9EB4-57242073ECA1}"/>
            </a:ext>
          </a:extLst>
        </xdr:cNvPr>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9" name="直線コネクタ 128">
          <a:extLst>
            <a:ext uri="{FF2B5EF4-FFF2-40B4-BE49-F238E27FC236}">
              <a16:creationId xmlns:a16="http://schemas.microsoft.com/office/drawing/2014/main" id="{AE116805-666E-4843-A224-31DA08CB1455}"/>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0" name="テキスト ボックス 129">
          <a:extLst>
            <a:ext uri="{FF2B5EF4-FFF2-40B4-BE49-F238E27FC236}">
              <a16:creationId xmlns:a16="http://schemas.microsoft.com/office/drawing/2014/main" id="{CFD0262F-1406-400B-A378-67A8A71C7C9A}"/>
            </a:ext>
          </a:extLst>
        </xdr:cNvPr>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1" name="直線コネクタ 130">
          <a:extLst>
            <a:ext uri="{FF2B5EF4-FFF2-40B4-BE49-F238E27FC236}">
              <a16:creationId xmlns:a16="http://schemas.microsoft.com/office/drawing/2014/main" id="{FDF02D5B-C065-456D-9CA8-B3FA08BFEB6D}"/>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2" name="テキスト ボックス 131">
          <a:extLst>
            <a:ext uri="{FF2B5EF4-FFF2-40B4-BE49-F238E27FC236}">
              <a16:creationId xmlns:a16="http://schemas.microsoft.com/office/drawing/2014/main" id="{6B7436C2-501A-4FBF-AAAE-A4DC4E63A750}"/>
            </a:ext>
          </a:extLst>
        </xdr:cNvPr>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3" name="直線コネクタ 132">
          <a:extLst>
            <a:ext uri="{FF2B5EF4-FFF2-40B4-BE49-F238E27FC236}">
              <a16:creationId xmlns:a16="http://schemas.microsoft.com/office/drawing/2014/main" id="{23B0F49A-F174-46DB-8823-9BEF4E748512}"/>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4" name="債務償還比率グラフ枠">
          <a:extLst>
            <a:ext uri="{FF2B5EF4-FFF2-40B4-BE49-F238E27FC236}">
              <a16:creationId xmlns:a16="http://schemas.microsoft.com/office/drawing/2014/main" id="{57BA760B-B35A-448F-BFA1-DA1B3184195B}"/>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44060</xdr:rowOff>
    </xdr:to>
    <xdr:cxnSp macro="">
      <xdr:nvCxnSpPr>
        <xdr:cNvPr id="135" name="直線コネクタ 134">
          <a:extLst>
            <a:ext uri="{FF2B5EF4-FFF2-40B4-BE49-F238E27FC236}">
              <a16:creationId xmlns:a16="http://schemas.microsoft.com/office/drawing/2014/main" id="{F9AE77ED-E93E-4EDD-BA78-31CF9AF22FB4}"/>
            </a:ext>
          </a:extLst>
        </xdr:cNvPr>
        <xdr:cNvCxnSpPr/>
      </xdr:nvCxnSpPr>
      <xdr:spPr>
        <a:xfrm flipV="1">
          <a:off x="14793595" y="5261428"/>
          <a:ext cx="1269" cy="13834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47887</xdr:rowOff>
    </xdr:from>
    <xdr:ext cx="469744" cy="259045"/>
    <xdr:sp macro="" textlink="">
      <xdr:nvSpPr>
        <xdr:cNvPr id="136" name="債務償還比率最小値テキスト">
          <a:extLst>
            <a:ext uri="{FF2B5EF4-FFF2-40B4-BE49-F238E27FC236}">
              <a16:creationId xmlns:a16="http://schemas.microsoft.com/office/drawing/2014/main" id="{9FC7DDF2-1AB0-48A6-B4D3-B16A95D77010}"/>
            </a:ext>
          </a:extLst>
        </xdr:cNvPr>
        <xdr:cNvSpPr txBox="1"/>
      </xdr:nvSpPr>
      <xdr:spPr>
        <a:xfrm>
          <a:off x="14846300" y="6648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44060</xdr:rowOff>
    </xdr:from>
    <xdr:to>
      <xdr:col>76</xdr:col>
      <xdr:colOff>111125</xdr:colOff>
      <xdr:row>34</xdr:row>
      <xdr:rowOff>44060</xdr:rowOff>
    </xdr:to>
    <xdr:cxnSp macro="">
      <xdr:nvCxnSpPr>
        <xdr:cNvPr id="137" name="直線コネクタ 136">
          <a:extLst>
            <a:ext uri="{FF2B5EF4-FFF2-40B4-BE49-F238E27FC236}">
              <a16:creationId xmlns:a16="http://schemas.microsoft.com/office/drawing/2014/main" id="{3C01E61E-982D-4230-B09A-5261DACD7F65}"/>
            </a:ext>
          </a:extLst>
        </xdr:cNvPr>
        <xdr:cNvCxnSpPr/>
      </xdr:nvCxnSpPr>
      <xdr:spPr>
        <a:xfrm>
          <a:off x="14706600" y="6644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38" name="債務償還比率最大値テキスト">
          <a:extLst>
            <a:ext uri="{FF2B5EF4-FFF2-40B4-BE49-F238E27FC236}">
              <a16:creationId xmlns:a16="http://schemas.microsoft.com/office/drawing/2014/main" id="{9324EE31-E73E-4DE1-9542-879FCBAA75FE}"/>
            </a:ext>
          </a:extLst>
        </xdr:cNvPr>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39" name="直線コネクタ 138">
          <a:extLst>
            <a:ext uri="{FF2B5EF4-FFF2-40B4-BE49-F238E27FC236}">
              <a16:creationId xmlns:a16="http://schemas.microsoft.com/office/drawing/2014/main" id="{66334906-CCBE-452D-B32A-19071F9533DA}"/>
            </a:ext>
          </a:extLst>
        </xdr:cNvPr>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30</xdr:row>
      <xdr:rowOff>60986</xdr:rowOff>
    </xdr:from>
    <xdr:ext cx="469744" cy="259045"/>
    <xdr:sp macro="" textlink="">
      <xdr:nvSpPr>
        <xdr:cNvPr id="140" name="債務償還比率平均値テキスト">
          <a:extLst>
            <a:ext uri="{FF2B5EF4-FFF2-40B4-BE49-F238E27FC236}">
              <a16:creationId xmlns:a16="http://schemas.microsoft.com/office/drawing/2014/main" id="{90CFEB04-0EDF-4356-B7F3-07336E9B79B9}"/>
            </a:ext>
          </a:extLst>
        </xdr:cNvPr>
        <xdr:cNvSpPr txBox="1"/>
      </xdr:nvSpPr>
      <xdr:spPr>
        <a:xfrm>
          <a:off x="14846300" y="597601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82559</xdr:rowOff>
    </xdr:from>
    <xdr:to>
      <xdr:col>76</xdr:col>
      <xdr:colOff>73025</xdr:colOff>
      <xdr:row>31</xdr:row>
      <xdr:rowOff>12709</xdr:rowOff>
    </xdr:to>
    <xdr:sp macro="" textlink="">
      <xdr:nvSpPr>
        <xdr:cNvPr id="141" name="フローチャート: 判断 140">
          <a:extLst>
            <a:ext uri="{FF2B5EF4-FFF2-40B4-BE49-F238E27FC236}">
              <a16:creationId xmlns:a16="http://schemas.microsoft.com/office/drawing/2014/main" id="{2D21B036-23AA-4C48-9CAA-FE95A2D188FC}"/>
            </a:ext>
          </a:extLst>
        </xdr:cNvPr>
        <xdr:cNvSpPr/>
      </xdr:nvSpPr>
      <xdr:spPr>
        <a:xfrm>
          <a:off x="14744700" y="5997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41075</xdr:rowOff>
    </xdr:from>
    <xdr:to>
      <xdr:col>72</xdr:col>
      <xdr:colOff>123825</xdr:colOff>
      <xdr:row>30</xdr:row>
      <xdr:rowOff>142675</xdr:rowOff>
    </xdr:to>
    <xdr:sp macro="" textlink="">
      <xdr:nvSpPr>
        <xdr:cNvPr id="142" name="フローチャート: 判断 141">
          <a:extLst>
            <a:ext uri="{FF2B5EF4-FFF2-40B4-BE49-F238E27FC236}">
              <a16:creationId xmlns:a16="http://schemas.microsoft.com/office/drawing/2014/main" id="{D36EB487-6C11-4C6E-9F08-5096E69201C1}"/>
            </a:ext>
          </a:extLst>
        </xdr:cNvPr>
        <xdr:cNvSpPr/>
      </xdr:nvSpPr>
      <xdr:spPr>
        <a:xfrm>
          <a:off x="14033500" y="5956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51870</xdr:rowOff>
    </xdr:from>
    <xdr:to>
      <xdr:col>68</xdr:col>
      <xdr:colOff>123825</xdr:colOff>
      <xdr:row>30</xdr:row>
      <xdr:rowOff>153470</xdr:rowOff>
    </xdr:to>
    <xdr:sp macro="" textlink="">
      <xdr:nvSpPr>
        <xdr:cNvPr id="143" name="フローチャート: 判断 142">
          <a:extLst>
            <a:ext uri="{FF2B5EF4-FFF2-40B4-BE49-F238E27FC236}">
              <a16:creationId xmlns:a16="http://schemas.microsoft.com/office/drawing/2014/main" id="{CE3B6BFF-2F7D-4A5B-AA2F-CC9598E5D6B7}"/>
            </a:ext>
          </a:extLst>
        </xdr:cNvPr>
        <xdr:cNvSpPr/>
      </xdr:nvSpPr>
      <xdr:spPr>
        <a:xfrm>
          <a:off x="13271500" y="5966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166415</xdr:rowOff>
    </xdr:from>
    <xdr:to>
      <xdr:col>64</xdr:col>
      <xdr:colOff>123825</xdr:colOff>
      <xdr:row>30</xdr:row>
      <xdr:rowOff>96565</xdr:rowOff>
    </xdr:to>
    <xdr:sp macro="" textlink="">
      <xdr:nvSpPr>
        <xdr:cNvPr id="144" name="フローチャート: 判断 143">
          <a:extLst>
            <a:ext uri="{FF2B5EF4-FFF2-40B4-BE49-F238E27FC236}">
              <a16:creationId xmlns:a16="http://schemas.microsoft.com/office/drawing/2014/main" id="{394967C8-968F-4D3B-A85E-84803BB4F65C}"/>
            </a:ext>
          </a:extLst>
        </xdr:cNvPr>
        <xdr:cNvSpPr/>
      </xdr:nvSpPr>
      <xdr:spPr>
        <a:xfrm>
          <a:off x="12509500" y="5909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159975</xdr:rowOff>
    </xdr:from>
    <xdr:to>
      <xdr:col>60</xdr:col>
      <xdr:colOff>123825</xdr:colOff>
      <xdr:row>31</xdr:row>
      <xdr:rowOff>90125</xdr:rowOff>
    </xdr:to>
    <xdr:sp macro="" textlink="">
      <xdr:nvSpPr>
        <xdr:cNvPr id="145" name="フローチャート: 判断 144">
          <a:extLst>
            <a:ext uri="{FF2B5EF4-FFF2-40B4-BE49-F238E27FC236}">
              <a16:creationId xmlns:a16="http://schemas.microsoft.com/office/drawing/2014/main" id="{3523B4C5-96F3-461B-9890-68988122E01A}"/>
            </a:ext>
          </a:extLst>
        </xdr:cNvPr>
        <xdr:cNvSpPr/>
      </xdr:nvSpPr>
      <xdr:spPr>
        <a:xfrm>
          <a:off x="11747500" y="6075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75F3A416-728E-463B-9F7F-99FF73BE8813}"/>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7" name="テキスト ボックス 146">
          <a:extLst>
            <a:ext uri="{FF2B5EF4-FFF2-40B4-BE49-F238E27FC236}">
              <a16:creationId xmlns:a16="http://schemas.microsoft.com/office/drawing/2014/main" id="{95978647-6E2D-492E-A8BB-5C758545AF44}"/>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3A3B96F2-025D-41C4-9877-9941F568DD9D}"/>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42E369EC-9675-47CB-8E50-FEA44995FA7C}"/>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21F228EB-9555-46E3-8A8A-59D5A3297736}"/>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158088</xdr:rowOff>
    </xdr:from>
    <xdr:to>
      <xdr:col>76</xdr:col>
      <xdr:colOff>73025</xdr:colOff>
      <xdr:row>30</xdr:row>
      <xdr:rowOff>88238</xdr:rowOff>
    </xdr:to>
    <xdr:sp macro="" textlink="">
      <xdr:nvSpPr>
        <xdr:cNvPr id="151" name="楕円 150">
          <a:extLst>
            <a:ext uri="{FF2B5EF4-FFF2-40B4-BE49-F238E27FC236}">
              <a16:creationId xmlns:a16="http://schemas.microsoft.com/office/drawing/2014/main" id="{DFCE05C1-183F-4573-B940-5B6F44A51B98}"/>
            </a:ext>
          </a:extLst>
        </xdr:cNvPr>
        <xdr:cNvSpPr/>
      </xdr:nvSpPr>
      <xdr:spPr>
        <a:xfrm>
          <a:off x="14744700" y="5901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29</xdr:row>
      <xdr:rowOff>9515</xdr:rowOff>
    </xdr:from>
    <xdr:ext cx="469744" cy="259045"/>
    <xdr:sp macro="" textlink="">
      <xdr:nvSpPr>
        <xdr:cNvPr id="152" name="債務償還比率該当値テキスト">
          <a:extLst>
            <a:ext uri="{FF2B5EF4-FFF2-40B4-BE49-F238E27FC236}">
              <a16:creationId xmlns:a16="http://schemas.microsoft.com/office/drawing/2014/main" id="{CEBC4B16-4676-457B-AC2F-D8050B7C39DA}"/>
            </a:ext>
          </a:extLst>
        </xdr:cNvPr>
        <xdr:cNvSpPr txBox="1"/>
      </xdr:nvSpPr>
      <xdr:spPr>
        <a:xfrm>
          <a:off x="14846300" y="57530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28</xdr:row>
      <xdr:rowOff>22806</xdr:rowOff>
    </xdr:from>
    <xdr:to>
      <xdr:col>72</xdr:col>
      <xdr:colOff>123825</xdr:colOff>
      <xdr:row>28</xdr:row>
      <xdr:rowOff>124406</xdr:rowOff>
    </xdr:to>
    <xdr:sp macro="" textlink="">
      <xdr:nvSpPr>
        <xdr:cNvPr id="153" name="楕円 152">
          <a:extLst>
            <a:ext uri="{FF2B5EF4-FFF2-40B4-BE49-F238E27FC236}">
              <a16:creationId xmlns:a16="http://schemas.microsoft.com/office/drawing/2014/main" id="{1E0A7354-5298-496F-B409-61C587102CBD}"/>
            </a:ext>
          </a:extLst>
        </xdr:cNvPr>
        <xdr:cNvSpPr/>
      </xdr:nvSpPr>
      <xdr:spPr>
        <a:xfrm>
          <a:off x="14033500" y="5594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28</xdr:row>
      <xdr:rowOff>73606</xdr:rowOff>
    </xdr:from>
    <xdr:to>
      <xdr:col>76</xdr:col>
      <xdr:colOff>22225</xdr:colOff>
      <xdr:row>30</xdr:row>
      <xdr:rowOff>37438</xdr:rowOff>
    </xdr:to>
    <xdr:cxnSp macro="">
      <xdr:nvCxnSpPr>
        <xdr:cNvPr id="154" name="直線コネクタ 153">
          <a:extLst>
            <a:ext uri="{FF2B5EF4-FFF2-40B4-BE49-F238E27FC236}">
              <a16:creationId xmlns:a16="http://schemas.microsoft.com/office/drawing/2014/main" id="{C9E179C1-FC05-44F4-8A8B-70776450CAD3}"/>
            </a:ext>
          </a:extLst>
        </xdr:cNvPr>
        <xdr:cNvCxnSpPr/>
      </xdr:nvCxnSpPr>
      <xdr:spPr>
        <a:xfrm>
          <a:off x="14084300" y="5645731"/>
          <a:ext cx="711200" cy="306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27</xdr:row>
      <xdr:rowOff>45284</xdr:rowOff>
    </xdr:from>
    <xdr:to>
      <xdr:col>68</xdr:col>
      <xdr:colOff>123825</xdr:colOff>
      <xdr:row>27</xdr:row>
      <xdr:rowOff>146884</xdr:rowOff>
    </xdr:to>
    <xdr:sp macro="" textlink="">
      <xdr:nvSpPr>
        <xdr:cNvPr id="155" name="楕円 154">
          <a:extLst>
            <a:ext uri="{FF2B5EF4-FFF2-40B4-BE49-F238E27FC236}">
              <a16:creationId xmlns:a16="http://schemas.microsoft.com/office/drawing/2014/main" id="{1352EE63-93BA-4AC5-9BEF-D8AE753E47E4}"/>
            </a:ext>
          </a:extLst>
        </xdr:cNvPr>
        <xdr:cNvSpPr/>
      </xdr:nvSpPr>
      <xdr:spPr>
        <a:xfrm>
          <a:off x="13271500" y="54459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27</xdr:row>
      <xdr:rowOff>96084</xdr:rowOff>
    </xdr:from>
    <xdr:to>
      <xdr:col>72</xdr:col>
      <xdr:colOff>73025</xdr:colOff>
      <xdr:row>28</xdr:row>
      <xdr:rowOff>73606</xdr:rowOff>
    </xdr:to>
    <xdr:cxnSp macro="">
      <xdr:nvCxnSpPr>
        <xdr:cNvPr id="156" name="直線コネクタ 155">
          <a:extLst>
            <a:ext uri="{FF2B5EF4-FFF2-40B4-BE49-F238E27FC236}">
              <a16:creationId xmlns:a16="http://schemas.microsoft.com/office/drawing/2014/main" id="{314DAB1E-5110-494D-A8A6-541A77450B5C}"/>
            </a:ext>
          </a:extLst>
        </xdr:cNvPr>
        <xdr:cNvCxnSpPr/>
      </xdr:nvCxnSpPr>
      <xdr:spPr>
        <a:xfrm>
          <a:off x="13322300" y="5496759"/>
          <a:ext cx="762000" cy="148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27</xdr:row>
      <xdr:rowOff>9661</xdr:rowOff>
    </xdr:from>
    <xdr:to>
      <xdr:col>64</xdr:col>
      <xdr:colOff>123825</xdr:colOff>
      <xdr:row>27</xdr:row>
      <xdr:rowOff>111261</xdr:rowOff>
    </xdr:to>
    <xdr:sp macro="" textlink="">
      <xdr:nvSpPr>
        <xdr:cNvPr id="157" name="楕円 156">
          <a:extLst>
            <a:ext uri="{FF2B5EF4-FFF2-40B4-BE49-F238E27FC236}">
              <a16:creationId xmlns:a16="http://schemas.microsoft.com/office/drawing/2014/main" id="{A88B2334-B0AA-4B6C-80D1-1AF6E5CF257E}"/>
            </a:ext>
          </a:extLst>
        </xdr:cNvPr>
        <xdr:cNvSpPr/>
      </xdr:nvSpPr>
      <xdr:spPr>
        <a:xfrm>
          <a:off x="12509500" y="5410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27</xdr:row>
      <xdr:rowOff>60461</xdr:rowOff>
    </xdr:from>
    <xdr:to>
      <xdr:col>68</xdr:col>
      <xdr:colOff>73025</xdr:colOff>
      <xdr:row>27</xdr:row>
      <xdr:rowOff>96084</xdr:rowOff>
    </xdr:to>
    <xdr:cxnSp macro="">
      <xdr:nvCxnSpPr>
        <xdr:cNvPr id="158" name="直線コネクタ 157">
          <a:extLst>
            <a:ext uri="{FF2B5EF4-FFF2-40B4-BE49-F238E27FC236}">
              <a16:creationId xmlns:a16="http://schemas.microsoft.com/office/drawing/2014/main" id="{94F1D964-C25A-4763-9079-83CC17C1E2CA}"/>
            </a:ext>
          </a:extLst>
        </xdr:cNvPr>
        <xdr:cNvCxnSpPr/>
      </xdr:nvCxnSpPr>
      <xdr:spPr>
        <a:xfrm>
          <a:off x="12560300" y="5461136"/>
          <a:ext cx="762000" cy="35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27</xdr:row>
      <xdr:rowOff>13362</xdr:rowOff>
    </xdr:from>
    <xdr:to>
      <xdr:col>60</xdr:col>
      <xdr:colOff>123825</xdr:colOff>
      <xdr:row>27</xdr:row>
      <xdr:rowOff>114962</xdr:rowOff>
    </xdr:to>
    <xdr:sp macro="" textlink="">
      <xdr:nvSpPr>
        <xdr:cNvPr id="159" name="楕円 158">
          <a:extLst>
            <a:ext uri="{FF2B5EF4-FFF2-40B4-BE49-F238E27FC236}">
              <a16:creationId xmlns:a16="http://schemas.microsoft.com/office/drawing/2014/main" id="{62C54ABF-1A4B-4310-9782-3875C3ED2E45}"/>
            </a:ext>
          </a:extLst>
        </xdr:cNvPr>
        <xdr:cNvSpPr/>
      </xdr:nvSpPr>
      <xdr:spPr>
        <a:xfrm>
          <a:off x="11747500" y="5414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27</xdr:row>
      <xdr:rowOff>60461</xdr:rowOff>
    </xdr:from>
    <xdr:to>
      <xdr:col>64</xdr:col>
      <xdr:colOff>73025</xdr:colOff>
      <xdr:row>27</xdr:row>
      <xdr:rowOff>64162</xdr:rowOff>
    </xdr:to>
    <xdr:cxnSp macro="">
      <xdr:nvCxnSpPr>
        <xdr:cNvPr id="160" name="直線コネクタ 159">
          <a:extLst>
            <a:ext uri="{FF2B5EF4-FFF2-40B4-BE49-F238E27FC236}">
              <a16:creationId xmlns:a16="http://schemas.microsoft.com/office/drawing/2014/main" id="{2F2AE596-4DBC-40C1-9B93-7CA45A7CD158}"/>
            </a:ext>
          </a:extLst>
        </xdr:cNvPr>
        <xdr:cNvCxnSpPr/>
      </xdr:nvCxnSpPr>
      <xdr:spPr>
        <a:xfrm flipV="1">
          <a:off x="11798300" y="5461136"/>
          <a:ext cx="762000" cy="37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133802</xdr:rowOff>
    </xdr:from>
    <xdr:ext cx="469744" cy="259045"/>
    <xdr:sp macro="" textlink="">
      <xdr:nvSpPr>
        <xdr:cNvPr id="161" name="n_1aveValue債務償還比率">
          <a:extLst>
            <a:ext uri="{FF2B5EF4-FFF2-40B4-BE49-F238E27FC236}">
              <a16:creationId xmlns:a16="http://schemas.microsoft.com/office/drawing/2014/main" id="{89074C26-FC3D-4663-B91E-CD87817C79DE}"/>
            </a:ext>
          </a:extLst>
        </xdr:cNvPr>
        <xdr:cNvSpPr txBox="1"/>
      </xdr:nvSpPr>
      <xdr:spPr>
        <a:xfrm>
          <a:off x="13836727" y="604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144597</xdr:rowOff>
    </xdr:from>
    <xdr:ext cx="469744" cy="259045"/>
    <xdr:sp macro="" textlink="">
      <xdr:nvSpPr>
        <xdr:cNvPr id="162" name="n_2aveValue債務償還比率">
          <a:extLst>
            <a:ext uri="{FF2B5EF4-FFF2-40B4-BE49-F238E27FC236}">
              <a16:creationId xmlns:a16="http://schemas.microsoft.com/office/drawing/2014/main" id="{E9BCCADB-779E-4F8C-8B75-5AE8BF83DDE1}"/>
            </a:ext>
          </a:extLst>
        </xdr:cNvPr>
        <xdr:cNvSpPr txBox="1"/>
      </xdr:nvSpPr>
      <xdr:spPr>
        <a:xfrm>
          <a:off x="13087427" y="6059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87692</xdr:rowOff>
    </xdr:from>
    <xdr:ext cx="469744" cy="259045"/>
    <xdr:sp macro="" textlink="">
      <xdr:nvSpPr>
        <xdr:cNvPr id="163" name="n_3aveValue債務償還比率">
          <a:extLst>
            <a:ext uri="{FF2B5EF4-FFF2-40B4-BE49-F238E27FC236}">
              <a16:creationId xmlns:a16="http://schemas.microsoft.com/office/drawing/2014/main" id="{2B033EDE-6FEF-4074-9807-3956BDF749D0}"/>
            </a:ext>
          </a:extLst>
        </xdr:cNvPr>
        <xdr:cNvSpPr txBox="1"/>
      </xdr:nvSpPr>
      <xdr:spPr>
        <a:xfrm>
          <a:off x="12325427" y="6002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81252</xdr:rowOff>
    </xdr:from>
    <xdr:ext cx="469744" cy="259045"/>
    <xdr:sp macro="" textlink="">
      <xdr:nvSpPr>
        <xdr:cNvPr id="164" name="n_4aveValue債務償還比率">
          <a:extLst>
            <a:ext uri="{FF2B5EF4-FFF2-40B4-BE49-F238E27FC236}">
              <a16:creationId xmlns:a16="http://schemas.microsoft.com/office/drawing/2014/main" id="{369C36D5-1FE4-4D44-834A-B87D80D94E41}"/>
            </a:ext>
          </a:extLst>
        </xdr:cNvPr>
        <xdr:cNvSpPr txBox="1"/>
      </xdr:nvSpPr>
      <xdr:spPr>
        <a:xfrm>
          <a:off x="11563427" y="6167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26</xdr:row>
      <xdr:rowOff>140933</xdr:rowOff>
    </xdr:from>
    <xdr:ext cx="469744" cy="259045"/>
    <xdr:sp macro="" textlink="">
      <xdr:nvSpPr>
        <xdr:cNvPr id="165" name="n_1mainValue債務償還比率">
          <a:extLst>
            <a:ext uri="{FF2B5EF4-FFF2-40B4-BE49-F238E27FC236}">
              <a16:creationId xmlns:a16="http://schemas.microsoft.com/office/drawing/2014/main" id="{E2A627AA-1718-4B1E-8A83-7A119A84ACAC}"/>
            </a:ext>
          </a:extLst>
        </xdr:cNvPr>
        <xdr:cNvSpPr txBox="1"/>
      </xdr:nvSpPr>
      <xdr:spPr>
        <a:xfrm>
          <a:off x="13836727" y="53701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25</xdr:row>
      <xdr:rowOff>163411</xdr:rowOff>
    </xdr:from>
    <xdr:ext cx="469744" cy="259045"/>
    <xdr:sp macro="" textlink="">
      <xdr:nvSpPr>
        <xdr:cNvPr id="166" name="n_2mainValue債務償還比率">
          <a:extLst>
            <a:ext uri="{FF2B5EF4-FFF2-40B4-BE49-F238E27FC236}">
              <a16:creationId xmlns:a16="http://schemas.microsoft.com/office/drawing/2014/main" id="{6B9751E0-5428-4CED-95C0-8808FC18C36B}"/>
            </a:ext>
          </a:extLst>
        </xdr:cNvPr>
        <xdr:cNvSpPr txBox="1"/>
      </xdr:nvSpPr>
      <xdr:spPr>
        <a:xfrm>
          <a:off x="13087427" y="52211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25</xdr:row>
      <xdr:rowOff>127788</xdr:rowOff>
    </xdr:from>
    <xdr:ext cx="469744" cy="259045"/>
    <xdr:sp macro="" textlink="">
      <xdr:nvSpPr>
        <xdr:cNvPr id="167" name="n_3mainValue債務償還比率">
          <a:extLst>
            <a:ext uri="{FF2B5EF4-FFF2-40B4-BE49-F238E27FC236}">
              <a16:creationId xmlns:a16="http://schemas.microsoft.com/office/drawing/2014/main" id="{7C005C94-16F1-4E12-A2C2-F0C81F054E2D}"/>
            </a:ext>
          </a:extLst>
        </xdr:cNvPr>
        <xdr:cNvSpPr txBox="1"/>
      </xdr:nvSpPr>
      <xdr:spPr>
        <a:xfrm>
          <a:off x="12325427" y="51855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25</xdr:row>
      <xdr:rowOff>131489</xdr:rowOff>
    </xdr:from>
    <xdr:ext cx="469744" cy="259045"/>
    <xdr:sp macro="" textlink="">
      <xdr:nvSpPr>
        <xdr:cNvPr id="168" name="n_4mainValue債務償還比率">
          <a:extLst>
            <a:ext uri="{FF2B5EF4-FFF2-40B4-BE49-F238E27FC236}">
              <a16:creationId xmlns:a16="http://schemas.microsoft.com/office/drawing/2014/main" id="{65A26314-175E-48F6-8322-880D9D024CD6}"/>
            </a:ext>
          </a:extLst>
        </xdr:cNvPr>
        <xdr:cNvSpPr txBox="1"/>
      </xdr:nvSpPr>
      <xdr:spPr>
        <a:xfrm>
          <a:off x="11563427" y="5189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9" name="正方形/長方形 168">
          <a:extLst>
            <a:ext uri="{FF2B5EF4-FFF2-40B4-BE49-F238E27FC236}">
              <a16:creationId xmlns:a16="http://schemas.microsoft.com/office/drawing/2014/main" id="{D6513B53-0597-45DF-A96E-F631CF968260}"/>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0" name="正方形/長方形 169">
          <a:extLst>
            <a:ext uri="{FF2B5EF4-FFF2-40B4-BE49-F238E27FC236}">
              <a16:creationId xmlns:a16="http://schemas.microsoft.com/office/drawing/2014/main" id="{E967CD53-1FE4-4449-B13A-CAC66F557CE8}"/>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1" name="テキスト ボックス 170">
          <a:extLst>
            <a:ext uri="{FF2B5EF4-FFF2-40B4-BE49-F238E27FC236}">
              <a16:creationId xmlns:a16="http://schemas.microsoft.com/office/drawing/2014/main" id="{2D436B61-6F9B-4FF4-A8DB-40611436E1C7}"/>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2" name="テキスト ボックス 171">
          <a:extLst>
            <a:ext uri="{FF2B5EF4-FFF2-40B4-BE49-F238E27FC236}">
              <a16:creationId xmlns:a16="http://schemas.microsoft.com/office/drawing/2014/main" id="{83ACFE91-5B2D-4C44-BBB1-2A94C9144A3E}"/>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3" name="テキスト ボックス 172">
          <a:extLst>
            <a:ext uri="{FF2B5EF4-FFF2-40B4-BE49-F238E27FC236}">
              <a16:creationId xmlns:a16="http://schemas.microsoft.com/office/drawing/2014/main" id="{AE72AFBF-1D0F-41C5-BF61-147C831EA7D4}"/>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4" name="テキスト ボックス 173">
          <a:extLst>
            <a:ext uri="{FF2B5EF4-FFF2-40B4-BE49-F238E27FC236}">
              <a16:creationId xmlns:a16="http://schemas.microsoft.com/office/drawing/2014/main" id="{F197C4BF-E628-4DF7-9C05-5684AD8648C6}"/>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DEF79EBC-C6D3-4010-B9DE-8D0321A93B65}"/>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E8446775-404B-45CE-A6F8-88BCFA55D783}"/>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5F29C421-21AC-4171-BC81-8E46BDCEF3FD}"/>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FA024AA2-243C-42F7-85A9-44F961BB6DE8}"/>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愛知県半田市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F2469226-2B81-43A6-A97C-7863E8F3270F}"/>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106EDAC2-0DC6-415B-BA38-BE8C8389AB77}"/>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57A95788-9BC3-43A2-8789-45956461A1D1}"/>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D4BC7020-0C76-4DB4-8636-A6B3A43F8BED}"/>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FDAA117-5E63-4C39-BB60-727D7A0D12E1}"/>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76A2F442-9D87-48EC-BAD3-CC5A1E5CFED4}"/>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116,209
111,285
47.42
54,224,869
50,258,399
2,842,861
27,159,178
10,925,189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D221F94B-F5B4-45E3-86E3-2734157AAB6A}"/>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F2D2CD7D-5DAB-48BD-B3CE-C5355E3AC9FA}"/>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22376142-B59B-485E-B9DA-A8CFA2138144}"/>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-0.1
5.8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244407D7-2BA9-4748-BC96-44392C8C4BB5}"/>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757BBA8C-9978-4969-8C2C-B25D7C473AC9}"/>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2CF5F452-E05C-4275-BF24-BDD097F06C03}"/>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997A8D8B-9EB9-4507-8A3E-C9136613996C}"/>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96B047C7-D7BA-4987-B801-2F06D4B9757D}"/>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A41F4074-E6D6-4BD7-9ECE-6454938696A6}"/>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9A629995-46B2-4A77-923C-6C0E5A73D7DB}"/>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9E3D49A2-6CBE-4227-9776-1819508047E6}"/>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18A95A9-B6A7-4F6E-ACB8-8701C6098144}"/>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A56FF337-F505-498D-BE41-849A6BDE4427}"/>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723C02A5-6730-41E8-808D-53E3060C2616}"/>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6972A63D-3BA8-45EA-B44C-4A550F20AF6D}"/>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67C87CCE-FE3E-4B5E-AE20-EA257197663D}"/>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58CA9C80-A7AA-4EDF-AFF5-8BED29F9BF23}"/>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B7123574-C8B4-4193-9EF1-6513D2D650E9}"/>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572B1FCA-3B43-40B0-A2E5-8559B76E5002}"/>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54E0DFBC-4871-45D1-868C-67892C6B7986}"/>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F5084D3-677C-43DA-95AA-6EBFFADFB6A8}"/>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73DA7E78-D504-478C-8F36-D5425178FE4E}"/>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407ABC22-ED26-4DD4-828F-2FBCDD00D973}"/>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9FAEE8B5-40E0-4DA7-A64F-E4018FF5BDAD}"/>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62C6F7E8-7F1B-4A0D-B374-0ECDA66ECB3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A95C304B-EBF8-403D-A713-851D2C2DC1B4}"/>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FD1CE646-18D2-4FDC-B251-F5BCAFD86B9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F05931AF-8AA4-49D0-808C-F9BE115F9DF8}"/>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715EA314-3A43-4703-9830-28F346E8DBF9}"/>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6D9F414A-06DC-4084-AC82-1D71A4363296}"/>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E8551CDB-8153-4124-AB22-40A8A444F852}"/>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71712ABE-0D5A-47BC-BB16-59EE02A1A853}"/>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319A2B3F-855E-4274-8D16-489996BFC342}"/>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16162ADA-DAC6-4D4B-96C2-96BC68282212}"/>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0C14C104-D750-4374-926D-C40F2D5369C8}"/>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C7F244CD-6C4E-4328-9B92-D098E1D2FF8E}"/>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004C32CD-5E07-4C2C-9CA9-7316DDAE2816}"/>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43EDE4A3-8BD5-4DD2-A1FB-8C0D5700A445}"/>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34D554BA-31B5-459E-8B03-5070660AE5C6}"/>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793513FB-04E8-4CB9-A2B8-6B81D937A9C7}"/>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7A24BA5A-903B-481A-86AA-13F7ED919634}"/>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CA92B0C5-D7B2-4E3E-B8C8-8650D0D6E833}"/>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745BE7C6-D139-437C-AD52-EF1592FF32C2}"/>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31949</xdr:rowOff>
    </xdr:from>
    <xdr:ext cx="403059" cy="259045"/>
    <xdr:sp macro="" textlink="">
      <xdr:nvSpPr>
        <xdr:cNvPr id="55" name="テキスト ボックス 54">
          <a:extLst>
            <a:ext uri="{FF2B5EF4-FFF2-40B4-BE49-F238E27FC236}">
              <a16:creationId xmlns:a16="http://schemas.microsoft.com/office/drawing/2014/main" id="{B200C112-4BE5-4FC4-885F-84221E7A3DA7}"/>
            </a:ext>
          </a:extLst>
        </xdr:cNvPr>
        <xdr:cNvSpPr txBox="1"/>
      </xdr:nvSpPr>
      <xdr:spPr>
        <a:xfrm>
          <a:off x="358941" y="551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FD7782DF-1FA2-447E-A8C1-C93118EA1ED2}"/>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7" name="テキスト ボックス 56">
          <a:extLst>
            <a:ext uri="{FF2B5EF4-FFF2-40B4-BE49-F238E27FC236}">
              <a16:creationId xmlns:a16="http://schemas.microsoft.com/office/drawing/2014/main" id="{2D149E19-C542-474D-8805-F56ED977A876}"/>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8" name="【道路】&#10;有形固定資産減価償却率グラフ枠">
          <a:extLst>
            <a:ext uri="{FF2B5EF4-FFF2-40B4-BE49-F238E27FC236}">
              <a16:creationId xmlns:a16="http://schemas.microsoft.com/office/drawing/2014/main" id="{00CFEFDD-432A-49D8-AA95-5AC72A51ED2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19050</xdr:rowOff>
    </xdr:from>
    <xdr:to>
      <xdr:col>24</xdr:col>
      <xdr:colOff>62865</xdr:colOff>
      <xdr:row>41</xdr:row>
      <xdr:rowOff>64770</xdr:rowOff>
    </xdr:to>
    <xdr:cxnSp macro="">
      <xdr:nvCxnSpPr>
        <xdr:cNvPr id="59" name="直線コネクタ 58">
          <a:extLst>
            <a:ext uri="{FF2B5EF4-FFF2-40B4-BE49-F238E27FC236}">
              <a16:creationId xmlns:a16="http://schemas.microsoft.com/office/drawing/2014/main" id="{B5F1D2EB-E141-49EA-867C-D998E0D28110}"/>
            </a:ext>
          </a:extLst>
        </xdr:cNvPr>
        <xdr:cNvCxnSpPr/>
      </xdr:nvCxnSpPr>
      <xdr:spPr>
        <a:xfrm flipV="1">
          <a:off x="4634865" y="5676900"/>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68597</xdr:rowOff>
    </xdr:from>
    <xdr:ext cx="405111" cy="259045"/>
    <xdr:sp macro="" textlink="">
      <xdr:nvSpPr>
        <xdr:cNvPr id="60" name="【道路】&#10;有形固定資産減価償却率最小値テキスト">
          <a:extLst>
            <a:ext uri="{FF2B5EF4-FFF2-40B4-BE49-F238E27FC236}">
              <a16:creationId xmlns:a16="http://schemas.microsoft.com/office/drawing/2014/main" id="{9287B20C-24C8-45C5-ADC4-DA2DE5A88BFE}"/>
            </a:ext>
          </a:extLst>
        </xdr:cNvPr>
        <xdr:cNvSpPr txBox="1"/>
      </xdr:nvSpPr>
      <xdr:spPr>
        <a:xfrm>
          <a:off x="4673600" y="7098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64770</xdr:rowOff>
    </xdr:from>
    <xdr:to>
      <xdr:col>24</xdr:col>
      <xdr:colOff>152400</xdr:colOff>
      <xdr:row>41</xdr:row>
      <xdr:rowOff>64770</xdr:rowOff>
    </xdr:to>
    <xdr:cxnSp macro="">
      <xdr:nvCxnSpPr>
        <xdr:cNvPr id="61" name="直線コネクタ 60">
          <a:extLst>
            <a:ext uri="{FF2B5EF4-FFF2-40B4-BE49-F238E27FC236}">
              <a16:creationId xmlns:a16="http://schemas.microsoft.com/office/drawing/2014/main" id="{C0C2C111-B35A-4809-AC49-88A893771D3E}"/>
            </a:ext>
          </a:extLst>
        </xdr:cNvPr>
        <xdr:cNvCxnSpPr/>
      </xdr:nvCxnSpPr>
      <xdr:spPr>
        <a:xfrm>
          <a:off x="4546600" y="7094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137177</xdr:rowOff>
    </xdr:from>
    <xdr:ext cx="405111" cy="259045"/>
    <xdr:sp macro="" textlink="">
      <xdr:nvSpPr>
        <xdr:cNvPr id="62" name="【道路】&#10;有形固定資産減価償却率最大値テキスト">
          <a:extLst>
            <a:ext uri="{FF2B5EF4-FFF2-40B4-BE49-F238E27FC236}">
              <a16:creationId xmlns:a16="http://schemas.microsoft.com/office/drawing/2014/main" id="{3143A8DC-C2A7-4E40-8112-74236F19D96D}"/>
            </a:ext>
          </a:extLst>
        </xdr:cNvPr>
        <xdr:cNvSpPr txBox="1"/>
      </xdr:nvSpPr>
      <xdr:spPr>
        <a:xfrm>
          <a:off x="4673600" y="5452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19050</xdr:rowOff>
    </xdr:from>
    <xdr:to>
      <xdr:col>24</xdr:col>
      <xdr:colOff>152400</xdr:colOff>
      <xdr:row>33</xdr:row>
      <xdr:rowOff>19050</xdr:rowOff>
    </xdr:to>
    <xdr:cxnSp macro="">
      <xdr:nvCxnSpPr>
        <xdr:cNvPr id="63" name="直線コネクタ 62">
          <a:extLst>
            <a:ext uri="{FF2B5EF4-FFF2-40B4-BE49-F238E27FC236}">
              <a16:creationId xmlns:a16="http://schemas.microsoft.com/office/drawing/2014/main" id="{8D036788-EEBF-4A30-AE9D-4F506488B6E9}"/>
            </a:ext>
          </a:extLst>
        </xdr:cNvPr>
        <xdr:cNvCxnSpPr/>
      </xdr:nvCxnSpPr>
      <xdr:spPr>
        <a:xfrm>
          <a:off x="4546600" y="5676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35</xdr:row>
      <xdr:rowOff>87466</xdr:rowOff>
    </xdr:from>
    <xdr:ext cx="405111" cy="259045"/>
    <xdr:sp macro="" textlink="">
      <xdr:nvSpPr>
        <xdr:cNvPr id="64" name="【道路】&#10;有形固定資産減価償却率平均値テキスト">
          <a:extLst>
            <a:ext uri="{FF2B5EF4-FFF2-40B4-BE49-F238E27FC236}">
              <a16:creationId xmlns:a16="http://schemas.microsoft.com/office/drawing/2014/main" id="{AB4D5A63-0945-4164-BEC2-68B9766D2FA5}"/>
            </a:ext>
          </a:extLst>
        </xdr:cNvPr>
        <xdr:cNvSpPr txBox="1"/>
      </xdr:nvSpPr>
      <xdr:spPr>
        <a:xfrm>
          <a:off x="4673600" y="60882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64589</xdr:rowOff>
    </xdr:from>
    <xdr:to>
      <xdr:col>24</xdr:col>
      <xdr:colOff>114300</xdr:colOff>
      <xdr:row>36</xdr:row>
      <xdr:rowOff>166189</xdr:rowOff>
    </xdr:to>
    <xdr:sp macro="" textlink="">
      <xdr:nvSpPr>
        <xdr:cNvPr id="65" name="フローチャート: 判断 64">
          <a:extLst>
            <a:ext uri="{FF2B5EF4-FFF2-40B4-BE49-F238E27FC236}">
              <a16:creationId xmlns:a16="http://schemas.microsoft.com/office/drawing/2014/main" id="{C1887308-2978-4B72-8340-F5D0D762E18F}"/>
            </a:ext>
          </a:extLst>
        </xdr:cNvPr>
        <xdr:cNvSpPr/>
      </xdr:nvSpPr>
      <xdr:spPr>
        <a:xfrm>
          <a:off x="4584700" y="6236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31931</xdr:rowOff>
    </xdr:from>
    <xdr:to>
      <xdr:col>20</xdr:col>
      <xdr:colOff>38100</xdr:colOff>
      <xdr:row>36</xdr:row>
      <xdr:rowOff>133531</xdr:rowOff>
    </xdr:to>
    <xdr:sp macro="" textlink="">
      <xdr:nvSpPr>
        <xdr:cNvPr id="66" name="フローチャート: 判断 65">
          <a:extLst>
            <a:ext uri="{FF2B5EF4-FFF2-40B4-BE49-F238E27FC236}">
              <a16:creationId xmlns:a16="http://schemas.microsoft.com/office/drawing/2014/main" id="{E1AE5086-0CA1-4EAC-B83A-26BCE56AAEA1}"/>
            </a:ext>
          </a:extLst>
        </xdr:cNvPr>
        <xdr:cNvSpPr/>
      </xdr:nvSpPr>
      <xdr:spPr>
        <a:xfrm>
          <a:off x="3746500" y="6204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35</xdr:row>
      <xdr:rowOff>154396</xdr:rowOff>
    </xdr:from>
    <xdr:to>
      <xdr:col>15</xdr:col>
      <xdr:colOff>101600</xdr:colOff>
      <xdr:row>36</xdr:row>
      <xdr:rowOff>84546</xdr:rowOff>
    </xdr:to>
    <xdr:sp macro="" textlink="">
      <xdr:nvSpPr>
        <xdr:cNvPr id="67" name="フローチャート: 判断 66">
          <a:extLst>
            <a:ext uri="{FF2B5EF4-FFF2-40B4-BE49-F238E27FC236}">
              <a16:creationId xmlns:a16="http://schemas.microsoft.com/office/drawing/2014/main" id="{BBB08DA9-7660-4B08-8408-84A4272DA9CB}"/>
            </a:ext>
          </a:extLst>
        </xdr:cNvPr>
        <xdr:cNvSpPr/>
      </xdr:nvSpPr>
      <xdr:spPr>
        <a:xfrm>
          <a:off x="2857500" y="6155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35</xdr:row>
      <xdr:rowOff>105410</xdr:rowOff>
    </xdr:from>
    <xdr:to>
      <xdr:col>10</xdr:col>
      <xdr:colOff>165100</xdr:colOff>
      <xdr:row>36</xdr:row>
      <xdr:rowOff>35560</xdr:rowOff>
    </xdr:to>
    <xdr:sp macro="" textlink="">
      <xdr:nvSpPr>
        <xdr:cNvPr id="68" name="フローチャート: 判断 67">
          <a:extLst>
            <a:ext uri="{FF2B5EF4-FFF2-40B4-BE49-F238E27FC236}">
              <a16:creationId xmlns:a16="http://schemas.microsoft.com/office/drawing/2014/main" id="{5F91974A-3818-4043-BF25-60CEB37D40D6}"/>
            </a:ext>
          </a:extLst>
        </xdr:cNvPr>
        <xdr:cNvSpPr/>
      </xdr:nvSpPr>
      <xdr:spPr>
        <a:xfrm>
          <a:off x="1968500" y="6106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35</xdr:row>
      <xdr:rowOff>53158</xdr:rowOff>
    </xdr:from>
    <xdr:to>
      <xdr:col>6</xdr:col>
      <xdr:colOff>38100</xdr:colOff>
      <xdr:row>35</xdr:row>
      <xdr:rowOff>154758</xdr:rowOff>
    </xdr:to>
    <xdr:sp macro="" textlink="">
      <xdr:nvSpPr>
        <xdr:cNvPr id="69" name="フローチャート: 判断 68">
          <a:extLst>
            <a:ext uri="{FF2B5EF4-FFF2-40B4-BE49-F238E27FC236}">
              <a16:creationId xmlns:a16="http://schemas.microsoft.com/office/drawing/2014/main" id="{346C67D3-51B0-48A6-B152-A975236AFA50}"/>
            </a:ext>
          </a:extLst>
        </xdr:cNvPr>
        <xdr:cNvSpPr/>
      </xdr:nvSpPr>
      <xdr:spPr>
        <a:xfrm>
          <a:off x="1079500" y="6053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7D988C4D-B314-4DE0-878F-65BA07F9C9B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AEB75B8-BCF9-4B72-8C65-1F74F59B4B96}"/>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B346A811-2C45-4A5F-A235-05F32A6BF6CB}"/>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D3081182-9F32-490F-A58C-BEDAA9E36A4E}"/>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4" name="テキスト ボックス 73">
          <a:extLst>
            <a:ext uri="{FF2B5EF4-FFF2-40B4-BE49-F238E27FC236}">
              <a16:creationId xmlns:a16="http://schemas.microsoft.com/office/drawing/2014/main" id="{163348B4-6122-41B1-AFEB-B3BED7D08A5F}"/>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41</xdr:row>
      <xdr:rowOff>13970</xdr:rowOff>
    </xdr:from>
    <xdr:to>
      <xdr:col>24</xdr:col>
      <xdr:colOff>114300</xdr:colOff>
      <xdr:row>41</xdr:row>
      <xdr:rowOff>115570</xdr:rowOff>
    </xdr:to>
    <xdr:sp macro="" textlink="">
      <xdr:nvSpPr>
        <xdr:cNvPr id="75" name="楕円 74">
          <a:extLst>
            <a:ext uri="{FF2B5EF4-FFF2-40B4-BE49-F238E27FC236}">
              <a16:creationId xmlns:a16="http://schemas.microsoft.com/office/drawing/2014/main" id="{AE112216-83CC-4AC4-9D6D-787CC6C3338D}"/>
            </a:ext>
          </a:extLst>
        </xdr:cNvPr>
        <xdr:cNvSpPr/>
      </xdr:nvSpPr>
      <xdr:spPr>
        <a:xfrm>
          <a:off x="4584700" y="7043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40</xdr:row>
      <xdr:rowOff>100347</xdr:rowOff>
    </xdr:from>
    <xdr:ext cx="405111" cy="259045"/>
    <xdr:sp macro="" textlink="">
      <xdr:nvSpPr>
        <xdr:cNvPr id="76" name="【道路】&#10;有形固定資産減価償却率該当値テキスト">
          <a:extLst>
            <a:ext uri="{FF2B5EF4-FFF2-40B4-BE49-F238E27FC236}">
              <a16:creationId xmlns:a16="http://schemas.microsoft.com/office/drawing/2014/main" id="{33A48BA0-16D3-440F-8DFE-97D91BCE5B0A}"/>
            </a:ext>
          </a:extLst>
        </xdr:cNvPr>
        <xdr:cNvSpPr txBox="1"/>
      </xdr:nvSpPr>
      <xdr:spPr>
        <a:xfrm>
          <a:off x="4673600" y="6958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40</xdr:row>
      <xdr:rowOff>165826</xdr:rowOff>
    </xdr:from>
    <xdr:to>
      <xdr:col>20</xdr:col>
      <xdr:colOff>38100</xdr:colOff>
      <xdr:row>41</xdr:row>
      <xdr:rowOff>95976</xdr:rowOff>
    </xdr:to>
    <xdr:sp macro="" textlink="">
      <xdr:nvSpPr>
        <xdr:cNvPr id="77" name="楕円 76">
          <a:extLst>
            <a:ext uri="{FF2B5EF4-FFF2-40B4-BE49-F238E27FC236}">
              <a16:creationId xmlns:a16="http://schemas.microsoft.com/office/drawing/2014/main" id="{A5517EAA-F509-49BD-9DA7-54641C4BC2EB}"/>
            </a:ext>
          </a:extLst>
        </xdr:cNvPr>
        <xdr:cNvSpPr/>
      </xdr:nvSpPr>
      <xdr:spPr>
        <a:xfrm>
          <a:off x="3746500" y="7023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41</xdr:row>
      <xdr:rowOff>45176</xdr:rowOff>
    </xdr:from>
    <xdr:to>
      <xdr:col>24</xdr:col>
      <xdr:colOff>63500</xdr:colOff>
      <xdr:row>41</xdr:row>
      <xdr:rowOff>64770</xdr:rowOff>
    </xdr:to>
    <xdr:cxnSp macro="">
      <xdr:nvCxnSpPr>
        <xdr:cNvPr id="78" name="直線コネクタ 77">
          <a:extLst>
            <a:ext uri="{FF2B5EF4-FFF2-40B4-BE49-F238E27FC236}">
              <a16:creationId xmlns:a16="http://schemas.microsoft.com/office/drawing/2014/main" id="{74C389C0-BFB4-4C4B-826F-269F17F9A4FE}"/>
            </a:ext>
          </a:extLst>
        </xdr:cNvPr>
        <xdr:cNvCxnSpPr/>
      </xdr:nvCxnSpPr>
      <xdr:spPr>
        <a:xfrm>
          <a:off x="3797300" y="7074626"/>
          <a:ext cx="8382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40</xdr:row>
      <xdr:rowOff>165826</xdr:rowOff>
    </xdr:from>
    <xdr:to>
      <xdr:col>15</xdr:col>
      <xdr:colOff>101600</xdr:colOff>
      <xdr:row>41</xdr:row>
      <xdr:rowOff>95976</xdr:rowOff>
    </xdr:to>
    <xdr:sp macro="" textlink="">
      <xdr:nvSpPr>
        <xdr:cNvPr id="79" name="楕円 78">
          <a:extLst>
            <a:ext uri="{FF2B5EF4-FFF2-40B4-BE49-F238E27FC236}">
              <a16:creationId xmlns:a16="http://schemas.microsoft.com/office/drawing/2014/main" id="{814454A5-1754-4933-A203-B91F15D96FE4}"/>
            </a:ext>
          </a:extLst>
        </xdr:cNvPr>
        <xdr:cNvSpPr/>
      </xdr:nvSpPr>
      <xdr:spPr>
        <a:xfrm>
          <a:off x="2857500" y="7023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41</xdr:row>
      <xdr:rowOff>45176</xdr:rowOff>
    </xdr:from>
    <xdr:to>
      <xdr:col>19</xdr:col>
      <xdr:colOff>177800</xdr:colOff>
      <xdr:row>41</xdr:row>
      <xdr:rowOff>45176</xdr:rowOff>
    </xdr:to>
    <xdr:cxnSp macro="">
      <xdr:nvCxnSpPr>
        <xdr:cNvPr id="80" name="直線コネクタ 79">
          <a:extLst>
            <a:ext uri="{FF2B5EF4-FFF2-40B4-BE49-F238E27FC236}">
              <a16:creationId xmlns:a16="http://schemas.microsoft.com/office/drawing/2014/main" id="{077227C3-3BF2-4A47-8BDE-397C131B220C}"/>
            </a:ext>
          </a:extLst>
        </xdr:cNvPr>
        <xdr:cNvCxnSpPr/>
      </xdr:nvCxnSpPr>
      <xdr:spPr>
        <a:xfrm>
          <a:off x="2908300" y="707462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40</xdr:row>
      <xdr:rowOff>162560</xdr:rowOff>
    </xdr:from>
    <xdr:to>
      <xdr:col>10</xdr:col>
      <xdr:colOff>165100</xdr:colOff>
      <xdr:row>41</xdr:row>
      <xdr:rowOff>92710</xdr:rowOff>
    </xdr:to>
    <xdr:sp macro="" textlink="">
      <xdr:nvSpPr>
        <xdr:cNvPr id="81" name="楕円 80">
          <a:extLst>
            <a:ext uri="{FF2B5EF4-FFF2-40B4-BE49-F238E27FC236}">
              <a16:creationId xmlns:a16="http://schemas.microsoft.com/office/drawing/2014/main" id="{FA4BDE3F-8979-4A81-B1EA-13EF716FC3B4}"/>
            </a:ext>
          </a:extLst>
        </xdr:cNvPr>
        <xdr:cNvSpPr/>
      </xdr:nvSpPr>
      <xdr:spPr>
        <a:xfrm>
          <a:off x="1968500" y="7020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41</xdr:row>
      <xdr:rowOff>41910</xdr:rowOff>
    </xdr:from>
    <xdr:to>
      <xdr:col>15</xdr:col>
      <xdr:colOff>50800</xdr:colOff>
      <xdr:row>41</xdr:row>
      <xdr:rowOff>45176</xdr:rowOff>
    </xdr:to>
    <xdr:cxnSp macro="">
      <xdr:nvCxnSpPr>
        <xdr:cNvPr id="82" name="直線コネクタ 81">
          <a:extLst>
            <a:ext uri="{FF2B5EF4-FFF2-40B4-BE49-F238E27FC236}">
              <a16:creationId xmlns:a16="http://schemas.microsoft.com/office/drawing/2014/main" id="{F485FE0A-5AE2-4604-B0CA-7B7C5ED6C42E}"/>
            </a:ext>
          </a:extLst>
        </xdr:cNvPr>
        <xdr:cNvCxnSpPr/>
      </xdr:nvCxnSpPr>
      <xdr:spPr>
        <a:xfrm>
          <a:off x="2019300" y="7071360"/>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40</xdr:row>
      <xdr:rowOff>162560</xdr:rowOff>
    </xdr:from>
    <xdr:to>
      <xdr:col>6</xdr:col>
      <xdr:colOff>38100</xdr:colOff>
      <xdr:row>41</xdr:row>
      <xdr:rowOff>92710</xdr:rowOff>
    </xdr:to>
    <xdr:sp macro="" textlink="">
      <xdr:nvSpPr>
        <xdr:cNvPr id="83" name="楕円 82">
          <a:extLst>
            <a:ext uri="{FF2B5EF4-FFF2-40B4-BE49-F238E27FC236}">
              <a16:creationId xmlns:a16="http://schemas.microsoft.com/office/drawing/2014/main" id="{B8157535-FDDF-425C-A620-404F70B55B93}"/>
            </a:ext>
          </a:extLst>
        </xdr:cNvPr>
        <xdr:cNvSpPr/>
      </xdr:nvSpPr>
      <xdr:spPr>
        <a:xfrm>
          <a:off x="1079500" y="7020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41</xdr:row>
      <xdr:rowOff>41910</xdr:rowOff>
    </xdr:from>
    <xdr:to>
      <xdr:col>10</xdr:col>
      <xdr:colOff>114300</xdr:colOff>
      <xdr:row>41</xdr:row>
      <xdr:rowOff>41910</xdr:rowOff>
    </xdr:to>
    <xdr:cxnSp macro="">
      <xdr:nvCxnSpPr>
        <xdr:cNvPr id="84" name="直線コネクタ 83">
          <a:extLst>
            <a:ext uri="{FF2B5EF4-FFF2-40B4-BE49-F238E27FC236}">
              <a16:creationId xmlns:a16="http://schemas.microsoft.com/office/drawing/2014/main" id="{DA245D63-7078-42B1-BE50-6E1CB72007B1}"/>
            </a:ext>
          </a:extLst>
        </xdr:cNvPr>
        <xdr:cNvCxnSpPr/>
      </xdr:nvCxnSpPr>
      <xdr:spPr>
        <a:xfrm>
          <a:off x="1130300" y="70713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34</xdr:row>
      <xdr:rowOff>150058</xdr:rowOff>
    </xdr:from>
    <xdr:ext cx="405111" cy="259045"/>
    <xdr:sp macro="" textlink="">
      <xdr:nvSpPr>
        <xdr:cNvPr id="85" name="n_1aveValue【道路】&#10;有形固定資産減価償却率">
          <a:extLst>
            <a:ext uri="{FF2B5EF4-FFF2-40B4-BE49-F238E27FC236}">
              <a16:creationId xmlns:a16="http://schemas.microsoft.com/office/drawing/2014/main" id="{3723BD57-C66C-44DA-BB20-C218156A0278}"/>
            </a:ext>
          </a:extLst>
        </xdr:cNvPr>
        <xdr:cNvSpPr txBox="1"/>
      </xdr:nvSpPr>
      <xdr:spPr>
        <a:xfrm>
          <a:off x="3582044" y="59793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101073</xdr:rowOff>
    </xdr:from>
    <xdr:ext cx="405111" cy="259045"/>
    <xdr:sp macro="" textlink="">
      <xdr:nvSpPr>
        <xdr:cNvPr id="86" name="n_2aveValue【道路】&#10;有形固定資産減価償却率">
          <a:extLst>
            <a:ext uri="{FF2B5EF4-FFF2-40B4-BE49-F238E27FC236}">
              <a16:creationId xmlns:a16="http://schemas.microsoft.com/office/drawing/2014/main" id="{D40A0622-49C3-447D-BE63-B49536D3FBBA}"/>
            </a:ext>
          </a:extLst>
        </xdr:cNvPr>
        <xdr:cNvSpPr txBox="1"/>
      </xdr:nvSpPr>
      <xdr:spPr>
        <a:xfrm>
          <a:off x="2705744" y="59303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52087</xdr:rowOff>
    </xdr:from>
    <xdr:ext cx="405111" cy="259045"/>
    <xdr:sp macro="" textlink="">
      <xdr:nvSpPr>
        <xdr:cNvPr id="87" name="n_3aveValue【道路】&#10;有形固定資産減価償却率">
          <a:extLst>
            <a:ext uri="{FF2B5EF4-FFF2-40B4-BE49-F238E27FC236}">
              <a16:creationId xmlns:a16="http://schemas.microsoft.com/office/drawing/2014/main" id="{CE9BDAA6-1A10-4FE6-9D08-30832BC06D93}"/>
            </a:ext>
          </a:extLst>
        </xdr:cNvPr>
        <xdr:cNvSpPr txBox="1"/>
      </xdr:nvSpPr>
      <xdr:spPr>
        <a:xfrm>
          <a:off x="1816744" y="5881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33</xdr:row>
      <xdr:rowOff>171285</xdr:rowOff>
    </xdr:from>
    <xdr:ext cx="405111" cy="259045"/>
    <xdr:sp macro="" textlink="">
      <xdr:nvSpPr>
        <xdr:cNvPr id="88" name="n_4aveValue【道路】&#10;有形固定資産減価償却率">
          <a:extLst>
            <a:ext uri="{FF2B5EF4-FFF2-40B4-BE49-F238E27FC236}">
              <a16:creationId xmlns:a16="http://schemas.microsoft.com/office/drawing/2014/main" id="{0B6DE71C-5A45-41D9-A9B4-88520F59762E}"/>
            </a:ext>
          </a:extLst>
        </xdr:cNvPr>
        <xdr:cNvSpPr txBox="1"/>
      </xdr:nvSpPr>
      <xdr:spPr>
        <a:xfrm>
          <a:off x="927744" y="58291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41</xdr:row>
      <xdr:rowOff>87103</xdr:rowOff>
    </xdr:from>
    <xdr:ext cx="405111" cy="259045"/>
    <xdr:sp macro="" textlink="">
      <xdr:nvSpPr>
        <xdr:cNvPr id="89" name="n_1mainValue【道路】&#10;有形固定資産減価償却率">
          <a:extLst>
            <a:ext uri="{FF2B5EF4-FFF2-40B4-BE49-F238E27FC236}">
              <a16:creationId xmlns:a16="http://schemas.microsoft.com/office/drawing/2014/main" id="{844214BB-F047-44CA-8D29-AC5C7DF16436}"/>
            </a:ext>
          </a:extLst>
        </xdr:cNvPr>
        <xdr:cNvSpPr txBox="1"/>
      </xdr:nvSpPr>
      <xdr:spPr>
        <a:xfrm>
          <a:off x="3582044" y="7116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41</xdr:row>
      <xdr:rowOff>87103</xdr:rowOff>
    </xdr:from>
    <xdr:ext cx="405111" cy="259045"/>
    <xdr:sp macro="" textlink="">
      <xdr:nvSpPr>
        <xdr:cNvPr id="90" name="n_2mainValue【道路】&#10;有形固定資産減価償却率">
          <a:extLst>
            <a:ext uri="{FF2B5EF4-FFF2-40B4-BE49-F238E27FC236}">
              <a16:creationId xmlns:a16="http://schemas.microsoft.com/office/drawing/2014/main" id="{751699BF-1EE5-45EE-937D-0E5670CF8828}"/>
            </a:ext>
          </a:extLst>
        </xdr:cNvPr>
        <xdr:cNvSpPr txBox="1"/>
      </xdr:nvSpPr>
      <xdr:spPr>
        <a:xfrm>
          <a:off x="2705744" y="7116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41</xdr:row>
      <xdr:rowOff>83837</xdr:rowOff>
    </xdr:from>
    <xdr:ext cx="405111" cy="259045"/>
    <xdr:sp macro="" textlink="">
      <xdr:nvSpPr>
        <xdr:cNvPr id="91" name="n_3mainValue【道路】&#10;有形固定資産減価償却率">
          <a:extLst>
            <a:ext uri="{FF2B5EF4-FFF2-40B4-BE49-F238E27FC236}">
              <a16:creationId xmlns:a16="http://schemas.microsoft.com/office/drawing/2014/main" id="{9002BEB8-B6B3-4A9B-B51D-9836CA229EC7}"/>
            </a:ext>
          </a:extLst>
        </xdr:cNvPr>
        <xdr:cNvSpPr txBox="1"/>
      </xdr:nvSpPr>
      <xdr:spPr>
        <a:xfrm>
          <a:off x="1816744" y="7113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41</xdr:row>
      <xdr:rowOff>83837</xdr:rowOff>
    </xdr:from>
    <xdr:ext cx="405111" cy="259045"/>
    <xdr:sp macro="" textlink="">
      <xdr:nvSpPr>
        <xdr:cNvPr id="92" name="n_4mainValue【道路】&#10;有形固定資産減価償却率">
          <a:extLst>
            <a:ext uri="{FF2B5EF4-FFF2-40B4-BE49-F238E27FC236}">
              <a16:creationId xmlns:a16="http://schemas.microsoft.com/office/drawing/2014/main" id="{4451D29B-87C2-42CC-9D1C-72FADBEEFE20}"/>
            </a:ext>
          </a:extLst>
        </xdr:cNvPr>
        <xdr:cNvSpPr txBox="1"/>
      </xdr:nvSpPr>
      <xdr:spPr>
        <a:xfrm>
          <a:off x="927744" y="7113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3" name="正方形/長方形 92">
          <a:extLst>
            <a:ext uri="{FF2B5EF4-FFF2-40B4-BE49-F238E27FC236}">
              <a16:creationId xmlns:a16="http://schemas.microsoft.com/office/drawing/2014/main" id="{5A6EFC7A-A9EB-4C06-BDD3-F99FCB253C29}"/>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4" name="正方形/長方形 93">
          <a:extLst>
            <a:ext uri="{FF2B5EF4-FFF2-40B4-BE49-F238E27FC236}">
              <a16:creationId xmlns:a16="http://schemas.microsoft.com/office/drawing/2014/main" id="{99260F4E-4B09-4372-9497-19EE33B87887}"/>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5" name="正方形/長方形 94">
          <a:extLst>
            <a:ext uri="{FF2B5EF4-FFF2-40B4-BE49-F238E27FC236}">
              <a16:creationId xmlns:a16="http://schemas.microsoft.com/office/drawing/2014/main" id="{2ED35C48-D9AD-4165-B78B-662204E4C7EA}"/>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6" name="正方形/長方形 95">
          <a:extLst>
            <a:ext uri="{FF2B5EF4-FFF2-40B4-BE49-F238E27FC236}">
              <a16:creationId xmlns:a16="http://schemas.microsoft.com/office/drawing/2014/main" id="{16835E32-0ADD-4A2D-A41E-26664A6CB836}"/>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7" name="正方形/長方形 96">
          <a:extLst>
            <a:ext uri="{FF2B5EF4-FFF2-40B4-BE49-F238E27FC236}">
              <a16:creationId xmlns:a16="http://schemas.microsoft.com/office/drawing/2014/main" id="{C786E4FA-2C0E-41F3-B21C-C0EBB24BF531}"/>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8" name="正方形/長方形 97">
          <a:extLst>
            <a:ext uri="{FF2B5EF4-FFF2-40B4-BE49-F238E27FC236}">
              <a16:creationId xmlns:a16="http://schemas.microsoft.com/office/drawing/2014/main" id="{45310210-F661-429B-BA3E-658D0F016886}"/>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9" name="正方形/長方形 98">
          <a:extLst>
            <a:ext uri="{FF2B5EF4-FFF2-40B4-BE49-F238E27FC236}">
              <a16:creationId xmlns:a16="http://schemas.microsoft.com/office/drawing/2014/main" id="{4FF3A735-4DE6-40D8-8919-FB386C6C5AEE}"/>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100" name="正方形/長方形 99">
          <a:extLst>
            <a:ext uri="{FF2B5EF4-FFF2-40B4-BE49-F238E27FC236}">
              <a16:creationId xmlns:a16="http://schemas.microsoft.com/office/drawing/2014/main" id="{0D315821-FC5D-474C-836D-BC97D0788204}"/>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101" name="テキスト ボックス 100">
          <a:extLst>
            <a:ext uri="{FF2B5EF4-FFF2-40B4-BE49-F238E27FC236}">
              <a16:creationId xmlns:a16="http://schemas.microsoft.com/office/drawing/2014/main" id="{71C630FC-7459-4018-8E81-F174609CDDBA}"/>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2" name="直線コネクタ 101">
          <a:extLst>
            <a:ext uri="{FF2B5EF4-FFF2-40B4-BE49-F238E27FC236}">
              <a16:creationId xmlns:a16="http://schemas.microsoft.com/office/drawing/2014/main" id="{769FBAF4-FAF2-4F56-A4A0-3F5CEE4E4376}"/>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43</xdr:row>
      <xdr:rowOff>105427</xdr:rowOff>
    </xdr:from>
    <xdr:ext cx="467179" cy="259045"/>
    <xdr:sp macro="" textlink="">
      <xdr:nvSpPr>
        <xdr:cNvPr id="103" name="テキスト ボックス 102">
          <a:extLst>
            <a:ext uri="{FF2B5EF4-FFF2-40B4-BE49-F238E27FC236}">
              <a16:creationId xmlns:a16="http://schemas.microsoft.com/office/drawing/2014/main" id="{823696B1-E600-4505-A512-63A3B5347DD3}"/>
            </a:ext>
          </a:extLst>
        </xdr:cNvPr>
        <xdr:cNvSpPr txBox="1"/>
      </xdr:nvSpPr>
      <xdr:spPr>
        <a:xfrm>
          <a:off x="6136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42</xdr:row>
      <xdr:rowOff>92528</xdr:rowOff>
    </xdr:from>
    <xdr:to>
      <xdr:col>59</xdr:col>
      <xdr:colOff>50800</xdr:colOff>
      <xdr:row>42</xdr:row>
      <xdr:rowOff>92528</xdr:rowOff>
    </xdr:to>
    <xdr:cxnSp macro="">
      <xdr:nvCxnSpPr>
        <xdr:cNvPr id="104" name="直線コネクタ 103">
          <a:extLst>
            <a:ext uri="{FF2B5EF4-FFF2-40B4-BE49-F238E27FC236}">
              <a16:creationId xmlns:a16="http://schemas.microsoft.com/office/drawing/2014/main" id="{6CF05071-12BF-4AA0-A014-C4C62D55064C}"/>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5" name="テキスト ボックス 104">
          <a:extLst>
            <a:ext uri="{FF2B5EF4-FFF2-40B4-BE49-F238E27FC236}">
              <a16:creationId xmlns:a16="http://schemas.microsoft.com/office/drawing/2014/main" id="{D2C78238-8514-45AE-96D5-C7FA8D92A20F}"/>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6" name="直線コネクタ 105">
          <a:extLst>
            <a:ext uri="{FF2B5EF4-FFF2-40B4-BE49-F238E27FC236}">
              <a16:creationId xmlns:a16="http://schemas.microsoft.com/office/drawing/2014/main" id="{69AC13D7-BDA7-4772-9FDF-4647966AD44D}"/>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138084</xdr:rowOff>
    </xdr:from>
    <xdr:ext cx="467179" cy="259045"/>
    <xdr:sp macro="" textlink="">
      <xdr:nvSpPr>
        <xdr:cNvPr id="107" name="テキスト ボックス 106">
          <a:extLst>
            <a:ext uri="{FF2B5EF4-FFF2-40B4-BE49-F238E27FC236}">
              <a16:creationId xmlns:a16="http://schemas.microsoft.com/office/drawing/2014/main" id="{ECC58AA7-2BE7-4C9D-AD59-51AA28167F24}"/>
            </a:ext>
          </a:extLst>
        </xdr:cNvPr>
        <xdr:cNvSpPr txBox="1"/>
      </xdr:nvSpPr>
      <xdr:spPr>
        <a:xfrm>
          <a:off x="6136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8" name="直線コネクタ 107">
          <a:extLst>
            <a:ext uri="{FF2B5EF4-FFF2-40B4-BE49-F238E27FC236}">
              <a16:creationId xmlns:a16="http://schemas.microsoft.com/office/drawing/2014/main" id="{A50A9D34-6510-4571-9D76-AC69239384C8}"/>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37</xdr:row>
      <xdr:rowOff>154412</xdr:rowOff>
    </xdr:from>
    <xdr:ext cx="467179" cy="259045"/>
    <xdr:sp macro="" textlink="">
      <xdr:nvSpPr>
        <xdr:cNvPr id="109" name="テキスト ボックス 108">
          <a:extLst>
            <a:ext uri="{FF2B5EF4-FFF2-40B4-BE49-F238E27FC236}">
              <a16:creationId xmlns:a16="http://schemas.microsoft.com/office/drawing/2014/main" id="{F22C1C56-DCDA-49BD-B1D1-349F9867B165}"/>
            </a:ext>
          </a:extLst>
        </xdr:cNvPr>
        <xdr:cNvSpPr txBox="1"/>
      </xdr:nvSpPr>
      <xdr:spPr>
        <a:xfrm>
          <a:off x="6136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10" name="直線コネクタ 109">
          <a:extLst>
            <a:ext uri="{FF2B5EF4-FFF2-40B4-BE49-F238E27FC236}">
              <a16:creationId xmlns:a16="http://schemas.microsoft.com/office/drawing/2014/main" id="{6E975DA7-4443-4A15-AC5F-0C51D327B84D}"/>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11" name="テキスト ボックス 110">
          <a:extLst>
            <a:ext uri="{FF2B5EF4-FFF2-40B4-BE49-F238E27FC236}">
              <a16:creationId xmlns:a16="http://schemas.microsoft.com/office/drawing/2014/main" id="{5A9A012C-A95E-479C-A446-651D5C4D9EB8}"/>
            </a:ext>
          </a:extLst>
        </xdr:cNvPr>
        <xdr:cNvSpPr txBox="1"/>
      </xdr:nvSpPr>
      <xdr:spPr>
        <a:xfrm>
          <a:off x="6072701" y="617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12" name="直線コネクタ 111">
          <a:extLst>
            <a:ext uri="{FF2B5EF4-FFF2-40B4-BE49-F238E27FC236}">
              <a16:creationId xmlns:a16="http://schemas.microsoft.com/office/drawing/2014/main" id="{A6DE4139-F508-428D-9C10-41D89D3FD081}"/>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macro="" textlink="">
      <xdr:nvSpPr>
        <xdr:cNvPr id="113" name="テキスト ボックス 112">
          <a:extLst>
            <a:ext uri="{FF2B5EF4-FFF2-40B4-BE49-F238E27FC236}">
              <a16:creationId xmlns:a16="http://schemas.microsoft.com/office/drawing/2014/main" id="{5D7A6F05-4347-4964-8EBE-65B66378DAB7}"/>
            </a:ext>
          </a:extLst>
        </xdr:cNvPr>
        <xdr:cNvSpPr txBox="1"/>
      </xdr:nvSpPr>
      <xdr:spPr>
        <a:xfrm>
          <a:off x="6072701" y="584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4" name="直線コネクタ 113">
          <a:extLst>
            <a:ext uri="{FF2B5EF4-FFF2-40B4-BE49-F238E27FC236}">
              <a16:creationId xmlns:a16="http://schemas.microsoft.com/office/drawing/2014/main" id="{A2F086F0-F5F9-4D21-B6FD-B06E86F22D29}"/>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31949</xdr:rowOff>
    </xdr:from>
    <xdr:ext cx="531299" cy="259045"/>
    <xdr:sp macro="" textlink="">
      <xdr:nvSpPr>
        <xdr:cNvPr id="115" name="テキスト ボックス 114">
          <a:extLst>
            <a:ext uri="{FF2B5EF4-FFF2-40B4-BE49-F238E27FC236}">
              <a16:creationId xmlns:a16="http://schemas.microsoft.com/office/drawing/2014/main" id="{77931272-8D79-40F3-B7B4-2519345A5452}"/>
            </a:ext>
          </a:extLst>
        </xdr:cNvPr>
        <xdr:cNvSpPr txBox="1"/>
      </xdr:nvSpPr>
      <xdr:spPr>
        <a:xfrm>
          <a:off x="6072701" y="551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6" name="直線コネクタ 115">
          <a:extLst>
            <a:ext uri="{FF2B5EF4-FFF2-40B4-BE49-F238E27FC236}">
              <a16:creationId xmlns:a16="http://schemas.microsoft.com/office/drawing/2014/main" id="{9A91845B-F33C-45CB-BA34-5380E4EB525B}"/>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7" name="テキスト ボックス 116">
          <a:extLst>
            <a:ext uri="{FF2B5EF4-FFF2-40B4-BE49-F238E27FC236}">
              <a16:creationId xmlns:a16="http://schemas.microsoft.com/office/drawing/2014/main" id="{84085850-AD1F-43A0-973F-9DF224F5590F}"/>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8" name="【道路】&#10;一人当たり延長グラフ枠">
          <a:extLst>
            <a:ext uri="{FF2B5EF4-FFF2-40B4-BE49-F238E27FC236}">
              <a16:creationId xmlns:a16="http://schemas.microsoft.com/office/drawing/2014/main" id="{DBA0775B-ED48-4C74-9382-710E62AFCD15}"/>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14913</xdr:rowOff>
    </xdr:from>
    <xdr:to>
      <xdr:col>54</xdr:col>
      <xdr:colOff>189865</xdr:colOff>
      <xdr:row>41</xdr:row>
      <xdr:rowOff>90460</xdr:rowOff>
    </xdr:to>
    <xdr:cxnSp macro="">
      <xdr:nvCxnSpPr>
        <xdr:cNvPr id="119" name="直線コネクタ 118">
          <a:extLst>
            <a:ext uri="{FF2B5EF4-FFF2-40B4-BE49-F238E27FC236}">
              <a16:creationId xmlns:a16="http://schemas.microsoft.com/office/drawing/2014/main" id="{61600EFA-D0AA-4824-8EED-E41F4AAC1344}"/>
            </a:ext>
          </a:extLst>
        </xdr:cNvPr>
        <xdr:cNvCxnSpPr/>
      </xdr:nvCxnSpPr>
      <xdr:spPr>
        <a:xfrm flipV="1">
          <a:off x="10476865" y="5672763"/>
          <a:ext cx="0" cy="14471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94287</xdr:rowOff>
    </xdr:from>
    <xdr:ext cx="469744" cy="259045"/>
    <xdr:sp macro="" textlink="">
      <xdr:nvSpPr>
        <xdr:cNvPr id="120" name="【道路】&#10;一人当たり延長最小値テキスト">
          <a:extLst>
            <a:ext uri="{FF2B5EF4-FFF2-40B4-BE49-F238E27FC236}">
              <a16:creationId xmlns:a16="http://schemas.microsoft.com/office/drawing/2014/main" id="{E88278AB-99B6-48F0-8B55-FCF2AC8ECDFA}"/>
            </a:ext>
          </a:extLst>
        </xdr:cNvPr>
        <xdr:cNvSpPr txBox="1"/>
      </xdr:nvSpPr>
      <xdr:spPr>
        <a:xfrm>
          <a:off x="10515600" y="7123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90460</xdr:rowOff>
    </xdr:from>
    <xdr:to>
      <xdr:col>55</xdr:col>
      <xdr:colOff>88900</xdr:colOff>
      <xdr:row>41</xdr:row>
      <xdr:rowOff>90460</xdr:rowOff>
    </xdr:to>
    <xdr:cxnSp macro="">
      <xdr:nvCxnSpPr>
        <xdr:cNvPr id="121" name="直線コネクタ 120">
          <a:extLst>
            <a:ext uri="{FF2B5EF4-FFF2-40B4-BE49-F238E27FC236}">
              <a16:creationId xmlns:a16="http://schemas.microsoft.com/office/drawing/2014/main" id="{A10F7667-4FE4-485B-9762-A87DBED773E3}"/>
            </a:ext>
          </a:extLst>
        </xdr:cNvPr>
        <xdr:cNvCxnSpPr/>
      </xdr:nvCxnSpPr>
      <xdr:spPr>
        <a:xfrm>
          <a:off x="10388600" y="71199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133040</xdr:rowOff>
    </xdr:from>
    <xdr:ext cx="534377" cy="259045"/>
    <xdr:sp macro="" textlink="">
      <xdr:nvSpPr>
        <xdr:cNvPr id="122" name="【道路】&#10;一人当たり延長最大値テキスト">
          <a:extLst>
            <a:ext uri="{FF2B5EF4-FFF2-40B4-BE49-F238E27FC236}">
              <a16:creationId xmlns:a16="http://schemas.microsoft.com/office/drawing/2014/main" id="{CA4F98AD-C7ED-4B3F-A10D-C8AE12C5CC9E}"/>
            </a:ext>
          </a:extLst>
        </xdr:cNvPr>
        <xdr:cNvSpPr txBox="1"/>
      </xdr:nvSpPr>
      <xdr:spPr>
        <a:xfrm>
          <a:off x="10515600" y="5447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14913</xdr:rowOff>
    </xdr:from>
    <xdr:to>
      <xdr:col>55</xdr:col>
      <xdr:colOff>88900</xdr:colOff>
      <xdr:row>33</xdr:row>
      <xdr:rowOff>14913</xdr:rowOff>
    </xdr:to>
    <xdr:cxnSp macro="">
      <xdr:nvCxnSpPr>
        <xdr:cNvPr id="123" name="直線コネクタ 122">
          <a:extLst>
            <a:ext uri="{FF2B5EF4-FFF2-40B4-BE49-F238E27FC236}">
              <a16:creationId xmlns:a16="http://schemas.microsoft.com/office/drawing/2014/main" id="{C2927590-8A32-4DE1-8359-5DECBEE3F15B}"/>
            </a:ext>
          </a:extLst>
        </xdr:cNvPr>
        <xdr:cNvCxnSpPr/>
      </xdr:nvCxnSpPr>
      <xdr:spPr>
        <a:xfrm>
          <a:off x="10388600" y="56727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36</xdr:row>
      <xdr:rowOff>120776</xdr:rowOff>
    </xdr:from>
    <xdr:ext cx="534377" cy="259045"/>
    <xdr:sp macro="" textlink="">
      <xdr:nvSpPr>
        <xdr:cNvPr id="124" name="【道路】&#10;一人当たり延長平均値テキスト">
          <a:extLst>
            <a:ext uri="{FF2B5EF4-FFF2-40B4-BE49-F238E27FC236}">
              <a16:creationId xmlns:a16="http://schemas.microsoft.com/office/drawing/2014/main" id="{1CAF4B06-4215-436F-923A-1431472A3AA2}"/>
            </a:ext>
          </a:extLst>
        </xdr:cNvPr>
        <xdr:cNvSpPr txBox="1"/>
      </xdr:nvSpPr>
      <xdr:spPr>
        <a:xfrm>
          <a:off x="10515600" y="629297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97899</xdr:rowOff>
    </xdr:from>
    <xdr:to>
      <xdr:col>55</xdr:col>
      <xdr:colOff>50800</xdr:colOff>
      <xdr:row>38</xdr:row>
      <xdr:rowOff>28049</xdr:rowOff>
    </xdr:to>
    <xdr:sp macro="" textlink="">
      <xdr:nvSpPr>
        <xdr:cNvPr id="125" name="フローチャート: 判断 124">
          <a:extLst>
            <a:ext uri="{FF2B5EF4-FFF2-40B4-BE49-F238E27FC236}">
              <a16:creationId xmlns:a16="http://schemas.microsoft.com/office/drawing/2014/main" id="{DD9961F3-0C17-4948-B2DF-E853AD22C5DA}"/>
            </a:ext>
          </a:extLst>
        </xdr:cNvPr>
        <xdr:cNvSpPr/>
      </xdr:nvSpPr>
      <xdr:spPr>
        <a:xfrm>
          <a:off x="10426700" y="6441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37</xdr:row>
      <xdr:rowOff>128705</xdr:rowOff>
    </xdr:from>
    <xdr:to>
      <xdr:col>50</xdr:col>
      <xdr:colOff>165100</xdr:colOff>
      <xdr:row>38</xdr:row>
      <xdr:rowOff>58855</xdr:rowOff>
    </xdr:to>
    <xdr:sp macro="" textlink="">
      <xdr:nvSpPr>
        <xdr:cNvPr id="126" name="フローチャート: 判断 125">
          <a:extLst>
            <a:ext uri="{FF2B5EF4-FFF2-40B4-BE49-F238E27FC236}">
              <a16:creationId xmlns:a16="http://schemas.microsoft.com/office/drawing/2014/main" id="{E1EBDB22-336C-4965-A37E-FBA7F9CC845F}"/>
            </a:ext>
          </a:extLst>
        </xdr:cNvPr>
        <xdr:cNvSpPr/>
      </xdr:nvSpPr>
      <xdr:spPr>
        <a:xfrm>
          <a:off x="9588500" y="6472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37</xdr:row>
      <xdr:rowOff>140027</xdr:rowOff>
    </xdr:from>
    <xdr:to>
      <xdr:col>46</xdr:col>
      <xdr:colOff>38100</xdr:colOff>
      <xdr:row>38</xdr:row>
      <xdr:rowOff>70177</xdr:rowOff>
    </xdr:to>
    <xdr:sp macro="" textlink="">
      <xdr:nvSpPr>
        <xdr:cNvPr id="127" name="フローチャート: 判断 126">
          <a:extLst>
            <a:ext uri="{FF2B5EF4-FFF2-40B4-BE49-F238E27FC236}">
              <a16:creationId xmlns:a16="http://schemas.microsoft.com/office/drawing/2014/main" id="{B74309AD-E3BE-4D4B-9BE9-73F8DBA35F42}"/>
            </a:ext>
          </a:extLst>
        </xdr:cNvPr>
        <xdr:cNvSpPr/>
      </xdr:nvSpPr>
      <xdr:spPr>
        <a:xfrm>
          <a:off x="8699500" y="6483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37</xdr:row>
      <xdr:rowOff>150259</xdr:rowOff>
    </xdr:from>
    <xdr:to>
      <xdr:col>41</xdr:col>
      <xdr:colOff>101600</xdr:colOff>
      <xdr:row>38</xdr:row>
      <xdr:rowOff>80409</xdr:rowOff>
    </xdr:to>
    <xdr:sp macro="" textlink="">
      <xdr:nvSpPr>
        <xdr:cNvPr id="128" name="フローチャート: 判断 127">
          <a:extLst>
            <a:ext uri="{FF2B5EF4-FFF2-40B4-BE49-F238E27FC236}">
              <a16:creationId xmlns:a16="http://schemas.microsoft.com/office/drawing/2014/main" id="{3A1A6B01-8490-4D78-AED4-524993E60B1F}"/>
            </a:ext>
          </a:extLst>
        </xdr:cNvPr>
        <xdr:cNvSpPr/>
      </xdr:nvSpPr>
      <xdr:spPr>
        <a:xfrm>
          <a:off x="7810500" y="6493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83638</xdr:rowOff>
    </xdr:from>
    <xdr:to>
      <xdr:col>36</xdr:col>
      <xdr:colOff>165100</xdr:colOff>
      <xdr:row>39</xdr:row>
      <xdr:rowOff>13788</xdr:rowOff>
    </xdr:to>
    <xdr:sp macro="" textlink="">
      <xdr:nvSpPr>
        <xdr:cNvPr id="129" name="フローチャート: 判断 128">
          <a:extLst>
            <a:ext uri="{FF2B5EF4-FFF2-40B4-BE49-F238E27FC236}">
              <a16:creationId xmlns:a16="http://schemas.microsoft.com/office/drawing/2014/main" id="{5B1D1CEE-0186-4CFF-9B59-914300AA541F}"/>
            </a:ext>
          </a:extLst>
        </xdr:cNvPr>
        <xdr:cNvSpPr/>
      </xdr:nvSpPr>
      <xdr:spPr>
        <a:xfrm>
          <a:off x="6921500" y="6598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6B222E7E-7706-4F6E-8301-5DB28AB76D0C}"/>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1AD6796F-490D-4267-845D-74D169B8F4D9}"/>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32" name="テキスト ボックス 131">
          <a:extLst>
            <a:ext uri="{FF2B5EF4-FFF2-40B4-BE49-F238E27FC236}">
              <a16:creationId xmlns:a16="http://schemas.microsoft.com/office/drawing/2014/main" id="{E913F05F-2F70-4191-BFB3-0A61054BE4E6}"/>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3" name="テキスト ボックス 132">
          <a:extLst>
            <a:ext uri="{FF2B5EF4-FFF2-40B4-BE49-F238E27FC236}">
              <a16:creationId xmlns:a16="http://schemas.microsoft.com/office/drawing/2014/main" id="{966492DA-FFBD-4D5C-BB1C-3E5D601DE367}"/>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4" name="テキスト ボックス 133">
          <a:extLst>
            <a:ext uri="{FF2B5EF4-FFF2-40B4-BE49-F238E27FC236}">
              <a16:creationId xmlns:a16="http://schemas.microsoft.com/office/drawing/2014/main" id="{F052A4E4-28EA-4D0B-80C7-24D4A178AC25}"/>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108131</xdr:rowOff>
    </xdr:from>
    <xdr:to>
      <xdr:col>55</xdr:col>
      <xdr:colOff>50800</xdr:colOff>
      <xdr:row>41</xdr:row>
      <xdr:rowOff>38281</xdr:rowOff>
    </xdr:to>
    <xdr:sp macro="" textlink="">
      <xdr:nvSpPr>
        <xdr:cNvPr id="135" name="楕円 134">
          <a:extLst>
            <a:ext uri="{FF2B5EF4-FFF2-40B4-BE49-F238E27FC236}">
              <a16:creationId xmlns:a16="http://schemas.microsoft.com/office/drawing/2014/main" id="{7A54249C-6DD7-448B-923C-252A86E2311F}"/>
            </a:ext>
          </a:extLst>
        </xdr:cNvPr>
        <xdr:cNvSpPr/>
      </xdr:nvSpPr>
      <xdr:spPr>
        <a:xfrm>
          <a:off x="10426700" y="6966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23058</xdr:rowOff>
    </xdr:from>
    <xdr:ext cx="469744" cy="259045"/>
    <xdr:sp macro="" textlink="">
      <xdr:nvSpPr>
        <xdr:cNvPr id="136" name="【道路】&#10;一人当たり延長該当値テキスト">
          <a:extLst>
            <a:ext uri="{FF2B5EF4-FFF2-40B4-BE49-F238E27FC236}">
              <a16:creationId xmlns:a16="http://schemas.microsoft.com/office/drawing/2014/main" id="{6111124A-F402-4C55-8EB5-F185F7F84932}"/>
            </a:ext>
          </a:extLst>
        </xdr:cNvPr>
        <xdr:cNvSpPr txBox="1"/>
      </xdr:nvSpPr>
      <xdr:spPr>
        <a:xfrm>
          <a:off x="10515600" y="68810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113357</xdr:rowOff>
    </xdr:from>
    <xdr:to>
      <xdr:col>50</xdr:col>
      <xdr:colOff>165100</xdr:colOff>
      <xdr:row>41</xdr:row>
      <xdr:rowOff>43507</xdr:rowOff>
    </xdr:to>
    <xdr:sp macro="" textlink="">
      <xdr:nvSpPr>
        <xdr:cNvPr id="137" name="楕円 136">
          <a:extLst>
            <a:ext uri="{FF2B5EF4-FFF2-40B4-BE49-F238E27FC236}">
              <a16:creationId xmlns:a16="http://schemas.microsoft.com/office/drawing/2014/main" id="{34434E3B-B033-4806-B1E9-F77EA694DAAD}"/>
            </a:ext>
          </a:extLst>
        </xdr:cNvPr>
        <xdr:cNvSpPr/>
      </xdr:nvSpPr>
      <xdr:spPr>
        <a:xfrm>
          <a:off x="9588500" y="6971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158931</xdr:rowOff>
    </xdr:from>
    <xdr:to>
      <xdr:col>55</xdr:col>
      <xdr:colOff>0</xdr:colOff>
      <xdr:row>40</xdr:row>
      <xdr:rowOff>164157</xdr:rowOff>
    </xdr:to>
    <xdr:cxnSp macro="">
      <xdr:nvCxnSpPr>
        <xdr:cNvPr id="138" name="直線コネクタ 137">
          <a:extLst>
            <a:ext uri="{FF2B5EF4-FFF2-40B4-BE49-F238E27FC236}">
              <a16:creationId xmlns:a16="http://schemas.microsoft.com/office/drawing/2014/main" id="{4D72A3D4-0C4F-44D1-AB3B-D4010D4918B8}"/>
            </a:ext>
          </a:extLst>
        </xdr:cNvPr>
        <xdr:cNvCxnSpPr/>
      </xdr:nvCxnSpPr>
      <xdr:spPr>
        <a:xfrm flipV="1">
          <a:off x="9639300" y="7016931"/>
          <a:ext cx="838200" cy="5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116622</xdr:rowOff>
    </xdr:from>
    <xdr:to>
      <xdr:col>46</xdr:col>
      <xdr:colOff>38100</xdr:colOff>
      <xdr:row>41</xdr:row>
      <xdr:rowOff>46772</xdr:rowOff>
    </xdr:to>
    <xdr:sp macro="" textlink="">
      <xdr:nvSpPr>
        <xdr:cNvPr id="139" name="楕円 138">
          <a:extLst>
            <a:ext uri="{FF2B5EF4-FFF2-40B4-BE49-F238E27FC236}">
              <a16:creationId xmlns:a16="http://schemas.microsoft.com/office/drawing/2014/main" id="{AC5690C9-A0C9-4E64-86B7-4F58BB17D0E3}"/>
            </a:ext>
          </a:extLst>
        </xdr:cNvPr>
        <xdr:cNvSpPr/>
      </xdr:nvSpPr>
      <xdr:spPr>
        <a:xfrm>
          <a:off x="8699500" y="6974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164157</xdr:rowOff>
    </xdr:from>
    <xdr:to>
      <xdr:col>50</xdr:col>
      <xdr:colOff>114300</xdr:colOff>
      <xdr:row>40</xdr:row>
      <xdr:rowOff>167422</xdr:rowOff>
    </xdr:to>
    <xdr:cxnSp macro="">
      <xdr:nvCxnSpPr>
        <xdr:cNvPr id="140" name="直線コネクタ 139">
          <a:extLst>
            <a:ext uri="{FF2B5EF4-FFF2-40B4-BE49-F238E27FC236}">
              <a16:creationId xmlns:a16="http://schemas.microsoft.com/office/drawing/2014/main" id="{C2AE4951-2080-478F-8F9C-D6172FAD5DB4}"/>
            </a:ext>
          </a:extLst>
        </xdr:cNvPr>
        <xdr:cNvCxnSpPr/>
      </xdr:nvCxnSpPr>
      <xdr:spPr>
        <a:xfrm flipV="1">
          <a:off x="8750300" y="7022157"/>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121412</xdr:rowOff>
    </xdr:from>
    <xdr:to>
      <xdr:col>41</xdr:col>
      <xdr:colOff>101600</xdr:colOff>
      <xdr:row>41</xdr:row>
      <xdr:rowOff>51562</xdr:rowOff>
    </xdr:to>
    <xdr:sp macro="" textlink="">
      <xdr:nvSpPr>
        <xdr:cNvPr id="141" name="楕円 140">
          <a:extLst>
            <a:ext uri="{FF2B5EF4-FFF2-40B4-BE49-F238E27FC236}">
              <a16:creationId xmlns:a16="http://schemas.microsoft.com/office/drawing/2014/main" id="{56A95DAE-A0B4-4D23-BB7C-FA0359A36C7C}"/>
            </a:ext>
          </a:extLst>
        </xdr:cNvPr>
        <xdr:cNvSpPr/>
      </xdr:nvSpPr>
      <xdr:spPr>
        <a:xfrm>
          <a:off x="7810500" y="6979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167422</xdr:rowOff>
    </xdr:from>
    <xdr:to>
      <xdr:col>45</xdr:col>
      <xdr:colOff>177800</xdr:colOff>
      <xdr:row>41</xdr:row>
      <xdr:rowOff>762</xdr:rowOff>
    </xdr:to>
    <xdr:cxnSp macro="">
      <xdr:nvCxnSpPr>
        <xdr:cNvPr id="142" name="直線コネクタ 141">
          <a:extLst>
            <a:ext uri="{FF2B5EF4-FFF2-40B4-BE49-F238E27FC236}">
              <a16:creationId xmlns:a16="http://schemas.microsoft.com/office/drawing/2014/main" id="{A4F9541B-B299-4E1F-B6A0-159493D48CB4}"/>
            </a:ext>
          </a:extLst>
        </xdr:cNvPr>
        <xdr:cNvCxnSpPr/>
      </xdr:nvCxnSpPr>
      <xdr:spPr>
        <a:xfrm flipV="1">
          <a:off x="7861300" y="7025422"/>
          <a:ext cx="889000" cy="4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131971</xdr:rowOff>
    </xdr:from>
    <xdr:to>
      <xdr:col>36</xdr:col>
      <xdr:colOff>165100</xdr:colOff>
      <xdr:row>41</xdr:row>
      <xdr:rowOff>62121</xdr:rowOff>
    </xdr:to>
    <xdr:sp macro="" textlink="">
      <xdr:nvSpPr>
        <xdr:cNvPr id="143" name="楕円 142">
          <a:extLst>
            <a:ext uri="{FF2B5EF4-FFF2-40B4-BE49-F238E27FC236}">
              <a16:creationId xmlns:a16="http://schemas.microsoft.com/office/drawing/2014/main" id="{9A55DE76-7864-42C3-80AF-1563CD0CF09B}"/>
            </a:ext>
          </a:extLst>
        </xdr:cNvPr>
        <xdr:cNvSpPr/>
      </xdr:nvSpPr>
      <xdr:spPr>
        <a:xfrm>
          <a:off x="6921500" y="6989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762</xdr:rowOff>
    </xdr:from>
    <xdr:to>
      <xdr:col>41</xdr:col>
      <xdr:colOff>50800</xdr:colOff>
      <xdr:row>41</xdr:row>
      <xdr:rowOff>11321</xdr:rowOff>
    </xdr:to>
    <xdr:cxnSp macro="">
      <xdr:nvCxnSpPr>
        <xdr:cNvPr id="144" name="直線コネクタ 143">
          <a:extLst>
            <a:ext uri="{FF2B5EF4-FFF2-40B4-BE49-F238E27FC236}">
              <a16:creationId xmlns:a16="http://schemas.microsoft.com/office/drawing/2014/main" id="{CB5CF7B5-7DD7-4FE8-954B-A1DD4A43AC3C}"/>
            </a:ext>
          </a:extLst>
        </xdr:cNvPr>
        <xdr:cNvCxnSpPr/>
      </xdr:nvCxnSpPr>
      <xdr:spPr>
        <a:xfrm flipV="1">
          <a:off x="6972300" y="7030212"/>
          <a:ext cx="889000" cy="105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36</xdr:row>
      <xdr:rowOff>75382</xdr:rowOff>
    </xdr:from>
    <xdr:ext cx="534377" cy="259045"/>
    <xdr:sp macro="" textlink="">
      <xdr:nvSpPr>
        <xdr:cNvPr id="145" name="n_1aveValue【道路】&#10;一人当たり延長">
          <a:extLst>
            <a:ext uri="{FF2B5EF4-FFF2-40B4-BE49-F238E27FC236}">
              <a16:creationId xmlns:a16="http://schemas.microsoft.com/office/drawing/2014/main" id="{3137D601-5D82-4494-A4E0-74B74D52A765}"/>
            </a:ext>
          </a:extLst>
        </xdr:cNvPr>
        <xdr:cNvSpPr txBox="1"/>
      </xdr:nvSpPr>
      <xdr:spPr>
        <a:xfrm>
          <a:off x="9359411" y="62475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36</xdr:row>
      <xdr:rowOff>86704</xdr:rowOff>
    </xdr:from>
    <xdr:ext cx="469744" cy="259045"/>
    <xdr:sp macro="" textlink="">
      <xdr:nvSpPr>
        <xdr:cNvPr id="146" name="n_2aveValue【道路】&#10;一人当たり延長">
          <a:extLst>
            <a:ext uri="{FF2B5EF4-FFF2-40B4-BE49-F238E27FC236}">
              <a16:creationId xmlns:a16="http://schemas.microsoft.com/office/drawing/2014/main" id="{13FEEC94-EC3A-428F-9E6D-251D78C0FFBB}"/>
            </a:ext>
          </a:extLst>
        </xdr:cNvPr>
        <xdr:cNvSpPr txBox="1"/>
      </xdr:nvSpPr>
      <xdr:spPr>
        <a:xfrm>
          <a:off x="8515427" y="6258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36</xdr:row>
      <xdr:rowOff>96936</xdr:rowOff>
    </xdr:from>
    <xdr:ext cx="469744" cy="259045"/>
    <xdr:sp macro="" textlink="">
      <xdr:nvSpPr>
        <xdr:cNvPr id="147" name="n_3aveValue【道路】&#10;一人当たり延長">
          <a:extLst>
            <a:ext uri="{FF2B5EF4-FFF2-40B4-BE49-F238E27FC236}">
              <a16:creationId xmlns:a16="http://schemas.microsoft.com/office/drawing/2014/main" id="{D88548CB-937A-41A7-AD33-7735B1732329}"/>
            </a:ext>
          </a:extLst>
        </xdr:cNvPr>
        <xdr:cNvSpPr txBox="1"/>
      </xdr:nvSpPr>
      <xdr:spPr>
        <a:xfrm>
          <a:off x="7626427" y="62691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30316</xdr:rowOff>
    </xdr:from>
    <xdr:ext cx="469744" cy="259045"/>
    <xdr:sp macro="" textlink="">
      <xdr:nvSpPr>
        <xdr:cNvPr id="148" name="n_4aveValue【道路】&#10;一人当たり延長">
          <a:extLst>
            <a:ext uri="{FF2B5EF4-FFF2-40B4-BE49-F238E27FC236}">
              <a16:creationId xmlns:a16="http://schemas.microsoft.com/office/drawing/2014/main" id="{E897622B-2161-4532-B897-008C77CA538F}"/>
            </a:ext>
          </a:extLst>
        </xdr:cNvPr>
        <xdr:cNvSpPr txBox="1"/>
      </xdr:nvSpPr>
      <xdr:spPr>
        <a:xfrm>
          <a:off x="6737427" y="6373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34634</xdr:rowOff>
    </xdr:from>
    <xdr:ext cx="469744" cy="259045"/>
    <xdr:sp macro="" textlink="">
      <xdr:nvSpPr>
        <xdr:cNvPr id="149" name="n_1mainValue【道路】&#10;一人当たり延長">
          <a:extLst>
            <a:ext uri="{FF2B5EF4-FFF2-40B4-BE49-F238E27FC236}">
              <a16:creationId xmlns:a16="http://schemas.microsoft.com/office/drawing/2014/main" id="{18FDBAF1-4CC4-4ED8-87B8-E41545B152C9}"/>
            </a:ext>
          </a:extLst>
        </xdr:cNvPr>
        <xdr:cNvSpPr txBox="1"/>
      </xdr:nvSpPr>
      <xdr:spPr>
        <a:xfrm>
          <a:off x="9391727" y="7064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37899</xdr:rowOff>
    </xdr:from>
    <xdr:ext cx="469744" cy="259045"/>
    <xdr:sp macro="" textlink="">
      <xdr:nvSpPr>
        <xdr:cNvPr id="150" name="n_2mainValue【道路】&#10;一人当たり延長">
          <a:extLst>
            <a:ext uri="{FF2B5EF4-FFF2-40B4-BE49-F238E27FC236}">
              <a16:creationId xmlns:a16="http://schemas.microsoft.com/office/drawing/2014/main" id="{5A4B1B15-7756-433C-ADF5-3C5DBAC70F8B}"/>
            </a:ext>
          </a:extLst>
        </xdr:cNvPr>
        <xdr:cNvSpPr txBox="1"/>
      </xdr:nvSpPr>
      <xdr:spPr>
        <a:xfrm>
          <a:off x="8515427" y="70673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42689</xdr:rowOff>
    </xdr:from>
    <xdr:ext cx="469744" cy="259045"/>
    <xdr:sp macro="" textlink="">
      <xdr:nvSpPr>
        <xdr:cNvPr id="151" name="n_3mainValue【道路】&#10;一人当たり延長">
          <a:extLst>
            <a:ext uri="{FF2B5EF4-FFF2-40B4-BE49-F238E27FC236}">
              <a16:creationId xmlns:a16="http://schemas.microsoft.com/office/drawing/2014/main" id="{E1C816B6-FFBD-46C5-9C7A-C613AD6DAC5F}"/>
            </a:ext>
          </a:extLst>
        </xdr:cNvPr>
        <xdr:cNvSpPr txBox="1"/>
      </xdr:nvSpPr>
      <xdr:spPr>
        <a:xfrm>
          <a:off x="7626427" y="70721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53248</xdr:rowOff>
    </xdr:from>
    <xdr:ext cx="469744" cy="259045"/>
    <xdr:sp macro="" textlink="">
      <xdr:nvSpPr>
        <xdr:cNvPr id="152" name="n_4mainValue【道路】&#10;一人当たり延長">
          <a:extLst>
            <a:ext uri="{FF2B5EF4-FFF2-40B4-BE49-F238E27FC236}">
              <a16:creationId xmlns:a16="http://schemas.microsoft.com/office/drawing/2014/main" id="{ADB4370E-CC90-439F-B2CA-9D0238A54F94}"/>
            </a:ext>
          </a:extLst>
        </xdr:cNvPr>
        <xdr:cNvSpPr txBox="1"/>
      </xdr:nvSpPr>
      <xdr:spPr>
        <a:xfrm>
          <a:off x="6737427" y="70826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3" name="正方形/長方形 152">
          <a:extLst>
            <a:ext uri="{FF2B5EF4-FFF2-40B4-BE49-F238E27FC236}">
              <a16:creationId xmlns:a16="http://schemas.microsoft.com/office/drawing/2014/main" id="{EBF57D45-5D24-4532-BA97-F6AB5CE9A621}"/>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4" name="正方形/長方形 153">
          <a:extLst>
            <a:ext uri="{FF2B5EF4-FFF2-40B4-BE49-F238E27FC236}">
              <a16:creationId xmlns:a16="http://schemas.microsoft.com/office/drawing/2014/main" id="{AAE731CE-1CE8-475B-8119-6AD108D44C58}"/>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5" name="正方形/長方形 154">
          <a:extLst>
            <a:ext uri="{FF2B5EF4-FFF2-40B4-BE49-F238E27FC236}">
              <a16:creationId xmlns:a16="http://schemas.microsoft.com/office/drawing/2014/main" id="{A92E70AA-2AB6-4BEA-A3DE-8C68A32AC122}"/>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6" name="正方形/長方形 155">
          <a:extLst>
            <a:ext uri="{FF2B5EF4-FFF2-40B4-BE49-F238E27FC236}">
              <a16:creationId xmlns:a16="http://schemas.microsoft.com/office/drawing/2014/main" id="{4142C455-C7A0-40CB-931F-5C3263BCB4C1}"/>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7" name="正方形/長方形 156">
          <a:extLst>
            <a:ext uri="{FF2B5EF4-FFF2-40B4-BE49-F238E27FC236}">
              <a16:creationId xmlns:a16="http://schemas.microsoft.com/office/drawing/2014/main" id="{98192733-AA78-4F53-8A03-9EA376385DFA}"/>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8" name="正方形/長方形 157">
          <a:extLst>
            <a:ext uri="{FF2B5EF4-FFF2-40B4-BE49-F238E27FC236}">
              <a16:creationId xmlns:a16="http://schemas.microsoft.com/office/drawing/2014/main" id="{A35302C5-66EB-494A-B442-02F9BBA4C592}"/>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9" name="正方形/長方形 158">
          <a:extLst>
            <a:ext uri="{FF2B5EF4-FFF2-40B4-BE49-F238E27FC236}">
              <a16:creationId xmlns:a16="http://schemas.microsoft.com/office/drawing/2014/main" id="{1EB293E1-65F2-45D7-8532-0F0642CE7AA2}"/>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60" name="正方形/長方形 159">
          <a:extLst>
            <a:ext uri="{FF2B5EF4-FFF2-40B4-BE49-F238E27FC236}">
              <a16:creationId xmlns:a16="http://schemas.microsoft.com/office/drawing/2014/main" id="{0755EF98-B9DD-4E57-A862-3AEFA217CF1C}"/>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61" name="テキスト ボックス 160">
          <a:extLst>
            <a:ext uri="{FF2B5EF4-FFF2-40B4-BE49-F238E27FC236}">
              <a16:creationId xmlns:a16="http://schemas.microsoft.com/office/drawing/2014/main" id="{8FD73BB5-0AD4-41BE-BB67-2D555CACD1CD}"/>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62" name="直線コネクタ 161">
          <a:extLst>
            <a:ext uri="{FF2B5EF4-FFF2-40B4-BE49-F238E27FC236}">
              <a16:creationId xmlns:a16="http://schemas.microsoft.com/office/drawing/2014/main" id="{29137A1E-DD69-4A19-95E4-20AB3FFE4559}"/>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65</xdr:row>
      <xdr:rowOff>143527</xdr:rowOff>
    </xdr:from>
    <xdr:ext cx="403059" cy="259045"/>
    <xdr:sp macro="" textlink="">
      <xdr:nvSpPr>
        <xdr:cNvPr id="163" name="テキスト ボックス 162">
          <a:extLst>
            <a:ext uri="{FF2B5EF4-FFF2-40B4-BE49-F238E27FC236}">
              <a16:creationId xmlns:a16="http://schemas.microsoft.com/office/drawing/2014/main" id="{AE5E648E-1904-4814-A4E6-D047DE8B297A}"/>
            </a:ext>
          </a:extLst>
        </xdr:cNvPr>
        <xdr:cNvSpPr txBox="1"/>
      </xdr:nvSpPr>
      <xdr:spPr>
        <a:xfrm>
          <a:off x="358941" y="1128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0</xdr:rowOff>
    </xdr:from>
    <xdr:to>
      <xdr:col>28</xdr:col>
      <xdr:colOff>114300</xdr:colOff>
      <xdr:row>64</xdr:row>
      <xdr:rowOff>0</xdr:rowOff>
    </xdr:to>
    <xdr:cxnSp macro="">
      <xdr:nvCxnSpPr>
        <xdr:cNvPr id="164" name="直線コネクタ 163">
          <a:extLst>
            <a:ext uri="{FF2B5EF4-FFF2-40B4-BE49-F238E27FC236}">
              <a16:creationId xmlns:a16="http://schemas.microsoft.com/office/drawing/2014/main" id="{64AAEBF6-94FE-4AC2-A237-F18551D362C5}"/>
            </a:ext>
          </a:extLst>
        </xdr:cNvPr>
        <xdr:cNvCxnSpPr/>
      </xdr:nvCxnSpPr>
      <xdr:spPr>
        <a:xfrm>
          <a:off x="762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29227</xdr:rowOff>
    </xdr:from>
    <xdr:ext cx="403059" cy="259045"/>
    <xdr:sp macro="" textlink="">
      <xdr:nvSpPr>
        <xdr:cNvPr id="165" name="テキスト ボックス 164">
          <a:extLst>
            <a:ext uri="{FF2B5EF4-FFF2-40B4-BE49-F238E27FC236}">
              <a16:creationId xmlns:a16="http://schemas.microsoft.com/office/drawing/2014/main" id="{D2694E0D-713A-48CE-99C4-D1626A1D2531}"/>
            </a:ext>
          </a:extLst>
        </xdr:cNvPr>
        <xdr:cNvSpPr txBox="1"/>
      </xdr:nvSpPr>
      <xdr:spPr>
        <a:xfrm>
          <a:off x="358941" y="1083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57150</xdr:rowOff>
    </xdr:from>
    <xdr:to>
      <xdr:col>28</xdr:col>
      <xdr:colOff>114300</xdr:colOff>
      <xdr:row>61</xdr:row>
      <xdr:rowOff>57150</xdr:rowOff>
    </xdr:to>
    <xdr:cxnSp macro="">
      <xdr:nvCxnSpPr>
        <xdr:cNvPr id="166" name="直線コネクタ 165">
          <a:extLst>
            <a:ext uri="{FF2B5EF4-FFF2-40B4-BE49-F238E27FC236}">
              <a16:creationId xmlns:a16="http://schemas.microsoft.com/office/drawing/2014/main" id="{6B96F1A2-BF2F-4BC0-8807-835B8A3A9395}"/>
            </a:ext>
          </a:extLst>
        </xdr:cNvPr>
        <xdr:cNvCxnSpPr/>
      </xdr:nvCxnSpPr>
      <xdr:spPr>
        <a:xfrm>
          <a:off x="762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86377</xdr:rowOff>
    </xdr:from>
    <xdr:ext cx="403059" cy="259045"/>
    <xdr:sp macro="" textlink="">
      <xdr:nvSpPr>
        <xdr:cNvPr id="167" name="テキスト ボックス 166">
          <a:extLst>
            <a:ext uri="{FF2B5EF4-FFF2-40B4-BE49-F238E27FC236}">
              <a16:creationId xmlns:a16="http://schemas.microsoft.com/office/drawing/2014/main" id="{E361A6E8-D5F1-4B2D-B084-1FFF75BE4449}"/>
            </a:ext>
          </a:extLst>
        </xdr:cNvPr>
        <xdr:cNvSpPr txBox="1"/>
      </xdr:nvSpPr>
      <xdr:spPr>
        <a:xfrm>
          <a:off x="358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114300</xdr:rowOff>
    </xdr:from>
    <xdr:to>
      <xdr:col>28</xdr:col>
      <xdr:colOff>114300</xdr:colOff>
      <xdr:row>58</xdr:row>
      <xdr:rowOff>114300</xdr:rowOff>
    </xdr:to>
    <xdr:cxnSp macro="">
      <xdr:nvCxnSpPr>
        <xdr:cNvPr id="168" name="直線コネクタ 167">
          <a:extLst>
            <a:ext uri="{FF2B5EF4-FFF2-40B4-BE49-F238E27FC236}">
              <a16:creationId xmlns:a16="http://schemas.microsoft.com/office/drawing/2014/main" id="{04B71399-1F8E-4217-B9FC-1F5861767D0C}"/>
            </a:ext>
          </a:extLst>
        </xdr:cNvPr>
        <xdr:cNvCxnSpPr/>
      </xdr:nvCxnSpPr>
      <xdr:spPr>
        <a:xfrm>
          <a:off x="762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57</xdr:row>
      <xdr:rowOff>143527</xdr:rowOff>
    </xdr:from>
    <xdr:ext cx="403059" cy="259045"/>
    <xdr:sp macro="" textlink="">
      <xdr:nvSpPr>
        <xdr:cNvPr id="169" name="テキスト ボックス 168">
          <a:extLst>
            <a:ext uri="{FF2B5EF4-FFF2-40B4-BE49-F238E27FC236}">
              <a16:creationId xmlns:a16="http://schemas.microsoft.com/office/drawing/2014/main" id="{B88D14D6-9A0D-47A2-AC0A-57FA858887AD}"/>
            </a:ext>
          </a:extLst>
        </xdr:cNvPr>
        <xdr:cNvSpPr txBox="1"/>
      </xdr:nvSpPr>
      <xdr:spPr>
        <a:xfrm>
          <a:off x="358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0</xdr:rowOff>
    </xdr:from>
    <xdr:to>
      <xdr:col>28</xdr:col>
      <xdr:colOff>114300</xdr:colOff>
      <xdr:row>56</xdr:row>
      <xdr:rowOff>0</xdr:rowOff>
    </xdr:to>
    <xdr:cxnSp macro="">
      <xdr:nvCxnSpPr>
        <xdr:cNvPr id="170" name="直線コネクタ 169">
          <a:extLst>
            <a:ext uri="{FF2B5EF4-FFF2-40B4-BE49-F238E27FC236}">
              <a16:creationId xmlns:a16="http://schemas.microsoft.com/office/drawing/2014/main" id="{8AB9B95A-957C-49C9-9958-BD129AC3CF94}"/>
            </a:ext>
          </a:extLst>
        </xdr:cNvPr>
        <xdr:cNvCxnSpPr/>
      </xdr:nvCxnSpPr>
      <xdr:spPr>
        <a:xfrm>
          <a:off x="762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55</xdr:row>
      <xdr:rowOff>29227</xdr:rowOff>
    </xdr:from>
    <xdr:ext cx="403059" cy="259045"/>
    <xdr:sp macro="" textlink="">
      <xdr:nvSpPr>
        <xdr:cNvPr id="171" name="テキスト ボックス 170">
          <a:extLst>
            <a:ext uri="{FF2B5EF4-FFF2-40B4-BE49-F238E27FC236}">
              <a16:creationId xmlns:a16="http://schemas.microsoft.com/office/drawing/2014/main" id="{C9F56AA4-DF49-4DAA-B220-3D9574DB4B20}"/>
            </a:ext>
          </a:extLst>
        </xdr:cNvPr>
        <xdr:cNvSpPr txBox="1"/>
      </xdr:nvSpPr>
      <xdr:spPr>
        <a:xfrm>
          <a:off x="358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2" name="直線コネクタ 171">
          <a:extLst>
            <a:ext uri="{FF2B5EF4-FFF2-40B4-BE49-F238E27FC236}">
              <a16:creationId xmlns:a16="http://schemas.microsoft.com/office/drawing/2014/main" id="{CAD61597-3581-4148-83EC-FF99A674D56D}"/>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52</xdr:row>
      <xdr:rowOff>86377</xdr:rowOff>
    </xdr:from>
    <xdr:ext cx="403059" cy="259045"/>
    <xdr:sp macro="" textlink="">
      <xdr:nvSpPr>
        <xdr:cNvPr id="173" name="テキスト ボックス 172">
          <a:extLst>
            <a:ext uri="{FF2B5EF4-FFF2-40B4-BE49-F238E27FC236}">
              <a16:creationId xmlns:a16="http://schemas.microsoft.com/office/drawing/2014/main" id="{00B2F1B0-4577-46E1-BDFB-27E6345EA858}"/>
            </a:ext>
          </a:extLst>
        </xdr:cNvPr>
        <xdr:cNvSpPr txBox="1"/>
      </xdr:nvSpPr>
      <xdr:spPr>
        <a:xfrm>
          <a:off x="358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4" name="【橋りょう・トンネル】&#10;有形固定資産減価償却率グラフ枠">
          <a:extLst>
            <a:ext uri="{FF2B5EF4-FFF2-40B4-BE49-F238E27FC236}">
              <a16:creationId xmlns:a16="http://schemas.microsoft.com/office/drawing/2014/main" id="{1ACCFDB9-B651-443C-B1B0-24125B332997}"/>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162306</xdr:rowOff>
    </xdr:from>
    <xdr:to>
      <xdr:col>24</xdr:col>
      <xdr:colOff>62865</xdr:colOff>
      <xdr:row>64</xdr:row>
      <xdr:rowOff>18288</xdr:rowOff>
    </xdr:to>
    <xdr:cxnSp macro="">
      <xdr:nvCxnSpPr>
        <xdr:cNvPr id="175" name="直線コネクタ 174">
          <a:extLst>
            <a:ext uri="{FF2B5EF4-FFF2-40B4-BE49-F238E27FC236}">
              <a16:creationId xmlns:a16="http://schemas.microsoft.com/office/drawing/2014/main" id="{5755EB41-DF80-4289-B3C5-698DE00A7E0D}"/>
            </a:ext>
          </a:extLst>
        </xdr:cNvPr>
        <xdr:cNvCxnSpPr/>
      </xdr:nvCxnSpPr>
      <xdr:spPr>
        <a:xfrm flipV="1">
          <a:off x="4634865" y="9592056"/>
          <a:ext cx="0" cy="13990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22115</xdr:rowOff>
    </xdr:from>
    <xdr:ext cx="405111" cy="259045"/>
    <xdr:sp macro="" textlink="">
      <xdr:nvSpPr>
        <xdr:cNvPr id="176" name="【橋りょう・トンネル】&#10;有形固定資産減価償却率最小値テキスト">
          <a:extLst>
            <a:ext uri="{FF2B5EF4-FFF2-40B4-BE49-F238E27FC236}">
              <a16:creationId xmlns:a16="http://schemas.microsoft.com/office/drawing/2014/main" id="{57ACFC5D-FE8B-4EB8-BA17-2D836B761F00}"/>
            </a:ext>
          </a:extLst>
        </xdr:cNvPr>
        <xdr:cNvSpPr txBox="1"/>
      </xdr:nvSpPr>
      <xdr:spPr>
        <a:xfrm>
          <a:off x="4673600" y="109949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18288</xdr:rowOff>
    </xdr:from>
    <xdr:to>
      <xdr:col>24</xdr:col>
      <xdr:colOff>152400</xdr:colOff>
      <xdr:row>64</xdr:row>
      <xdr:rowOff>18288</xdr:rowOff>
    </xdr:to>
    <xdr:cxnSp macro="">
      <xdr:nvCxnSpPr>
        <xdr:cNvPr id="177" name="直線コネクタ 176">
          <a:extLst>
            <a:ext uri="{FF2B5EF4-FFF2-40B4-BE49-F238E27FC236}">
              <a16:creationId xmlns:a16="http://schemas.microsoft.com/office/drawing/2014/main" id="{E1B738CE-CDE5-4BD8-A7EB-1049C0FBCFCA}"/>
            </a:ext>
          </a:extLst>
        </xdr:cNvPr>
        <xdr:cNvCxnSpPr/>
      </xdr:nvCxnSpPr>
      <xdr:spPr>
        <a:xfrm>
          <a:off x="4546600" y="10991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108983</xdr:rowOff>
    </xdr:from>
    <xdr:ext cx="405111" cy="259045"/>
    <xdr:sp macro="" textlink="">
      <xdr:nvSpPr>
        <xdr:cNvPr id="178" name="【橋りょう・トンネル】&#10;有形固定資産減価償却率最大値テキスト">
          <a:extLst>
            <a:ext uri="{FF2B5EF4-FFF2-40B4-BE49-F238E27FC236}">
              <a16:creationId xmlns:a16="http://schemas.microsoft.com/office/drawing/2014/main" id="{58E69D86-E4D6-4919-9B65-B90820D084DC}"/>
            </a:ext>
          </a:extLst>
        </xdr:cNvPr>
        <xdr:cNvSpPr txBox="1"/>
      </xdr:nvSpPr>
      <xdr:spPr>
        <a:xfrm>
          <a:off x="4673600" y="93672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162306</xdr:rowOff>
    </xdr:from>
    <xdr:to>
      <xdr:col>24</xdr:col>
      <xdr:colOff>152400</xdr:colOff>
      <xdr:row>55</xdr:row>
      <xdr:rowOff>162306</xdr:rowOff>
    </xdr:to>
    <xdr:cxnSp macro="">
      <xdr:nvCxnSpPr>
        <xdr:cNvPr id="179" name="直線コネクタ 178">
          <a:extLst>
            <a:ext uri="{FF2B5EF4-FFF2-40B4-BE49-F238E27FC236}">
              <a16:creationId xmlns:a16="http://schemas.microsoft.com/office/drawing/2014/main" id="{338455DE-A15F-4B37-9ED8-FA93B1601008}"/>
            </a:ext>
          </a:extLst>
        </xdr:cNvPr>
        <xdr:cNvCxnSpPr/>
      </xdr:nvCxnSpPr>
      <xdr:spPr>
        <a:xfrm>
          <a:off x="4546600" y="95920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40657</xdr:rowOff>
    </xdr:from>
    <xdr:ext cx="405111" cy="259045"/>
    <xdr:sp macro="" textlink="">
      <xdr:nvSpPr>
        <xdr:cNvPr id="180" name="【橋りょう・トンネル】&#10;有形固定資産減価償却率平均値テキスト">
          <a:extLst>
            <a:ext uri="{FF2B5EF4-FFF2-40B4-BE49-F238E27FC236}">
              <a16:creationId xmlns:a16="http://schemas.microsoft.com/office/drawing/2014/main" id="{4A1EEEAF-A2C2-41F1-AE2E-0E0821C04E94}"/>
            </a:ext>
          </a:extLst>
        </xdr:cNvPr>
        <xdr:cNvSpPr txBox="1"/>
      </xdr:nvSpPr>
      <xdr:spPr>
        <a:xfrm>
          <a:off x="4673600" y="101562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17780</xdr:rowOff>
    </xdr:from>
    <xdr:to>
      <xdr:col>24</xdr:col>
      <xdr:colOff>114300</xdr:colOff>
      <xdr:row>60</xdr:row>
      <xdr:rowOff>119380</xdr:rowOff>
    </xdr:to>
    <xdr:sp macro="" textlink="">
      <xdr:nvSpPr>
        <xdr:cNvPr id="181" name="フローチャート: 判断 180">
          <a:extLst>
            <a:ext uri="{FF2B5EF4-FFF2-40B4-BE49-F238E27FC236}">
              <a16:creationId xmlns:a16="http://schemas.microsoft.com/office/drawing/2014/main" id="{C5AE0BC7-6404-4493-B72B-B9D3AF8EE188}"/>
            </a:ext>
          </a:extLst>
        </xdr:cNvPr>
        <xdr:cNvSpPr/>
      </xdr:nvSpPr>
      <xdr:spPr>
        <a:xfrm>
          <a:off x="4584700" y="1030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157226</xdr:rowOff>
    </xdr:from>
    <xdr:to>
      <xdr:col>20</xdr:col>
      <xdr:colOff>38100</xdr:colOff>
      <xdr:row>60</xdr:row>
      <xdr:rowOff>87376</xdr:rowOff>
    </xdr:to>
    <xdr:sp macro="" textlink="">
      <xdr:nvSpPr>
        <xdr:cNvPr id="182" name="フローチャート: 判断 181">
          <a:extLst>
            <a:ext uri="{FF2B5EF4-FFF2-40B4-BE49-F238E27FC236}">
              <a16:creationId xmlns:a16="http://schemas.microsoft.com/office/drawing/2014/main" id="{3C93AF2F-C691-4C72-B2AC-C3C20BC00500}"/>
            </a:ext>
          </a:extLst>
        </xdr:cNvPr>
        <xdr:cNvSpPr/>
      </xdr:nvSpPr>
      <xdr:spPr>
        <a:xfrm>
          <a:off x="3746500" y="10272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111506</xdr:rowOff>
    </xdr:from>
    <xdr:to>
      <xdr:col>15</xdr:col>
      <xdr:colOff>101600</xdr:colOff>
      <xdr:row>60</xdr:row>
      <xdr:rowOff>41656</xdr:rowOff>
    </xdr:to>
    <xdr:sp macro="" textlink="">
      <xdr:nvSpPr>
        <xdr:cNvPr id="183" name="フローチャート: 判断 182">
          <a:extLst>
            <a:ext uri="{FF2B5EF4-FFF2-40B4-BE49-F238E27FC236}">
              <a16:creationId xmlns:a16="http://schemas.microsoft.com/office/drawing/2014/main" id="{5C794E6C-E1C8-49BA-A7B1-CEB136FB9393}"/>
            </a:ext>
          </a:extLst>
        </xdr:cNvPr>
        <xdr:cNvSpPr/>
      </xdr:nvSpPr>
      <xdr:spPr>
        <a:xfrm>
          <a:off x="2857500" y="10227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56642</xdr:rowOff>
    </xdr:from>
    <xdr:to>
      <xdr:col>10</xdr:col>
      <xdr:colOff>165100</xdr:colOff>
      <xdr:row>59</xdr:row>
      <xdr:rowOff>158242</xdr:rowOff>
    </xdr:to>
    <xdr:sp macro="" textlink="">
      <xdr:nvSpPr>
        <xdr:cNvPr id="184" name="フローチャート: 判断 183">
          <a:extLst>
            <a:ext uri="{FF2B5EF4-FFF2-40B4-BE49-F238E27FC236}">
              <a16:creationId xmlns:a16="http://schemas.microsoft.com/office/drawing/2014/main" id="{77757C2D-521C-4E99-943A-AF79FD2EA450}"/>
            </a:ext>
          </a:extLst>
        </xdr:cNvPr>
        <xdr:cNvSpPr/>
      </xdr:nvSpPr>
      <xdr:spPr>
        <a:xfrm>
          <a:off x="1968500" y="10172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58</xdr:row>
      <xdr:rowOff>159512</xdr:rowOff>
    </xdr:from>
    <xdr:to>
      <xdr:col>6</xdr:col>
      <xdr:colOff>38100</xdr:colOff>
      <xdr:row>59</xdr:row>
      <xdr:rowOff>89662</xdr:rowOff>
    </xdr:to>
    <xdr:sp macro="" textlink="">
      <xdr:nvSpPr>
        <xdr:cNvPr id="185" name="フローチャート: 判断 184">
          <a:extLst>
            <a:ext uri="{FF2B5EF4-FFF2-40B4-BE49-F238E27FC236}">
              <a16:creationId xmlns:a16="http://schemas.microsoft.com/office/drawing/2014/main" id="{96BF590B-1746-48A0-931A-39F254454955}"/>
            </a:ext>
          </a:extLst>
        </xdr:cNvPr>
        <xdr:cNvSpPr/>
      </xdr:nvSpPr>
      <xdr:spPr>
        <a:xfrm>
          <a:off x="1079500" y="10103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2574A3C6-7042-4B2F-B4F0-30B9B0DD35E1}"/>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1B5744B3-01D0-4E3F-80E4-6889083312EE}"/>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C0573FB0-8E0C-44C4-9396-D08B1B63978E}"/>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87BB52CA-1EE2-45A8-8625-3690D2EE6DFD}"/>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35016789-9BE3-45C8-B604-DA9E9FC84B6E}"/>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22352</xdr:rowOff>
    </xdr:from>
    <xdr:to>
      <xdr:col>24</xdr:col>
      <xdr:colOff>114300</xdr:colOff>
      <xdr:row>60</xdr:row>
      <xdr:rowOff>123952</xdr:rowOff>
    </xdr:to>
    <xdr:sp macro="" textlink="">
      <xdr:nvSpPr>
        <xdr:cNvPr id="191" name="楕円 190">
          <a:extLst>
            <a:ext uri="{FF2B5EF4-FFF2-40B4-BE49-F238E27FC236}">
              <a16:creationId xmlns:a16="http://schemas.microsoft.com/office/drawing/2014/main" id="{2BF4BDFE-87E8-425B-8E63-1511CC59649C}"/>
            </a:ext>
          </a:extLst>
        </xdr:cNvPr>
        <xdr:cNvSpPr/>
      </xdr:nvSpPr>
      <xdr:spPr>
        <a:xfrm>
          <a:off x="4584700" y="10309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779</xdr:rowOff>
    </xdr:from>
    <xdr:ext cx="405111" cy="259045"/>
    <xdr:sp macro="" textlink="">
      <xdr:nvSpPr>
        <xdr:cNvPr id="192" name="【橋りょう・トンネル】&#10;有形固定資産減価償却率該当値テキスト">
          <a:extLst>
            <a:ext uri="{FF2B5EF4-FFF2-40B4-BE49-F238E27FC236}">
              <a16:creationId xmlns:a16="http://schemas.microsoft.com/office/drawing/2014/main" id="{64D29F61-AFFC-4197-B441-2B16D3C80F04}"/>
            </a:ext>
          </a:extLst>
        </xdr:cNvPr>
        <xdr:cNvSpPr txBox="1"/>
      </xdr:nvSpPr>
      <xdr:spPr>
        <a:xfrm>
          <a:off x="4673600" y="10287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116078</xdr:rowOff>
    </xdr:from>
    <xdr:to>
      <xdr:col>20</xdr:col>
      <xdr:colOff>38100</xdr:colOff>
      <xdr:row>60</xdr:row>
      <xdr:rowOff>46228</xdr:rowOff>
    </xdr:to>
    <xdr:sp macro="" textlink="">
      <xdr:nvSpPr>
        <xdr:cNvPr id="193" name="楕円 192">
          <a:extLst>
            <a:ext uri="{FF2B5EF4-FFF2-40B4-BE49-F238E27FC236}">
              <a16:creationId xmlns:a16="http://schemas.microsoft.com/office/drawing/2014/main" id="{D4078380-71E4-40A5-AFA3-9ACDF63F3B43}"/>
            </a:ext>
          </a:extLst>
        </xdr:cNvPr>
        <xdr:cNvSpPr/>
      </xdr:nvSpPr>
      <xdr:spPr>
        <a:xfrm>
          <a:off x="3746500" y="10231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166878</xdr:rowOff>
    </xdr:from>
    <xdr:to>
      <xdr:col>24</xdr:col>
      <xdr:colOff>63500</xdr:colOff>
      <xdr:row>60</xdr:row>
      <xdr:rowOff>73152</xdr:rowOff>
    </xdr:to>
    <xdr:cxnSp macro="">
      <xdr:nvCxnSpPr>
        <xdr:cNvPr id="194" name="直線コネクタ 193">
          <a:extLst>
            <a:ext uri="{FF2B5EF4-FFF2-40B4-BE49-F238E27FC236}">
              <a16:creationId xmlns:a16="http://schemas.microsoft.com/office/drawing/2014/main" id="{7CD15798-1346-4E03-B43F-B285D7B35EDD}"/>
            </a:ext>
          </a:extLst>
        </xdr:cNvPr>
        <xdr:cNvCxnSpPr/>
      </xdr:nvCxnSpPr>
      <xdr:spPr>
        <a:xfrm>
          <a:off x="3797300" y="10282428"/>
          <a:ext cx="8382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42926</xdr:rowOff>
    </xdr:from>
    <xdr:to>
      <xdr:col>15</xdr:col>
      <xdr:colOff>101600</xdr:colOff>
      <xdr:row>59</xdr:row>
      <xdr:rowOff>144526</xdr:rowOff>
    </xdr:to>
    <xdr:sp macro="" textlink="">
      <xdr:nvSpPr>
        <xdr:cNvPr id="195" name="楕円 194">
          <a:extLst>
            <a:ext uri="{FF2B5EF4-FFF2-40B4-BE49-F238E27FC236}">
              <a16:creationId xmlns:a16="http://schemas.microsoft.com/office/drawing/2014/main" id="{836859B0-7E89-48DB-ADE8-D13C600C2468}"/>
            </a:ext>
          </a:extLst>
        </xdr:cNvPr>
        <xdr:cNvSpPr/>
      </xdr:nvSpPr>
      <xdr:spPr>
        <a:xfrm>
          <a:off x="2857500" y="10158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93726</xdr:rowOff>
    </xdr:from>
    <xdr:to>
      <xdr:col>19</xdr:col>
      <xdr:colOff>177800</xdr:colOff>
      <xdr:row>59</xdr:row>
      <xdr:rowOff>166878</xdr:rowOff>
    </xdr:to>
    <xdr:cxnSp macro="">
      <xdr:nvCxnSpPr>
        <xdr:cNvPr id="196" name="直線コネクタ 195">
          <a:extLst>
            <a:ext uri="{FF2B5EF4-FFF2-40B4-BE49-F238E27FC236}">
              <a16:creationId xmlns:a16="http://schemas.microsoft.com/office/drawing/2014/main" id="{9265915D-42F8-4E75-8E20-8218F998A597}"/>
            </a:ext>
          </a:extLst>
        </xdr:cNvPr>
        <xdr:cNvCxnSpPr/>
      </xdr:nvCxnSpPr>
      <xdr:spPr>
        <a:xfrm>
          <a:off x="2908300" y="10209276"/>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141224</xdr:rowOff>
    </xdr:from>
    <xdr:to>
      <xdr:col>10</xdr:col>
      <xdr:colOff>165100</xdr:colOff>
      <xdr:row>59</xdr:row>
      <xdr:rowOff>71374</xdr:rowOff>
    </xdr:to>
    <xdr:sp macro="" textlink="">
      <xdr:nvSpPr>
        <xdr:cNvPr id="197" name="楕円 196">
          <a:extLst>
            <a:ext uri="{FF2B5EF4-FFF2-40B4-BE49-F238E27FC236}">
              <a16:creationId xmlns:a16="http://schemas.microsoft.com/office/drawing/2014/main" id="{36E2EFD2-8728-4C1C-A092-10A85D3ECB34}"/>
            </a:ext>
          </a:extLst>
        </xdr:cNvPr>
        <xdr:cNvSpPr/>
      </xdr:nvSpPr>
      <xdr:spPr>
        <a:xfrm>
          <a:off x="1968500" y="10085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20574</xdr:rowOff>
    </xdr:from>
    <xdr:to>
      <xdr:col>15</xdr:col>
      <xdr:colOff>50800</xdr:colOff>
      <xdr:row>59</xdr:row>
      <xdr:rowOff>93726</xdr:rowOff>
    </xdr:to>
    <xdr:cxnSp macro="">
      <xdr:nvCxnSpPr>
        <xdr:cNvPr id="198" name="直線コネクタ 197">
          <a:extLst>
            <a:ext uri="{FF2B5EF4-FFF2-40B4-BE49-F238E27FC236}">
              <a16:creationId xmlns:a16="http://schemas.microsoft.com/office/drawing/2014/main" id="{709B09FF-C89B-4A04-9BB5-7CCC9573DDEA}"/>
            </a:ext>
          </a:extLst>
        </xdr:cNvPr>
        <xdr:cNvCxnSpPr/>
      </xdr:nvCxnSpPr>
      <xdr:spPr>
        <a:xfrm>
          <a:off x="2019300" y="10136124"/>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58</xdr:row>
      <xdr:rowOff>145796</xdr:rowOff>
    </xdr:from>
    <xdr:to>
      <xdr:col>6</xdr:col>
      <xdr:colOff>38100</xdr:colOff>
      <xdr:row>59</xdr:row>
      <xdr:rowOff>75946</xdr:rowOff>
    </xdr:to>
    <xdr:sp macro="" textlink="">
      <xdr:nvSpPr>
        <xdr:cNvPr id="199" name="楕円 198">
          <a:extLst>
            <a:ext uri="{FF2B5EF4-FFF2-40B4-BE49-F238E27FC236}">
              <a16:creationId xmlns:a16="http://schemas.microsoft.com/office/drawing/2014/main" id="{46C68D49-A0BE-4FA6-A5F7-4ECB12071BF1}"/>
            </a:ext>
          </a:extLst>
        </xdr:cNvPr>
        <xdr:cNvSpPr/>
      </xdr:nvSpPr>
      <xdr:spPr>
        <a:xfrm>
          <a:off x="1079500" y="10089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20574</xdr:rowOff>
    </xdr:from>
    <xdr:to>
      <xdr:col>10</xdr:col>
      <xdr:colOff>114300</xdr:colOff>
      <xdr:row>59</xdr:row>
      <xdr:rowOff>25146</xdr:rowOff>
    </xdr:to>
    <xdr:cxnSp macro="">
      <xdr:nvCxnSpPr>
        <xdr:cNvPr id="200" name="直線コネクタ 199">
          <a:extLst>
            <a:ext uri="{FF2B5EF4-FFF2-40B4-BE49-F238E27FC236}">
              <a16:creationId xmlns:a16="http://schemas.microsoft.com/office/drawing/2014/main" id="{13FF11ED-6599-47C5-83DB-7A4B83010126}"/>
            </a:ext>
          </a:extLst>
        </xdr:cNvPr>
        <xdr:cNvCxnSpPr/>
      </xdr:nvCxnSpPr>
      <xdr:spPr>
        <a:xfrm flipV="1">
          <a:off x="1130300" y="10136124"/>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78503</xdr:rowOff>
    </xdr:from>
    <xdr:ext cx="405111" cy="259045"/>
    <xdr:sp macro="" textlink="">
      <xdr:nvSpPr>
        <xdr:cNvPr id="201" name="n_1aveValue【橋りょう・トンネル】&#10;有形固定資産減価償却率">
          <a:extLst>
            <a:ext uri="{FF2B5EF4-FFF2-40B4-BE49-F238E27FC236}">
              <a16:creationId xmlns:a16="http://schemas.microsoft.com/office/drawing/2014/main" id="{D824598C-7928-4FB1-BB12-9A3E2B8F57C4}"/>
            </a:ext>
          </a:extLst>
        </xdr:cNvPr>
        <xdr:cNvSpPr txBox="1"/>
      </xdr:nvSpPr>
      <xdr:spPr>
        <a:xfrm>
          <a:off x="3582044" y="103655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32783</xdr:rowOff>
    </xdr:from>
    <xdr:ext cx="405111" cy="259045"/>
    <xdr:sp macro="" textlink="">
      <xdr:nvSpPr>
        <xdr:cNvPr id="202" name="n_2aveValue【橋りょう・トンネル】&#10;有形固定資産減価償却率">
          <a:extLst>
            <a:ext uri="{FF2B5EF4-FFF2-40B4-BE49-F238E27FC236}">
              <a16:creationId xmlns:a16="http://schemas.microsoft.com/office/drawing/2014/main" id="{AA057C85-E026-416D-BEFD-52E733EF08EC}"/>
            </a:ext>
          </a:extLst>
        </xdr:cNvPr>
        <xdr:cNvSpPr txBox="1"/>
      </xdr:nvSpPr>
      <xdr:spPr>
        <a:xfrm>
          <a:off x="2705744" y="103197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149369</xdr:rowOff>
    </xdr:from>
    <xdr:ext cx="405111" cy="259045"/>
    <xdr:sp macro="" textlink="">
      <xdr:nvSpPr>
        <xdr:cNvPr id="203" name="n_3aveValue【橋りょう・トンネル】&#10;有形固定資産減価償却率">
          <a:extLst>
            <a:ext uri="{FF2B5EF4-FFF2-40B4-BE49-F238E27FC236}">
              <a16:creationId xmlns:a16="http://schemas.microsoft.com/office/drawing/2014/main" id="{9024A448-0F09-46EC-944C-017BB97A1788}"/>
            </a:ext>
          </a:extLst>
        </xdr:cNvPr>
        <xdr:cNvSpPr txBox="1"/>
      </xdr:nvSpPr>
      <xdr:spPr>
        <a:xfrm>
          <a:off x="1816744" y="102649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80789</xdr:rowOff>
    </xdr:from>
    <xdr:ext cx="405111" cy="259045"/>
    <xdr:sp macro="" textlink="">
      <xdr:nvSpPr>
        <xdr:cNvPr id="204" name="n_4aveValue【橋りょう・トンネル】&#10;有形固定資産減価償却率">
          <a:extLst>
            <a:ext uri="{FF2B5EF4-FFF2-40B4-BE49-F238E27FC236}">
              <a16:creationId xmlns:a16="http://schemas.microsoft.com/office/drawing/2014/main" id="{B08E6D89-3CAE-474C-AA2C-28EFA60CCD79}"/>
            </a:ext>
          </a:extLst>
        </xdr:cNvPr>
        <xdr:cNvSpPr txBox="1"/>
      </xdr:nvSpPr>
      <xdr:spPr>
        <a:xfrm>
          <a:off x="927744" y="101963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62755</xdr:rowOff>
    </xdr:from>
    <xdr:ext cx="405111" cy="259045"/>
    <xdr:sp macro="" textlink="">
      <xdr:nvSpPr>
        <xdr:cNvPr id="205" name="n_1mainValue【橋りょう・トンネル】&#10;有形固定資産減価償却率">
          <a:extLst>
            <a:ext uri="{FF2B5EF4-FFF2-40B4-BE49-F238E27FC236}">
              <a16:creationId xmlns:a16="http://schemas.microsoft.com/office/drawing/2014/main" id="{4ED1BD38-AF1B-43A6-82F7-972026DDA486}"/>
            </a:ext>
          </a:extLst>
        </xdr:cNvPr>
        <xdr:cNvSpPr txBox="1"/>
      </xdr:nvSpPr>
      <xdr:spPr>
        <a:xfrm>
          <a:off x="3582044" y="100068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161053</xdr:rowOff>
    </xdr:from>
    <xdr:ext cx="405111" cy="259045"/>
    <xdr:sp macro="" textlink="">
      <xdr:nvSpPr>
        <xdr:cNvPr id="206" name="n_2mainValue【橋りょう・トンネル】&#10;有形固定資産減価償却率">
          <a:extLst>
            <a:ext uri="{FF2B5EF4-FFF2-40B4-BE49-F238E27FC236}">
              <a16:creationId xmlns:a16="http://schemas.microsoft.com/office/drawing/2014/main" id="{DF14D58E-B7DC-44AF-B5F2-6085560FE978}"/>
            </a:ext>
          </a:extLst>
        </xdr:cNvPr>
        <xdr:cNvSpPr txBox="1"/>
      </xdr:nvSpPr>
      <xdr:spPr>
        <a:xfrm>
          <a:off x="2705744" y="99337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87901</xdr:rowOff>
    </xdr:from>
    <xdr:ext cx="405111" cy="259045"/>
    <xdr:sp macro="" textlink="">
      <xdr:nvSpPr>
        <xdr:cNvPr id="207" name="n_3mainValue【橋りょう・トンネル】&#10;有形固定資産減価償却率">
          <a:extLst>
            <a:ext uri="{FF2B5EF4-FFF2-40B4-BE49-F238E27FC236}">
              <a16:creationId xmlns:a16="http://schemas.microsoft.com/office/drawing/2014/main" id="{1082F752-2B9A-4399-9E23-AD01452CC7BA}"/>
            </a:ext>
          </a:extLst>
        </xdr:cNvPr>
        <xdr:cNvSpPr txBox="1"/>
      </xdr:nvSpPr>
      <xdr:spPr>
        <a:xfrm>
          <a:off x="1816744" y="98605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92473</xdr:rowOff>
    </xdr:from>
    <xdr:ext cx="405111" cy="259045"/>
    <xdr:sp macro="" textlink="">
      <xdr:nvSpPr>
        <xdr:cNvPr id="208" name="n_4mainValue【橋りょう・トンネル】&#10;有形固定資産減価償却率">
          <a:extLst>
            <a:ext uri="{FF2B5EF4-FFF2-40B4-BE49-F238E27FC236}">
              <a16:creationId xmlns:a16="http://schemas.microsoft.com/office/drawing/2014/main" id="{78BE7EA9-0815-474A-BA1E-C0D5D9244516}"/>
            </a:ext>
          </a:extLst>
        </xdr:cNvPr>
        <xdr:cNvSpPr txBox="1"/>
      </xdr:nvSpPr>
      <xdr:spPr>
        <a:xfrm>
          <a:off x="927744" y="98651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76922991-9893-48B9-AB9B-0179208848FB}"/>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56D9A5A6-0FC7-4EFF-9F04-58367BD033BC}"/>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3ACE2962-039C-4023-9EFE-409730DDCAE7}"/>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F39E1A5B-A607-4674-A8C5-E530ED3B6062}"/>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A6FD0950-D268-4013-897A-332C660A1C2C}"/>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FACF67DF-10C2-49A2-A08E-7BB2615CBE18}"/>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34A467A9-47FA-47F1-9C5F-8848FCAAB2DC}"/>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94,807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FF56EB59-3BA8-4DB3-9C42-D213DF402E7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EF16FBC1-5DCE-48C1-98E8-4DF38E1D9554}"/>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DF0BE1E1-7FAC-433A-B040-5000E4ACCB15}"/>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9" name="直線コネクタ 218">
          <a:extLst>
            <a:ext uri="{FF2B5EF4-FFF2-40B4-BE49-F238E27FC236}">
              <a16:creationId xmlns:a16="http://schemas.microsoft.com/office/drawing/2014/main" id="{A83BBD55-EC1E-413C-8FA0-560DA544EC3A}"/>
            </a:ext>
          </a:extLst>
        </xdr:cNvPr>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220" name="テキスト ボックス 219">
          <a:extLst>
            <a:ext uri="{FF2B5EF4-FFF2-40B4-BE49-F238E27FC236}">
              <a16:creationId xmlns:a16="http://schemas.microsoft.com/office/drawing/2014/main" id="{207F7F5E-60E7-45C8-9C9B-48384811499A}"/>
            </a:ext>
          </a:extLst>
        </xdr:cNvPr>
        <xdr:cNvSpPr txBox="1"/>
      </xdr:nvSpPr>
      <xdr:spPr>
        <a:xfrm>
          <a:off x="6355214" y="10961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21" name="直線コネクタ 220">
          <a:extLst>
            <a:ext uri="{FF2B5EF4-FFF2-40B4-BE49-F238E27FC236}">
              <a16:creationId xmlns:a16="http://schemas.microsoft.com/office/drawing/2014/main" id="{85C4EE7F-AA5D-41BA-B2AC-7DDF17DCA8E5}"/>
            </a:ext>
          </a:extLst>
        </xdr:cNvPr>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62</xdr:row>
      <xdr:rowOff>4734</xdr:rowOff>
    </xdr:from>
    <xdr:ext cx="595419" cy="259045"/>
    <xdr:sp macro="" textlink="">
      <xdr:nvSpPr>
        <xdr:cNvPr id="222" name="テキスト ボックス 221">
          <a:extLst>
            <a:ext uri="{FF2B5EF4-FFF2-40B4-BE49-F238E27FC236}">
              <a16:creationId xmlns:a16="http://schemas.microsoft.com/office/drawing/2014/main" id="{670C8BFE-75AB-4494-B8A8-64D57A28DD74}"/>
            </a:ext>
          </a:extLst>
        </xdr:cNvPr>
        <xdr:cNvSpPr txBox="1"/>
      </xdr:nvSpPr>
      <xdr:spPr>
        <a:xfrm>
          <a:off x="6008581" y="1063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23" name="直線コネクタ 222">
          <a:extLst>
            <a:ext uri="{FF2B5EF4-FFF2-40B4-BE49-F238E27FC236}">
              <a16:creationId xmlns:a16="http://schemas.microsoft.com/office/drawing/2014/main" id="{5C780516-B40B-4AE5-96BD-20043F277903}"/>
            </a:ext>
          </a:extLst>
        </xdr:cNvPr>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21062</xdr:rowOff>
    </xdr:from>
    <xdr:ext cx="595419" cy="259045"/>
    <xdr:sp macro="" textlink="">
      <xdr:nvSpPr>
        <xdr:cNvPr id="224" name="テキスト ボックス 223">
          <a:extLst>
            <a:ext uri="{FF2B5EF4-FFF2-40B4-BE49-F238E27FC236}">
              <a16:creationId xmlns:a16="http://schemas.microsoft.com/office/drawing/2014/main" id="{C0942165-EFDF-4138-B57C-A29AA4E455FF}"/>
            </a:ext>
          </a:extLst>
        </xdr:cNvPr>
        <xdr:cNvSpPr txBox="1"/>
      </xdr:nvSpPr>
      <xdr:spPr>
        <a:xfrm>
          <a:off x="6008581" y="1030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5" name="直線コネクタ 224">
          <a:extLst>
            <a:ext uri="{FF2B5EF4-FFF2-40B4-BE49-F238E27FC236}">
              <a16:creationId xmlns:a16="http://schemas.microsoft.com/office/drawing/2014/main" id="{E14F718A-7F04-45AD-9F4A-302FB7B60F6E}"/>
            </a:ext>
          </a:extLst>
        </xdr:cNvPr>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58</xdr:row>
      <xdr:rowOff>37392</xdr:rowOff>
    </xdr:from>
    <xdr:ext cx="595419" cy="259045"/>
    <xdr:sp macro="" textlink="">
      <xdr:nvSpPr>
        <xdr:cNvPr id="226" name="テキスト ボックス 225">
          <a:extLst>
            <a:ext uri="{FF2B5EF4-FFF2-40B4-BE49-F238E27FC236}">
              <a16:creationId xmlns:a16="http://schemas.microsoft.com/office/drawing/2014/main" id="{9ACBD7F6-786A-46C6-BE69-21531318B764}"/>
            </a:ext>
          </a:extLst>
        </xdr:cNvPr>
        <xdr:cNvSpPr txBox="1"/>
      </xdr:nvSpPr>
      <xdr:spPr>
        <a:xfrm>
          <a:off x="6008581" y="998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7" name="直線コネクタ 226">
          <a:extLst>
            <a:ext uri="{FF2B5EF4-FFF2-40B4-BE49-F238E27FC236}">
              <a16:creationId xmlns:a16="http://schemas.microsoft.com/office/drawing/2014/main" id="{85B4C889-7888-4B9B-806A-4E69F95DD8BB}"/>
            </a:ext>
          </a:extLst>
        </xdr:cNvPr>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53720</xdr:rowOff>
    </xdr:from>
    <xdr:ext cx="595419" cy="259045"/>
    <xdr:sp macro="" textlink="">
      <xdr:nvSpPr>
        <xdr:cNvPr id="228" name="テキスト ボックス 227">
          <a:extLst>
            <a:ext uri="{FF2B5EF4-FFF2-40B4-BE49-F238E27FC236}">
              <a16:creationId xmlns:a16="http://schemas.microsoft.com/office/drawing/2014/main" id="{54EE34ED-02B0-4E9C-9AA0-6B78C6DF581C}"/>
            </a:ext>
          </a:extLst>
        </xdr:cNvPr>
        <xdr:cNvSpPr txBox="1"/>
      </xdr:nvSpPr>
      <xdr:spPr>
        <a:xfrm>
          <a:off x="6008581" y="965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9" name="直線コネクタ 228">
          <a:extLst>
            <a:ext uri="{FF2B5EF4-FFF2-40B4-BE49-F238E27FC236}">
              <a16:creationId xmlns:a16="http://schemas.microsoft.com/office/drawing/2014/main" id="{FEAAE399-22E2-4160-A866-9EF81F373F2A}"/>
            </a:ext>
          </a:extLst>
        </xdr:cNvPr>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70049</xdr:rowOff>
    </xdr:from>
    <xdr:ext cx="595419" cy="259045"/>
    <xdr:sp macro="" textlink="">
      <xdr:nvSpPr>
        <xdr:cNvPr id="230" name="テキスト ボックス 229">
          <a:extLst>
            <a:ext uri="{FF2B5EF4-FFF2-40B4-BE49-F238E27FC236}">
              <a16:creationId xmlns:a16="http://schemas.microsoft.com/office/drawing/2014/main" id="{E7355428-F4F7-4BC6-AB0A-4C4C4CB86D1D}"/>
            </a:ext>
          </a:extLst>
        </xdr:cNvPr>
        <xdr:cNvSpPr txBox="1"/>
      </xdr:nvSpPr>
      <xdr:spPr>
        <a:xfrm>
          <a:off x="6008581" y="932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31" name="直線コネクタ 230">
          <a:extLst>
            <a:ext uri="{FF2B5EF4-FFF2-40B4-BE49-F238E27FC236}">
              <a16:creationId xmlns:a16="http://schemas.microsoft.com/office/drawing/2014/main" id="{1DA554C5-A3AF-4211-8E11-C5B75299BFFA}"/>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32" name="テキスト ボックス 231">
          <a:extLst>
            <a:ext uri="{FF2B5EF4-FFF2-40B4-BE49-F238E27FC236}">
              <a16:creationId xmlns:a16="http://schemas.microsoft.com/office/drawing/2014/main" id="{ED66C229-8C10-48C7-9D21-18D7545A43B9}"/>
            </a:ext>
          </a:extLst>
        </xdr:cNvPr>
        <xdr:cNvSpPr txBox="1"/>
      </xdr:nvSpPr>
      <xdr:spPr>
        <a:xfrm>
          <a:off x="6008581" y="900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3" name="【橋りょう・トンネル】&#10;一人当たり有形固定資産（償却資産）額グラフ枠">
          <a:extLst>
            <a:ext uri="{FF2B5EF4-FFF2-40B4-BE49-F238E27FC236}">
              <a16:creationId xmlns:a16="http://schemas.microsoft.com/office/drawing/2014/main" id="{5E9CCA91-DCA8-470A-A2C5-8574B7A9842D}"/>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58665</xdr:rowOff>
    </xdr:from>
    <xdr:to>
      <xdr:col>54</xdr:col>
      <xdr:colOff>189865</xdr:colOff>
      <xdr:row>64</xdr:row>
      <xdr:rowOff>48081</xdr:rowOff>
    </xdr:to>
    <xdr:cxnSp macro="">
      <xdr:nvCxnSpPr>
        <xdr:cNvPr id="234" name="直線コネクタ 233">
          <a:extLst>
            <a:ext uri="{FF2B5EF4-FFF2-40B4-BE49-F238E27FC236}">
              <a16:creationId xmlns:a16="http://schemas.microsoft.com/office/drawing/2014/main" id="{7B1A50E0-4966-4997-ABE7-856A0759EE67}"/>
            </a:ext>
          </a:extLst>
        </xdr:cNvPr>
        <xdr:cNvCxnSpPr/>
      </xdr:nvCxnSpPr>
      <xdr:spPr>
        <a:xfrm flipV="1">
          <a:off x="10476865" y="9488415"/>
          <a:ext cx="0" cy="15324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51908</xdr:rowOff>
    </xdr:from>
    <xdr:ext cx="534377" cy="259045"/>
    <xdr:sp macro="" textlink="">
      <xdr:nvSpPr>
        <xdr:cNvPr id="235" name="【橋りょう・トンネル】&#10;一人当たり有形固定資産（償却資産）額最小値テキスト">
          <a:extLst>
            <a:ext uri="{FF2B5EF4-FFF2-40B4-BE49-F238E27FC236}">
              <a16:creationId xmlns:a16="http://schemas.microsoft.com/office/drawing/2014/main" id="{D616EC2D-3993-4B15-BD1F-952804C4C75B}"/>
            </a:ext>
          </a:extLst>
        </xdr:cNvPr>
        <xdr:cNvSpPr txBox="1"/>
      </xdr:nvSpPr>
      <xdr:spPr>
        <a:xfrm>
          <a:off x="10515600" y="11024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25,277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48081</xdr:rowOff>
    </xdr:from>
    <xdr:to>
      <xdr:col>55</xdr:col>
      <xdr:colOff>88900</xdr:colOff>
      <xdr:row>64</xdr:row>
      <xdr:rowOff>48081</xdr:rowOff>
    </xdr:to>
    <xdr:cxnSp macro="">
      <xdr:nvCxnSpPr>
        <xdr:cNvPr id="236" name="直線コネクタ 235">
          <a:extLst>
            <a:ext uri="{FF2B5EF4-FFF2-40B4-BE49-F238E27FC236}">
              <a16:creationId xmlns:a16="http://schemas.microsoft.com/office/drawing/2014/main" id="{D80B29EC-BB59-4BE7-89E2-6E2FD77FE1F9}"/>
            </a:ext>
          </a:extLst>
        </xdr:cNvPr>
        <xdr:cNvCxnSpPr/>
      </xdr:nvCxnSpPr>
      <xdr:spPr>
        <a:xfrm>
          <a:off x="10388600" y="110208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5342</xdr:rowOff>
    </xdr:from>
    <xdr:ext cx="599010" cy="259045"/>
    <xdr:sp macro="" textlink="">
      <xdr:nvSpPr>
        <xdr:cNvPr id="237" name="【橋りょう・トンネル】&#10;一人当たり有形固定資産（償却資産）額最大値テキスト">
          <a:extLst>
            <a:ext uri="{FF2B5EF4-FFF2-40B4-BE49-F238E27FC236}">
              <a16:creationId xmlns:a16="http://schemas.microsoft.com/office/drawing/2014/main" id="{23821BA9-C534-4DCF-A033-E64053700BCB}"/>
            </a:ext>
          </a:extLst>
        </xdr:cNvPr>
        <xdr:cNvSpPr txBox="1"/>
      </xdr:nvSpPr>
      <xdr:spPr>
        <a:xfrm>
          <a:off x="10515600" y="92636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494,536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58665</xdr:rowOff>
    </xdr:from>
    <xdr:to>
      <xdr:col>55</xdr:col>
      <xdr:colOff>88900</xdr:colOff>
      <xdr:row>55</xdr:row>
      <xdr:rowOff>58665</xdr:rowOff>
    </xdr:to>
    <xdr:cxnSp macro="">
      <xdr:nvCxnSpPr>
        <xdr:cNvPr id="238" name="直線コネクタ 237">
          <a:extLst>
            <a:ext uri="{FF2B5EF4-FFF2-40B4-BE49-F238E27FC236}">
              <a16:creationId xmlns:a16="http://schemas.microsoft.com/office/drawing/2014/main" id="{6C52866A-21F5-4B5D-AF2C-6FABF76CD0DC}"/>
            </a:ext>
          </a:extLst>
        </xdr:cNvPr>
        <xdr:cNvCxnSpPr/>
      </xdr:nvCxnSpPr>
      <xdr:spPr>
        <a:xfrm>
          <a:off x="10388600" y="94884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99025</xdr:rowOff>
    </xdr:from>
    <xdr:ext cx="599010" cy="259045"/>
    <xdr:sp macro="" textlink="">
      <xdr:nvSpPr>
        <xdr:cNvPr id="239" name="【橋りょう・トンネル】&#10;一人当たり有形固定資産（償却資産）額平均値テキスト">
          <a:extLst>
            <a:ext uri="{FF2B5EF4-FFF2-40B4-BE49-F238E27FC236}">
              <a16:creationId xmlns:a16="http://schemas.microsoft.com/office/drawing/2014/main" id="{BC874685-3724-46EB-843F-DD10461A4EC6}"/>
            </a:ext>
          </a:extLst>
        </xdr:cNvPr>
        <xdr:cNvSpPr txBox="1"/>
      </xdr:nvSpPr>
      <xdr:spPr>
        <a:xfrm>
          <a:off x="10515600" y="1038602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158,627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76148</xdr:rowOff>
    </xdr:from>
    <xdr:to>
      <xdr:col>55</xdr:col>
      <xdr:colOff>50800</xdr:colOff>
      <xdr:row>62</xdr:row>
      <xdr:rowOff>6298</xdr:rowOff>
    </xdr:to>
    <xdr:sp macro="" textlink="">
      <xdr:nvSpPr>
        <xdr:cNvPr id="240" name="フローチャート: 判断 239">
          <a:extLst>
            <a:ext uri="{FF2B5EF4-FFF2-40B4-BE49-F238E27FC236}">
              <a16:creationId xmlns:a16="http://schemas.microsoft.com/office/drawing/2014/main" id="{E386EF74-4DD7-4497-89C4-A0828A2F76CC}"/>
            </a:ext>
          </a:extLst>
        </xdr:cNvPr>
        <xdr:cNvSpPr/>
      </xdr:nvSpPr>
      <xdr:spPr>
        <a:xfrm>
          <a:off x="10426700" y="10534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122289</xdr:rowOff>
    </xdr:from>
    <xdr:to>
      <xdr:col>50</xdr:col>
      <xdr:colOff>165100</xdr:colOff>
      <xdr:row>62</xdr:row>
      <xdr:rowOff>52439</xdr:rowOff>
    </xdr:to>
    <xdr:sp macro="" textlink="">
      <xdr:nvSpPr>
        <xdr:cNvPr id="241" name="フローチャート: 判断 240">
          <a:extLst>
            <a:ext uri="{FF2B5EF4-FFF2-40B4-BE49-F238E27FC236}">
              <a16:creationId xmlns:a16="http://schemas.microsoft.com/office/drawing/2014/main" id="{8163096E-1AF3-41B1-8755-0D1ABE15D827}"/>
            </a:ext>
          </a:extLst>
        </xdr:cNvPr>
        <xdr:cNvSpPr/>
      </xdr:nvSpPr>
      <xdr:spPr>
        <a:xfrm>
          <a:off x="9588500" y="10580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113067</xdr:rowOff>
    </xdr:from>
    <xdr:to>
      <xdr:col>46</xdr:col>
      <xdr:colOff>38100</xdr:colOff>
      <xdr:row>62</xdr:row>
      <xdr:rowOff>43217</xdr:rowOff>
    </xdr:to>
    <xdr:sp macro="" textlink="">
      <xdr:nvSpPr>
        <xdr:cNvPr id="242" name="フローチャート: 判断 241">
          <a:extLst>
            <a:ext uri="{FF2B5EF4-FFF2-40B4-BE49-F238E27FC236}">
              <a16:creationId xmlns:a16="http://schemas.microsoft.com/office/drawing/2014/main" id="{4F1A7E70-9ED1-41D3-BEA8-995101543C23}"/>
            </a:ext>
          </a:extLst>
        </xdr:cNvPr>
        <xdr:cNvSpPr/>
      </xdr:nvSpPr>
      <xdr:spPr>
        <a:xfrm>
          <a:off x="8699500" y="105715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118893</xdr:rowOff>
    </xdr:from>
    <xdr:to>
      <xdr:col>41</xdr:col>
      <xdr:colOff>101600</xdr:colOff>
      <xdr:row>62</xdr:row>
      <xdr:rowOff>49043</xdr:rowOff>
    </xdr:to>
    <xdr:sp macro="" textlink="">
      <xdr:nvSpPr>
        <xdr:cNvPr id="243" name="フローチャート: 判断 242">
          <a:extLst>
            <a:ext uri="{FF2B5EF4-FFF2-40B4-BE49-F238E27FC236}">
              <a16:creationId xmlns:a16="http://schemas.microsoft.com/office/drawing/2014/main" id="{DDA5060D-A8E6-46AB-AAE2-3F6C6250E40D}"/>
            </a:ext>
          </a:extLst>
        </xdr:cNvPr>
        <xdr:cNvSpPr/>
      </xdr:nvSpPr>
      <xdr:spPr>
        <a:xfrm>
          <a:off x="7810500" y="10577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149297</xdr:rowOff>
    </xdr:from>
    <xdr:to>
      <xdr:col>36</xdr:col>
      <xdr:colOff>165100</xdr:colOff>
      <xdr:row>62</xdr:row>
      <xdr:rowOff>79447</xdr:rowOff>
    </xdr:to>
    <xdr:sp macro="" textlink="">
      <xdr:nvSpPr>
        <xdr:cNvPr id="244" name="フローチャート: 判断 243">
          <a:extLst>
            <a:ext uri="{FF2B5EF4-FFF2-40B4-BE49-F238E27FC236}">
              <a16:creationId xmlns:a16="http://schemas.microsoft.com/office/drawing/2014/main" id="{CE6C2093-9057-4760-B2C0-57DAC02E8AF0}"/>
            </a:ext>
          </a:extLst>
        </xdr:cNvPr>
        <xdr:cNvSpPr/>
      </xdr:nvSpPr>
      <xdr:spPr>
        <a:xfrm>
          <a:off x="6921500" y="10607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FBD3E30A-E089-460E-882F-65393B9BEA22}"/>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0D957C44-9CC5-45F6-A244-AC33F8EB0D43}"/>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19F2547F-42B5-42A8-8E19-3EA2D8F37F28}"/>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8" name="テキスト ボックス 247">
          <a:extLst>
            <a:ext uri="{FF2B5EF4-FFF2-40B4-BE49-F238E27FC236}">
              <a16:creationId xmlns:a16="http://schemas.microsoft.com/office/drawing/2014/main" id="{2EDE042E-FAEC-42F2-9E1C-94E1CC11FDBC}"/>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9" name="テキスト ボックス 248">
          <a:extLst>
            <a:ext uri="{FF2B5EF4-FFF2-40B4-BE49-F238E27FC236}">
              <a16:creationId xmlns:a16="http://schemas.microsoft.com/office/drawing/2014/main" id="{E9CB9FAA-4258-4F8C-BCF2-68D908B16844}"/>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137890</xdr:rowOff>
    </xdr:from>
    <xdr:to>
      <xdr:col>55</xdr:col>
      <xdr:colOff>50800</xdr:colOff>
      <xdr:row>64</xdr:row>
      <xdr:rowOff>68040</xdr:rowOff>
    </xdr:to>
    <xdr:sp macro="" textlink="">
      <xdr:nvSpPr>
        <xdr:cNvPr id="250" name="楕円 249">
          <a:extLst>
            <a:ext uri="{FF2B5EF4-FFF2-40B4-BE49-F238E27FC236}">
              <a16:creationId xmlns:a16="http://schemas.microsoft.com/office/drawing/2014/main" id="{A35F3E43-6EB7-47C7-B7FA-7617BF077319}"/>
            </a:ext>
          </a:extLst>
        </xdr:cNvPr>
        <xdr:cNvSpPr/>
      </xdr:nvSpPr>
      <xdr:spPr>
        <a:xfrm>
          <a:off x="10426700" y="10939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52817</xdr:rowOff>
    </xdr:from>
    <xdr:ext cx="534377" cy="259045"/>
    <xdr:sp macro="" textlink="">
      <xdr:nvSpPr>
        <xdr:cNvPr id="251" name="【橋りょう・トンネル】&#10;一人当たり有形固定資産（償却資産）額該当値テキスト">
          <a:extLst>
            <a:ext uri="{FF2B5EF4-FFF2-40B4-BE49-F238E27FC236}">
              <a16:creationId xmlns:a16="http://schemas.microsoft.com/office/drawing/2014/main" id="{A80B0AC8-BFFB-441F-9859-313B1ED3AF06}"/>
            </a:ext>
          </a:extLst>
        </xdr:cNvPr>
        <xdr:cNvSpPr txBox="1"/>
      </xdr:nvSpPr>
      <xdr:spPr>
        <a:xfrm>
          <a:off x="10515600" y="108541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138853</xdr:rowOff>
    </xdr:from>
    <xdr:to>
      <xdr:col>50</xdr:col>
      <xdr:colOff>165100</xdr:colOff>
      <xdr:row>64</xdr:row>
      <xdr:rowOff>69003</xdr:rowOff>
    </xdr:to>
    <xdr:sp macro="" textlink="">
      <xdr:nvSpPr>
        <xdr:cNvPr id="252" name="楕円 251">
          <a:extLst>
            <a:ext uri="{FF2B5EF4-FFF2-40B4-BE49-F238E27FC236}">
              <a16:creationId xmlns:a16="http://schemas.microsoft.com/office/drawing/2014/main" id="{A5D27102-2FFA-419F-A812-E56FA392E46F}"/>
            </a:ext>
          </a:extLst>
        </xdr:cNvPr>
        <xdr:cNvSpPr/>
      </xdr:nvSpPr>
      <xdr:spPr>
        <a:xfrm>
          <a:off x="9588500" y="109402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17240</xdr:rowOff>
    </xdr:from>
    <xdr:to>
      <xdr:col>55</xdr:col>
      <xdr:colOff>0</xdr:colOff>
      <xdr:row>64</xdr:row>
      <xdr:rowOff>18203</xdr:rowOff>
    </xdr:to>
    <xdr:cxnSp macro="">
      <xdr:nvCxnSpPr>
        <xdr:cNvPr id="253" name="直線コネクタ 252">
          <a:extLst>
            <a:ext uri="{FF2B5EF4-FFF2-40B4-BE49-F238E27FC236}">
              <a16:creationId xmlns:a16="http://schemas.microsoft.com/office/drawing/2014/main" id="{65249DD5-5285-4E08-B068-9381F3D1F9A3}"/>
            </a:ext>
          </a:extLst>
        </xdr:cNvPr>
        <xdr:cNvCxnSpPr/>
      </xdr:nvCxnSpPr>
      <xdr:spPr>
        <a:xfrm flipV="1">
          <a:off x="9639300" y="10990040"/>
          <a:ext cx="838200" cy="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139369</xdr:rowOff>
    </xdr:from>
    <xdr:to>
      <xdr:col>46</xdr:col>
      <xdr:colOff>38100</xdr:colOff>
      <xdr:row>64</xdr:row>
      <xdr:rowOff>69519</xdr:rowOff>
    </xdr:to>
    <xdr:sp macro="" textlink="">
      <xdr:nvSpPr>
        <xdr:cNvPr id="254" name="楕円 253">
          <a:extLst>
            <a:ext uri="{FF2B5EF4-FFF2-40B4-BE49-F238E27FC236}">
              <a16:creationId xmlns:a16="http://schemas.microsoft.com/office/drawing/2014/main" id="{8CEF0273-302F-4C1C-A796-D5B081DEF761}"/>
            </a:ext>
          </a:extLst>
        </xdr:cNvPr>
        <xdr:cNvSpPr/>
      </xdr:nvSpPr>
      <xdr:spPr>
        <a:xfrm>
          <a:off x="8699500" y="10940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18203</xdr:rowOff>
    </xdr:from>
    <xdr:to>
      <xdr:col>50</xdr:col>
      <xdr:colOff>114300</xdr:colOff>
      <xdr:row>64</xdr:row>
      <xdr:rowOff>18719</xdr:rowOff>
    </xdr:to>
    <xdr:cxnSp macro="">
      <xdr:nvCxnSpPr>
        <xdr:cNvPr id="255" name="直線コネクタ 254">
          <a:extLst>
            <a:ext uri="{FF2B5EF4-FFF2-40B4-BE49-F238E27FC236}">
              <a16:creationId xmlns:a16="http://schemas.microsoft.com/office/drawing/2014/main" id="{0921FB41-FE9B-434F-971B-02ADAC3E7184}"/>
            </a:ext>
          </a:extLst>
        </xdr:cNvPr>
        <xdr:cNvCxnSpPr/>
      </xdr:nvCxnSpPr>
      <xdr:spPr>
        <a:xfrm flipV="1">
          <a:off x="8750300" y="10991003"/>
          <a:ext cx="889000" cy="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140114</xdr:rowOff>
    </xdr:from>
    <xdr:to>
      <xdr:col>41</xdr:col>
      <xdr:colOff>101600</xdr:colOff>
      <xdr:row>64</xdr:row>
      <xdr:rowOff>70264</xdr:rowOff>
    </xdr:to>
    <xdr:sp macro="" textlink="">
      <xdr:nvSpPr>
        <xdr:cNvPr id="256" name="楕円 255">
          <a:extLst>
            <a:ext uri="{FF2B5EF4-FFF2-40B4-BE49-F238E27FC236}">
              <a16:creationId xmlns:a16="http://schemas.microsoft.com/office/drawing/2014/main" id="{3FF27A1B-F870-4FED-B55D-3AC28C0DF81D}"/>
            </a:ext>
          </a:extLst>
        </xdr:cNvPr>
        <xdr:cNvSpPr/>
      </xdr:nvSpPr>
      <xdr:spPr>
        <a:xfrm>
          <a:off x="7810500" y="10941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18719</xdr:rowOff>
    </xdr:from>
    <xdr:to>
      <xdr:col>45</xdr:col>
      <xdr:colOff>177800</xdr:colOff>
      <xdr:row>64</xdr:row>
      <xdr:rowOff>19464</xdr:rowOff>
    </xdr:to>
    <xdr:cxnSp macro="">
      <xdr:nvCxnSpPr>
        <xdr:cNvPr id="257" name="直線コネクタ 256">
          <a:extLst>
            <a:ext uri="{FF2B5EF4-FFF2-40B4-BE49-F238E27FC236}">
              <a16:creationId xmlns:a16="http://schemas.microsoft.com/office/drawing/2014/main" id="{FB1B13E7-D4C9-43E6-83DE-245118E7761D}"/>
            </a:ext>
          </a:extLst>
        </xdr:cNvPr>
        <xdr:cNvCxnSpPr/>
      </xdr:nvCxnSpPr>
      <xdr:spPr>
        <a:xfrm flipV="1">
          <a:off x="7861300" y="10991519"/>
          <a:ext cx="889000" cy="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144023</xdr:rowOff>
    </xdr:from>
    <xdr:to>
      <xdr:col>36</xdr:col>
      <xdr:colOff>165100</xdr:colOff>
      <xdr:row>64</xdr:row>
      <xdr:rowOff>74173</xdr:rowOff>
    </xdr:to>
    <xdr:sp macro="" textlink="">
      <xdr:nvSpPr>
        <xdr:cNvPr id="258" name="楕円 257">
          <a:extLst>
            <a:ext uri="{FF2B5EF4-FFF2-40B4-BE49-F238E27FC236}">
              <a16:creationId xmlns:a16="http://schemas.microsoft.com/office/drawing/2014/main" id="{3178BA52-4A40-425A-AE57-D75C1AC8A04A}"/>
            </a:ext>
          </a:extLst>
        </xdr:cNvPr>
        <xdr:cNvSpPr/>
      </xdr:nvSpPr>
      <xdr:spPr>
        <a:xfrm>
          <a:off x="6921500" y="10945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19464</xdr:rowOff>
    </xdr:from>
    <xdr:to>
      <xdr:col>41</xdr:col>
      <xdr:colOff>50800</xdr:colOff>
      <xdr:row>64</xdr:row>
      <xdr:rowOff>23373</xdr:rowOff>
    </xdr:to>
    <xdr:cxnSp macro="">
      <xdr:nvCxnSpPr>
        <xdr:cNvPr id="259" name="直線コネクタ 258">
          <a:extLst>
            <a:ext uri="{FF2B5EF4-FFF2-40B4-BE49-F238E27FC236}">
              <a16:creationId xmlns:a16="http://schemas.microsoft.com/office/drawing/2014/main" id="{A4D175D9-E740-441C-8F19-3ED293944528}"/>
            </a:ext>
          </a:extLst>
        </xdr:cNvPr>
        <xdr:cNvCxnSpPr/>
      </xdr:nvCxnSpPr>
      <xdr:spPr>
        <a:xfrm flipV="1">
          <a:off x="6972300" y="10992264"/>
          <a:ext cx="889000" cy="3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60</xdr:row>
      <xdr:rowOff>68966</xdr:rowOff>
    </xdr:from>
    <xdr:ext cx="599010" cy="259045"/>
    <xdr:sp macro="" textlink="">
      <xdr:nvSpPr>
        <xdr:cNvPr id="260" name="n_1aveValue【橋りょう・トンネル】&#10;一人当たり有形固定資産（償却資産）額">
          <a:extLst>
            <a:ext uri="{FF2B5EF4-FFF2-40B4-BE49-F238E27FC236}">
              <a16:creationId xmlns:a16="http://schemas.microsoft.com/office/drawing/2014/main" id="{34379A8A-0797-4D8B-AA80-6863DE3CB072}"/>
            </a:ext>
          </a:extLst>
        </xdr:cNvPr>
        <xdr:cNvSpPr txBox="1"/>
      </xdr:nvSpPr>
      <xdr:spPr>
        <a:xfrm>
          <a:off x="9327095" y="103559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59744</xdr:rowOff>
    </xdr:from>
    <xdr:ext cx="599010" cy="259045"/>
    <xdr:sp macro="" textlink="">
      <xdr:nvSpPr>
        <xdr:cNvPr id="261" name="n_2aveValue【橋りょう・トンネル】&#10;一人当たり有形固定資産（償却資産）額">
          <a:extLst>
            <a:ext uri="{FF2B5EF4-FFF2-40B4-BE49-F238E27FC236}">
              <a16:creationId xmlns:a16="http://schemas.microsoft.com/office/drawing/2014/main" id="{180ECFAB-D69D-4757-8F24-DB4415CC0913}"/>
            </a:ext>
          </a:extLst>
        </xdr:cNvPr>
        <xdr:cNvSpPr txBox="1"/>
      </xdr:nvSpPr>
      <xdr:spPr>
        <a:xfrm>
          <a:off x="8450795" y="103467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147,322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60</xdr:row>
      <xdr:rowOff>65570</xdr:rowOff>
    </xdr:from>
    <xdr:ext cx="599010" cy="259045"/>
    <xdr:sp macro="" textlink="">
      <xdr:nvSpPr>
        <xdr:cNvPr id="262" name="n_3aveValue【橋りょう・トンネル】&#10;一人当たり有形固定資産（償却資産）額">
          <a:extLst>
            <a:ext uri="{FF2B5EF4-FFF2-40B4-BE49-F238E27FC236}">
              <a16:creationId xmlns:a16="http://schemas.microsoft.com/office/drawing/2014/main" id="{825DC2A1-3F5C-43DC-8054-575926EA2152}"/>
            </a:ext>
          </a:extLst>
        </xdr:cNvPr>
        <xdr:cNvSpPr txBox="1"/>
      </xdr:nvSpPr>
      <xdr:spPr>
        <a:xfrm>
          <a:off x="7561795" y="103525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95974</xdr:rowOff>
    </xdr:from>
    <xdr:ext cx="599010" cy="259045"/>
    <xdr:sp macro="" textlink="">
      <xdr:nvSpPr>
        <xdr:cNvPr id="263" name="n_4aveValue【橋りょう・トンネル】&#10;一人当たり有形固定資産（償却資産）額">
          <a:extLst>
            <a:ext uri="{FF2B5EF4-FFF2-40B4-BE49-F238E27FC236}">
              <a16:creationId xmlns:a16="http://schemas.microsoft.com/office/drawing/2014/main" id="{04D7807E-E359-41BD-8F3E-0DE63450AC60}"/>
            </a:ext>
          </a:extLst>
        </xdr:cNvPr>
        <xdr:cNvSpPr txBox="1"/>
      </xdr:nvSpPr>
      <xdr:spPr>
        <a:xfrm>
          <a:off x="6672795" y="103829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64</xdr:row>
      <xdr:rowOff>60130</xdr:rowOff>
    </xdr:from>
    <xdr:ext cx="534377" cy="259045"/>
    <xdr:sp macro="" textlink="">
      <xdr:nvSpPr>
        <xdr:cNvPr id="264" name="n_1mainValue【橋りょう・トンネル】&#10;一人当たり有形固定資産（償却資産）額">
          <a:extLst>
            <a:ext uri="{FF2B5EF4-FFF2-40B4-BE49-F238E27FC236}">
              <a16:creationId xmlns:a16="http://schemas.microsoft.com/office/drawing/2014/main" id="{B65EE585-8C81-49AE-A058-532D27342AB3}"/>
            </a:ext>
          </a:extLst>
        </xdr:cNvPr>
        <xdr:cNvSpPr txBox="1"/>
      </xdr:nvSpPr>
      <xdr:spPr>
        <a:xfrm>
          <a:off x="9359411" y="110329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64</xdr:row>
      <xdr:rowOff>60646</xdr:rowOff>
    </xdr:from>
    <xdr:ext cx="534377" cy="259045"/>
    <xdr:sp macro="" textlink="">
      <xdr:nvSpPr>
        <xdr:cNvPr id="265" name="n_2mainValue【橋りょう・トンネル】&#10;一人当たり有形固定資産（償却資産）額">
          <a:extLst>
            <a:ext uri="{FF2B5EF4-FFF2-40B4-BE49-F238E27FC236}">
              <a16:creationId xmlns:a16="http://schemas.microsoft.com/office/drawing/2014/main" id="{248BD8B0-4234-48D3-A73A-018956FADC39}"/>
            </a:ext>
          </a:extLst>
        </xdr:cNvPr>
        <xdr:cNvSpPr txBox="1"/>
      </xdr:nvSpPr>
      <xdr:spPr>
        <a:xfrm>
          <a:off x="8483111" y="11033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64</xdr:row>
      <xdr:rowOff>61391</xdr:rowOff>
    </xdr:from>
    <xdr:ext cx="534377" cy="259045"/>
    <xdr:sp macro="" textlink="">
      <xdr:nvSpPr>
        <xdr:cNvPr id="266" name="n_3mainValue【橋りょう・トンネル】&#10;一人当たり有形固定資産（償却資産）額">
          <a:extLst>
            <a:ext uri="{FF2B5EF4-FFF2-40B4-BE49-F238E27FC236}">
              <a16:creationId xmlns:a16="http://schemas.microsoft.com/office/drawing/2014/main" id="{9CB54218-6D17-4B4B-AE7A-894F907B5153}"/>
            </a:ext>
          </a:extLst>
        </xdr:cNvPr>
        <xdr:cNvSpPr txBox="1"/>
      </xdr:nvSpPr>
      <xdr:spPr>
        <a:xfrm>
          <a:off x="7594111" y="11034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64</xdr:row>
      <xdr:rowOff>65300</xdr:rowOff>
    </xdr:from>
    <xdr:ext cx="534377" cy="259045"/>
    <xdr:sp macro="" textlink="">
      <xdr:nvSpPr>
        <xdr:cNvPr id="267" name="n_4mainValue【橋りょう・トンネル】&#10;一人当たり有形固定資産（償却資産）額">
          <a:extLst>
            <a:ext uri="{FF2B5EF4-FFF2-40B4-BE49-F238E27FC236}">
              <a16:creationId xmlns:a16="http://schemas.microsoft.com/office/drawing/2014/main" id="{CB6398D0-8378-41D2-B323-7073DAD3A25C}"/>
            </a:ext>
          </a:extLst>
        </xdr:cNvPr>
        <xdr:cNvSpPr txBox="1"/>
      </xdr:nvSpPr>
      <xdr:spPr>
        <a:xfrm>
          <a:off x="6705111" y="110381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8" name="正方形/長方形 267">
          <a:extLst>
            <a:ext uri="{FF2B5EF4-FFF2-40B4-BE49-F238E27FC236}">
              <a16:creationId xmlns:a16="http://schemas.microsoft.com/office/drawing/2014/main" id="{4957C2C0-48F5-462A-8DE7-62D0E8CE9C7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9" name="正方形/長方形 268">
          <a:extLst>
            <a:ext uri="{FF2B5EF4-FFF2-40B4-BE49-F238E27FC236}">
              <a16:creationId xmlns:a16="http://schemas.microsoft.com/office/drawing/2014/main" id="{32669FFB-D007-4684-9FC4-5E649F8BC5BF}"/>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70" name="正方形/長方形 269">
          <a:extLst>
            <a:ext uri="{FF2B5EF4-FFF2-40B4-BE49-F238E27FC236}">
              <a16:creationId xmlns:a16="http://schemas.microsoft.com/office/drawing/2014/main" id="{CBA4E03D-7799-4526-A123-62F4565CA91F}"/>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71" name="正方形/長方形 270">
          <a:extLst>
            <a:ext uri="{FF2B5EF4-FFF2-40B4-BE49-F238E27FC236}">
              <a16:creationId xmlns:a16="http://schemas.microsoft.com/office/drawing/2014/main" id="{C5BEC6AB-1458-4105-8B99-44216852F432}"/>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2" name="正方形/長方形 271">
          <a:extLst>
            <a:ext uri="{FF2B5EF4-FFF2-40B4-BE49-F238E27FC236}">
              <a16:creationId xmlns:a16="http://schemas.microsoft.com/office/drawing/2014/main" id="{04B306DF-38F7-4A95-B11E-42B879527BC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3" name="正方形/長方形 272">
          <a:extLst>
            <a:ext uri="{FF2B5EF4-FFF2-40B4-BE49-F238E27FC236}">
              <a16:creationId xmlns:a16="http://schemas.microsoft.com/office/drawing/2014/main" id="{D61B4891-D784-4080-BB0C-397C6399BBA8}"/>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4" name="正方形/長方形 273">
          <a:extLst>
            <a:ext uri="{FF2B5EF4-FFF2-40B4-BE49-F238E27FC236}">
              <a16:creationId xmlns:a16="http://schemas.microsoft.com/office/drawing/2014/main" id="{462ADA27-D820-49B7-8FE4-75BE653C59DD}"/>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5" name="正方形/長方形 274">
          <a:extLst>
            <a:ext uri="{FF2B5EF4-FFF2-40B4-BE49-F238E27FC236}">
              <a16:creationId xmlns:a16="http://schemas.microsoft.com/office/drawing/2014/main" id="{062FD462-7D81-454D-A0F0-A603DAD06DE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6" name="テキスト ボックス 275">
          <a:extLst>
            <a:ext uri="{FF2B5EF4-FFF2-40B4-BE49-F238E27FC236}">
              <a16:creationId xmlns:a16="http://schemas.microsoft.com/office/drawing/2014/main" id="{4EA70C14-490C-41A0-9028-72DC0D38055D}"/>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7" name="直線コネクタ 276">
          <a:extLst>
            <a:ext uri="{FF2B5EF4-FFF2-40B4-BE49-F238E27FC236}">
              <a16:creationId xmlns:a16="http://schemas.microsoft.com/office/drawing/2014/main" id="{C2556ED7-5437-4B00-A472-5CB7E7C66665}"/>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8" name="テキスト ボックス 277">
          <a:extLst>
            <a:ext uri="{FF2B5EF4-FFF2-40B4-BE49-F238E27FC236}">
              <a16:creationId xmlns:a16="http://schemas.microsoft.com/office/drawing/2014/main" id="{703673EA-0EDC-4053-AEBA-B6F30EBF4BF2}"/>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9" name="直線コネクタ 278">
          <a:extLst>
            <a:ext uri="{FF2B5EF4-FFF2-40B4-BE49-F238E27FC236}">
              <a16:creationId xmlns:a16="http://schemas.microsoft.com/office/drawing/2014/main" id="{2C4BCA58-F6F3-4088-9077-B38B9A2F2F60}"/>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80" name="テキスト ボックス 279">
          <a:extLst>
            <a:ext uri="{FF2B5EF4-FFF2-40B4-BE49-F238E27FC236}">
              <a16:creationId xmlns:a16="http://schemas.microsoft.com/office/drawing/2014/main" id="{72CFD290-1B0C-4777-B862-8182CE9CADAA}"/>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81" name="直線コネクタ 280">
          <a:extLst>
            <a:ext uri="{FF2B5EF4-FFF2-40B4-BE49-F238E27FC236}">
              <a16:creationId xmlns:a16="http://schemas.microsoft.com/office/drawing/2014/main" id="{A684E134-A456-4435-B056-A34F6F4B02B7}"/>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2" name="テキスト ボックス 281">
          <a:extLst>
            <a:ext uri="{FF2B5EF4-FFF2-40B4-BE49-F238E27FC236}">
              <a16:creationId xmlns:a16="http://schemas.microsoft.com/office/drawing/2014/main" id="{AF13B166-5138-46DF-A9BD-E39EB66FC630}"/>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3" name="直線コネクタ 282">
          <a:extLst>
            <a:ext uri="{FF2B5EF4-FFF2-40B4-BE49-F238E27FC236}">
              <a16:creationId xmlns:a16="http://schemas.microsoft.com/office/drawing/2014/main" id="{B4EE0D94-93F1-498A-B698-874D3BBE17A1}"/>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4" name="テキスト ボックス 283">
          <a:extLst>
            <a:ext uri="{FF2B5EF4-FFF2-40B4-BE49-F238E27FC236}">
              <a16:creationId xmlns:a16="http://schemas.microsoft.com/office/drawing/2014/main" id="{7F16D5C1-84E2-4373-923B-F190218F0C98}"/>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5" name="直線コネクタ 284">
          <a:extLst>
            <a:ext uri="{FF2B5EF4-FFF2-40B4-BE49-F238E27FC236}">
              <a16:creationId xmlns:a16="http://schemas.microsoft.com/office/drawing/2014/main" id="{33C11354-0968-47AB-B55E-6119A68AA714}"/>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6" name="テキスト ボックス 285">
          <a:extLst>
            <a:ext uri="{FF2B5EF4-FFF2-40B4-BE49-F238E27FC236}">
              <a16:creationId xmlns:a16="http://schemas.microsoft.com/office/drawing/2014/main" id="{A7A4E240-6BC6-4929-AE21-4F0391D77A23}"/>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7" name="直線コネクタ 286">
          <a:extLst>
            <a:ext uri="{FF2B5EF4-FFF2-40B4-BE49-F238E27FC236}">
              <a16:creationId xmlns:a16="http://schemas.microsoft.com/office/drawing/2014/main" id="{4E304AFC-FA78-4D62-AE5F-8693252EEF4D}"/>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8" name="テキスト ボックス 287">
          <a:extLst>
            <a:ext uri="{FF2B5EF4-FFF2-40B4-BE49-F238E27FC236}">
              <a16:creationId xmlns:a16="http://schemas.microsoft.com/office/drawing/2014/main" id="{A1C73EDD-B97A-4DD2-9953-77D15798B24B}"/>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9" name="直線コネクタ 288">
          <a:extLst>
            <a:ext uri="{FF2B5EF4-FFF2-40B4-BE49-F238E27FC236}">
              <a16:creationId xmlns:a16="http://schemas.microsoft.com/office/drawing/2014/main" id="{8BAB2B8F-F465-43D9-8C8C-59F5969CB4A7}"/>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90" name="テキスト ボックス 289">
          <a:extLst>
            <a:ext uri="{FF2B5EF4-FFF2-40B4-BE49-F238E27FC236}">
              <a16:creationId xmlns:a16="http://schemas.microsoft.com/office/drawing/2014/main" id="{DDE40C46-B1AA-4566-A2B5-5C2563BA8D9D}"/>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91" name="【公営住宅】&#10;有形固定資産減価償却率グラフ枠">
          <a:extLst>
            <a:ext uri="{FF2B5EF4-FFF2-40B4-BE49-F238E27FC236}">
              <a16:creationId xmlns:a16="http://schemas.microsoft.com/office/drawing/2014/main" id="{F89F7452-BCD1-4EDB-BEBB-CE2F099D287C}"/>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15239</xdr:rowOff>
    </xdr:from>
    <xdr:to>
      <xdr:col>24</xdr:col>
      <xdr:colOff>62865</xdr:colOff>
      <xdr:row>85</xdr:row>
      <xdr:rowOff>60961</xdr:rowOff>
    </xdr:to>
    <xdr:cxnSp macro="">
      <xdr:nvCxnSpPr>
        <xdr:cNvPr id="292" name="直線コネクタ 291">
          <a:extLst>
            <a:ext uri="{FF2B5EF4-FFF2-40B4-BE49-F238E27FC236}">
              <a16:creationId xmlns:a16="http://schemas.microsoft.com/office/drawing/2014/main" id="{407E04F5-2822-4E8C-9E83-7D83850B78D3}"/>
            </a:ext>
          </a:extLst>
        </xdr:cNvPr>
        <xdr:cNvCxnSpPr/>
      </xdr:nvCxnSpPr>
      <xdr:spPr>
        <a:xfrm flipV="1">
          <a:off x="4634865" y="13559789"/>
          <a:ext cx="0" cy="10744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64788</xdr:rowOff>
    </xdr:from>
    <xdr:ext cx="405111" cy="259045"/>
    <xdr:sp macro="" textlink="">
      <xdr:nvSpPr>
        <xdr:cNvPr id="293" name="【公営住宅】&#10;有形固定資産減価償却率最小値テキスト">
          <a:extLst>
            <a:ext uri="{FF2B5EF4-FFF2-40B4-BE49-F238E27FC236}">
              <a16:creationId xmlns:a16="http://schemas.microsoft.com/office/drawing/2014/main" id="{D9F26FDF-DBFE-4AE0-A82A-F0B3CD0844A1}"/>
            </a:ext>
          </a:extLst>
        </xdr:cNvPr>
        <xdr:cNvSpPr txBox="1"/>
      </xdr:nvSpPr>
      <xdr:spPr>
        <a:xfrm>
          <a:off x="4673600" y="14638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60961</xdr:rowOff>
    </xdr:from>
    <xdr:to>
      <xdr:col>24</xdr:col>
      <xdr:colOff>152400</xdr:colOff>
      <xdr:row>85</xdr:row>
      <xdr:rowOff>60961</xdr:rowOff>
    </xdr:to>
    <xdr:cxnSp macro="">
      <xdr:nvCxnSpPr>
        <xdr:cNvPr id="294" name="直線コネクタ 293">
          <a:extLst>
            <a:ext uri="{FF2B5EF4-FFF2-40B4-BE49-F238E27FC236}">
              <a16:creationId xmlns:a16="http://schemas.microsoft.com/office/drawing/2014/main" id="{55B5CD97-C88F-4416-A0E2-BBBE2D37ACB2}"/>
            </a:ext>
          </a:extLst>
        </xdr:cNvPr>
        <xdr:cNvCxnSpPr/>
      </xdr:nvCxnSpPr>
      <xdr:spPr>
        <a:xfrm>
          <a:off x="4546600" y="146342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133366</xdr:rowOff>
    </xdr:from>
    <xdr:ext cx="405111" cy="259045"/>
    <xdr:sp macro="" textlink="">
      <xdr:nvSpPr>
        <xdr:cNvPr id="295" name="【公営住宅】&#10;有形固定資産減価償却率最大値テキスト">
          <a:extLst>
            <a:ext uri="{FF2B5EF4-FFF2-40B4-BE49-F238E27FC236}">
              <a16:creationId xmlns:a16="http://schemas.microsoft.com/office/drawing/2014/main" id="{BBE11D0C-404A-4609-B494-C87E52DFE06B}"/>
            </a:ext>
          </a:extLst>
        </xdr:cNvPr>
        <xdr:cNvSpPr txBox="1"/>
      </xdr:nvSpPr>
      <xdr:spPr>
        <a:xfrm>
          <a:off x="4673600" y="13335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15239</xdr:rowOff>
    </xdr:from>
    <xdr:to>
      <xdr:col>24</xdr:col>
      <xdr:colOff>152400</xdr:colOff>
      <xdr:row>79</xdr:row>
      <xdr:rowOff>15239</xdr:rowOff>
    </xdr:to>
    <xdr:cxnSp macro="">
      <xdr:nvCxnSpPr>
        <xdr:cNvPr id="296" name="直線コネクタ 295">
          <a:extLst>
            <a:ext uri="{FF2B5EF4-FFF2-40B4-BE49-F238E27FC236}">
              <a16:creationId xmlns:a16="http://schemas.microsoft.com/office/drawing/2014/main" id="{CA7DA0B4-5C5A-4A1E-B6E0-D8504CA9F094}"/>
            </a:ext>
          </a:extLst>
        </xdr:cNvPr>
        <xdr:cNvCxnSpPr/>
      </xdr:nvCxnSpPr>
      <xdr:spPr>
        <a:xfrm>
          <a:off x="4546600" y="135597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97807</xdr:rowOff>
    </xdr:from>
    <xdr:ext cx="405111" cy="259045"/>
    <xdr:sp macro="" textlink="">
      <xdr:nvSpPr>
        <xdr:cNvPr id="297" name="【公営住宅】&#10;有形固定資産減価償却率平均値テキスト">
          <a:extLst>
            <a:ext uri="{FF2B5EF4-FFF2-40B4-BE49-F238E27FC236}">
              <a16:creationId xmlns:a16="http://schemas.microsoft.com/office/drawing/2014/main" id="{39B996D6-2F7B-4705-9576-32B75717C417}"/>
            </a:ext>
          </a:extLst>
        </xdr:cNvPr>
        <xdr:cNvSpPr txBox="1"/>
      </xdr:nvSpPr>
      <xdr:spPr>
        <a:xfrm>
          <a:off x="4673600" y="139852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74930</xdr:rowOff>
    </xdr:from>
    <xdr:to>
      <xdr:col>24</xdr:col>
      <xdr:colOff>114300</xdr:colOff>
      <xdr:row>83</xdr:row>
      <xdr:rowOff>5080</xdr:rowOff>
    </xdr:to>
    <xdr:sp macro="" textlink="">
      <xdr:nvSpPr>
        <xdr:cNvPr id="298" name="フローチャート: 判断 297">
          <a:extLst>
            <a:ext uri="{FF2B5EF4-FFF2-40B4-BE49-F238E27FC236}">
              <a16:creationId xmlns:a16="http://schemas.microsoft.com/office/drawing/2014/main" id="{4B125E92-3E06-4984-8282-7E323F897AEE}"/>
            </a:ext>
          </a:extLst>
        </xdr:cNvPr>
        <xdr:cNvSpPr/>
      </xdr:nvSpPr>
      <xdr:spPr>
        <a:xfrm>
          <a:off x="4584700" y="14133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97789</xdr:rowOff>
    </xdr:from>
    <xdr:to>
      <xdr:col>20</xdr:col>
      <xdr:colOff>38100</xdr:colOff>
      <xdr:row>84</xdr:row>
      <xdr:rowOff>27939</xdr:rowOff>
    </xdr:to>
    <xdr:sp macro="" textlink="">
      <xdr:nvSpPr>
        <xdr:cNvPr id="299" name="フローチャート: 判断 298">
          <a:extLst>
            <a:ext uri="{FF2B5EF4-FFF2-40B4-BE49-F238E27FC236}">
              <a16:creationId xmlns:a16="http://schemas.microsoft.com/office/drawing/2014/main" id="{ED7A5693-BE7B-48EF-B7A7-FC7AB19474FE}"/>
            </a:ext>
          </a:extLst>
        </xdr:cNvPr>
        <xdr:cNvSpPr/>
      </xdr:nvSpPr>
      <xdr:spPr>
        <a:xfrm>
          <a:off x="3746500" y="14328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78739</xdr:rowOff>
    </xdr:from>
    <xdr:to>
      <xdr:col>15</xdr:col>
      <xdr:colOff>101600</xdr:colOff>
      <xdr:row>84</xdr:row>
      <xdr:rowOff>8889</xdr:rowOff>
    </xdr:to>
    <xdr:sp macro="" textlink="">
      <xdr:nvSpPr>
        <xdr:cNvPr id="300" name="フローチャート: 判断 299">
          <a:extLst>
            <a:ext uri="{FF2B5EF4-FFF2-40B4-BE49-F238E27FC236}">
              <a16:creationId xmlns:a16="http://schemas.microsoft.com/office/drawing/2014/main" id="{E5F80C6B-14D6-4645-9046-8525FE994172}"/>
            </a:ext>
          </a:extLst>
        </xdr:cNvPr>
        <xdr:cNvSpPr/>
      </xdr:nvSpPr>
      <xdr:spPr>
        <a:xfrm>
          <a:off x="2857500" y="14309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78739</xdr:rowOff>
    </xdr:from>
    <xdr:to>
      <xdr:col>10</xdr:col>
      <xdr:colOff>165100</xdr:colOff>
      <xdr:row>84</xdr:row>
      <xdr:rowOff>8889</xdr:rowOff>
    </xdr:to>
    <xdr:sp macro="" textlink="">
      <xdr:nvSpPr>
        <xdr:cNvPr id="301" name="フローチャート: 判断 300">
          <a:extLst>
            <a:ext uri="{FF2B5EF4-FFF2-40B4-BE49-F238E27FC236}">
              <a16:creationId xmlns:a16="http://schemas.microsoft.com/office/drawing/2014/main" id="{7AA0CEC2-AC1E-469F-8997-918915CE8220}"/>
            </a:ext>
          </a:extLst>
        </xdr:cNvPr>
        <xdr:cNvSpPr/>
      </xdr:nvSpPr>
      <xdr:spPr>
        <a:xfrm>
          <a:off x="1968500" y="14309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73025</xdr:rowOff>
    </xdr:from>
    <xdr:to>
      <xdr:col>6</xdr:col>
      <xdr:colOff>38100</xdr:colOff>
      <xdr:row>84</xdr:row>
      <xdr:rowOff>3175</xdr:rowOff>
    </xdr:to>
    <xdr:sp macro="" textlink="">
      <xdr:nvSpPr>
        <xdr:cNvPr id="302" name="フローチャート: 判断 301">
          <a:extLst>
            <a:ext uri="{FF2B5EF4-FFF2-40B4-BE49-F238E27FC236}">
              <a16:creationId xmlns:a16="http://schemas.microsoft.com/office/drawing/2014/main" id="{018039DE-2B8F-4917-88B0-913CDFCCE735}"/>
            </a:ext>
          </a:extLst>
        </xdr:cNvPr>
        <xdr:cNvSpPr/>
      </xdr:nvSpPr>
      <xdr:spPr>
        <a:xfrm>
          <a:off x="1079500" y="14303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0C24ADF7-2E62-41AF-8F9C-809B9130CCB1}"/>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33AE469D-6408-48E8-BB82-2602329D6D99}"/>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31E2B0E1-0E2B-45AC-BBB1-B3FD2D030137}"/>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6" name="テキスト ボックス 305">
          <a:extLst>
            <a:ext uri="{FF2B5EF4-FFF2-40B4-BE49-F238E27FC236}">
              <a16:creationId xmlns:a16="http://schemas.microsoft.com/office/drawing/2014/main" id="{84329E07-1CBC-449E-BF49-1E3B8B2A30C8}"/>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7" name="テキスト ボックス 306">
          <a:extLst>
            <a:ext uri="{FF2B5EF4-FFF2-40B4-BE49-F238E27FC236}">
              <a16:creationId xmlns:a16="http://schemas.microsoft.com/office/drawing/2014/main" id="{BB436A69-A84B-4969-99B4-80E3A7FE5F88}"/>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137795</xdr:rowOff>
    </xdr:from>
    <xdr:to>
      <xdr:col>24</xdr:col>
      <xdr:colOff>114300</xdr:colOff>
      <xdr:row>84</xdr:row>
      <xdr:rowOff>67945</xdr:rowOff>
    </xdr:to>
    <xdr:sp macro="" textlink="">
      <xdr:nvSpPr>
        <xdr:cNvPr id="308" name="楕円 307">
          <a:extLst>
            <a:ext uri="{FF2B5EF4-FFF2-40B4-BE49-F238E27FC236}">
              <a16:creationId xmlns:a16="http://schemas.microsoft.com/office/drawing/2014/main" id="{60C7089A-F503-4A70-AB98-A81CBB691F9A}"/>
            </a:ext>
          </a:extLst>
        </xdr:cNvPr>
        <xdr:cNvSpPr/>
      </xdr:nvSpPr>
      <xdr:spPr>
        <a:xfrm>
          <a:off x="4584700" y="14368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116222</xdr:rowOff>
    </xdr:from>
    <xdr:ext cx="405111" cy="259045"/>
    <xdr:sp macro="" textlink="">
      <xdr:nvSpPr>
        <xdr:cNvPr id="309" name="【公営住宅】&#10;有形固定資産減価償却率該当値テキスト">
          <a:extLst>
            <a:ext uri="{FF2B5EF4-FFF2-40B4-BE49-F238E27FC236}">
              <a16:creationId xmlns:a16="http://schemas.microsoft.com/office/drawing/2014/main" id="{6FBB658B-2D49-4302-B37C-1EC4D529EAF1}"/>
            </a:ext>
          </a:extLst>
        </xdr:cNvPr>
        <xdr:cNvSpPr txBox="1"/>
      </xdr:nvSpPr>
      <xdr:spPr>
        <a:xfrm>
          <a:off x="4673600" y="14346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107314</xdr:rowOff>
    </xdr:from>
    <xdr:to>
      <xdr:col>20</xdr:col>
      <xdr:colOff>38100</xdr:colOff>
      <xdr:row>84</xdr:row>
      <xdr:rowOff>37464</xdr:rowOff>
    </xdr:to>
    <xdr:sp macro="" textlink="">
      <xdr:nvSpPr>
        <xdr:cNvPr id="310" name="楕円 309">
          <a:extLst>
            <a:ext uri="{FF2B5EF4-FFF2-40B4-BE49-F238E27FC236}">
              <a16:creationId xmlns:a16="http://schemas.microsoft.com/office/drawing/2014/main" id="{4CC76050-B163-41CA-85BF-A59EA8643B66}"/>
            </a:ext>
          </a:extLst>
        </xdr:cNvPr>
        <xdr:cNvSpPr/>
      </xdr:nvSpPr>
      <xdr:spPr>
        <a:xfrm>
          <a:off x="3746500" y="14337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158114</xdr:rowOff>
    </xdr:from>
    <xdr:to>
      <xdr:col>24</xdr:col>
      <xdr:colOff>63500</xdr:colOff>
      <xdr:row>84</xdr:row>
      <xdr:rowOff>17145</xdr:rowOff>
    </xdr:to>
    <xdr:cxnSp macro="">
      <xdr:nvCxnSpPr>
        <xdr:cNvPr id="311" name="直線コネクタ 310">
          <a:extLst>
            <a:ext uri="{FF2B5EF4-FFF2-40B4-BE49-F238E27FC236}">
              <a16:creationId xmlns:a16="http://schemas.microsoft.com/office/drawing/2014/main" id="{07D49540-091F-4982-9122-678A34BA1A06}"/>
            </a:ext>
          </a:extLst>
        </xdr:cNvPr>
        <xdr:cNvCxnSpPr/>
      </xdr:nvCxnSpPr>
      <xdr:spPr>
        <a:xfrm>
          <a:off x="3797300" y="14388464"/>
          <a:ext cx="83820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95886</xdr:rowOff>
    </xdr:from>
    <xdr:to>
      <xdr:col>15</xdr:col>
      <xdr:colOff>101600</xdr:colOff>
      <xdr:row>84</xdr:row>
      <xdr:rowOff>26036</xdr:rowOff>
    </xdr:to>
    <xdr:sp macro="" textlink="">
      <xdr:nvSpPr>
        <xdr:cNvPr id="312" name="楕円 311">
          <a:extLst>
            <a:ext uri="{FF2B5EF4-FFF2-40B4-BE49-F238E27FC236}">
              <a16:creationId xmlns:a16="http://schemas.microsoft.com/office/drawing/2014/main" id="{084F1117-F610-460C-8DB1-759346EE35D5}"/>
            </a:ext>
          </a:extLst>
        </xdr:cNvPr>
        <xdr:cNvSpPr/>
      </xdr:nvSpPr>
      <xdr:spPr>
        <a:xfrm>
          <a:off x="2857500" y="14326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146686</xdr:rowOff>
    </xdr:from>
    <xdr:to>
      <xdr:col>19</xdr:col>
      <xdr:colOff>177800</xdr:colOff>
      <xdr:row>83</xdr:row>
      <xdr:rowOff>158114</xdr:rowOff>
    </xdr:to>
    <xdr:cxnSp macro="">
      <xdr:nvCxnSpPr>
        <xdr:cNvPr id="313" name="直線コネクタ 312">
          <a:extLst>
            <a:ext uri="{FF2B5EF4-FFF2-40B4-BE49-F238E27FC236}">
              <a16:creationId xmlns:a16="http://schemas.microsoft.com/office/drawing/2014/main" id="{5BA7058C-B35E-4835-A219-745139743BE1}"/>
            </a:ext>
          </a:extLst>
        </xdr:cNvPr>
        <xdr:cNvCxnSpPr/>
      </xdr:nvCxnSpPr>
      <xdr:spPr>
        <a:xfrm>
          <a:off x="2908300" y="14377036"/>
          <a:ext cx="889000" cy="11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76836</xdr:rowOff>
    </xdr:from>
    <xdr:to>
      <xdr:col>10</xdr:col>
      <xdr:colOff>165100</xdr:colOff>
      <xdr:row>84</xdr:row>
      <xdr:rowOff>6986</xdr:rowOff>
    </xdr:to>
    <xdr:sp macro="" textlink="">
      <xdr:nvSpPr>
        <xdr:cNvPr id="314" name="楕円 313">
          <a:extLst>
            <a:ext uri="{FF2B5EF4-FFF2-40B4-BE49-F238E27FC236}">
              <a16:creationId xmlns:a16="http://schemas.microsoft.com/office/drawing/2014/main" id="{D21C3344-E3FB-432B-AF06-FDC4E350A58A}"/>
            </a:ext>
          </a:extLst>
        </xdr:cNvPr>
        <xdr:cNvSpPr/>
      </xdr:nvSpPr>
      <xdr:spPr>
        <a:xfrm>
          <a:off x="1968500" y="14307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127636</xdr:rowOff>
    </xdr:from>
    <xdr:to>
      <xdr:col>15</xdr:col>
      <xdr:colOff>50800</xdr:colOff>
      <xdr:row>83</xdr:row>
      <xdr:rowOff>146686</xdr:rowOff>
    </xdr:to>
    <xdr:cxnSp macro="">
      <xdr:nvCxnSpPr>
        <xdr:cNvPr id="315" name="直線コネクタ 314">
          <a:extLst>
            <a:ext uri="{FF2B5EF4-FFF2-40B4-BE49-F238E27FC236}">
              <a16:creationId xmlns:a16="http://schemas.microsoft.com/office/drawing/2014/main" id="{40CA7716-0151-4C82-8931-242A1E854265}"/>
            </a:ext>
          </a:extLst>
        </xdr:cNvPr>
        <xdr:cNvCxnSpPr/>
      </xdr:nvCxnSpPr>
      <xdr:spPr>
        <a:xfrm>
          <a:off x="2019300" y="14357986"/>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46355</xdr:rowOff>
    </xdr:from>
    <xdr:to>
      <xdr:col>6</xdr:col>
      <xdr:colOff>38100</xdr:colOff>
      <xdr:row>83</xdr:row>
      <xdr:rowOff>147955</xdr:rowOff>
    </xdr:to>
    <xdr:sp macro="" textlink="">
      <xdr:nvSpPr>
        <xdr:cNvPr id="316" name="楕円 315">
          <a:extLst>
            <a:ext uri="{FF2B5EF4-FFF2-40B4-BE49-F238E27FC236}">
              <a16:creationId xmlns:a16="http://schemas.microsoft.com/office/drawing/2014/main" id="{601E6B49-1B57-4CC0-9251-20539A6BC815}"/>
            </a:ext>
          </a:extLst>
        </xdr:cNvPr>
        <xdr:cNvSpPr/>
      </xdr:nvSpPr>
      <xdr:spPr>
        <a:xfrm>
          <a:off x="1079500" y="14276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97155</xdr:rowOff>
    </xdr:from>
    <xdr:to>
      <xdr:col>10</xdr:col>
      <xdr:colOff>114300</xdr:colOff>
      <xdr:row>83</xdr:row>
      <xdr:rowOff>127636</xdr:rowOff>
    </xdr:to>
    <xdr:cxnSp macro="">
      <xdr:nvCxnSpPr>
        <xdr:cNvPr id="317" name="直線コネクタ 316">
          <a:extLst>
            <a:ext uri="{FF2B5EF4-FFF2-40B4-BE49-F238E27FC236}">
              <a16:creationId xmlns:a16="http://schemas.microsoft.com/office/drawing/2014/main" id="{AFFB5272-1BE1-43B6-88AC-C3B4582D91B8}"/>
            </a:ext>
          </a:extLst>
        </xdr:cNvPr>
        <xdr:cNvCxnSpPr/>
      </xdr:nvCxnSpPr>
      <xdr:spPr>
        <a:xfrm>
          <a:off x="1130300" y="14327505"/>
          <a:ext cx="88900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44466</xdr:rowOff>
    </xdr:from>
    <xdr:ext cx="405111" cy="259045"/>
    <xdr:sp macro="" textlink="">
      <xdr:nvSpPr>
        <xdr:cNvPr id="318" name="n_1aveValue【公営住宅】&#10;有形固定資産減価償却率">
          <a:extLst>
            <a:ext uri="{FF2B5EF4-FFF2-40B4-BE49-F238E27FC236}">
              <a16:creationId xmlns:a16="http://schemas.microsoft.com/office/drawing/2014/main" id="{2615333B-78E7-4EE0-AD71-9FEFFBAEB923}"/>
            </a:ext>
          </a:extLst>
        </xdr:cNvPr>
        <xdr:cNvSpPr txBox="1"/>
      </xdr:nvSpPr>
      <xdr:spPr>
        <a:xfrm>
          <a:off x="3582044" y="141033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25416</xdr:rowOff>
    </xdr:from>
    <xdr:ext cx="405111" cy="259045"/>
    <xdr:sp macro="" textlink="">
      <xdr:nvSpPr>
        <xdr:cNvPr id="319" name="n_2aveValue【公営住宅】&#10;有形固定資産減価償却率">
          <a:extLst>
            <a:ext uri="{FF2B5EF4-FFF2-40B4-BE49-F238E27FC236}">
              <a16:creationId xmlns:a16="http://schemas.microsoft.com/office/drawing/2014/main" id="{1EEFD03B-2521-4B33-B918-25BE88290347}"/>
            </a:ext>
          </a:extLst>
        </xdr:cNvPr>
        <xdr:cNvSpPr txBox="1"/>
      </xdr:nvSpPr>
      <xdr:spPr>
        <a:xfrm>
          <a:off x="2705744" y="140843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16</xdr:rowOff>
    </xdr:from>
    <xdr:ext cx="405111" cy="259045"/>
    <xdr:sp macro="" textlink="">
      <xdr:nvSpPr>
        <xdr:cNvPr id="320" name="n_3aveValue【公営住宅】&#10;有形固定資産減価償却率">
          <a:extLst>
            <a:ext uri="{FF2B5EF4-FFF2-40B4-BE49-F238E27FC236}">
              <a16:creationId xmlns:a16="http://schemas.microsoft.com/office/drawing/2014/main" id="{0D555B01-ACA3-4CEB-A2DB-5F7E7740E552}"/>
            </a:ext>
          </a:extLst>
        </xdr:cNvPr>
        <xdr:cNvSpPr txBox="1"/>
      </xdr:nvSpPr>
      <xdr:spPr>
        <a:xfrm>
          <a:off x="1816744" y="14401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165752</xdr:rowOff>
    </xdr:from>
    <xdr:ext cx="405111" cy="259045"/>
    <xdr:sp macro="" textlink="">
      <xdr:nvSpPr>
        <xdr:cNvPr id="321" name="n_4aveValue【公営住宅】&#10;有形固定資産減価償却率">
          <a:extLst>
            <a:ext uri="{FF2B5EF4-FFF2-40B4-BE49-F238E27FC236}">
              <a16:creationId xmlns:a16="http://schemas.microsoft.com/office/drawing/2014/main" id="{7E1717C0-438F-4E9C-8F6A-BC0B01B07592}"/>
            </a:ext>
          </a:extLst>
        </xdr:cNvPr>
        <xdr:cNvSpPr txBox="1"/>
      </xdr:nvSpPr>
      <xdr:spPr>
        <a:xfrm>
          <a:off x="927744" y="14396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28591</xdr:rowOff>
    </xdr:from>
    <xdr:ext cx="405111" cy="259045"/>
    <xdr:sp macro="" textlink="">
      <xdr:nvSpPr>
        <xdr:cNvPr id="322" name="n_1mainValue【公営住宅】&#10;有形固定資産減価償却率">
          <a:extLst>
            <a:ext uri="{FF2B5EF4-FFF2-40B4-BE49-F238E27FC236}">
              <a16:creationId xmlns:a16="http://schemas.microsoft.com/office/drawing/2014/main" id="{4BFFF49F-8C69-4B40-9700-E418CDA86591}"/>
            </a:ext>
          </a:extLst>
        </xdr:cNvPr>
        <xdr:cNvSpPr txBox="1"/>
      </xdr:nvSpPr>
      <xdr:spPr>
        <a:xfrm>
          <a:off x="3582044" y="144303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17163</xdr:rowOff>
    </xdr:from>
    <xdr:ext cx="405111" cy="259045"/>
    <xdr:sp macro="" textlink="">
      <xdr:nvSpPr>
        <xdr:cNvPr id="323" name="n_2mainValue【公営住宅】&#10;有形固定資産減価償却率">
          <a:extLst>
            <a:ext uri="{FF2B5EF4-FFF2-40B4-BE49-F238E27FC236}">
              <a16:creationId xmlns:a16="http://schemas.microsoft.com/office/drawing/2014/main" id="{18CAC469-225E-4E4F-BAB7-8CE7EAF5AEE1}"/>
            </a:ext>
          </a:extLst>
        </xdr:cNvPr>
        <xdr:cNvSpPr txBox="1"/>
      </xdr:nvSpPr>
      <xdr:spPr>
        <a:xfrm>
          <a:off x="2705744" y="14418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23513</xdr:rowOff>
    </xdr:from>
    <xdr:ext cx="405111" cy="259045"/>
    <xdr:sp macro="" textlink="">
      <xdr:nvSpPr>
        <xdr:cNvPr id="324" name="n_3mainValue【公営住宅】&#10;有形固定資産減価償却率">
          <a:extLst>
            <a:ext uri="{FF2B5EF4-FFF2-40B4-BE49-F238E27FC236}">
              <a16:creationId xmlns:a16="http://schemas.microsoft.com/office/drawing/2014/main" id="{587E51FC-520F-4A04-9AF3-7F62A6250DDB}"/>
            </a:ext>
          </a:extLst>
        </xdr:cNvPr>
        <xdr:cNvSpPr txBox="1"/>
      </xdr:nvSpPr>
      <xdr:spPr>
        <a:xfrm>
          <a:off x="1816744" y="14082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164482</xdr:rowOff>
    </xdr:from>
    <xdr:ext cx="405111" cy="259045"/>
    <xdr:sp macro="" textlink="">
      <xdr:nvSpPr>
        <xdr:cNvPr id="325" name="n_4mainValue【公営住宅】&#10;有形固定資産減価償却率">
          <a:extLst>
            <a:ext uri="{FF2B5EF4-FFF2-40B4-BE49-F238E27FC236}">
              <a16:creationId xmlns:a16="http://schemas.microsoft.com/office/drawing/2014/main" id="{01273930-C9FD-4B89-A591-137A89A7D3CE}"/>
            </a:ext>
          </a:extLst>
        </xdr:cNvPr>
        <xdr:cNvSpPr txBox="1"/>
      </xdr:nvSpPr>
      <xdr:spPr>
        <a:xfrm>
          <a:off x="927744" y="14051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6" name="正方形/長方形 325">
          <a:extLst>
            <a:ext uri="{FF2B5EF4-FFF2-40B4-BE49-F238E27FC236}">
              <a16:creationId xmlns:a16="http://schemas.microsoft.com/office/drawing/2014/main" id="{ED5BF270-8C11-4144-A10E-4A686A6F5873}"/>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7" name="正方形/長方形 326">
          <a:extLst>
            <a:ext uri="{FF2B5EF4-FFF2-40B4-BE49-F238E27FC236}">
              <a16:creationId xmlns:a16="http://schemas.microsoft.com/office/drawing/2014/main" id="{04FDC5CF-D329-48AA-9971-BEE4864A9AEE}"/>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8" name="正方形/長方形 327">
          <a:extLst>
            <a:ext uri="{FF2B5EF4-FFF2-40B4-BE49-F238E27FC236}">
              <a16:creationId xmlns:a16="http://schemas.microsoft.com/office/drawing/2014/main" id="{9F520A35-7204-4137-A840-C0C63659D772}"/>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9" name="正方形/長方形 328">
          <a:extLst>
            <a:ext uri="{FF2B5EF4-FFF2-40B4-BE49-F238E27FC236}">
              <a16:creationId xmlns:a16="http://schemas.microsoft.com/office/drawing/2014/main" id="{3E53F2A4-1AEB-4186-A3F7-F69E574894D5}"/>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30" name="正方形/長方形 329">
          <a:extLst>
            <a:ext uri="{FF2B5EF4-FFF2-40B4-BE49-F238E27FC236}">
              <a16:creationId xmlns:a16="http://schemas.microsoft.com/office/drawing/2014/main" id="{00CFCD3D-FB2F-4E18-8AE5-684AA7986073}"/>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31" name="正方形/長方形 330">
          <a:extLst>
            <a:ext uri="{FF2B5EF4-FFF2-40B4-BE49-F238E27FC236}">
              <a16:creationId xmlns:a16="http://schemas.microsoft.com/office/drawing/2014/main" id="{DF34B0BD-EAF8-4CB6-B70E-4637F4B97789}"/>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2" name="正方形/長方形 331">
          <a:extLst>
            <a:ext uri="{FF2B5EF4-FFF2-40B4-BE49-F238E27FC236}">
              <a16:creationId xmlns:a16="http://schemas.microsoft.com/office/drawing/2014/main" id="{9009B9C7-7D02-4F32-9A74-B7374705C954}"/>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0.921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3" name="正方形/長方形 332">
          <a:extLst>
            <a:ext uri="{FF2B5EF4-FFF2-40B4-BE49-F238E27FC236}">
              <a16:creationId xmlns:a16="http://schemas.microsoft.com/office/drawing/2014/main" id="{0BB09F6A-FA75-45EE-8990-CBE01DAA4AD5}"/>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4" name="テキスト ボックス 333">
          <a:extLst>
            <a:ext uri="{FF2B5EF4-FFF2-40B4-BE49-F238E27FC236}">
              <a16:creationId xmlns:a16="http://schemas.microsoft.com/office/drawing/2014/main" id="{5ACABBC5-9406-4D49-9B6A-4063DA442BE8}"/>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5" name="直線コネクタ 334">
          <a:extLst>
            <a:ext uri="{FF2B5EF4-FFF2-40B4-BE49-F238E27FC236}">
              <a16:creationId xmlns:a16="http://schemas.microsoft.com/office/drawing/2014/main" id="{148E45B3-583B-4671-A07F-507FFB8A166F}"/>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6" name="直線コネクタ 335">
          <a:extLst>
            <a:ext uri="{FF2B5EF4-FFF2-40B4-BE49-F238E27FC236}">
              <a16:creationId xmlns:a16="http://schemas.microsoft.com/office/drawing/2014/main" id="{25D099A9-A416-469F-80D7-54D22627E9F0}"/>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7" name="テキスト ボックス 336">
          <a:extLst>
            <a:ext uri="{FF2B5EF4-FFF2-40B4-BE49-F238E27FC236}">
              <a16:creationId xmlns:a16="http://schemas.microsoft.com/office/drawing/2014/main" id="{77AA7F6A-3C04-4E1E-AA7A-2CDA785AD804}"/>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8" name="直線コネクタ 337">
          <a:extLst>
            <a:ext uri="{FF2B5EF4-FFF2-40B4-BE49-F238E27FC236}">
              <a16:creationId xmlns:a16="http://schemas.microsoft.com/office/drawing/2014/main" id="{C684F13E-3284-41F7-A73F-4A6D1CD7F958}"/>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9" name="テキスト ボックス 338">
          <a:extLst>
            <a:ext uri="{FF2B5EF4-FFF2-40B4-BE49-F238E27FC236}">
              <a16:creationId xmlns:a16="http://schemas.microsoft.com/office/drawing/2014/main" id="{D5AA93AA-410D-4775-B609-B6A22AC9E082}"/>
            </a:ext>
          </a:extLst>
        </xdr:cNvPr>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40" name="直線コネクタ 339">
          <a:extLst>
            <a:ext uri="{FF2B5EF4-FFF2-40B4-BE49-F238E27FC236}">
              <a16:creationId xmlns:a16="http://schemas.microsoft.com/office/drawing/2014/main" id="{FCD8F0A6-33E1-4082-BD96-0E6D8C28F27B}"/>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41" name="テキスト ボックス 340">
          <a:extLst>
            <a:ext uri="{FF2B5EF4-FFF2-40B4-BE49-F238E27FC236}">
              <a16:creationId xmlns:a16="http://schemas.microsoft.com/office/drawing/2014/main" id="{7256AB75-E77B-4027-B5FE-34F01D66DA31}"/>
            </a:ext>
          </a:extLst>
        </xdr:cNvPr>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42" name="直線コネクタ 341">
          <a:extLst>
            <a:ext uri="{FF2B5EF4-FFF2-40B4-BE49-F238E27FC236}">
              <a16:creationId xmlns:a16="http://schemas.microsoft.com/office/drawing/2014/main" id="{08724CF4-77D8-476B-BEC7-A5DB3D71817B}"/>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43" name="テキスト ボックス 342">
          <a:extLst>
            <a:ext uri="{FF2B5EF4-FFF2-40B4-BE49-F238E27FC236}">
              <a16:creationId xmlns:a16="http://schemas.microsoft.com/office/drawing/2014/main" id="{025F7CD7-5376-4707-8F65-C57EBD3FF811}"/>
            </a:ext>
          </a:extLst>
        </xdr:cNvPr>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4" name="直線コネクタ 343">
          <a:extLst>
            <a:ext uri="{FF2B5EF4-FFF2-40B4-BE49-F238E27FC236}">
              <a16:creationId xmlns:a16="http://schemas.microsoft.com/office/drawing/2014/main" id="{1EED4AE6-DA14-4BBB-91E8-75A227D3460D}"/>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5" name="テキスト ボックス 344">
          <a:extLst>
            <a:ext uri="{FF2B5EF4-FFF2-40B4-BE49-F238E27FC236}">
              <a16:creationId xmlns:a16="http://schemas.microsoft.com/office/drawing/2014/main" id="{5EFE1A73-10DF-451A-A67D-37745FA48BC2}"/>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6" name="【公営住宅】&#10;一人当たり面積グラフ枠">
          <a:extLst>
            <a:ext uri="{FF2B5EF4-FFF2-40B4-BE49-F238E27FC236}">
              <a16:creationId xmlns:a16="http://schemas.microsoft.com/office/drawing/2014/main" id="{6C26ADDD-3CE9-4840-84A0-F55367A1D18C}"/>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167487</xdr:rowOff>
    </xdr:from>
    <xdr:to>
      <xdr:col>54</xdr:col>
      <xdr:colOff>189865</xdr:colOff>
      <xdr:row>86</xdr:row>
      <xdr:rowOff>17526</xdr:rowOff>
    </xdr:to>
    <xdr:cxnSp macro="">
      <xdr:nvCxnSpPr>
        <xdr:cNvPr id="347" name="直線コネクタ 346">
          <a:extLst>
            <a:ext uri="{FF2B5EF4-FFF2-40B4-BE49-F238E27FC236}">
              <a16:creationId xmlns:a16="http://schemas.microsoft.com/office/drawing/2014/main" id="{27207F2F-6DF1-4F6D-8DE6-8DE9212BD7D5}"/>
            </a:ext>
          </a:extLst>
        </xdr:cNvPr>
        <xdr:cNvCxnSpPr/>
      </xdr:nvCxnSpPr>
      <xdr:spPr>
        <a:xfrm flipV="1">
          <a:off x="10476865" y="13540587"/>
          <a:ext cx="0" cy="12216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21353</xdr:rowOff>
    </xdr:from>
    <xdr:ext cx="469744" cy="259045"/>
    <xdr:sp macro="" textlink="">
      <xdr:nvSpPr>
        <xdr:cNvPr id="348" name="【公営住宅】&#10;一人当たり面積最小値テキスト">
          <a:extLst>
            <a:ext uri="{FF2B5EF4-FFF2-40B4-BE49-F238E27FC236}">
              <a16:creationId xmlns:a16="http://schemas.microsoft.com/office/drawing/2014/main" id="{A433E0C0-FA57-4EED-9BCC-99829DA0478C}"/>
            </a:ext>
          </a:extLst>
        </xdr:cNvPr>
        <xdr:cNvSpPr txBox="1"/>
      </xdr:nvSpPr>
      <xdr:spPr>
        <a:xfrm>
          <a:off x="10515600" y="147660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17526</xdr:rowOff>
    </xdr:from>
    <xdr:to>
      <xdr:col>55</xdr:col>
      <xdr:colOff>88900</xdr:colOff>
      <xdr:row>86</xdr:row>
      <xdr:rowOff>17526</xdr:rowOff>
    </xdr:to>
    <xdr:cxnSp macro="">
      <xdr:nvCxnSpPr>
        <xdr:cNvPr id="349" name="直線コネクタ 348">
          <a:extLst>
            <a:ext uri="{FF2B5EF4-FFF2-40B4-BE49-F238E27FC236}">
              <a16:creationId xmlns:a16="http://schemas.microsoft.com/office/drawing/2014/main" id="{4CCFC02D-1CA4-436A-95CB-5D7939F10DA4}"/>
            </a:ext>
          </a:extLst>
        </xdr:cNvPr>
        <xdr:cNvCxnSpPr/>
      </xdr:nvCxnSpPr>
      <xdr:spPr>
        <a:xfrm>
          <a:off x="10388600" y="147622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114164</xdr:rowOff>
    </xdr:from>
    <xdr:ext cx="469744" cy="259045"/>
    <xdr:sp macro="" textlink="">
      <xdr:nvSpPr>
        <xdr:cNvPr id="350" name="【公営住宅】&#10;一人当たり面積最大値テキスト">
          <a:extLst>
            <a:ext uri="{FF2B5EF4-FFF2-40B4-BE49-F238E27FC236}">
              <a16:creationId xmlns:a16="http://schemas.microsoft.com/office/drawing/2014/main" id="{6F7FF462-FC37-45D8-9410-43428A970966}"/>
            </a:ext>
          </a:extLst>
        </xdr:cNvPr>
        <xdr:cNvSpPr txBox="1"/>
      </xdr:nvSpPr>
      <xdr:spPr>
        <a:xfrm>
          <a:off x="10515600" y="133158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167487</xdr:rowOff>
    </xdr:from>
    <xdr:to>
      <xdr:col>55</xdr:col>
      <xdr:colOff>88900</xdr:colOff>
      <xdr:row>78</xdr:row>
      <xdr:rowOff>167487</xdr:rowOff>
    </xdr:to>
    <xdr:cxnSp macro="">
      <xdr:nvCxnSpPr>
        <xdr:cNvPr id="351" name="直線コネクタ 350">
          <a:extLst>
            <a:ext uri="{FF2B5EF4-FFF2-40B4-BE49-F238E27FC236}">
              <a16:creationId xmlns:a16="http://schemas.microsoft.com/office/drawing/2014/main" id="{BBE1150C-F170-4760-B968-33567E0DF928}"/>
            </a:ext>
          </a:extLst>
        </xdr:cNvPr>
        <xdr:cNvCxnSpPr/>
      </xdr:nvCxnSpPr>
      <xdr:spPr>
        <a:xfrm>
          <a:off x="10388600" y="135405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79215</xdr:rowOff>
    </xdr:from>
    <xdr:ext cx="469744" cy="259045"/>
    <xdr:sp macro="" textlink="">
      <xdr:nvSpPr>
        <xdr:cNvPr id="352" name="【公営住宅】&#10;一人当たり面積平均値テキスト">
          <a:extLst>
            <a:ext uri="{FF2B5EF4-FFF2-40B4-BE49-F238E27FC236}">
              <a16:creationId xmlns:a16="http://schemas.microsoft.com/office/drawing/2014/main" id="{700FC2D2-BAC6-40C4-B925-E80B5713146F}"/>
            </a:ext>
          </a:extLst>
        </xdr:cNvPr>
        <xdr:cNvSpPr txBox="1"/>
      </xdr:nvSpPr>
      <xdr:spPr>
        <a:xfrm>
          <a:off x="10515600" y="1430956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56338</xdr:rowOff>
    </xdr:from>
    <xdr:to>
      <xdr:col>55</xdr:col>
      <xdr:colOff>50800</xdr:colOff>
      <xdr:row>84</xdr:row>
      <xdr:rowOff>157938</xdr:rowOff>
    </xdr:to>
    <xdr:sp macro="" textlink="">
      <xdr:nvSpPr>
        <xdr:cNvPr id="353" name="フローチャート: 判断 352">
          <a:extLst>
            <a:ext uri="{FF2B5EF4-FFF2-40B4-BE49-F238E27FC236}">
              <a16:creationId xmlns:a16="http://schemas.microsoft.com/office/drawing/2014/main" id="{94D67070-5494-4450-AFBD-7E9757438554}"/>
            </a:ext>
          </a:extLst>
        </xdr:cNvPr>
        <xdr:cNvSpPr/>
      </xdr:nvSpPr>
      <xdr:spPr>
        <a:xfrm>
          <a:off x="10426700" y="14458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79654</xdr:rowOff>
    </xdr:from>
    <xdr:to>
      <xdr:col>50</xdr:col>
      <xdr:colOff>165100</xdr:colOff>
      <xdr:row>85</xdr:row>
      <xdr:rowOff>9804</xdr:rowOff>
    </xdr:to>
    <xdr:sp macro="" textlink="">
      <xdr:nvSpPr>
        <xdr:cNvPr id="354" name="フローチャート: 判断 353">
          <a:extLst>
            <a:ext uri="{FF2B5EF4-FFF2-40B4-BE49-F238E27FC236}">
              <a16:creationId xmlns:a16="http://schemas.microsoft.com/office/drawing/2014/main" id="{E9FB945A-8B2F-4EBE-8C41-4046970CAEE7}"/>
            </a:ext>
          </a:extLst>
        </xdr:cNvPr>
        <xdr:cNvSpPr/>
      </xdr:nvSpPr>
      <xdr:spPr>
        <a:xfrm>
          <a:off x="9588500" y="14481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77369</xdr:rowOff>
    </xdr:from>
    <xdr:to>
      <xdr:col>46</xdr:col>
      <xdr:colOff>38100</xdr:colOff>
      <xdr:row>85</xdr:row>
      <xdr:rowOff>7519</xdr:rowOff>
    </xdr:to>
    <xdr:sp macro="" textlink="">
      <xdr:nvSpPr>
        <xdr:cNvPr id="355" name="フローチャート: 判断 354">
          <a:extLst>
            <a:ext uri="{FF2B5EF4-FFF2-40B4-BE49-F238E27FC236}">
              <a16:creationId xmlns:a16="http://schemas.microsoft.com/office/drawing/2014/main" id="{F649041A-C1CD-4A2B-AF58-04DDEB416879}"/>
            </a:ext>
          </a:extLst>
        </xdr:cNvPr>
        <xdr:cNvSpPr/>
      </xdr:nvSpPr>
      <xdr:spPr>
        <a:xfrm>
          <a:off x="8699500" y="14479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80569</xdr:rowOff>
    </xdr:from>
    <xdr:to>
      <xdr:col>41</xdr:col>
      <xdr:colOff>101600</xdr:colOff>
      <xdr:row>85</xdr:row>
      <xdr:rowOff>10719</xdr:rowOff>
    </xdr:to>
    <xdr:sp macro="" textlink="">
      <xdr:nvSpPr>
        <xdr:cNvPr id="356" name="フローチャート: 判断 355">
          <a:extLst>
            <a:ext uri="{FF2B5EF4-FFF2-40B4-BE49-F238E27FC236}">
              <a16:creationId xmlns:a16="http://schemas.microsoft.com/office/drawing/2014/main" id="{951FF0DE-7F9D-4455-9F9B-0E42DE24844E}"/>
            </a:ext>
          </a:extLst>
        </xdr:cNvPr>
        <xdr:cNvSpPr/>
      </xdr:nvSpPr>
      <xdr:spPr>
        <a:xfrm>
          <a:off x="7810500" y="144823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100228</xdr:rowOff>
    </xdr:from>
    <xdr:to>
      <xdr:col>36</xdr:col>
      <xdr:colOff>165100</xdr:colOff>
      <xdr:row>85</xdr:row>
      <xdr:rowOff>30378</xdr:rowOff>
    </xdr:to>
    <xdr:sp macro="" textlink="">
      <xdr:nvSpPr>
        <xdr:cNvPr id="357" name="フローチャート: 判断 356">
          <a:extLst>
            <a:ext uri="{FF2B5EF4-FFF2-40B4-BE49-F238E27FC236}">
              <a16:creationId xmlns:a16="http://schemas.microsoft.com/office/drawing/2014/main" id="{55A5B69E-F52A-4A0B-A844-0EF236975C21}"/>
            </a:ext>
          </a:extLst>
        </xdr:cNvPr>
        <xdr:cNvSpPr/>
      </xdr:nvSpPr>
      <xdr:spPr>
        <a:xfrm>
          <a:off x="6921500" y="14502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D3119493-08EF-4EF5-AE8E-83C373E7F37B}"/>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1B9411C1-4ABC-4822-B6F2-A70713C29305}"/>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A64352FE-A2F9-4672-8BFC-85EFF38261A7}"/>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38E07786-A917-4127-9BFE-A72B753C76DC}"/>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23834CC5-E02A-40F5-9651-62988E8E54FC}"/>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80111</xdr:rowOff>
    </xdr:from>
    <xdr:to>
      <xdr:col>55</xdr:col>
      <xdr:colOff>50800</xdr:colOff>
      <xdr:row>85</xdr:row>
      <xdr:rowOff>10261</xdr:rowOff>
    </xdr:to>
    <xdr:sp macro="" textlink="">
      <xdr:nvSpPr>
        <xdr:cNvPr id="363" name="楕円 362">
          <a:extLst>
            <a:ext uri="{FF2B5EF4-FFF2-40B4-BE49-F238E27FC236}">
              <a16:creationId xmlns:a16="http://schemas.microsoft.com/office/drawing/2014/main" id="{62A08959-93F0-4995-BEAC-1DED3A11D3EB}"/>
            </a:ext>
          </a:extLst>
        </xdr:cNvPr>
        <xdr:cNvSpPr/>
      </xdr:nvSpPr>
      <xdr:spPr>
        <a:xfrm>
          <a:off x="10426700" y="14481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58538</xdr:rowOff>
    </xdr:from>
    <xdr:ext cx="469744" cy="259045"/>
    <xdr:sp macro="" textlink="">
      <xdr:nvSpPr>
        <xdr:cNvPr id="364" name="【公営住宅】&#10;一人当たり面積該当値テキスト">
          <a:extLst>
            <a:ext uri="{FF2B5EF4-FFF2-40B4-BE49-F238E27FC236}">
              <a16:creationId xmlns:a16="http://schemas.microsoft.com/office/drawing/2014/main" id="{B8DD4088-71CD-40EA-AE76-CD8684707739}"/>
            </a:ext>
          </a:extLst>
        </xdr:cNvPr>
        <xdr:cNvSpPr txBox="1"/>
      </xdr:nvSpPr>
      <xdr:spPr>
        <a:xfrm>
          <a:off x="10515600" y="14460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82398</xdr:rowOff>
    </xdr:from>
    <xdr:to>
      <xdr:col>50</xdr:col>
      <xdr:colOff>165100</xdr:colOff>
      <xdr:row>85</xdr:row>
      <xdr:rowOff>12548</xdr:rowOff>
    </xdr:to>
    <xdr:sp macro="" textlink="">
      <xdr:nvSpPr>
        <xdr:cNvPr id="365" name="楕円 364">
          <a:extLst>
            <a:ext uri="{FF2B5EF4-FFF2-40B4-BE49-F238E27FC236}">
              <a16:creationId xmlns:a16="http://schemas.microsoft.com/office/drawing/2014/main" id="{31130B54-1D57-4DB0-9B75-97501741A173}"/>
            </a:ext>
          </a:extLst>
        </xdr:cNvPr>
        <xdr:cNvSpPr/>
      </xdr:nvSpPr>
      <xdr:spPr>
        <a:xfrm>
          <a:off x="9588500" y="14484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130911</xdr:rowOff>
    </xdr:from>
    <xdr:to>
      <xdr:col>55</xdr:col>
      <xdr:colOff>0</xdr:colOff>
      <xdr:row>84</xdr:row>
      <xdr:rowOff>133198</xdr:rowOff>
    </xdr:to>
    <xdr:cxnSp macro="">
      <xdr:nvCxnSpPr>
        <xdr:cNvPr id="366" name="直線コネクタ 365">
          <a:extLst>
            <a:ext uri="{FF2B5EF4-FFF2-40B4-BE49-F238E27FC236}">
              <a16:creationId xmlns:a16="http://schemas.microsoft.com/office/drawing/2014/main" id="{88F87652-166A-4B2E-8ED3-1A48E0CA9F27}"/>
            </a:ext>
          </a:extLst>
        </xdr:cNvPr>
        <xdr:cNvCxnSpPr/>
      </xdr:nvCxnSpPr>
      <xdr:spPr>
        <a:xfrm flipV="1">
          <a:off x="9639300" y="14532711"/>
          <a:ext cx="8382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68681</xdr:rowOff>
    </xdr:from>
    <xdr:to>
      <xdr:col>46</xdr:col>
      <xdr:colOff>38100</xdr:colOff>
      <xdr:row>84</xdr:row>
      <xdr:rowOff>170281</xdr:rowOff>
    </xdr:to>
    <xdr:sp macro="" textlink="">
      <xdr:nvSpPr>
        <xdr:cNvPr id="367" name="楕円 366">
          <a:extLst>
            <a:ext uri="{FF2B5EF4-FFF2-40B4-BE49-F238E27FC236}">
              <a16:creationId xmlns:a16="http://schemas.microsoft.com/office/drawing/2014/main" id="{FA13378A-277F-44FB-BD60-D43699A8BD14}"/>
            </a:ext>
          </a:extLst>
        </xdr:cNvPr>
        <xdr:cNvSpPr/>
      </xdr:nvSpPr>
      <xdr:spPr>
        <a:xfrm>
          <a:off x="8699500" y="14470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119481</xdr:rowOff>
    </xdr:from>
    <xdr:to>
      <xdr:col>50</xdr:col>
      <xdr:colOff>114300</xdr:colOff>
      <xdr:row>84</xdr:row>
      <xdr:rowOff>133198</xdr:rowOff>
    </xdr:to>
    <xdr:cxnSp macro="">
      <xdr:nvCxnSpPr>
        <xdr:cNvPr id="368" name="直線コネクタ 367">
          <a:extLst>
            <a:ext uri="{FF2B5EF4-FFF2-40B4-BE49-F238E27FC236}">
              <a16:creationId xmlns:a16="http://schemas.microsoft.com/office/drawing/2014/main" id="{2AE5FB45-911F-4D8E-848D-11C4B215BE6D}"/>
            </a:ext>
          </a:extLst>
        </xdr:cNvPr>
        <xdr:cNvCxnSpPr/>
      </xdr:nvCxnSpPr>
      <xdr:spPr>
        <a:xfrm>
          <a:off x="8750300" y="14521281"/>
          <a:ext cx="889000" cy="13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62281</xdr:rowOff>
    </xdr:from>
    <xdr:to>
      <xdr:col>41</xdr:col>
      <xdr:colOff>101600</xdr:colOff>
      <xdr:row>84</xdr:row>
      <xdr:rowOff>163881</xdr:rowOff>
    </xdr:to>
    <xdr:sp macro="" textlink="">
      <xdr:nvSpPr>
        <xdr:cNvPr id="369" name="楕円 368">
          <a:extLst>
            <a:ext uri="{FF2B5EF4-FFF2-40B4-BE49-F238E27FC236}">
              <a16:creationId xmlns:a16="http://schemas.microsoft.com/office/drawing/2014/main" id="{3ACE25EF-80B3-461D-96A4-373C05767274}"/>
            </a:ext>
          </a:extLst>
        </xdr:cNvPr>
        <xdr:cNvSpPr/>
      </xdr:nvSpPr>
      <xdr:spPr>
        <a:xfrm>
          <a:off x="7810500" y="14464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113081</xdr:rowOff>
    </xdr:from>
    <xdr:to>
      <xdr:col>45</xdr:col>
      <xdr:colOff>177800</xdr:colOff>
      <xdr:row>84</xdr:row>
      <xdr:rowOff>119481</xdr:rowOff>
    </xdr:to>
    <xdr:cxnSp macro="">
      <xdr:nvCxnSpPr>
        <xdr:cNvPr id="370" name="直線コネクタ 369">
          <a:extLst>
            <a:ext uri="{FF2B5EF4-FFF2-40B4-BE49-F238E27FC236}">
              <a16:creationId xmlns:a16="http://schemas.microsoft.com/office/drawing/2014/main" id="{2939F435-3888-45E6-992A-D7DD7F702BA6}"/>
            </a:ext>
          </a:extLst>
        </xdr:cNvPr>
        <xdr:cNvCxnSpPr/>
      </xdr:nvCxnSpPr>
      <xdr:spPr>
        <a:xfrm>
          <a:off x="7861300" y="14514881"/>
          <a:ext cx="889000" cy="6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72340</xdr:rowOff>
    </xdr:from>
    <xdr:to>
      <xdr:col>36</xdr:col>
      <xdr:colOff>165100</xdr:colOff>
      <xdr:row>85</xdr:row>
      <xdr:rowOff>2490</xdr:rowOff>
    </xdr:to>
    <xdr:sp macro="" textlink="">
      <xdr:nvSpPr>
        <xdr:cNvPr id="371" name="楕円 370">
          <a:extLst>
            <a:ext uri="{FF2B5EF4-FFF2-40B4-BE49-F238E27FC236}">
              <a16:creationId xmlns:a16="http://schemas.microsoft.com/office/drawing/2014/main" id="{8027EFDD-3C3C-478B-835A-913F55620492}"/>
            </a:ext>
          </a:extLst>
        </xdr:cNvPr>
        <xdr:cNvSpPr/>
      </xdr:nvSpPr>
      <xdr:spPr>
        <a:xfrm>
          <a:off x="6921500" y="14474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113081</xdr:rowOff>
    </xdr:from>
    <xdr:to>
      <xdr:col>41</xdr:col>
      <xdr:colOff>50800</xdr:colOff>
      <xdr:row>84</xdr:row>
      <xdr:rowOff>123140</xdr:rowOff>
    </xdr:to>
    <xdr:cxnSp macro="">
      <xdr:nvCxnSpPr>
        <xdr:cNvPr id="372" name="直線コネクタ 371">
          <a:extLst>
            <a:ext uri="{FF2B5EF4-FFF2-40B4-BE49-F238E27FC236}">
              <a16:creationId xmlns:a16="http://schemas.microsoft.com/office/drawing/2014/main" id="{11949BE9-624B-4780-B7A7-45300A00766D}"/>
            </a:ext>
          </a:extLst>
        </xdr:cNvPr>
        <xdr:cNvCxnSpPr/>
      </xdr:nvCxnSpPr>
      <xdr:spPr>
        <a:xfrm flipV="1">
          <a:off x="6972300" y="14514881"/>
          <a:ext cx="889000" cy="10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26331</xdr:rowOff>
    </xdr:from>
    <xdr:ext cx="469744" cy="259045"/>
    <xdr:sp macro="" textlink="">
      <xdr:nvSpPr>
        <xdr:cNvPr id="373" name="n_1aveValue【公営住宅】&#10;一人当たり面積">
          <a:extLst>
            <a:ext uri="{FF2B5EF4-FFF2-40B4-BE49-F238E27FC236}">
              <a16:creationId xmlns:a16="http://schemas.microsoft.com/office/drawing/2014/main" id="{81E9B758-E148-43FF-B05A-63B1F151088F}"/>
            </a:ext>
          </a:extLst>
        </xdr:cNvPr>
        <xdr:cNvSpPr txBox="1"/>
      </xdr:nvSpPr>
      <xdr:spPr>
        <a:xfrm>
          <a:off x="9391727" y="142566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170096</xdr:rowOff>
    </xdr:from>
    <xdr:ext cx="469744" cy="259045"/>
    <xdr:sp macro="" textlink="">
      <xdr:nvSpPr>
        <xdr:cNvPr id="374" name="n_2aveValue【公営住宅】&#10;一人当たり面積">
          <a:extLst>
            <a:ext uri="{FF2B5EF4-FFF2-40B4-BE49-F238E27FC236}">
              <a16:creationId xmlns:a16="http://schemas.microsoft.com/office/drawing/2014/main" id="{D233FE91-4DFC-42DF-BE68-7671F325FD6F}"/>
            </a:ext>
          </a:extLst>
        </xdr:cNvPr>
        <xdr:cNvSpPr txBox="1"/>
      </xdr:nvSpPr>
      <xdr:spPr>
        <a:xfrm>
          <a:off x="8515427" y="14571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1846</xdr:rowOff>
    </xdr:from>
    <xdr:ext cx="469744" cy="259045"/>
    <xdr:sp macro="" textlink="">
      <xdr:nvSpPr>
        <xdr:cNvPr id="375" name="n_3aveValue【公営住宅】&#10;一人当たり面積">
          <a:extLst>
            <a:ext uri="{FF2B5EF4-FFF2-40B4-BE49-F238E27FC236}">
              <a16:creationId xmlns:a16="http://schemas.microsoft.com/office/drawing/2014/main" id="{826B2D78-4614-4442-8C0B-EC1108C8C2E7}"/>
            </a:ext>
          </a:extLst>
        </xdr:cNvPr>
        <xdr:cNvSpPr txBox="1"/>
      </xdr:nvSpPr>
      <xdr:spPr>
        <a:xfrm>
          <a:off x="7626427" y="145750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21505</xdr:rowOff>
    </xdr:from>
    <xdr:ext cx="469744" cy="259045"/>
    <xdr:sp macro="" textlink="">
      <xdr:nvSpPr>
        <xdr:cNvPr id="376" name="n_4aveValue【公営住宅】&#10;一人当たり面積">
          <a:extLst>
            <a:ext uri="{FF2B5EF4-FFF2-40B4-BE49-F238E27FC236}">
              <a16:creationId xmlns:a16="http://schemas.microsoft.com/office/drawing/2014/main" id="{E7898FA7-0A4D-4C4E-B6CB-FCE52CE7FB4A}"/>
            </a:ext>
          </a:extLst>
        </xdr:cNvPr>
        <xdr:cNvSpPr txBox="1"/>
      </xdr:nvSpPr>
      <xdr:spPr>
        <a:xfrm>
          <a:off x="6737427" y="145947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3675</xdr:rowOff>
    </xdr:from>
    <xdr:ext cx="469744" cy="259045"/>
    <xdr:sp macro="" textlink="">
      <xdr:nvSpPr>
        <xdr:cNvPr id="377" name="n_1mainValue【公営住宅】&#10;一人当たり面積">
          <a:extLst>
            <a:ext uri="{FF2B5EF4-FFF2-40B4-BE49-F238E27FC236}">
              <a16:creationId xmlns:a16="http://schemas.microsoft.com/office/drawing/2014/main" id="{65812885-3B99-4CAF-BCE6-D5334A6BA8B8}"/>
            </a:ext>
          </a:extLst>
        </xdr:cNvPr>
        <xdr:cNvSpPr txBox="1"/>
      </xdr:nvSpPr>
      <xdr:spPr>
        <a:xfrm>
          <a:off x="9391727" y="145769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15358</xdr:rowOff>
    </xdr:from>
    <xdr:ext cx="469744" cy="259045"/>
    <xdr:sp macro="" textlink="">
      <xdr:nvSpPr>
        <xdr:cNvPr id="378" name="n_2mainValue【公営住宅】&#10;一人当たり面積">
          <a:extLst>
            <a:ext uri="{FF2B5EF4-FFF2-40B4-BE49-F238E27FC236}">
              <a16:creationId xmlns:a16="http://schemas.microsoft.com/office/drawing/2014/main" id="{72CC34CE-74C7-4ABF-9C8F-863BD4E38D75}"/>
            </a:ext>
          </a:extLst>
        </xdr:cNvPr>
        <xdr:cNvSpPr txBox="1"/>
      </xdr:nvSpPr>
      <xdr:spPr>
        <a:xfrm>
          <a:off x="8515427" y="142457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8958</xdr:rowOff>
    </xdr:from>
    <xdr:ext cx="469744" cy="259045"/>
    <xdr:sp macro="" textlink="">
      <xdr:nvSpPr>
        <xdr:cNvPr id="379" name="n_3mainValue【公営住宅】&#10;一人当たり面積">
          <a:extLst>
            <a:ext uri="{FF2B5EF4-FFF2-40B4-BE49-F238E27FC236}">
              <a16:creationId xmlns:a16="http://schemas.microsoft.com/office/drawing/2014/main" id="{D11A0C45-C1E4-49EC-8DE4-578D3870E629}"/>
            </a:ext>
          </a:extLst>
        </xdr:cNvPr>
        <xdr:cNvSpPr txBox="1"/>
      </xdr:nvSpPr>
      <xdr:spPr>
        <a:xfrm>
          <a:off x="7626427" y="142393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19017</xdr:rowOff>
    </xdr:from>
    <xdr:ext cx="469744" cy="259045"/>
    <xdr:sp macro="" textlink="">
      <xdr:nvSpPr>
        <xdr:cNvPr id="380" name="n_4mainValue【公営住宅】&#10;一人当たり面積">
          <a:extLst>
            <a:ext uri="{FF2B5EF4-FFF2-40B4-BE49-F238E27FC236}">
              <a16:creationId xmlns:a16="http://schemas.microsoft.com/office/drawing/2014/main" id="{465976F0-C3EE-4E39-9B12-D81F23E15DCE}"/>
            </a:ext>
          </a:extLst>
        </xdr:cNvPr>
        <xdr:cNvSpPr txBox="1"/>
      </xdr:nvSpPr>
      <xdr:spPr>
        <a:xfrm>
          <a:off x="6737427" y="14249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1" name="正方形/長方形 380">
          <a:extLst>
            <a:ext uri="{FF2B5EF4-FFF2-40B4-BE49-F238E27FC236}">
              <a16:creationId xmlns:a16="http://schemas.microsoft.com/office/drawing/2014/main" id="{514CCEDE-2390-4FED-9F40-135A8474040D}"/>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2" name="正方形/長方形 381">
          <a:extLst>
            <a:ext uri="{FF2B5EF4-FFF2-40B4-BE49-F238E27FC236}">
              <a16:creationId xmlns:a16="http://schemas.microsoft.com/office/drawing/2014/main" id="{059AE07A-1C91-42EB-BD6D-529DF20077EE}"/>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3" name="正方形/長方形 382">
          <a:extLst>
            <a:ext uri="{FF2B5EF4-FFF2-40B4-BE49-F238E27FC236}">
              <a16:creationId xmlns:a16="http://schemas.microsoft.com/office/drawing/2014/main" id="{712ED76C-5F01-4C0E-B144-A7E212818725}"/>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4" name="正方形/長方形 383">
          <a:extLst>
            <a:ext uri="{FF2B5EF4-FFF2-40B4-BE49-F238E27FC236}">
              <a16:creationId xmlns:a16="http://schemas.microsoft.com/office/drawing/2014/main" id="{DDF4AA5D-FE26-461B-BF6D-8843FA2A8982}"/>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5" name="正方形/長方形 384">
          <a:extLst>
            <a:ext uri="{FF2B5EF4-FFF2-40B4-BE49-F238E27FC236}">
              <a16:creationId xmlns:a16="http://schemas.microsoft.com/office/drawing/2014/main" id="{FCBF5DEF-2A54-4621-95AB-F54DC271B7DB}"/>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6" name="正方形/長方形 385">
          <a:extLst>
            <a:ext uri="{FF2B5EF4-FFF2-40B4-BE49-F238E27FC236}">
              <a16:creationId xmlns:a16="http://schemas.microsoft.com/office/drawing/2014/main" id="{710A97A0-EB2A-4E70-8591-D5538E5BAC65}"/>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7" name="正方形/長方形 386">
          <a:extLst>
            <a:ext uri="{FF2B5EF4-FFF2-40B4-BE49-F238E27FC236}">
              <a16:creationId xmlns:a16="http://schemas.microsoft.com/office/drawing/2014/main" id="{5AB83D47-6008-4D12-80A2-31E0E868693B}"/>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8" name="正方形/長方形 387">
          <a:extLst>
            <a:ext uri="{FF2B5EF4-FFF2-40B4-BE49-F238E27FC236}">
              <a16:creationId xmlns:a16="http://schemas.microsoft.com/office/drawing/2014/main" id="{B4DBD421-E73A-4EDD-8108-50C380735E1F}"/>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9" name="正方形/長方形 388">
          <a:extLst>
            <a:ext uri="{FF2B5EF4-FFF2-40B4-BE49-F238E27FC236}">
              <a16:creationId xmlns:a16="http://schemas.microsoft.com/office/drawing/2014/main" id="{CEE9674E-2D77-4190-B1D5-5D226565C458}"/>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0" name="正方形/長方形 389">
          <a:extLst>
            <a:ext uri="{FF2B5EF4-FFF2-40B4-BE49-F238E27FC236}">
              <a16:creationId xmlns:a16="http://schemas.microsoft.com/office/drawing/2014/main" id="{670C49F1-89D6-4779-92D8-927DCB2946E1}"/>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1" name="正方形/長方形 390">
          <a:extLst>
            <a:ext uri="{FF2B5EF4-FFF2-40B4-BE49-F238E27FC236}">
              <a16:creationId xmlns:a16="http://schemas.microsoft.com/office/drawing/2014/main" id="{D71C1A4F-8068-4E1B-A000-C5A791EFDFDB}"/>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2" name="正方形/長方形 391">
          <a:extLst>
            <a:ext uri="{FF2B5EF4-FFF2-40B4-BE49-F238E27FC236}">
              <a16:creationId xmlns:a16="http://schemas.microsoft.com/office/drawing/2014/main" id="{72005056-EAC1-4533-AB57-19453DF35E07}"/>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3" name="正方形/長方形 392">
          <a:extLst>
            <a:ext uri="{FF2B5EF4-FFF2-40B4-BE49-F238E27FC236}">
              <a16:creationId xmlns:a16="http://schemas.microsoft.com/office/drawing/2014/main" id="{EF932E46-B7A2-4479-89AE-F964BD6C4096}"/>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4" name="正方形/長方形 393">
          <a:extLst>
            <a:ext uri="{FF2B5EF4-FFF2-40B4-BE49-F238E27FC236}">
              <a16:creationId xmlns:a16="http://schemas.microsoft.com/office/drawing/2014/main" id="{C32D846F-8D4E-4B6F-8E43-1ACC2481FC2A}"/>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5" name="正方形/長方形 394">
          <a:extLst>
            <a:ext uri="{FF2B5EF4-FFF2-40B4-BE49-F238E27FC236}">
              <a16:creationId xmlns:a16="http://schemas.microsoft.com/office/drawing/2014/main" id="{3D35CE93-C363-48A6-B4DE-1C1D1CF58B11}"/>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6" name="正方形/長方形 395">
          <a:extLst>
            <a:ext uri="{FF2B5EF4-FFF2-40B4-BE49-F238E27FC236}">
              <a16:creationId xmlns:a16="http://schemas.microsoft.com/office/drawing/2014/main" id="{A94B8F9A-A5DE-428C-8933-F005ED3D9E2F}"/>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7" name="正方形/長方形 396">
          <a:extLst>
            <a:ext uri="{FF2B5EF4-FFF2-40B4-BE49-F238E27FC236}">
              <a16:creationId xmlns:a16="http://schemas.microsoft.com/office/drawing/2014/main" id="{B854B59D-31DA-4AD2-A60D-DD5FA3A04034}"/>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8" name="正方形/長方形 397">
          <a:extLst>
            <a:ext uri="{FF2B5EF4-FFF2-40B4-BE49-F238E27FC236}">
              <a16:creationId xmlns:a16="http://schemas.microsoft.com/office/drawing/2014/main" id="{A00141C7-AAF5-4D57-A5A4-16BA7D25846E}"/>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9" name="正方形/長方形 398">
          <a:extLst>
            <a:ext uri="{FF2B5EF4-FFF2-40B4-BE49-F238E27FC236}">
              <a16:creationId xmlns:a16="http://schemas.microsoft.com/office/drawing/2014/main" id="{71C7BCFC-8C62-4D94-9984-77827AD961F7}"/>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0" name="正方形/長方形 399">
          <a:extLst>
            <a:ext uri="{FF2B5EF4-FFF2-40B4-BE49-F238E27FC236}">
              <a16:creationId xmlns:a16="http://schemas.microsoft.com/office/drawing/2014/main" id="{F01D7E7C-50CD-4BE1-A5FC-C8CB625529A7}"/>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1" name="正方形/長方形 400">
          <a:extLst>
            <a:ext uri="{FF2B5EF4-FFF2-40B4-BE49-F238E27FC236}">
              <a16:creationId xmlns:a16="http://schemas.microsoft.com/office/drawing/2014/main" id="{83ED8B47-C906-42EF-812A-ACCA2DDFB7A9}"/>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2" name="正方形/長方形 401">
          <a:extLst>
            <a:ext uri="{FF2B5EF4-FFF2-40B4-BE49-F238E27FC236}">
              <a16:creationId xmlns:a16="http://schemas.microsoft.com/office/drawing/2014/main" id="{41625935-A2C8-42E3-867D-A5C20B1657B6}"/>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3" name="正方形/長方形 402">
          <a:extLst>
            <a:ext uri="{FF2B5EF4-FFF2-40B4-BE49-F238E27FC236}">
              <a16:creationId xmlns:a16="http://schemas.microsoft.com/office/drawing/2014/main" id="{D4972E34-A93C-42CE-9C6D-3AC18E9B28CE}"/>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4" name="正方形/長方形 403">
          <a:extLst>
            <a:ext uri="{FF2B5EF4-FFF2-40B4-BE49-F238E27FC236}">
              <a16:creationId xmlns:a16="http://schemas.microsoft.com/office/drawing/2014/main" id="{5ECE7CCA-D61B-4D20-9297-51AA67421CFE}"/>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5" name="テキスト ボックス 404">
          <a:extLst>
            <a:ext uri="{FF2B5EF4-FFF2-40B4-BE49-F238E27FC236}">
              <a16:creationId xmlns:a16="http://schemas.microsoft.com/office/drawing/2014/main" id="{28C1CE39-1553-418A-9B03-1D823C8C801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6" name="直線コネクタ 405">
          <a:extLst>
            <a:ext uri="{FF2B5EF4-FFF2-40B4-BE49-F238E27FC236}">
              <a16:creationId xmlns:a16="http://schemas.microsoft.com/office/drawing/2014/main" id="{8E85EBBF-6269-4ABA-90B8-0E3208E5B6F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7" name="テキスト ボックス 406">
          <a:extLst>
            <a:ext uri="{FF2B5EF4-FFF2-40B4-BE49-F238E27FC236}">
              <a16:creationId xmlns:a16="http://schemas.microsoft.com/office/drawing/2014/main" id="{BB6A82DE-1862-4C8D-9B17-C94A054C79B7}"/>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133350</xdr:rowOff>
    </xdr:from>
    <xdr:to>
      <xdr:col>89</xdr:col>
      <xdr:colOff>177800</xdr:colOff>
      <xdr:row>42</xdr:row>
      <xdr:rowOff>133350</xdr:rowOff>
    </xdr:to>
    <xdr:cxnSp macro="">
      <xdr:nvCxnSpPr>
        <xdr:cNvPr id="408" name="直線コネクタ 407">
          <a:extLst>
            <a:ext uri="{FF2B5EF4-FFF2-40B4-BE49-F238E27FC236}">
              <a16:creationId xmlns:a16="http://schemas.microsoft.com/office/drawing/2014/main" id="{6308B534-7CCF-4646-90FF-A9DB714A7897}"/>
            </a:ext>
          </a:extLst>
        </xdr:cNvPr>
        <xdr:cNvCxnSpPr/>
      </xdr:nvCxnSpPr>
      <xdr:spPr>
        <a:xfrm>
          <a:off x="12446000" y="7334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41</xdr:row>
      <xdr:rowOff>162577</xdr:rowOff>
    </xdr:from>
    <xdr:ext cx="403059" cy="259045"/>
    <xdr:sp macro="" textlink="">
      <xdr:nvSpPr>
        <xdr:cNvPr id="409" name="テキスト ボックス 408">
          <a:extLst>
            <a:ext uri="{FF2B5EF4-FFF2-40B4-BE49-F238E27FC236}">
              <a16:creationId xmlns:a16="http://schemas.microsoft.com/office/drawing/2014/main" id="{EB8D5999-FE00-4B5C-A014-C6FBE653DC1D}"/>
            </a:ext>
          </a:extLst>
        </xdr:cNvPr>
        <xdr:cNvSpPr txBox="1"/>
      </xdr:nvSpPr>
      <xdr:spPr>
        <a:xfrm>
          <a:off x="12042941" y="71920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19050</xdr:rowOff>
    </xdr:from>
    <xdr:to>
      <xdr:col>89</xdr:col>
      <xdr:colOff>177800</xdr:colOff>
      <xdr:row>41</xdr:row>
      <xdr:rowOff>19050</xdr:rowOff>
    </xdr:to>
    <xdr:cxnSp macro="">
      <xdr:nvCxnSpPr>
        <xdr:cNvPr id="410" name="直線コネクタ 409">
          <a:extLst>
            <a:ext uri="{FF2B5EF4-FFF2-40B4-BE49-F238E27FC236}">
              <a16:creationId xmlns:a16="http://schemas.microsoft.com/office/drawing/2014/main" id="{4A8E335B-84F2-4908-8B45-0019B564867E}"/>
            </a:ext>
          </a:extLst>
        </xdr:cNvPr>
        <xdr:cNvCxnSpPr/>
      </xdr:nvCxnSpPr>
      <xdr:spPr>
        <a:xfrm>
          <a:off x="12446000" y="704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40</xdr:row>
      <xdr:rowOff>48277</xdr:rowOff>
    </xdr:from>
    <xdr:ext cx="403059" cy="259045"/>
    <xdr:sp macro="" textlink="">
      <xdr:nvSpPr>
        <xdr:cNvPr id="411" name="テキスト ボックス 410">
          <a:extLst>
            <a:ext uri="{FF2B5EF4-FFF2-40B4-BE49-F238E27FC236}">
              <a16:creationId xmlns:a16="http://schemas.microsoft.com/office/drawing/2014/main" id="{6628301D-8892-4DC3-A4A9-4269AE49CCD3}"/>
            </a:ext>
          </a:extLst>
        </xdr:cNvPr>
        <xdr:cNvSpPr txBox="1"/>
      </xdr:nvSpPr>
      <xdr:spPr>
        <a:xfrm>
          <a:off x="12042941" y="690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76200</xdr:rowOff>
    </xdr:from>
    <xdr:to>
      <xdr:col>89</xdr:col>
      <xdr:colOff>177800</xdr:colOff>
      <xdr:row>39</xdr:row>
      <xdr:rowOff>76200</xdr:rowOff>
    </xdr:to>
    <xdr:cxnSp macro="">
      <xdr:nvCxnSpPr>
        <xdr:cNvPr id="412" name="直線コネクタ 411">
          <a:extLst>
            <a:ext uri="{FF2B5EF4-FFF2-40B4-BE49-F238E27FC236}">
              <a16:creationId xmlns:a16="http://schemas.microsoft.com/office/drawing/2014/main" id="{E3E43B24-3337-4C11-BF10-F0280C0AB809}"/>
            </a:ext>
          </a:extLst>
        </xdr:cNvPr>
        <xdr:cNvCxnSpPr/>
      </xdr:nvCxnSpPr>
      <xdr:spPr>
        <a:xfrm>
          <a:off x="12446000" y="6762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38</xdr:row>
      <xdr:rowOff>105427</xdr:rowOff>
    </xdr:from>
    <xdr:ext cx="403059" cy="259045"/>
    <xdr:sp macro="" textlink="">
      <xdr:nvSpPr>
        <xdr:cNvPr id="413" name="テキスト ボックス 412">
          <a:extLst>
            <a:ext uri="{FF2B5EF4-FFF2-40B4-BE49-F238E27FC236}">
              <a16:creationId xmlns:a16="http://schemas.microsoft.com/office/drawing/2014/main" id="{7B41B85E-AE53-4EBA-9C2A-EE49761F73ED}"/>
            </a:ext>
          </a:extLst>
        </xdr:cNvPr>
        <xdr:cNvSpPr txBox="1"/>
      </xdr:nvSpPr>
      <xdr:spPr>
        <a:xfrm>
          <a:off x="12042941" y="6620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14" name="直線コネクタ 413">
          <a:extLst>
            <a:ext uri="{FF2B5EF4-FFF2-40B4-BE49-F238E27FC236}">
              <a16:creationId xmlns:a16="http://schemas.microsoft.com/office/drawing/2014/main" id="{5F61B926-4B93-4B19-BC28-85FC7EC71CDD}"/>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15" name="テキスト ボックス 414">
          <a:extLst>
            <a:ext uri="{FF2B5EF4-FFF2-40B4-BE49-F238E27FC236}">
              <a16:creationId xmlns:a16="http://schemas.microsoft.com/office/drawing/2014/main" id="{0FF5260B-EABE-4275-943C-ACEBEEED239B}"/>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19050</xdr:rowOff>
    </xdr:from>
    <xdr:to>
      <xdr:col>89</xdr:col>
      <xdr:colOff>177800</xdr:colOff>
      <xdr:row>36</xdr:row>
      <xdr:rowOff>19050</xdr:rowOff>
    </xdr:to>
    <xdr:cxnSp macro="">
      <xdr:nvCxnSpPr>
        <xdr:cNvPr id="416" name="直線コネクタ 415">
          <a:extLst>
            <a:ext uri="{FF2B5EF4-FFF2-40B4-BE49-F238E27FC236}">
              <a16:creationId xmlns:a16="http://schemas.microsoft.com/office/drawing/2014/main" id="{19BD7DBA-6A97-48A2-8D9F-085B2E2C6426}"/>
            </a:ext>
          </a:extLst>
        </xdr:cNvPr>
        <xdr:cNvCxnSpPr/>
      </xdr:nvCxnSpPr>
      <xdr:spPr>
        <a:xfrm>
          <a:off x="12446000" y="6191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48277</xdr:rowOff>
    </xdr:from>
    <xdr:ext cx="403059" cy="259045"/>
    <xdr:sp macro="" textlink="">
      <xdr:nvSpPr>
        <xdr:cNvPr id="417" name="テキスト ボックス 416">
          <a:extLst>
            <a:ext uri="{FF2B5EF4-FFF2-40B4-BE49-F238E27FC236}">
              <a16:creationId xmlns:a16="http://schemas.microsoft.com/office/drawing/2014/main" id="{3F14954F-EC22-44C7-B2CD-B65E749106DE}"/>
            </a:ext>
          </a:extLst>
        </xdr:cNvPr>
        <xdr:cNvSpPr txBox="1"/>
      </xdr:nvSpPr>
      <xdr:spPr>
        <a:xfrm>
          <a:off x="12042941" y="60490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76200</xdr:rowOff>
    </xdr:from>
    <xdr:to>
      <xdr:col>89</xdr:col>
      <xdr:colOff>177800</xdr:colOff>
      <xdr:row>34</xdr:row>
      <xdr:rowOff>76200</xdr:rowOff>
    </xdr:to>
    <xdr:cxnSp macro="">
      <xdr:nvCxnSpPr>
        <xdr:cNvPr id="418" name="直線コネクタ 417">
          <a:extLst>
            <a:ext uri="{FF2B5EF4-FFF2-40B4-BE49-F238E27FC236}">
              <a16:creationId xmlns:a16="http://schemas.microsoft.com/office/drawing/2014/main" id="{6CF89DAF-DFB7-4935-84F1-28D56A62DD0B}"/>
            </a:ext>
          </a:extLst>
        </xdr:cNvPr>
        <xdr:cNvCxnSpPr/>
      </xdr:nvCxnSpPr>
      <xdr:spPr>
        <a:xfrm>
          <a:off x="12446000" y="590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33</xdr:row>
      <xdr:rowOff>105427</xdr:rowOff>
    </xdr:from>
    <xdr:ext cx="403059" cy="259045"/>
    <xdr:sp macro="" textlink="">
      <xdr:nvSpPr>
        <xdr:cNvPr id="419" name="テキスト ボックス 418">
          <a:extLst>
            <a:ext uri="{FF2B5EF4-FFF2-40B4-BE49-F238E27FC236}">
              <a16:creationId xmlns:a16="http://schemas.microsoft.com/office/drawing/2014/main" id="{FC626496-8489-42EB-8AD6-93BF8498ED81}"/>
            </a:ext>
          </a:extLst>
        </xdr:cNvPr>
        <xdr:cNvSpPr txBox="1"/>
      </xdr:nvSpPr>
      <xdr:spPr>
        <a:xfrm>
          <a:off x="12042941" y="5763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133350</xdr:rowOff>
    </xdr:from>
    <xdr:to>
      <xdr:col>89</xdr:col>
      <xdr:colOff>177800</xdr:colOff>
      <xdr:row>32</xdr:row>
      <xdr:rowOff>133350</xdr:rowOff>
    </xdr:to>
    <xdr:cxnSp macro="">
      <xdr:nvCxnSpPr>
        <xdr:cNvPr id="420" name="直線コネクタ 419">
          <a:extLst>
            <a:ext uri="{FF2B5EF4-FFF2-40B4-BE49-F238E27FC236}">
              <a16:creationId xmlns:a16="http://schemas.microsoft.com/office/drawing/2014/main" id="{90F68052-4E58-483A-AFBD-0155A47B1187}"/>
            </a:ext>
          </a:extLst>
        </xdr:cNvPr>
        <xdr:cNvCxnSpPr/>
      </xdr:nvCxnSpPr>
      <xdr:spPr>
        <a:xfrm>
          <a:off x="12446000" y="5619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31</xdr:row>
      <xdr:rowOff>162577</xdr:rowOff>
    </xdr:from>
    <xdr:ext cx="403059" cy="259045"/>
    <xdr:sp macro="" textlink="">
      <xdr:nvSpPr>
        <xdr:cNvPr id="421" name="テキスト ボックス 420">
          <a:extLst>
            <a:ext uri="{FF2B5EF4-FFF2-40B4-BE49-F238E27FC236}">
              <a16:creationId xmlns:a16="http://schemas.microsoft.com/office/drawing/2014/main" id="{872132B7-0B8F-4C73-BA39-E1E89AB63CA9}"/>
            </a:ext>
          </a:extLst>
        </xdr:cNvPr>
        <xdr:cNvSpPr txBox="1"/>
      </xdr:nvSpPr>
      <xdr:spPr>
        <a:xfrm>
          <a:off x="12042941" y="5477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22" name="直線コネクタ 421">
          <a:extLst>
            <a:ext uri="{FF2B5EF4-FFF2-40B4-BE49-F238E27FC236}">
              <a16:creationId xmlns:a16="http://schemas.microsoft.com/office/drawing/2014/main" id="{3B68B1A9-48FF-460C-BC1F-BFF33C1C6EDC}"/>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30</xdr:row>
      <xdr:rowOff>48277</xdr:rowOff>
    </xdr:from>
    <xdr:ext cx="403059" cy="259045"/>
    <xdr:sp macro="" textlink="">
      <xdr:nvSpPr>
        <xdr:cNvPr id="423" name="テキスト ボックス 422">
          <a:extLst>
            <a:ext uri="{FF2B5EF4-FFF2-40B4-BE49-F238E27FC236}">
              <a16:creationId xmlns:a16="http://schemas.microsoft.com/office/drawing/2014/main" id="{63E56479-3A12-411A-9318-8B8556BB362D}"/>
            </a:ext>
          </a:extLst>
        </xdr:cNvPr>
        <xdr:cNvSpPr txBox="1"/>
      </xdr:nvSpPr>
      <xdr:spPr>
        <a:xfrm>
          <a:off x="12042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24" name="【認定こども園・幼稚園・保育所】&#10;有形固定資産減価償却率グラフ枠">
          <a:extLst>
            <a:ext uri="{FF2B5EF4-FFF2-40B4-BE49-F238E27FC236}">
              <a16:creationId xmlns:a16="http://schemas.microsoft.com/office/drawing/2014/main" id="{C1718399-B955-4845-BC75-8CCFB54D5C38}"/>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124778</xdr:rowOff>
    </xdr:from>
    <xdr:to>
      <xdr:col>85</xdr:col>
      <xdr:colOff>126364</xdr:colOff>
      <xdr:row>41</xdr:row>
      <xdr:rowOff>150495</xdr:rowOff>
    </xdr:to>
    <xdr:cxnSp macro="">
      <xdr:nvCxnSpPr>
        <xdr:cNvPr id="425" name="直線コネクタ 424">
          <a:extLst>
            <a:ext uri="{FF2B5EF4-FFF2-40B4-BE49-F238E27FC236}">
              <a16:creationId xmlns:a16="http://schemas.microsoft.com/office/drawing/2014/main" id="{3F7F3EB1-2D1E-41C3-86FA-5608A05BB184}"/>
            </a:ext>
          </a:extLst>
        </xdr:cNvPr>
        <xdr:cNvCxnSpPr/>
      </xdr:nvCxnSpPr>
      <xdr:spPr>
        <a:xfrm flipV="1">
          <a:off x="16318864" y="5782628"/>
          <a:ext cx="0" cy="13973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154322</xdr:rowOff>
    </xdr:from>
    <xdr:ext cx="405111" cy="259045"/>
    <xdr:sp macro="" textlink="">
      <xdr:nvSpPr>
        <xdr:cNvPr id="426" name="【認定こども園・幼稚園・保育所】&#10;有形固定資産減価償却率最小値テキスト">
          <a:extLst>
            <a:ext uri="{FF2B5EF4-FFF2-40B4-BE49-F238E27FC236}">
              <a16:creationId xmlns:a16="http://schemas.microsoft.com/office/drawing/2014/main" id="{5AAFDA1D-E23C-4684-9CDB-FF221D0A5714}"/>
            </a:ext>
          </a:extLst>
        </xdr:cNvPr>
        <xdr:cNvSpPr txBox="1"/>
      </xdr:nvSpPr>
      <xdr:spPr>
        <a:xfrm>
          <a:off x="16357600" y="7183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150495</xdr:rowOff>
    </xdr:from>
    <xdr:to>
      <xdr:col>86</xdr:col>
      <xdr:colOff>25400</xdr:colOff>
      <xdr:row>41</xdr:row>
      <xdr:rowOff>150495</xdr:rowOff>
    </xdr:to>
    <xdr:cxnSp macro="">
      <xdr:nvCxnSpPr>
        <xdr:cNvPr id="427" name="直線コネクタ 426">
          <a:extLst>
            <a:ext uri="{FF2B5EF4-FFF2-40B4-BE49-F238E27FC236}">
              <a16:creationId xmlns:a16="http://schemas.microsoft.com/office/drawing/2014/main" id="{425B34FC-3BF2-47F5-BE2C-944287EB5E12}"/>
            </a:ext>
          </a:extLst>
        </xdr:cNvPr>
        <xdr:cNvCxnSpPr/>
      </xdr:nvCxnSpPr>
      <xdr:spPr>
        <a:xfrm>
          <a:off x="16230600" y="71799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71455</xdr:rowOff>
    </xdr:from>
    <xdr:ext cx="405111" cy="259045"/>
    <xdr:sp macro="" textlink="">
      <xdr:nvSpPr>
        <xdr:cNvPr id="428" name="【認定こども園・幼稚園・保育所】&#10;有形固定資産減価償却率最大値テキスト">
          <a:extLst>
            <a:ext uri="{FF2B5EF4-FFF2-40B4-BE49-F238E27FC236}">
              <a16:creationId xmlns:a16="http://schemas.microsoft.com/office/drawing/2014/main" id="{0DDFE274-157A-4DA8-88A7-BB53342E63F6}"/>
            </a:ext>
          </a:extLst>
        </xdr:cNvPr>
        <xdr:cNvSpPr txBox="1"/>
      </xdr:nvSpPr>
      <xdr:spPr>
        <a:xfrm>
          <a:off x="16357600" y="55578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124778</xdr:rowOff>
    </xdr:from>
    <xdr:to>
      <xdr:col>86</xdr:col>
      <xdr:colOff>25400</xdr:colOff>
      <xdr:row>33</xdr:row>
      <xdr:rowOff>124778</xdr:rowOff>
    </xdr:to>
    <xdr:cxnSp macro="">
      <xdr:nvCxnSpPr>
        <xdr:cNvPr id="429" name="直線コネクタ 428">
          <a:extLst>
            <a:ext uri="{FF2B5EF4-FFF2-40B4-BE49-F238E27FC236}">
              <a16:creationId xmlns:a16="http://schemas.microsoft.com/office/drawing/2014/main" id="{BFF28726-7D3C-423A-A1D9-B247A515AC70}"/>
            </a:ext>
          </a:extLst>
        </xdr:cNvPr>
        <xdr:cNvCxnSpPr/>
      </xdr:nvCxnSpPr>
      <xdr:spPr>
        <a:xfrm>
          <a:off x="16230600" y="57826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82567</xdr:rowOff>
    </xdr:from>
    <xdr:ext cx="405111" cy="259045"/>
    <xdr:sp macro="" textlink="">
      <xdr:nvSpPr>
        <xdr:cNvPr id="430" name="【認定こども園・幼稚園・保育所】&#10;有形固定資産減価償却率平均値テキスト">
          <a:extLst>
            <a:ext uri="{FF2B5EF4-FFF2-40B4-BE49-F238E27FC236}">
              <a16:creationId xmlns:a16="http://schemas.microsoft.com/office/drawing/2014/main" id="{FAD94A44-A349-44A5-BFEE-F6B0008BA77F}"/>
            </a:ext>
          </a:extLst>
        </xdr:cNvPr>
        <xdr:cNvSpPr txBox="1"/>
      </xdr:nvSpPr>
      <xdr:spPr>
        <a:xfrm>
          <a:off x="16357600" y="62547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59690</xdr:rowOff>
    </xdr:from>
    <xdr:to>
      <xdr:col>85</xdr:col>
      <xdr:colOff>177800</xdr:colOff>
      <xdr:row>37</xdr:row>
      <xdr:rowOff>161290</xdr:rowOff>
    </xdr:to>
    <xdr:sp macro="" textlink="">
      <xdr:nvSpPr>
        <xdr:cNvPr id="431" name="フローチャート: 判断 430">
          <a:extLst>
            <a:ext uri="{FF2B5EF4-FFF2-40B4-BE49-F238E27FC236}">
              <a16:creationId xmlns:a16="http://schemas.microsoft.com/office/drawing/2014/main" id="{E0EB8215-173D-4D2D-AE03-98C1B1507FE6}"/>
            </a:ext>
          </a:extLst>
        </xdr:cNvPr>
        <xdr:cNvSpPr/>
      </xdr:nvSpPr>
      <xdr:spPr>
        <a:xfrm>
          <a:off x="16268700" y="6403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119697</xdr:rowOff>
    </xdr:from>
    <xdr:to>
      <xdr:col>81</xdr:col>
      <xdr:colOff>101600</xdr:colOff>
      <xdr:row>38</xdr:row>
      <xdr:rowOff>49847</xdr:rowOff>
    </xdr:to>
    <xdr:sp macro="" textlink="">
      <xdr:nvSpPr>
        <xdr:cNvPr id="432" name="フローチャート: 判断 431">
          <a:extLst>
            <a:ext uri="{FF2B5EF4-FFF2-40B4-BE49-F238E27FC236}">
              <a16:creationId xmlns:a16="http://schemas.microsoft.com/office/drawing/2014/main" id="{EAEF0011-E209-4D61-8D9F-709F35D57976}"/>
            </a:ext>
          </a:extLst>
        </xdr:cNvPr>
        <xdr:cNvSpPr/>
      </xdr:nvSpPr>
      <xdr:spPr>
        <a:xfrm>
          <a:off x="15430500" y="64633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119697</xdr:rowOff>
    </xdr:from>
    <xdr:to>
      <xdr:col>76</xdr:col>
      <xdr:colOff>165100</xdr:colOff>
      <xdr:row>38</xdr:row>
      <xdr:rowOff>49847</xdr:rowOff>
    </xdr:to>
    <xdr:sp macro="" textlink="">
      <xdr:nvSpPr>
        <xdr:cNvPr id="433" name="フローチャート: 判断 432">
          <a:extLst>
            <a:ext uri="{FF2B5EF4-FFF2-40B4-BE49-F238E27FC236}">
              <a16:creationId xmlns:a16="http://schemas.microsoft.com/office/drawing/2014/main" id="{8B14215A-1D00-4AA5-86C5-9015AA3D08B6}"/>
            </a:ext>
          </a:extLst>
        </xdr:cNvPr>
        <xdr:cNvSpPr/>
      </xdr:nvSpPr>
      <xdr:spPr>
        <a:xfrm>
          <a:off x="14541500" y="64633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65405</xdr:rowOff>
    </xdr:from>
    <xdr:to>
      <xdr:col>72</xdr:col>
      <xdr:colOff>38100</xdr:colOff>
      <xdr:row>37</xdr:row>
      <xdr:rowOff>167005</xdr:rowOff>
    </xdr:to>
    <xdr:sp macro="" textlink="">
      <xdr:nvSpPr>
        <xdr:cNvPr id="434" name="フローチャート: 判断 433">
          <a:extLst>
            <a:ext uri="{FF2B5EF4-FFF2-40B4-BE49-F238E27FC236}">
              <a16:creationId xmlns:a16="http://schemas.microsoft.com/office/drawing/2014/main" id="{18FDF2CA-097B-4915-AF48-498ABFF3C585}"/>
            </a:ext>
          </a:extLst>
        </xdr:cNvPr>
        <xdr:cNvSpPr/>
      </xdr:nvSpPr>
      <xdr:spPr>
        <a:xfrm>
          <a:off x="13652500" y="6409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139700</xdr:rowOff>
    </xdr:from>
    <xdr:to>
      <xdr:col>67</xdr:col>
      <xdr:colOff>101600</xdr:colOff>
      <xdr:row>37</xdr:row>
      <xdr:rowOff>69850</xdr:rowOff>
    </xdr:to>
    <xdr:sp macro="" textlink="">
      <xdr:nvSpPr>
        <xdr:cNvPr id="435" name="フローチャート: 判断 434">
          <a:extLst>
            <a:ext uri="{FF2B5EF4-FFF2-40B4-BE49-F238E27FC236}">
              <a16:creationId xmlns:a16="http://schemas.microsoft.com/office/drawing/2014/main" id="{193386CA-C0D7-4568-AF85-593EC75C7523}"/>
            </a:ext>
          </a:extLst>
        </xdr:cNvPr>
        <xdr:cNvSpPr/>
      </xdr:nvSpPr>
      <xdr:spPr>
        <a:xfrm>
          <a:off x="12763500" y="631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6" name="テキスト ボックス 435">
          <a:extLst>
            <a:ext uri="{FF2B5EF4-FFF2-40B4-BE49-F238E27FC236}">
              <a16:creationId xmlns:a16="http://schemas.microsoft.com/office/drawing/2014/main" id="{CBCD089D-967C-48BA-8206-4B760998ED92}"/>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7" name="テキスト ボックス 436">
          <a:extLst>
            <a:ext uri="{FF2B5EF4-FFF2-40B4-BE49-F238E27FC236}">
              <a16:creationId xmlns:a16="http://schemas.microsoft.com/office/drawing/2014/main" id="{17664D08-B476-459B-A8D3-FB9E1D037F59}"/>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8" name="テキスト ボックス 437">
          <a:extLst>
            <a:ext uri="{FF2B5EF4-FFF2-40B4-BE49-F238E27FC236}">
              <a16:creationId xmlns:a16="http://schemas.microsoft.com/office/drawing/2014/main" id="{C05B936C-F027-40F9-8E31-68204EFE55CF}"/>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9" name="テキスト ボックス 438">
          <a:extLst>
            <a:ext uri="{FF2B5EF4-FFF2-40B4-BE49-F238E27FC236}">
              <a16:creationId xmlns:a16="http://schemas.microsoft.com/office/drawing/2014/main" id="{6E577E03-6988-4EFB-8E86-0E873C1353B4}"/>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40" name="テキスト ボックス 439">
          <a:extLst>
            <a:ext uri="{FF2B5EF4-FFF2-40B4-BE49-F238E27FC236}">
              <a16:creationId xmlns:a16="http://schemas.microsoft.com/office/drawing/2014/main" id="{0D500A23-A529-4ED7-81C5-420D2116CEE4}"/>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151130</xdr:rowOff>
    </xdr:from>
    <xdr:to>
      <xdr:col>85</xdr:col>
      <xdr:colOff>177800</xdr:colOff>
      <xdr:row>39</xdr:row>
      <xdr:rowOff>81280</xdr:rowOff>
    </xdr:to>
    <xdr:sp macro="" textlink="">
      <xdr:nvSpPr>
        <xdr:cNvPr id="441" name="楕円 440">
          <a:extLst>
            <a:ext uri="{FF2B5EF4-FFF2-40B4-BE49-F238E27FC236}">
              <a16:creationId xmlns:a16="http://schemas.microsoft.com/office/drawing/2014/main" id="{1A0FB303-BBAE-48BC-A7B7-343E22C4A088}"/>
            </a:ext>
          </a:extLst>
        </xdr:cNvPr>
        <xdr:cNvSpPr/>
      </xdr:nvSpPr>
      <xdr:spPr>
        <a:xfrm>
          <a:off x="16268700" y="6666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129557</xdr:rowOff>
    </xdr:from>
    <xdr:ext cx="405111" cy="259045"/>
    <xdr:sp macro="" textlink="">
      <xdr:nvSpPr>
        <xdr:cNvPr id="442" name="【認定こども園・幼稚園・保育所】&#10;有形固定資産減価償却率該当値テキスト">
          <a:extLst>
            <a:ext uri="{FF2B5EF4-FFF2-40B4-BE49-F238E27FC236}">
              <a16:creationId xmlns:a16="http://schemas.microsoft.com/office/drawing/2014/main" id="{1B9F4DD4-B71E-4C27-8A04-A21CC4F3C625}"/>
            </a:ext>
          </a:extLst>
        </xdr:cNvPr>
        <xdr:cNvSpPr txBox="1"/>
      </xdr:nvSpPr>
      <xdr:spPr>
        <a:xfrm>
          <a:off x="16357600" y="6644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102553</xdr:rowOff>
    </xdr:from>
    <xdr:to>
      <xdr:col>81</xdr:col>
      <xdr:colOff>101600</xdr:colOff>
      <xdr:row>39</xdr:row>
      <xdr:rowOff>32703</xdr:rowOff>
    </xdr:to>
    <xdr:sp macro="" textlink="">
      <xdr:nvSpPr>
        <xdr:cNvPr id="443" name="楕円 442">
          <a:extLst>
            <a:ext uri="{FF2B5EF4-FFF2-40B4-BE49-F238E27FC236}">
              <a16:creationId xmlns:a16="http://schemas.microsoft.com/office/drawing/2014/main" id="{F4BE97BE-B44D-4AE5-BCB5-1ABC0526ADDC}"/>
            </a:ext>
          </a:extLst>
        </xdr:cNvPr>
        <xdr:cNvSpPr/>
      </xdr:nvSpPr>
      <xdr:spPr>
        <a:xfrm>
          <a:off x="15430500" y="6617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153353</xdr:rowOff>
    </xdr:from>
    <xdr:to>
      <xdr:col>85</xdr:col>
      <xdr:colOff>127000</xdr:colOff>
      <xdr:row>39</xdr:row>
      <xdr:rowOff>30480</xdr:rowOff>
    </xdr:to>
    <xdr:cxnSp macro="">
      <xdr:nvCxnSpPr>
        <xdr:cNvPr id="444" name="直線コネクタ 443">
          <a:extLst>
            <a:ext uri="{FF2B5EF4-FFF2-40B4-BE49-F238E27FC236}">
              <a16:creationId xmlns:a16="http://schemas.microsoft.com/office/drawing/2014/main" id="{3BFC486D-337F-48E8-8FF5-AD67D0F8356A}"/>
            </a:ext>
          </a:extLst>
        </xdr:cNvPr>
        <xdr:cNvCxnSpPr/>
      </xdr:nvCxnSpPr>
      <xdr:spPr>
        <a:xfrm>
          <a:off x="15481300" y="6668453"/>
          <a:ext cx="838200" cy="48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39688</xdr:rowOff>
    </xdr:from>
    <xdr:to>
      <xdr:col>76</xdr:col>
      <xdr:colOff>165100</xdr:colOff>
      <xdr:row>38</xdr:row>
      <xdr:rowOff>141288</xdr:rowOff>
    </xdr:to>
    <xdr:sp macro="" textlink="">
      <xdr:nvSpPr>
        <xdr:cNvPr id="445" name="楕円 444">
          <a:extLst>
            <a:ext uri="{FF2B5EF4-FFF2-40B4-BE49-F238E27FC236}">
              <a16:creationId xmlns:a16="http://schemas.microsoft.com/office/drawing/2014/main" id="{88C43B7E-07B5-458E-A39F-5D0097116859}"/>
            </a:ext>
          </a:extLst>
        </xdr:cNvPr>
        <xdr:cNvSpPr/>
      </xdr:nvSpPr>
      <xdr:spPr>
        <a:xfrm>
          <a:off x="14541500" y="6554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90488</xdr:rowOff>
    </xdr:from>
    <xdr:to>
      <xdr:col>81</xdr:col>
      <xdr:colOff>50800</xdr:colOff>
      <xdr:row>38</xdr:row>
      <xdr:rowOff>153353</xdr:rowOff>
    </xdr:to>
    <xdr:cxnSp macro="">
      <xdr:nvCxnSpPr>
        <xdr:cNvPr id="446" name="直線コネクタ 445">
          <a:extLst>
            <a:ext uri="{FF2B5EF4-FFF2-40B4-BE49-F238E27FC236}">
              <a16:creationId xmlns:a16="http://schemas.microsoft.com/office/drawing/2014/main" id="{6EB7D8AE-393D-489A-84AF-551EC8C2786F}"/>
            </a:ext>
          </a:extLst>
        </xdr:cNvPr>
        <xdr:cNvCxnSpPr/>
      </xdr:nvCxnSpPr>
      <xdr:spPr>
        <a:xfrm>
          <a:off x="14592300" y="6605588"/>
          <a:ext cx="889000" cy="62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151130</xdr:rowOff>
    </xdr:from>
    <xdr:to>
      <xdr:col>72</xdr:col>
      <xdr:colOff>38100</xdr:colOff>
      <xdr:row>38</xdr:row>
      <xdr:rowOff>81280</xdr:rowOff>
    </xdr:to>
    <xdr:sp macro="" textlink="">
      <xdr:nvSpPr>
        <xdr:cNvPr id="447" name="楕円 446">
          <a:extLst>
            <a:ext uri="{FF2B5EF4-FFF2-40B4-BE49-F238E27FC236}">
              <a16:creationId xmlns:a16="http://schemas.microsoft.com/office/drawing/2014/main" id="{41D1FA70-B9BD-4BA6-AF05-83A3B0995D10}"/>
            </a:ext>
          </a:extLst>
        </xdr:cNvPr>
        <xdr:cNvSpPr/>
      </xdr:nvSpPr>
      <xdr:spPr>
        <a:xfrm>
          <a:off x="13652500" y="649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30480</xdr:rowOff>
    </xdr:from>
    <xdr:to>
      <xdr:col>76</xdr:col>
      <xdr:colOff>114300</xdr:colOff>
      <xdr:row>38</xdr:row>
      <xdr:rowOff>90488</xdr:rowOff>
    </xdr:to>
    <xdr:cxnSp macro="">
      <xdr:nvCxnSpPr>
        <xdr:cNvPr id="448" name="直線コネクタ 447">
          <a:extLst>
            <a:ext uri="{FF2B5EF4-FFF2-40B4-BE49-F238E27FC236}">
              <a16:creationId xmlns:a16="http://schemas.microsoft.com/office/drawing/2014/main" id="{94329853-9ADF-496A-968F-481E03B17429}"/>
            </a:ext>
          </a:extLst>
        </xdr:cNvPr>
        <xdr:cNvCxnSpPr/>
      </xdr:nvCxnSpPr>
      <xdr:spPr>
        <a:xfrm>
          <a:off x="13703300" y="6545580"/>
          <a:ext cx="889000" cy="60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73978</xdr:rowOff>
    </xdr:from>
    <xdr:to>
      <xdr:col>67</xdr:col>
      <xdr:colOff>101600</xdr:colOff>
      <xdr:row>38</xdr:row>
      <xdr:rowOff>4128</xdr:rowOff>
    </xdr:to>
    <xdr:sp macro="" textlink="">
      <xdr:nvSpPr>
        <xdr:cNvPr id="449" name="楕円 448">
          <a:extLst>
            <a:ext uri="{FF2B5EF4-FFF2-40B4-BE49-F238E27FC236}">
              <a16:creationId xmlns:a16="http://schemas.microsoft.com/office/drawing/2014/main" id="{16858D7B-3056-4AA9-9BAC-14F32BE3B4BF}"/>
            </a:ext>
          </a:extLst>
        </xdr:cNvPr>
        <xdr:cNvSpPr/>
      </xdr:nvSpPr>
      <xdr:spPr>
        <a:xfrm>
          <a:off x="12763500" y="6417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124778</xdr:rowOff>
    </xdr:from>
    <xdr:to>
      <xdr:col>71</xdr:col>
      <xdr:colOff>177800</xdr:colOff>
      <xdr:row>38</xdr:row>
      <xdr:rowOff>30480</xdr:rowOff>
    </xdr:to>
    <xdr:cxnSp macro="">
      <xdr:nvCxnSpPr>
        <xdr:cNvPr id="450" name="直線コネクタ 449">
          <a:extLst>
            <a:ext uri="{FF2B5EF4-FFF2-40B4-BE49-F238E27FC236}">
              <a16:creationId xmlns:a16="http://schemas.microsoft.com/office/drawing/2014/main" id="{0C307DA9-DC57-44A8-87F7-DF63E853FA6C}"/>
            </a:ext>
          </a:extLst>
        </xdr:cNvPr>
        <xdr:cNvCxnSpPr/>
      </xdr:nvCxnSpPr>
      <xdr:spPr>
        <a:xfrm>
          <a:off x="12814300" y="6468428"/>
          <a:ext cx="889000" cy="77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66374</xdr:rowOff>
    </xdr:from>
    <xdr:ext cx="405111" cy="259045"/>
    <xdr:sp macro="" textlink="">
      <xdr:nvSpPr>
        <xdr:cNvPr id="451" name="n_1aveValue【認定こども園・幼稚園・保育所】&#10;有形固定資産減価償却率">
          <a:extLst>
            <a:ext uri="{FF2B5EF4-FFF2-40B4-BE49-F238E27FC236}">
              <a16:creationId xmlns:a16="http://schemas.microsoft.com/office/drawing/2014/main" id="{68B478CD-D153-492B-865E-6DC49557113D}"/>
            </a:ext>
          </a:extLst>
        </xdr:cNvPr>
        <xdr:cNvSpPr txBox="1"/>
      </xdr:nvSpPr>
      <xdr:spPr>
        <a:xfrm>
          <a:off x="15266044" y="62385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66374</xdr:rowOff>
    </xdr:from>
    <xdr:ext cx="405111" cy="259045"/>
    <xdr:sp macro="" textlink="">
      <xdr:nvSpPr>
        <xdr:cNvPr id="452" name="n_2aveValue【認定こども園・幼稚園・保育所】&#10;有形固定資産減価償却率">
          <a:extLst>
            <a:ext uri="{FF2B5EF4-FFF2-40B4-BE49-F238E27FC236}">
              <a16:creationId xmlns:a16="http://schemas.microsoft.com/office/drawing/2014/main" id="{06AD4380-9100-4F8F-A75E-D16BD5DBAC3F}"/>
            </a:ext>
          </a:extLst>
        </xdr:cNvPr>
        <xdr:cNvSpPr txBox="1"/>
      </xdr:nvSpPr>
      <xdr:spPr>
        <a:xfrm>
          <a:off x="14389744" y="62385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12082</xdr:rowOff>
    </xdr:from>
    <xdr:ext cx="405111" cy="259045"/>
    <xdr:sp macro="" textlink="">
      <xdr:nvSpPr>
        <xdr:cNvPr id="453" name="n_3aveValue【認定こども園・幼稚園・保育所】&#10;有形固定資産減価償却率">
          <a:extLst>
            <a:ext uri="{FF2B5EF4-FFF2-40B4-BE49-F238E27FC236}">
              <a16:creationId xmlns:a16="http://schemas.microsoft.com/office/drawing/2014/main" id="{CCD0A56A-C1C3-4F4B-9843-3DAF599A67F3}"/>
            </a:ext>
          </a:extLst>
        </xdr:cNvPr>
        <xdr:cNvSpPr txBox="1"/>
      </xdr:nvSpPr>
      <xdr:spPr>
        <a:xfrm>
          <a:off x="13500744" y="6184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86377</xdr:rowOff>
    </xdr:from>
    <xdr:ext cx="405111" cy="259045"/>
    <xdr:sp macro="" textlink="">
      <xdr:nvSpPr>
        <xdr:cNvPr id="454" name="n_4aveValue【認定こども園・幼稚園・保育所】&#10;有形固定資産減価償却率">
          <a:extLst>
            <a:ext uri="{FF2B5EF4-FFF2-40B4-BE49-F238E27FC236}">
              <a16:creationId xmlns:a16="http://schemas.microsoft.com/office/drawing/2014/main" id="{42F46F15-9610-4B58-BC02-3E9F03AD09B4}"/>
            </a:ext>
          </a:extLst>
        </xdr:cNvPr>
        <xdr:cNvSpPr txBox="1"/>
      </xdr:nvSpPr>
      <xdr:spPr>
        <a:xfrm>
          <a:off x="12611744" y="6087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23830</xdr:rowOff>
    </xdr:from>
    <xdr:ext cx="405111" cy="259045"/>
    <xdr:sp macro="" textlink="">
      <xdr:nvSpPr>
        <xdr:cNvPr id="455" name="n_1mainValue【認定こども園・幼稚園・保育所】&#10;有形固定資産減価償却率">
          <a:extLst>
            <a:ext uri="{FF2B5EF4-FFF2-40B4-BE49-F238E27FC236}">
              <a16:creationId xmlns:a16="http://schemas.microsoft.com/office/drawing/2014/main" id="{606EBB6B-5948-484A-9358-1234419F98D6}"/>
            </a:ext>
          </a:extLst>
        </xdr:cNvPr>
        <xdr:cNvSpPr txBox="1"/>
      </xdr:nvSpPr>
      <xdr:spPr>
        <a:xfrm>
          <a:off x="15266044" y="67103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132415</xdr:rowOff>
    </xdr:from>
    <xdr:ext cx="405111" cy="259045"/>
    <xdr:sp macro="" textlink="">
      <xdr:nvSpPr>
        <xdr:cNvPr id="456" name="n_2mainValue【認定こども園・幼稚園・保育所】&#10;有形固定資産減価償却率">
          <a:extLst>
            <a:ext uri="{FF2B5EF4-FFF2-40B4-BE49-F238E27FC236}">
              <a16:creationId xmlns:a16="http://schemas.microsoft.com/office/drawing/2014/main" id="{0B94A439-083B-48CD-A67C-01568F1F1A80}"/>
            </a:ext>
          </a:extLst>
        </xdr:cNvPr>
        <xdr:cNvSpPr txBox="1"/>
      </xdr:nvSpPr>
      <xdr:spPr>
        <a:xfrm>
          <a:off x="14389744" y="66475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72407</xdr:rowOff>
    </xdr:from>
    <xdr:ext cx="405111" cy="259045"/>
    <xdr:sp macro="" textlink="">
      <xdr:nvSpPr>
        <xdr:cNvPr id="457" name="n_3mainValue【認定こども園・幼稚園・保育所】&#10;有形固定資産減価償却率">
          <a:extLst>
            <a:ext uri="{FF2B5EF4-FFF2-40B4-BE49-F238E27FC236}">
              <a16:creationId xmlns:a16="http://schemas.microsoft.com/office/drawing/2014/main" id="{CC6D7583-A461-4F88-888A-E13940AA64BE}"/>
            </a:ext>
          </a:extLst>
        </xdr:cNvPr>
        <xdr:cNvSpPr txBox="1"/>
      </xdr:nvSpPr>
      <xdr:spPr>
        <a:xfrm>
          <a:off x="13500744" y="6587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166705</xdr:rowOff>
    </xdr:from>
    <xdr:ext cx="405111" cy="259045"/>
    <xdr:sp macro="" textlink="">
      <xdr:nvSpPr>
        <xdr:cNvPr id="458" name="n_4mainValue【認定こども園・幼稚園・保育所】&#10;有形固定資産減価償却率">
          <a:extLst>
            <a:ext uri="{FF2B5EF4-FFF2-40B4-BE49-F238E27FC236}">
              <a16:creationId xmlns:a16="http://schemas.microsoft.com/office/drawing/2014/main" id="{9C8A4903-2CE0-4F52-A1FA-1B06C2A6BC75}"/>
            </a:ext>
          </a:extLst>
        </xdr:cNvPr>
        <xdr:cNvSpPr txBox="1"/>
      </xdr:nvSpPr>
      <xdr:spPr>
        <a:xfrm>
          <a:off x="12611744" y="65103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9" name="正方形/長方形 458">
          <a:extLst>
            <a:ext uri="{FF2B5EF4-FFF2-40B4-BE49-F238E27FC236}">
              <a16:creationId xmlns:a16="http://schemas.microsoft.com/office/drawing/2014/main" id="{D0B2F1A3-D5E0-4D16-B417-3CE1DE0BE828}"/>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60" name="正方形/長方形 459">
          <a:extLst>
            <a:ext uri="{FF2B5EF4-FFF2-40B4-BE49-F238E27FC236}">
              <a16:creationId xmlns:a16="http://schemas.microsoft.com/office/drawing/2014/main" id="{9FE70D32-F1FD-49DE-ADDD-950426C55DDF}"/>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61" name="正方形/長方形 460">
          <a:extLst>
            <a:ext uri="{FF2B5EF4-FFF2-40B4-BE49-F238E27FC236}">
              <a16:creationId xmlns:a16="http://schemas.microsoft.com/office/drawing/2014/main" id="{3F28BFB6-3C72-41D5-84E5-29BEDD873F8D}"/>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62" name="正方形/長方形 461">
          <a:extLst>
            <a:ext uri="{FF2B5EF4-FFF2-40B4-BE49-F238E27FC236}">
              <a16:creationId xmlns:a16="http://schemas.microsoft.com/office/drawing/2014/main" id="{3EB0C463-1002-4CC5-8394-3260C0F3690E}"/>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63" name="正方形/長方形 462">
          <a:extLst>
            <a:ext uri="{FF2B5EF4-FFF2-40B4-BE49-F238E27FC236}">
              <a16:creationId xmlns:a16="http://schemas.microsoft.com/office/drawing/2014/main" id="{FB8BE1BB-3E96-4709-87D0-452C5E6BF4FB}"/>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4" name="正方形/長方形 463">
          <a:extLst>
            <a:ext uri="{FF2B5EF4-FFF2-40B4-BE49-F238E27FC236}">
              <a16:creationId xmlns:a16="http://schemas.microsoft.com/office/drawing/2014/main" id="{9A3A41D0-18AF-47D1-A2D9-2C4CFAA530AE}"/>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5" name="正方形/長方形 464">
          <a:extLst>
            <a:ext uri="{FF2B5EF4-FFF2-40B4-BE49-F238E27FC236}">
              <a16:creationId xmlns:a16="http://schemas.microsoft.com/office/drawing/2014/main" id="{EB6AB1C7-659F-4226-83E9-468E4348418D}"/>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6" name="正方形/長方形 465">
          <a:extLst>
            <a:ext uri="{FF2B5EF4-FFF2-40B4-BE49-F238E27FC236}">
              <a16:creationId xmlns:a16="http://schemas.microsoft.com/office/drawing/2014/main" id="{AC3B8443-E1CE-4340-B07A-3B705F420FB2}"/>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7" name="テキスト ボックス 466">
          <a:extLst>
            <a:ext uri="{FF2B5EF4-FFF2-40B4-BE49-F238E27FC236}">
              <a16:creationId xmlns:a16="http://schemas.microsoft.com/office/drawing/2014/main" id="{3320B37C-9729-4A8A-9D65-352BB8FD69CA}"/>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8" name="直線コネクタ 467">
          <a:extLst>
            <a:ext uri="{FF2B5EF4-FFF2-40B4-BE49-F238E27FC236}">
              <a16:creationId xmlns:a16="http://schemas.microsoft.com/office/drawing/2014/main" id="{FE7856CA-548E-459B-B8F4-9519EF00193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69" name="直線コネクタ 468">
          <a:extLst>
            <a:ext uri="{FF2B5EF4-FFF2-40B4-BE49-F238E27FC236}">
              <a16:creationId xmlns:a16="http://schemas.microsoft.com/office/drawing/2014/main" id="{A4A96DF8-5173-4813-A463-0B716DB03FA3}"/>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70" name="テキスト ボックス 469">
          <a:extLst>
            <a:ext uri="{FF2B5EF4-FFF2-40B4-BE49-F238E27FC236}">
              <a16:creationId xmlns:a16="http://schemas.microsoft.com/office/drawing/2014/main" id="{A8EB1CDF-3BE9-45FC-B4A2-8BF031C096B2}"/>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71" name="直線コネクタ 470">
          <a:extLst>
            <a:ext uri="{FF2B5EF4-FFF2-40B4-BE49-F238E27FC236}">
              <a16:creationId xmlns:a16="http://schemas.microsoft.com/office/drawing/2014/main" id="{0F5D279B-1AF5-4D32-98A6-1588077786A6}"/>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72" name="テキスト ボックス 471">
          <a:extLst>
            <a:ext uri="{FF2B5EF4-FFF2-40B4-BE49-F238E27FC236}">
              <a16:creationId xmlns:a16="http://schemas.microsoft.com/office/drawing/2014/main" id="{7E40A2F5-A116-4955-970E-F315CC1A4938}"/>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73" name="直線コネクタ 472">
          <a:extLst>
            <a:ext uri="{FF2B5EF4-FFF2-40B4-BE49-F238E27FC236}">
              <a16:creationId xmlns:a16="http://schemas.microsoft.com/office/drawing/2014/main" id="{828C26FE-5B1E-4980-9AAE-238DF0AB8C79}"/>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74" name="テキスト ボックス 473">
          <a:extLst>
            <a:ext uri="{FF2B5EF4-FFF2-40B4-BE49-F238E27FC236}">
              <a16:creationId xmlns:a16="http://schemas.microsoft.com/office/drawing/2014/main" id="{C167AE2B-309B-4E8A-B41D-0F0696133407}"/>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75" name="直線コネクタ 474">
          <a:extLst>
            <a:ext uri="{FF2B5EF4-FFF2-40B4-BE49-F238E27FC236}">
              <a16:creationId xmlns:a16="http://schemas.microsoft.com/office/drawing/2014/main" id="{F9DB37CE-72F5-4EEB-BE2E-CA71B4C68942}"/>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76" name="テキスト ボックス 475">
          <a:extLst>
            <a:ext uri="{FF2B5EF4-FFF2-40B4-BE49-F238E27FC236}">
              <a16:creationId xmlns:a16="http://schemas.microsoft.com/office/drawing/2014/main" id="{9A2DB14D-9A61-4D42-950E-FC6B73180390}"/>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77" name="直線コネクタ 476">
          <a:extLst>
            <a:ext uri="{FF2B5EF4-FFF2-40B4-BE49-F238E27FC236}">
              <a16:creationId xmlns:a16="http://schemas.microsoft.com/office/drawing/2014/main" id="{2B174428-681D-424E-B9AC-989A3F248A8A}"/>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78" name="テキスト ボックス 477">
          <a:extLst>
            <a:ext uri="{FF2B5EF4-FFF2-40B4-BE49-F238E27FC236}">
              <a16:creationId xmlns:a16="http://schemas.microsoft.com/office/drawing/2014/main" id="{9BA69ADB-0011-4346-88E8-83CC4A7AD6B7}"/>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9" name="直線コネクタ 478">
          <a:extLst>
            <a:ext uri="{FF2B5EF4-FFF2-40B4-BE49-F238E27FC236}">
              <a16:creationId xmlns:a16="http://schemas.microsoft.com/office/drawing/2014/main" id="{047C2F54-9F4C-416C-9BCE-7FD89AB9F736}"/>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80" name="テキスト ボックス 479">
          <a:extLst>
            <a:ext uri="{FF2B5EF4-FFF2-40B4-BE49-F238E27FC236}">
              <a16:creationId xmlns:a16="http://schemas.microsoft.com/office/drawing/2014/main" id="{96C6FBEB-FFF0-42AB-902A-4E9117880DE8}"/>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81" name="【認定こども園・幼稚園・保育所】&#10;一人当たり面積グラフ枠">
          <a:extLst>
            <a:ext uri="{FF2B5EF4-FFF2-40B4-BE49-F238E27FC236}">
              <a16:creationId xmlns:a16="http://schemas.microsoft.com/office/drawing/2014/main" id="{AB41338A-0DE8-4D8E-A86E-B2503DC17A97}"/>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34290</xdr:rowOff>
    </xdr:from>
    <xdr:to>
      <xdr:col>116</xdr:col>
      <xdr:colOff>62864</xdr:colOff>
      <xdr:row>41</xdr:row>
      <xdr:rowOff>129540</xdr:rowOff>
    </xdr:to>
    <xdr:cxnSp macro="">
      <xdr:nvCxnSpPr>
        <xdr:cNvPr id="482" name="直線コネクタ 481">
          <a:extLst>
            <a:ext uri="{FF2B5EF4-FFF2-40B4-BE49-F238E27FC236}">
              <a16:creationId xmlns:a16="http://schemas.microsoft.com/office/drawing/2014/main" id="{41DE9B2B-B5C3-43DA-A530-602E534E54DC}"/>
            </a:ext>
          </a:extLst>
        </xdr:cNvPr>
        <xdr:cNvCxnSpPr/>
      </xdr:nvCxnSpPr>
      <xdr:spPr>
        <a:xfrm flipV="1">
          <a:off x="22160864" y="5863590"/>
          <a:ext cx="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133367</xdr:rowOff>
    </xdr:from>
    <xdr:ext cx="469744" cy="259045"/>
    <xdr:sp macro="" textlink="">
      <xdr:nvSpPr>
        <xdr:cNvPr id="483" name="【認定こども園・幼稚園・保育所】&#10;一人当たり面積最小値テキスト">
          <a:extLst>
            <a:ext uri="{FF2B5EF4-FFF2-40B4-BE49-F238E27FC236}">
              <a16:creationId xmlns:a16="http://schemas.microsoft.com/office/drawing/2014/main" id="{9F81CD3B-745F-41E3-A754-130D7BFA7CFE}"/>
            </a:ext>
          </a:extLst>
        </xdr:cNvPr>
        <xdr:cNvSpPr txBox="1"/>
      </xdr:nvSpPr>
      <xdr:spPr>
        <a:xfrm>
          <a:off x="22199600" y="7162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129540</xdr:rowOff>
    </xdr:from>
    <xdr:to>
      <xdr:col>116</xdr:col>
      <xdr:colOff>152400</xdr:colOff>
      <xdr:row>41</xdr:row>
      <xdr:rowOff>129540</xdr:rowOff>
    </xdr:to>
    <xdr:cxnSp macro="">
      <xdr:nvCxnSpPr>
        <xdr:cNvPr id="484" name="直線コネクタ 483">
          <a:extLst>
            <a:ext uri="{FF2B5EF4-FFF2-40B4-BE49-F238E27FC236}">
              <a16:creationId xmlns:a16="http://schemas.microsoft.com/office/drawing/2014/main" id="{68BECA71-835D-40B9-BEE9-5B866BA7C38D}"/>
            </a:ext>
          </a:extLst>
        </xdr:cNvPr>
        <xdr:cNvCxnSpPr/>
      </xdr:nvCxnSpPr>
      <xdr:spPr>
        <a:xfrm>
          <a:off x="22072600" y="71589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152417</xdr:rowOff>
    </xdr:from>
    <xdr:ext cx="469744" cy="259045"/>
    <xdr:sp macro="" textlink="">
      <xdr:nvSpPr>
        <xdr:cNvPr id="485" name="【認定こども園・幼稚園・保育所】&#10;一人当たり面積最大値テキスト">
          <a:extLst>
            <a:ext uri="{FF2B5EF4-FFF2-40B4-BE49-F238E27FC236}">
              <a16:creationId xmlns:a16="http://schemas.microsoft.com/office/drawing/2014/main" id="{30CBE7CF-675D-44AD-89D4-40F5988CB057}"/>
            </a:ext>
          </a:extLst>
        </xdr:cNvPr>
        <xdr:cNvSpPr txBox="1"/>
      </xdr:nvSpPr>
      <xdr:spPr>
        <a:xfrm>
          <a:off x="22199600" y="5638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34290</xdr:rowOff>
    </xdr:from>
    <xdr:to>
      <xdr:col>116</xdr:col>
      <xdr:colOff>152400</xdr:colOff>
      <xdr:row>34</xdr:row>
      <xdr:rowOff>34290</xdr:rowOff>
    </xdr:to>
    <xdr:cxnSp macro="">
      <xdr:nvCxnSpPr>
        <xdr:cNvPr id="486" name="直線コネクタ 485">
          <a:extLst>
            <a:ext uri="{FF2B5EF4-FFF2-40B4-BE49-F238E27FC236}">
              <a16:creationId xmlns:a16="http://schemas.microsoft.com/office/drawing/2014/main" id="{5F157FF2-ED7D-4A17-A46B-8A5D4A1D6025}"/>
            </a:ext>
          </a:extLst>
        </xdr:cNvPr>
        <xdr:cNvCxnSpPr/>
      </xdr:nvCxnSpPr>
      <xdr:spPr>
        <a:xfrm>
          <a:off x="22072600" y="58635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30497</xdr:rowOff>
    </xdr:from>
    <xdr:ext cx="469744" cy="259045"/>
    <xdr:sp macro="" textlink="">
      <xdr:nvSpPr>
        <xdr:cNvPr id="487" name="【認定こども園・幼稚園・保育所】&#10;一人当たり面積平均値テキスト">
          <a:extLst>
            <a:ext uri="{FF2B5EF4-FFF2-40B4-BE49-F238E27FC236}">
              <a16:creationId xmlns:a16="http://schemas.microsoft.com/office/drawing/2014/main" id="{3743C55E-A41C-439E-B0A0-30C0C93FA9EB}"/>
            </a:ext>
          </a:extLst>
        </xdr:cNvPr>
        <xdr:cNvSpPr txBox="1"/>
      </xdr:nvSpPr>
      <xdr:spPr>
        <a:xfrm>
          <a:off x="22199600" y="67170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52070</xdr:rowOff>
    </xdr:from>
    <xdr:to>
      <xdr:col>116</xdr:col>
      <xdr:colOff>114300</xdr:colOff>
      <xdr:row>39</xdr:row>
      <xdr:rowOff>153670</xdr:rowOff>
    </xdr:to>
    <xdr:sp macro="" textlink="">
      <xdr:nvSpPr>
        <xdr:cNvPr id="488" name="フローチャート: 判断 487">
          <a:extLst>
            <a:ext uri="{FF2B5EF4-FFF2-40B4-BE49-F238E27FC236}">
              <a16:creationId xmlns:a16="http://schemas.microsoft.com/office/drawing/2014/main" id="{4CD0B413-C738-442F-83CA-C681F392EB81}"/>
            </a:ext>
          </a:extLst>
        </xdr:cNvPr>
        <xdr:cNvSpPr/>
      </xdr:nvSpPr>
      <xdr:spPr>
        <a:xfrm>
          <a:off x="22110700" y="6738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52070</xdr:rowOff>
    </xdr:from>
    <xdr:to>
      <xdr:col>112</xdr:col>
      <xdr:colOff>38100</xdr:colOff>
      <xdr:row>39</xdr:row>
      <xdr:rowOff>153670</xdr:rowOff>
    </xdr:to>
    <xdr:sp macro="" textlink="">
      <xdr:nvSpPr>
        <xdr:cNvPr id="489" name="フローチャート: 判断 488">
          <a:extLst>
            <a:ext uri="{FF2B5EF4-FFF2-40B4-BE49-F238E27FC236}">
              <a16:creationId xmlns:a16="http://schemas.microsoft.com/office/drawing/2014/main" id="{8909191A-BCFE-4023-B99D-58816DD031FF}"/>
            </a:ext>
          </a:extLst>
        </xdr:cNvPr>
        <xdr:cNvSpPr/>
      </xdr:nvSpPr>
      <xdr:spPr>
        <a:xfrm>
          <a:off x="21272500" y="6738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55880</xdr:rowOff>
    </xdr:from>
    <xdr:to>
      <xdr:col>107</xdr:col>
      <xdr:colOff>101600</xdr:colOff>
      <xdr:row>39</xdr:row>
      <xdr:rowOff>157480</xdr:rowOff>
    </xdr:to>
    <xdr:sp macro="" textlink="">
      <xdr:nvSpPr>
        <xdr:cNvPr id="490" name="フローチャート: 判断 489">
          <a:extLst>
            <a:ext uri="{FF2B5EF4-FFF2-40B4-BE49-F238E27FC236}">
              <a16:creationId xmlns:a16="http://schemas.microsoft.com/office/drawing/2014/main" id="{29AB3FA1-78C9-40B3-926F-10F93892AFF1}"/>
            </a:ext>
          </a:extLst>
        </xdr:cNvPr>
        <xdr:cNvSpPr/>
      </xdr:nvSpPr>
      <xdr:spPr>
        <a:xfrm>
          <a:off x="20383500" y="6742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59690</xdr:rowOff>
    </xdr:from>
    <xdr:to>
      <xdr:col>102</xdr:col>
      <xdr:colOff>165100</xdr:colOff>
      <xdr:row>39</xdr:row>
      <xdr:rowOff>161290</xdr:rowOff>
    </xdr:to>
    <xdr:sp macro="" textlink="">
      <xdr:nvSpPr>
        <xdr:cNvPr id="491" name="フローチャート: 判断 490">
          <a:extLst>
            <a:ext uri="{FF2B5EF4-FFF2-40B4-BE49-F238E27FC236}">
              <a16:creationId xmlns:a16="http://schemas.microsoft.com/office/drawing/2014/main" id="{E123B951-1184-4977-9B67-B5B258C365A3}"/>
            </a:ext>
          </a:extLst>
        </xdr:cNvPr>
        <xdr:cNvSpPr/>
      </xdr:nvSpPr>
      <xdr:spPr>
        <a:xfrm>
          <a:off x="19494500" y="6746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74930</xdr:rowOff>
    </xdr:from>
    <xdr:to>
      <xdr:col>98</xdr:col>
      <xdr:colOff>38100</xdr:colOff>
      <xdr:row>40</xdr:row>
      <xdr:rowOff>5080</xdr:rowOff>
    </xdr:to>
    <xdr:sp macro="" textlink="">
      <xdr:nvSpPr>
        <xdr:cNvPr id="492" name="フローチャート: 判断 491">
          <a:extLst>
            <a:ext uri="{FF2B5EF4-FFF2-40B4-BE49-F238E27FC236}">
              <a16:creationId xmlns:a16="http://schemas.microsoft.com/office/drawing/2014/main" id="{4168CAA0-1CA8-407E-874E-E999328709E2}"/>
            </a:ext>
          </a:extLst>
        </xdr:cNvPr>
        <xdr:cNvSpPr/>
      </xdr:nvSpPr>
      <xdr:spPr>
        <a:xfrm>
          <a:off x="18605500" y="6761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93" name="テキスト ボックス 492">
          <a:extLst>
            <a:ext uri="{FF2B5EF4-FFF2-40B4-BE49-F238E27FC236}">
              <a16:creationId xmlns:a16="http://schemas.microsoft.com/office/drawing/2014/main" id="{86F1C5EB-D1B2-4AF2-B19C-86F8D80EAAE6}"/>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94" name="テキスト ボックス 493">
          <a:extLst>
            <a:ext uri="{FF2B5EF4-FFF2-40B4-BE49-F238E27FC236}">
              <a16:creationId xmlns:a16="http://schemas.microsoft.com/office/drawing/2014/main" id="{9AFD4596-4CBF-43A5-8BD2-596586EEC78C}"/>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5" name="テキスト ボックス 494">
          <a:extLst>
            <a:ext uri="{FF2B5EF4-FFF2-40B4-BE49-F238E27FC236}">
              <a16:creationId xmlns:a16="http://schemas.microsoft.com/office/drawing/2014/main" id="{2A4AAA41-C9A0-4238-97C7-9EE44336507A}"/>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6" name="テキスト ボックス 495">
          <a:extLst>
            <a:ext uri="{FF2B5EF4-FFF2-40B4-BE49-F238E27FC236}">
              <a16:creationId xmlns:a16="http://schemas.microsoft.com/office/drawing/2014/main" id="{348D9B11-5FF3-4389-B9DB-D6FEE2F006F5}"/>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7" name="テキスト ボックス 496">
          <a:extLst>
            <a:ext uri="{FF2B5EF4-FFF2-40B4-BE49-F238E27FC236}">
              <a16:creationId xmlns:a16="http://schemas.microsoft.com/office/drawing/2014/main" id="{9E754E43-DD13-45C2-A7B1-1C75BD3C17AC}"/>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109220</xdr:rowOff>
    </xdr:from>
    <xdr:to>
      <xdr:col>116</xdr:col>
      <xdr:colOff>114300</xdr:colOff>
      <xdr:row>37</xdr:row>
      <xdr:rowOff>39370</xdr:rowOff>
    </xdr:to>
    <xdr:sp macro="" textlink="">
      <xdr:nvSpPr>
        <xdr:cNvPr id="498" name="楕円 497">
          <a:extLst>
            <a:ext uri="{FF2B5EF4-FFF2-40B4-BE49-F238E27FC236}">
              <a16:creationId xmlns:a16="http://schemas.microsoft.com/office/drawing/2014/main" id="{D388933B-679C-4DB9-985B-B6F1C101DA5B}"/>
            </a:ext>
          </a:extLst>
        </xdr:cNvPr>
        <xdr:cNvSpPr/>
      </xdr:nvSpPr>
      <xdr:spPr>
        <a:xfrm>
          <a:off x="22110700" y="6281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35</xdr:row>
      <xdr:rowOff>132097</xdr:rowOff>
    </xdr:from>
    <xdr:ext cx="469744" cy="259045"/>
    <xdr:sp macro="" textlink="">
      <xdr:nvSpPr>
        <xdr:cNvPr id="499" name="【認定こども園・幼稚園・保育所】&#10;一人当たり面積該当値テキスト">
          <a:extLst>
            <a:ext uri="{FF2B5EF4-FFF2-40B4-BE49-F238E27FC236}">
              <a16:creationId xmlns:a16="http://schemas.microsoft.com/office/drawing/2014/main" id="{B80B7936-49D6-467D-907E-0579B9F9A80B}"/>
            </a:ext>
          </a:extLst>
        </xdr:cNvPr>
        <xdr:cNvSpPr txBox="1"/>
      </xdr:nvSpPr>
      <xdr:spPr>
        <a:xfrm>
          <a:off x="22199600" y="6132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36</xdr:row>
      <xdr:rowOff>116840</xdr:rowOff>
    </xdr:from>
    <xdr:to>
      <xdr:col>112</xdr:col>
      <xdr:colOff>38100</xdr:colOff>
      <xdr:row>37</xdr:row>
      <xdr:rowOff>46990</xdr:rowOff>
    </xdr:to>
    <xdr:sp macro="" textlink="">
      <xdr:nvSpPr>
        <xdr:cNvPr id="500" name="楕円 499">
          <a:extLst>
            <a:ext uri="{FF2B5EF4-FFF2-40B4-BE49-F238E27FC236}">
              <a16:creationId xmlns:a16="http://schemas.microsoft.com/office/drawing/2014/main" id="{A153BCF5-086F-4C9D-9D71-AE6C57E2BEC6}"/>
            </a:ext>
          </a:extLst>
        </xdr:cNvPr>
        <xdr:cNvSpPr/>
      </xdr:nvSpPr>
      <xdr:spPr>
        <a:xfrm>
          <a:off x="21272500" y="6289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36</xdr:row>
      <xdr:rowOff>160020</xdr:rowOff>
    </xdr:from>
    <xdr:to>
      <xdr:col>116</xdr:col>
      <xdr:colOff>63500</xdr:colOff>
      <xdr:row>36</xdr:row>
      <xdr:rowOff>167640</xdr:rowOff>
    </xdr:to>
    <xdr:cxnSp macro="">
      <xdr:nvCxnSpPr>
        <xdr:cNvPr id="501" name="直線コネクタ 500">
          <a:extLst>
            <a:ext uri="{FF2B5EF4-FFF2-40B4-BE49-F238E27FC236}">
              <a16:creationId xmlns:a16="http://schemas.microsoft.com/office/drawing/2014/main" id="{9C546A1E-FF01-4D30-9208-503033B1EA2E}"/>
            </a:ext>
          </a:extLst>
        </xdr:cNvPr>
        <xdr:cNvCxnSpPr/>
      </xdr:nvCxnSpPr>
      <xdr:spPr>
        <a:xfrm flipV="1">
          <a:off x="21323300" y="633222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120650</xdr:rowOff>
    </xdr:from>
    <xdr:to>
      <xdr:col>107</xdr:col>
      <xdr:colOff>101600</xdr:colOff>
      <xdr:row>37</xdr:row>
      <xdr:rowOff>50800</xdr:rowOff>
    </xdr:to>
    <xdr:sp macro="" textlink="">
      <xdr:nvSpPr>
        <xdr:cNvPr id="502" name="楕円 501">
          <a:extLst>
            <a:ext uri="{FF2B5EF4-FFF2-40B4-BE49-F238E27FC236}">
              <a16:creationId xmlns:a16="http://schemas.microsoft.com/office/drawing/2014/main" id="{E4D8B7E1-6491-41E6-9397-34D62A145D88}"/>
            </a:ext>
          </a:extLst>
        </xdr:cNvPr>
        <xdr:cNvSpPr/>
      </xdr:nvSpPr>
      <xdr:spPr>
        <a:xfrm>
          <a:off x="20383500" y="6292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36</xdr:row>
      <xdr:rowOff>167640</xdr:rowOff>
    </xdr:from>
    <xdr:to>
      <xdr:col>111</xdr:col>
      <xdr:colOff>177800</xdr:colOff>
      <xdr:row>37</xdr:row>
      <xdr:rowOff>0</xdr:rowOff>
    </xdr:to>
    <xdr:cxnSp macro="">
      <xdr:nvCxnSpPr>
        <xdr:cNvPr id="503" name="直線コネクタ 502">
          <a:extLst>
            <a:ext uri="{FF2B5EF4-FFF2-40B4-BE49-F238E27FC236}">
              <a16:creationId xmlns:a16="http://schemas.microsoft.com/office/drawing/2014/main" id="{A9AD78FC-FCCF-4BA1-AE70-B7D12B29D6CF}"/>
            </a:ext>
          </a:extLst>
        </xdr:cNvPr>
        <xdr:cNvCxnSpPr/>
      </xdr:nvCxnSpPr>
      <xdr:spPr>
        <a:xfrm flipV="1">
          <a:off x="20434300" y="633984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128270</xdr:rowOff>
    </xdr:from>
    <xdr:to>
      <xdr:col>102</xdr:col>
      <xdr:colOff>165100</xdr:colOff>
      <xdr:row>37</xdr:row>
      <xdr:rowOff>58420</xdr:rowOff>
    </xdr:to>
    <xdr:sp macro="" textlink="">
      <xdr:nvSpPr>
        <xdr:cNvPr id="504" name="楕円 503">
          <a:extLst>
            <a:ext uri="{FF2B5EF4-FFF2-40B4-BE49-F238E27FC236}">
              <a16:creationId xmlns:a16="http://schemas.microsoft.com/office/drawing/2014/main" id="{79617E47-81D0-48AA-B157-1A94E2C1EDE4}"/>
            </a:ext>
          </a:extLst>
        </xdr:cNvPr>
        <xdr:cNvSpPr/>
      </xdr:nvSpPr>
      <xdr:spPr>
        <a:xfrm>
          <a:off x="19494500" y="6300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37</xdr:row>
      <xdr:rowOff>0</xdr:rowOff>
    </xdr:from>
    <xdr:to>
      <xdr:col>107</xdr:col>
      <xdr:colOff>50800</xdr:colOff>
      <xdr:row>37</xdr:row>
      <xdr:rowOff>7620</xdr:rowOff>
    </xdr:to>
    <xdr:cxnSp macro="">
      <xdr:nvCxnSpPr>
        <xdr:cNvPr id="505" name="直線コネクタ 504">
          <a:extLst>
            <a:ext uri="{FF2B5EF4-FFF2-40B4-BE49-F238E27FC236}">
              <a16:creationId xmlns:a16="http://schemas.microsoft.com/office/drawing/2014/main" id="{90AF1A99-9B63-446F-8557-BE8DD5367C9E}"/>
            </a:ext>
          </a:extLst>
        </xdr:cNvPr>
        <xdr:cNvCxnSpPr/>
      </xdr:nvCxnSpPr>
      <xdr:spPr>
        <a:xfrm flipV="1">
          <a:off x="19545300" y="634365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36</xdr:row>
      <xdr:rowOff>135890</xdr:rowOff>
    </xdr:from>
    <xdr:to>
      <xdr:col>98</xdr:col>
      <xdr:colOff>38100</xdr:colOff>
      <xdr:row>37</xdr:row>
      <xdr:rowOff>66040</xdr:rowOff>
    </xdr:to>
    <xdr:sp macro="" textlink="">
      <xdr:nvSpPr>
        <xdr:cNvPr id="506" name="楕円 505">
          <a:extLst>
            <a:ext uri="{FF2B5EF4-FFF2-40B4-BE49-F238E27FC236}">
              <a16:creationId xmlns:a16="http://schemas.microsoft.com/office/drawing/2014/main" id="{46D7D304-25A7-4256-B714-890CA835DDA5}"/>
            </a:ext>
          </a:extLst>
        </xdr:cNvPr>
        <xdr:cNvSpPr/>
      </xdr:nvSpPr>
      <xdr:spPr>
        <a:xfrm>
          <a:off x="18605500" y="6308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37</xdr:row>
      <xdr:rowOff>7620</xdr:rowOff>
    </xdr:from>
    <xdr:to>
      <xdr:col>102</xdr:col>
      <xdr:colOff>114300</xdr:colOff>
      <xdr:row>37</xdr:row>
      <xdr:rowOff>15240</xdr:rowOff>
    </xdr:to>
    <xdr:cxnSp macro="">
      <xdr:nvCxnSpPr>
        <xdr:cNvPr id="507" name="直線コネクタ 506">
          <a:extLst>
            <a:ext uri="{FF2B5EF4-FFF2-40B4-BE49-F238E27FC236}">
              <a16:creationId xmlns:a16="http://schemas.microsoft.com/office/drawing/2014/main" id="{51EAFE1E-A055-489E-8D5F-9C1078D4C6B2}"/>
            </a:ext>
          </a:extLst>
        </xdr:cNvPr>
        <xdr:cNvCxnSpPr/>
      </xdr:nvCxnSpPr>
      <xdr:spPr>
        <a:xfrm flipV="1">
          <a:off x="18656300" y="635127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144797</xdr:rowOff>
    </xdr:from>
    <xdr:ext cx="469744" cy="259045"/>
    <xdr:sp macro="" textlink="">
      <xdr:nvSpPr>
        <xdr:cNvPr id="508" name="n_1aveValue【認定こども園・幼稚園・保育所】&#10;一人当たり面積">
          <a:extLst>
            <a:ext uri="{FF2B5EF4-FFF2-40B4-BE49-F238E27FC236}">
              <a16:creationId xmlns:a16="http://schemas.microsoft.com/office/drawing/2014/main" id="{52BD0C84-DEFA-4BB9-95FD-D3747CC0C18E}"/>
            </a:ext>
          </a:extLst>
        </xdr:cNvPr>
        <xdr:cNvSpPr txBox="1"/>
      </xdr:nvSpPr>
      <xdr:spPr>
        <a:xfrm>
          <a:off x="21075727" y="6831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148607</xdr:rowOff>
    </xdr:from>
    <xdr:ext cx="469744" cy="259045"/>
    <xdr:sp macro="" textlink="">
      <xdr:nvSpPr>
        <xdr:cNvPr id="509" name="n_2aveValue【認定こども園・幼稚園・保育所】&#10;一人当たり面積">
          <a:extLst>
            <a:ext uri="{FF2B5EF4-FFF2-40B4-BE49-F238E27FC236}">
              <a16:creationId xmlns:a16="http://schemas.microsoft.com/office/drawing/2014/main" id="{16EDF8CF-89AF-4079-BD13-5C9A96241680}"/>
            </a:ext>
          </a:extLst>
        </xdr:cNvPr>
        <xdr:cNvSpPr txBox="1"/>
      </xdr:nvSpPr>
      <xdr:spPr>
        <a:xfrm>
          <a:off x="20199427" y="6835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152417</xdr:rowOff>
    </xdr:from>
    <xdr:ext cx="469744" cy="259045"/>
    <xdr:sp macro="" textlink="">
      <xdr:nvSpPr>
        <xdr:cNvPr id="510" name="n_3aveValue【認定こども園・幼稚園・保育所】&#10;一人当たり面積">
          <a:extLst>
            <a:ext uri="{FF2B5EF4-FFF2-40B4-BE49-F238E27FC236}">
              <a16:creationId xmlns:a16="http://schemas.microsoft.com/office/drawing/2014/main" id="{774CC3F6-42BA-4426-8112-367BA2C05FF7}"/>
            </a:ext>
          </a:extLst>
        </xdr:cNvPr>
        <xdr:cNvSpPr txBox="1"/>
      </xdr:nvSpPr>
      <xdr:spPr>
        <a:xfrm>
          <a:off x="19310427" y="6838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167657</xdr:rowOff>
    </xdr:from>
    <xdr:ext cx="469744" cy="259045"/>
    <xdr:sp macro="" textlink="">
      <xdr:nvSpPr>
        <xdr:cNvPr id="511" name="n_4aveValue【認定こども園・幼稚園・保育所】&#10;一人当たり面積">
          <a:extLst>
            <a:ext uri="{FF2B5EF4-FFF2-40B4-BE49-F238E27FC236}">
              <a16:creationId xmlns:a16="http://schemas.microsoft.com/office/drawing/2014/main" id="{26F2B51E-811A-46E9-906B-747DC7D15BEE}"/>
            </a:ext>
          </a:extLst>
        </xdr:cNvPr>
        <xdr:cNvSpPr txBox="1"/>
      </xdr:nvSpPr>
      <xdr:spPr>
        <a:xfrm>
          <a:off x="18421427" y="6854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35</xdr:row>
      <xdr:rowOff>63517</xdr:rowOff>
    </xdr:from>
    <xdr:ext cx="469744" cy="259045"/>
    <xdr:sp macro="" textlink="">
      <xdr:nvSpPr>
        <xdr:cNvPr id="512" name="n_1mainValue【認定こども園・幼稚園・保育所】&#10;一人当たり面積">
          <a:extLst>
            <a:ext uri="{FF2B5EF4-FFF2-40B4-BE49-F238E27FC236}">
              <a16:creationId xmlns:a16="http://schemas.microsoft.com/office/drawing/2014/main" id="{86F9D3E2-34F9-445B-B769-4DD22CAA8F0E}"/>
            </a:ext>
          </a:extLst>
        </xdr:cNvPr>
        <xdr:cNvSpPr txBox="1"/>
      </xdr:nvSpPr>
      <xdr:spPr>
        <a:xfrm>
          <a:off x="21075727" y="6064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35</xdr:row>
      <xdr:rowOff>67327</xdr:rowOff>
    </xdr:from>
    <xdr:ext cx="469744" cy="259045"/>
    <xdr:sp macro="" textlink="">
      <xdr:nvSpPr>
        <xdr:cNvPr id="513" name="n_2mainValue【認定こども園・幼稚園・保育所】&#10;一人当たり面積">
          <a:extLst>
            <a:ext uri="{FF2B5EF4-FFF2-40B4-BE49-F238E27FC236}">
              <a16:creationId xmlns:a16="http://schemas.microsoft.com/office/drawing/2014/main" id="{C0542B6B-3A6E-4DFB-B208-474D604251AA}"/>
            </a:ext>
          </a:extLst>
        </xdr:cNvPr>
        <xdr:cNvSpPr txBox="1"/>
      </xdr:nvSpPr>
      <xdr:spPr>
        <a:xfrm>
          <a:off x="20199427" y="6068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35</xdr:row>
      <xdr:rowOff>74947</xdr:rowOff>
    </xdr:from>
    <xdr:ext cx="469744" cy="259045"/>
    <xdr:sp macro="" textlink="">
      <xdr:nvSpPr>
        <xdr:cNvPr id="514" name="n_3mainValue【認定こども園・幼稚園・保育所】&#10;一人当たり面積">
          <a:extLst>
            <a:ext uri="{FF2B5EF4-FFF2-40B4-BE49-F238E27FC236}">
              <a16:creationId xmlns:a16="http://schemas.microsoft.com/office/drawing/2014/main" id="{5B14341B-F42E-4CFF-B4CA-2CA7F2BB09CB}"/>
            </a:ext>
          </a:extLst>
        </xdr:cNvPr>
        <xdr:cNvSpPr txBox="1"/>
      </xdr:nvSpPr>
      <xdr:spPr>
        <a:xfrm>
          <a:off x="19310427" y="6075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35</xdr:row>
      <xdr:rowOff>82567</xdr:rowOff>
    </xdr:from>
    <xdr:ext cx="469744" cy="259045"/>
    <xdr:sp macro="" textlink="">
      <xdr:nvSpPr>
        <xdr:cNvPr id="515" name="n_4mainValue【認定こども園・幼稚園・保育所】&#10;一人当たり面積">
          <a:extLst>
            <a:ext uri="{FF2B5EF4-FFF2-40B4-BE49-F238E27FC236}">
              <a16:creationId xmlns:a16="http://schemas.microsoft.com/office/drawing/2014/main" id="{B22291C6-969E-40A9-838E-E4E96CDB4A31}"/>
            </a:ext>
          </a:extLst>
        </xdr:cNvPr>
        <xdr:cNvSpPr txBox="1"/>
      </xdr:nvSpPr>
      <xdr:spPr>
        <a:xfrm>
          <a:off x="18421427" y="6083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6" name="正方形/長方形 515">
          <a:extLst>
            <a:ext uri="{FF2B5EF4-FFF2-40B4-BE49-F238E27FC236}">
              <a16:creationId xmlns:a16="http://schemas.microsoft.com/office/drawing/2014/main" id="{E1A199FE-D4AE-4C29-94B4-A68FF6F9E088}"/>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7" name="正方形/長方形 516">
          <a:extLst>
            <a:ext uri="{FF2B5EF4-FFF2-40B4-BE49-F238E27FC236}">
              <a16:creationId xmlns:a16="http://schemas.microsoft.com/office/drawing/2014/main" id="{9AF370CC-DC8C-469D-A779-225DAE03A71E}"/>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8" name="正方形/長方形 517">
          <a:extLst>
            <a:ext uri="{FF2B5EF4-FFF2-40B4-BE49-F238E27FC236}">
              <a16:creationId xmlns:a16="http://schemas.microsoft.com/office/drawing/2014/main" id="{50DE0BF7-63B1-4F23-BF03-A3A58432B3FB}"/>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9" name="正方形/長方形 518">
          <a:extLst>
            <a:ext uri="{FF2B5EF4-FFF2-40B4-BE49-F238E27FC236}">
              <a16:creationId xmlns:a16="http://schemas.microsoft.com/office/drawing/2014/main" id="{F9A0D3C6-2657-48CC-B65F-A646F2DB0C91}"/>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20" name="正方形/長方形 519">
          <a:extLst>
            <a:ext uri="{FF2B5EF4-FFF2-40B4-BE49-F238E27FC236}">
              <a16:creationId xmlns:a16="http://schemas.microsoft.com/office/drawing/2014/main" id="{1BB17AAE-05B8-4DA3-B59D-B3B43CED1BA7}"/>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21" name="正方形/長方形 520">
          <a:extLst>
            <a:ext uri="{FF2B5EF4-FFF2-40B4-BE49-F238E27FC236}">
              <a16:creationId xmlns:a16="http://schemas.microsoft.com/office/drawing/2014/main" id="{4F28C3F0-81A4-4C59-88F2-B82B4F9BAEAA}"/>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22" name="正方形/長方形 521">
          <a:extLst>
            <a:ext uri="{FF2B5EF4-FFF2-40B4-BE49-F238E27FC236}">
              <a16:creationId xmlns:a16="http://schemas.microsoft.com/office/drawing/2014/main" id="{A6FC0AE8-33C5-4958-AF3D-6C05E1A5121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3" name="正方形/長方形 522">
          <a:extLst>
            <a:ext uri="{FF2B5EF4-FFF2-40B4-BE49-F238E27FC236}">
              <a16:creationId xmlns:a16="http://schemas.microsoft.com/office/drawing/2014/main" id="{EBB3BDE7-22B5-41A8-AB31-F1B664AA766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24" name="テキスト ボックス 523">
          <a:extLst>
            <a:ext uri="{FF2B5EF4-FFF2-40B4-BE49-F238E27FC236}">
              <a16:creationId xmlns:a16="http://schemas.microsoft.com/office/drawing/2014/main" id="{A6E3A4A4-4A29-49A9-87F0-08B30C5DADD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5" name="直線コネクタ 524">
          <a:extLst>
            <a:ext uri="{FF2B5EF4-FFF2-40B4-BE49-F238E27FC236}">
              <a16:creationId xmlns:a16="http://schemas.microsoft.com/office/drawing/2014/main" id="{EBB6BEE4-7E21-47BA-8D76-B08287509909}"/>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6" name="テキスト ボックス 525">
          <a:extLst>
            <a:ext uri="{FF2B5EF4-FFF2-40B4-BE49-F238E27FC236}">
              <a16:creationId xmlns:a16="http://schemas.microsoft.com/office/drawing/2014/main" id="{76F5E539-3159-4A38-80D6-D09D19CF1E91}"/>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27" name="直線コネクタ 526">
          <a:extLst>
            <a:ext uri="{FF2B5EF4-FFF2-40B4-BE49-F238E27FC236}">
              <a16:creationId xmlns:a16="http://schemas.microsoft.com/office/drawing/2014/main" id="{556E51C9-8C41-4DB7-BAA5-A0D6DA8D3332}"/>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528" name="テキスト ボックス 527">
          <a:extLst>
            <a:ext uri="{FF2B5EF4-FFF2-40B4-BE49-F238E27FC236}">
              <a16:creationId xmlns:a16="http://schemas.microsoft.com/office/drawing/2014/main" id="{5CC36D0A-81DC-4656-A895-55B6289B6262}"/>
            </a:ext>
          </a:extLst>
        </xdr:cNvPr>
        <xdr:cNvSpPr txBox="1"/>
      </xdr:nvSpPr>
      <xdr:spPr>
        <a:xfrm>
          <a:off x="12042941" y="1096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29" name="直線コネクタ 528">
          <a:extLst>
            <a:ext uri="{FF2B5EF4-FFF2-40B4-BE49-F238E27FC236}">
              <a16:creationId xmlns:a16="http://schemas.microsoft.com/office/drawing/2014/main" id="{47DA670F-0DD8-443A-B1FE-2CAF6E8A35CE}"/>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30" name="テキスト ボックス 529">
          <a:extLst>
            <a:ext uri="{FF2B5EF4-FFF2-40B4-BE49-F238E27FC236}">
              <a16:creationId xmlns:a16="http://schemas.microsoft.com/office/drawing/2014/main" id="{89DB95EA-75EB-4F2D-800A-91C20C27C3B2}"/>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31" name="直線コネクタ 530">
          <a:extLst>
            <a:ext uri="{FF2B5EF4-FFF2-40B4-BE49-F238E27FC236}">
              <a16:creationId xmlns:a16="http://schemas.microsoft.com/office/drawing/2014/main" id="{7A0CCBE4-E2BF-4455-B308-ADD00653B79D}"/>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32" name="テキスト ボックス 531">
          <a:extLst>
            <a:ext uri="{FF2B5EF4-FFF2-40B4-BE49-F238E27FC236}">
              <a16:creationId xmlns:a16="http://schemas.microsoft.com/office/drawing/2014/main" id="{F928A305-F79F-4859-9CEE-4E890291C7AD}"/>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33" name="直線コネクタ 532">
          <a:extLst>
            <a:ext uri="{FF2B5EF4-FFF2-40B4-BE49-F238E27FC236}">
              <a16:creationId xmlns:a16="http://schemas.microsoft.com/office/drawing/2014/main" id="{826311DA-41B3-4DBF-BC97-79CF355DE073}"/>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34" name="テキスト ボックス 533">
          <a:extLst>
            <a:ext uri="{FF2B5EF4-FFF2-40B4-BE49-F238E27FC236}">
              <a16:creationId xmlns:a16="http://schemas.microsoft.com/office/drawing/2014/main" id="{3C5103AA-B988-492F-A115-6E50BBCFAF07}"/>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35" name="直線コネクタ 534">
          <a:extLst>
            <a:ext uri="{FF2B5EF4-FFF2-40B4-BE49-F238E27FC236}">
              <a16:creationId xmlns:a16="http://schemas.microsoft.com/office/drawing/2014/main" id="{0E74C07F-0883-47AC-9CE1-A4637EFADC13}"/>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36" name="テキスト ボックス 535">
          <a:extLst>
            <a:ext uri="{FF2B5EF4-FFF2-40B4-BE49-F238E27FC236}">
              <a16:creationId xmlns:a16="http://schemas.microsoft.com/office/drawing/2014/main" id="{E5D62715-7CD9-4AC2-BD1E-F44126E44AD3}"/>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37" name="直線コネクタ 536">
          <a:extLst>
            <a:ext uri="{FF2B5EF4-FFF2-40B4-BE49-F238E27FC236}">
              <a16:creationId xmlns:a16="http://schemas.microsoft.com/office/drawing/2014/main" id="{6439D9BC-39F9-4D56-9E29-58E715DE586E}"/>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538" name="テキスト ボックス 537">
          <a:extLst>
            <a:ext uri="{FF2B5EF4-FFF2-40B4-BE49-F238E27FC236}">
              <a16:creationId xmlns:a16="http://schemas.microsoft.com/office/drawing/2014/main" id="{A414A973-36BE-415A-B6E1-8C1D740DDC5B}"/>
            </a:ext>
          </a:extLst>
        </xdr:cNvPr>
        <xdr:cNvSpPr txBox="1"/>
      </xdr:nvSpPr>
      <xdr:spPr>
        <a:xfrm>
          <a:off x="12042941" y="932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9" name="直線コネクタ 538">
          <a:extLst>
            <a:ext uri="{FF2B5EF4-FFF2-40B4-BE49-F238E27FC236}">
              <a16:creationId xmlns:a16="http://schemas.microsoft.com/office/drawing/2014/main" id="{E662A74F-DE4D-4954-8529-D4C17A333E81}"/>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40" name="テキスト ボックス 539">
          <a:extLst>
            <a:ext uri="{FF2B5EF4-FFF2-40B4-BE49-F238E27FC236}">
              <a16:creationId xmlns:a16="http://schemas.microsoft.com/office/drawing/2014/main" id="{B3983136-D5C4-4AEC-8D67-6AB97BCE0EEE}"/>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41" name="【学校施設】&#10;有形固定資産減価償却率グラフ枠">
          <a:extLst>
            <a:ext uri="{FF2B5EF4-FFF2-40B4-BE49-F238E27FC236}">
              <a16:creationId xmlns:a16="http://schemas.microsoft.com/office/drawing/2014/main" id="{D1840DCA-F906-4BA5-B586-E0F2BE3D15F7}"/>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48985</xdr:rowOff>
    </xdr:from>
    <xdr:to>
      <xdr:col>85</xdr:col>
      <xdr:colOff>126364</xdr:colOff>
      <xdr:row>64</xdr:row>
      <xdr:rowOff>78377</xdr:rowOff>
    </xdr:to>
    <xdr:cxnSp macro="">
      <xdr:nvCxnSpPr>
        <xdr:cNvPr id="542" name="直線コネクタ 541">
          <a:extLst>
            <a:ext uri="{FF2B5EF4-FFF2-40B4-BE49-F238E27FC236}">
              <a16:creationId xmlns:a16="http://schemas.microsoft.com/office/drawing/2014/main" id="{B52F5939-6B03-4A0E-8D32-5BB08FF87118}"/>
            </a:ext>
          </a:extLst>
        </xdr:cNvPr>
        <xdr:cNvCxnSpPr/>
      </xdr:nvCxnSpPr>
      <xdr:spPr>
        <a:xfrm flipV="1">
          <a:off x="16318864" y="9650185"/>
          <a:ext cx="0" cy="14009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82204</xdr:rowOff>
    </xdr:from>
    <xdr:ext cx="405111" cy="259045"/>
    <xdr:sp macro="" textlink="">
      <xdr:nvSpPr>
        <xdr:cNvPr id="543" name="【学校施設】&#10;有形固定資産減価償却率最小値テキスト">
          <a:extLst>
            <a:ext uri="{FF2B5EF4-FFF2-40B4-BE49-F238E27FC236}">
              <a16:creationId xmlns:a16="http://schemas.microsoft.com/office/drawing/2014/main" id="{A6B2FA30-3917-4CBA-8C31-670BADF0DA4A}"/>
            </a:ext>
          </a:extLst>
        </xdr:cNvPr>
        <xdr:cNvSpPr txBox="1"/>
      </xdr:nvSpPr>
      <xdr:spPr>
        <a:xfrm>
          <a:off x="16357600" y="110550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78377</xdr:rowOff>
    </xdr:from>
    <xdr:to>
      <xdr:col>86</xdr:col>
      <xdr:colOff>25400</xdr:colOff>
      <xdr:row>64</xdr:row>
      <xdr:rowOff>78377</xdr:rowOff>
    </xdr:to>
    <xdr:cxnSp macro="">
      <xdr:nvCxnSpPr>
        <xdr:cNvPr id="544" name="直線コネクタ 543">
          <a:extLst>
            <a:ext uri="{FF2B5EF4-FFF2-40B4-BE49-F238E27FC236}">
              <a16:creationId xmlns:a16="http://schemas.microsoft.com/office/drawing/2014/main" id="{392B63A6-F00B-4BA8-A7DF-5C4522EB7AC1}"/>
            </a:ext>
          </a:extLst>
        </xdr:cNvPr>
        <xdr:cNvCxnSpPr/>
      </xdr:nvCxnSpPr>
      <xdr:spPr>
        <a:xfrm>
          <a:off x="16230600" y="110511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167112</xdr:rowOff>
    </xdr:from>
    <xdr:ext cx="405111" cy="259045"/>
    <xdr:sp macro="" textlink="">
      <xdr:nvSpPr>
        <xdr:cNvPr id="545" name="【学校施設】&#10;有形固定資産減価償却率最大値テキスト">
          <a:extLst>
            <a:ext uri="{FF2B5EF4-FFF2-40B4-BE49-F238E27FC236}">
              <a16:creationId xmlns:a16="http://schemas.microsoft.com/office/drawing/2014/main" id="{33331B86-1E46-42E5-88A4-CFA30E62C818}"/>
            </a:ext>
          </a:extLst>
        </xdr:cNvPr>
        <xdr:cNvSpPr txBox="1"/>
      </xdr:nvSpPr>
      <xdr:spPr>
        <a:xfrm>
          <a:off x="16357600" y="9425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48985</xdr:rowOff>
    </xdr:from>
    <xdr:to>
      <xdr:col>86</xdr:col>
      <xdr:colOff>25400</xdr:colOff>
      <xdr:row>56</xdr:row>
      <xdr:rowOff>48985</xdr:rowOff>
    </xdr:to>
    <xdr:cxnSp macro="">
      <xdr:nvCxnSpPr>
        <xdr:cNvPr id="546" name="直線コネクタ 545">
          <a:extLst>
            <a:ext uri="{FF2B5EF4-FFF2-40B4-BE49-F238E27FC236}">
              <a16:creationId xmlns:a16="http://schemas.microsoft.com/office/drawing/2014/main" id="{B8BEF8C9-6D7C-4F85-8676-7E4AC2773E90}"/>
            </a:ext>
          </a:extLst>
        </xdr:cNvPr>
        <xdr:cNvCxnSpPr/>
      </xdr:nvCxnSpPr>
      <xdr:spPr>
        <a:xfrm>
          <a:off x="16230600" y="96501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32130</xdr:rowOff>
    </xdr:from>
    <xdr:ext cx="405111" cy="259045"/>
    <xdr:sp macro="" textlink="">
      <xdr:nvSpPr>
        <xdr:cNvPr id="547" name="【学校施設】&#10;有形固定資産減価償却率平均値テキスト">
          <a:extLst>
            <a:ext uri="{FF2B5EF4-FFF2-40B4-BE49-F238E27FC236}">
              <a16:creationId xmlns:a16="http://schemas.microsoft.com/office/drawing/2014/main" id="{9A078886-6826-4223-88C5-49A493B49992}"/>
            </a:ext>
          </a:extLst>
        </xdr:cNvPr>
        <xdr:cNvSpPr txBox="1"/>
      </xdr:nvSpPr>
      <xdr:spPr>
        <a:xfrm>
          <a:off x="16357600" y="1031913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53703</xdr:rowOff>
    </xdr:from>
    <xdr:to>
      <xdr:col>85</xdr:col>
      <xdr:colOff>177800</xdr:colOff>
      <xdr:row>60</xdr:row>
      <xdr:rowOff>155303</xdr:rowOff>
    </xdr:to>
    <xdr:sp macro="" textlink="">
      <xdr:nvSpPr>
        <xdr:cNvPr id="548" name="フローチャート: 判断 547">
          <a:extLst>
            <a:ext uri="{FF2B5EF4-FFF2-40B4-BE49-F238E27FC236}">
              <a16:creationId xmlns:a16="http://schemas.microsoft.com/office/drawing/2014/main" id="{7EB96B8F-71F0-45FB-AECD-BC394803ED20}"/>
            </a:ext>
          </a:extLst>
        </xdr:cNvPr>
        <xdr:cNvSpPr/>
      </xdr:nvSpPr>
      <xdr:spPr>
        <a:xfrm>
          <a:off x="16268700" y="103407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102688</xdr:rowOff>
    </xdr:from>
    <xdr:to>
      <xdr:col>81</xdr:col>
      <xdr:colOff>101600</xdr:colOff>
      <xdr:row>61</xdr:row>
      <xdr:rowOff>32838</xdr:rowOff>
    </xdr:to>
    <xdr:sp macro="" textlink="">
      <xdr:nvSpPr>
        <xdr:cNvPr id="549" name="フローチャート: 判断 548">
          <a:extLst>
            <a:ext uri="{FF2B5EF4-FFF2-40B4-BE49-F238E27FC236}">
              <a16:creationId xmlns:a16="http://schemas.microsoft.com/office/drawing/2014/main" id="{812DA3B3-0C50-40AA-8046-79752D55A284}"/>
            </a:ext>
          </a:extLst>
        </xdr:cNvPr>
        <xdr:cNvSpPr/>
      </xdr:nvSpPr>
      <xdr:spPr>
        <a:xfrm>
          <a:off x="15430500" y="10389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66766</xdr:rowOff>
    </xdr:from>
    <xdr:to>
      <xdr:col>76</xdr:col>
      <xdr:colOff>165100</xdr:colOff>
      <xdr:row>60</xdr:row>
      <xdr:rowOff>168366</xdr:rowOff>
    </xdr:to>
    <xdr:sp macro="" textlink="">
      <xdr:nvSpPr>
        <xdr:cNvPr id="550" name="フローチャート: 判断 549">
          <a:extLst>
            <a:ext uri="{FF2B5EF4-FFF2-40B4-BE49-F238E27FC236}">
              <a16:creationId xmlns:a16="http://schemas.microsoft.com/office/drawing/2014/main" id="{C6CD41D0-1CBB-4C00-89BA-F7F583313772}"/>
            </a:ext>
          </a:extLst>
        </xdr:cNvPr>
        <xdr:cNvSpPr/>
      </xdr:nvSpPr>
      <xdr:spPr>
        <a:xfrm>
          <a:off x="14541500" y="1035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43906</xdr:rowOff>
    </xdr:from>
    <xdr:to>
      <xdr:col>72</xdr:col>
      <xdr:colOff>38100</xdr:colOff>
      <xdr:row>60</xdr:row>
      <xdr:rowOff>145506</xdr:rowOff>
    </xdr:to>
    <xdr:sp macro="" textlink="">
      <xdr:nvSpPr>
        <xdr:cNvPr id="551" name="フローチャート: 判断 550">
          <a:extLst>
            <a:ext uri="{FF2B5EF4-FFF2-40B4-BE49-F238E27FC236}">
              <a16:creationId xmlns:a16="http://schemas.microsoft.com/office/drawing/2014/main" id="{64E7D1C5-A663-46D6-9614-1FCF04AB85C7}"/>
            </a:ext>
          </a:extLst>
        </xdr:cNvPr>
        <xdr:cNvSpPr/>
      </xdr:nvSpPr>
      <xdr:spPr>
        <a:xfrm>
          <a:off x="13652500" y="10330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1451</xdr:rowOff>
    </xdr:from>
    <xdr:to>
      <xdr:col>67</xdr:col>
      <xdr:colOff>101600</xdr:colOff>
      <xdr:row>60</xdr:row>
      <xdr:rowOff>103051</xdr:rowOff>
    </xdr:to>
    <xdr:sp macro="" textlink="">
      <xdr:nvSpPr>
        <xdr:cNvPr id="552" name="フローチャート: 判断 551">
          <a:extLst>
            <a:ext uri="{FF2B5EF4-FFF2-40B4-BE49-F238E27FC236}">
              <a16:creationId xmlns:a16="http://schemas.microsoft.com/office/drawing/2014/main" id="{F0E468F2-6BB9-4486-B0FB-7160BF3A6064}"/>
            </a:ext>
          </a:extLst>
        </xdr:cNvPr>
        <xdr:cNvSpPr/>
      </xdr:nvSpPr>
      <xdr:spPr>
        <a:xfrm>
          <a:off x="12763500" y="10288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53" name="テキスト ボックス 552">
          <a:extLst>
            <a:ext uri="{FF2B5EF4-FFF2-40B4-BE49-F238E27FC236}">
              <a16:creationId xmlns:a16="http://schemas.microsoft.com/office/drawing/2014/main" id="{9EC07214-09C6-412E-B08B-9DA2183F12D1}"/>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54" name="テキスト ボックス 553">
          <a:extLst>
            <a:ext uri="{FF2B5EF4-FFF2-40B4-BE49-F238E27FC236}">
              <a16:creationId xmlns:a16="http://schemas.microsoft.com/office/drawing/2014/main" id="{8AF9CCA8-9346-4EE1-8167-96C451876ADB}"/>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55" name="テキスト ボックス 554">
          <a:extLst>
            <a:ext uri="{FF2B5EF4-FFF2-40B4-BE49-F238E27FC236}">
              <a16:creationId xmlns:a16="http://schemas.microsoft.com/office/drawing/2014/main" id="{D1185B71-A14E-439D-B8A1-61FE2EA88F56}"/>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56" name="テキスト ボックス 555">
          <a:extLst>
            <a:ext uri="{FF2B5EF4-FFF2-40B4-BE49-F238E27FC236}">
              <a16:creationId xmlns:a16="http://schemas.microsoft.com/office/drawing/2014/main" id="{510FBAFB-4493-47AE-9D4A-27481C57DBF3}"/>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7" name="テキスト ボックス 556">
          <a:extLst>
            <a:ext uri="{FF2B5EF4-FFF2-40B4-BE49-F238E27FC236}">
              <a16:creationId xmlns:a16="http://schemas.microsoft.com/office/drawing/2014/main" id="{D4D45863-813B-4494-8F5E-4EA9492FF831}"/>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3084</xdr:rowOff>
    </xdr:from>
    <xdr:to>
      <xdr:col>85</xdr:col>
      <xdr:colOff>177800</xdr:colOff>
      <xdr:row>59</xdr:row>
      <xdr:rowOff>104684</xdr:rowOff>
    </xdr:to>
    <xdr:sp macro="" textlink="">
      <xdr:nvSpPr>
        <xdr:cNvPr id="558" name="楕円 557">
          <a:extLst>
            <a:ext uri="{FF2B5EF4-FFF2-40B4-BE49-F238E27FC236}">
              <a16:creationId xmlns:a16="http://schemas.microsoft.com/office/drawing/2014/main" id="{18665092-4305-45B5-9203-81CC52A2ECF0}"/>
            </a:ext>
          </a:extLst>
        </xdr:cNvPr>
        <xdr:cNvSpPr/>
      </xdr:nvSpPr>
      <xdr:spPr>
        <a:xfrm>
          <a:off x="16268700" y="10118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25961</xdr:rowOff>
    </xdr:from>
    <xdr:ext cx="405111" cy="259045"/>
    <xdr:sp macro="" textlink="">
      <xdr:nvSpPr>
        <xdr:cNvPr id="559" name="【学校施設】&#10;有形固定資産減価償却率該当値テキスト">
          <a:extLst>
            <a:ext uri="{FF2B5EF4-FFF2-40B4-BE49-F238E27FC236}">
              <a16:creationId xmlns:a16="http://schemas.microsoft.com/office/drawing/2014/main" id="{629DF333-3F0D-4A59-9365-E5E19C1F858C}"/>
            </a:ext>
          </a:extLst>
        </xdr:cNvPr>
        <xdr:cNvSpPr txBox="1"/>
      </xdr:nvSpPr>
      <xdr:spPr>
        <a:xfrm>
          <a:off x="16357600" y="99700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87993</xdr:rowOff>
    </xdr:from>
    <xdr:to>
      <xdr:col>81</xdr:col>
      <xdr:colOff>101600</xdr:colOff>
      <xdr:row>60</xdr:row>
      <xdr:rowOff>18143</xdr:rowOff>
    </xdr:to>
    <xdr:sp macro="" textlink="">
      <xdr:nvSpPr>
        <xdr:cNvPr id="560" name="楕円 559">
          <a:extLst>
            <a:ext uri="{FF2B5EF4-FFF2-40B4-BE49-F238E27FC236}">
              <a16:creationId xmlns:a16="http://schemas.microsoft.com/office/drawing/2014/main" id="{400FFAEF-C2F1-4D35-B7E8-EE19E684BA91}"/>
            </a:ext>
          </a:extLst>
        </xdr:cNvPr>
        <xdr:cNvSpPr/>
      </xdr:nvSpPr>
      <xdr:spPr>
        <a:xfrm>
          <a:off x="15430500" y="10203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53884</xdr:rowOff>
    </xdr:from>
    <xdr:to>
      <xdr:col>85</xdr:col>
      <xdr:colOff>127000</xdr:colOff>
      <xdr:row>59</xdr:row>
      <xdr:rowOff>138793</xdr:rowOff>
    </xdr:to>
    <xdr:cxnSp macro="">
      <xdr:nvCxnSpPr>
        <xdr:cNvPr id="561" name="直線コネクタ 560">
          <a:extLst>
            <a:ext uri="{FF2B5EF4-FFF2-40B4-BE49-F238E27FC236}">
              <a16:creationId xmlns:a16="http://schemas.microsoft.com/office/drawing/2014/main" id="{28F0CF1C-8D95-4A51-B423-B168E1B23F24}"/>
            </a:ext>
          </a:extLst>
        </xdr:cNvPr>
        <xdr:cNvCxnSpPr/>
      </xdr:nvCxnSpPr>
      <xdr:spPr>
        <a:xfrm flipV="1">
          <a:off x="15481300" y="10169434"/>
          <a:ext cx="838200" cy="84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76563</xdr:rowOff>
    </xdr:from>
    <xdr:to>
      <xdr:col>76</xdr:col>
      <xdr:colOff>165100</xdr:colOff>
      <xdr:row>61</xdr:row>
      <xdr:rowOff>6713</xdr:rowOff>
    </xdr:to>
    <xdr:sp macro="" textlink="">
      <xdr:nvSpPr>
        <xdr:cNvPr id="562" name="楕円 561">
          <a:extLst>
            <a:ext uri="{FF2B5EF4-FFF2-40B4-BE49-F238E27FC236}">
              <a16:creationId xmlns:a16="http://schemas.microsoft.com/office/drawing/2014/main" id="{C2B803EF-0B7D-4FAE-BF7A-6EA0B60B966B}"/>
            </a:ext>
          </a:extLst>
        </xdr:cNvPr>
        <xdr:cNvSpPr/>
      </xdr:nvSpPr>
      <xdr:spPr>
        <a:xfrm>
          <a:off x="14541500" y="10363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138793</xdr:rowOff>
    </xdr:from>
    <xdr:to>
      <xdr:col>81</xdr:col>
      <xdr:colOff>50800</xdr:colOff>
      <xdr:row>60</xdr:row>
      <xdr:rowOff>127363</xdr:rowOff>
    </xdr:to>
    <xdr:cxnSp macro="">
      <xdr:nvCxnSpPr>
        <xdr:cNvPr id="563" name="直線コネクタ 562">
          <a:extLst>
            <a:ext uri="{FF2B5EF4-FFF2-40B4-BE49-F238E27FC236}">
              <a16:creationId xmlns:a16="http://schemas.microsoft.com/office/drawing/2014/main" id="{4F2E677E-2EEE-4275-9611-3A4DF2C32E47}"/>
            </a:ext>
          </a:extLst>
        </xdr:cNvPr>
        <xdr:cNvCxnSpPr/>
      </xdr:nvCxnSpPr>
      <xdr:spPr>
        <a:xfrm flipV="1">
          <a:off x="14592300" y="10254343"/>
          <a:ext cx="889000" cy="160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32476</xdr:rowOff>
    </xdr:from>
    <xdr:to>
      <xdr:col>72</xdr:col>
      <xdr:colOff>38100</xdr:colOff>
      <xdr:row>61</xdr:row>
      <xdr:rowOff>134076</xdr:rowOff>
    </xdr:to>
    <xdr:sp macro="" textlink="">
      <xdr:nvSpPr>
        <xdr:cNvPr id="564" name="楕円 563">
          <a:extLst>
            <a:ext uri="{FF2B5EF4-FFF2-40B4-BE49-F238E27FC236}">
              <a16:creationId xmlns:a16="http://schemas.microsoft.com/office/drawing/2014/main" id="{C5684959-26A4-479B-B97E-E87D61FCDEB0}"/>
            </a:ext>
          </a:extLst>
        </xdr:cNvPr>
        <xdr:cNvSpPr/>
      </xdr:nvSpPr>
      <xdr:spPr>
        <a:xfrm>
          <a:off x="13652500" y="10490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127363</xdr:rowOff>
    </xdr:from>
    <xdr:to>
      <xdr:col>76</xdr:col>
      <xdr:colOff>114300</xdr:colOff>
      <xdr:row>61</xdr:row>
      <xdr:rowOff>83276</xdr:rowOff>
    </xdr:to>
    <xdr:cxnSp macro="">
      <xdr:nvCxnSpPr>
        <xdr:cNvPr id="565" name="直線コネクタ 564">
          <a:extLst>
            <a:ext uri="{FF2B5EF4-FFF2-40B4-BE49-F238E27FC236}">
              <a16:creationId xmlns:a16="http://schemas.microsoft.com/office/drawing/2014/main" id="{460B423A-ABBA-4BDC-9310-BAE60F0245F7}"/>
            </a:ext>
          </a:extLst>
        </xdr:cNvPr>
        <xdr:cNvCxnSpPr/>
      </xdr:nvCxnSpPr>
      <xdr:spPr>
        <a:xfrm flipV="1">
          <a:off x="13703300" y="10414363"/>
          <a:ext cx="889000" cy="1273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161472</xdr:rowOff>
    </xdr:from>
    <xdr:to>
      <xdr:col>67</xdr:col>
      <xdr:colOff>101600</xdr:colOff>
      <xdr:row>61</xdr:row>
      <xdr:rowOff>91622</xdr:rowOff>
    </xdr:to>
    <xdr:sp macro="" textlink="">
      <xdr:nvSpPr>
        <xdr:cNvPr id="566" name="楕円 565">
          <a:extLst>
            <a:ext uri="{FF2B5EF4-FFF2-40B4-BE49-F238E27FC236}">
              <a16:creationId xmlns:a16="http://schemas.microsoft.com/office/drawing/2014/main" id="{DC098BFC-7466-4DDA-AE2F-39D8227528E8}"/>
            </a:ext>
          </a:extLst>
        </xdr:cNvPr>
        <xdr:cNvSpPr/>
      </xdr:nvSpPr>
      <xdr:spPr>
        <a:xfrm>
          <a:off x="12763500" y="10448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40822</xdr:rowOff>
    </xdr:from>
    <xdr:to>
      <xdr:col>71</xdr:col>
      <xdr:colOff>177800</xdr:colOff>
      <xdr:row>61</xdr:row>
      <xdr:rowOff>83276</xdr:rowOff>
    </xdr:to>
    <xdr:cxnSp macro="">
      <xdr:nvCxnSpPr>
        <xdr:cNvPr id="567" name="直線コネクタ 566">
          <a:extLst>
            <a:ext uri="{FF2B5EF4-FFF2-40B4-BE49-F238E27FC236}">
              <a16:creationId xmlns:a16="http://schemas.microsoft.com/office/drawing/2014/main" id="{73C42BE1-2290-4C45-BEEA-B7D77DB37474}"/>
            </a:ext>
          </a:extLst>
        </xdr:cNvPr>
        <xdr:cNvCxnSpPr/>
      </xdr:nvCxnSpPr>
      <xdr:spPr>
        <a:xfrm>
          <a:off x="12814300" y="10499272"/>
          <a:ext cx="88900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61</xdr:row>
      <xdr:rowOff>23965</xdr:rowOff>
    </xdr:from>
    <xdr:ext cx="405111" cy="259045"/>
    <xdr:sp macro="" textlink="">
      <xdr:nvSpPr>
        <xdr:cNvPr id="568" name="n_1aveValue【学校施設】&#10;有形固定資産減価償却率">
          <a:extLst>
            <a:ext uri="{FF2B5EF4-FFF2-40B4-BE49-F238E27FC236}">
              <a16:creationId xmlns:a16="http://schemas.microsoft.com/office/drawing/2014/main" id="{CF09B7BB-34CF-456B-B2A1-42A06B66DD03}"/>
            </a:ext>
          </a:extLst>
        </xdr:cNvPr>
        <xdr:cNvSpPr txBox="1"/>
      </xdr:nvSpPr>
      <xdr:spPr>
        <a:xfrm>
          <a:off x="15266044" y="104824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13443</xdr:rowOff>
    </xdr:from>
    <xdr:ext cx="405111" cy="259045"/>
    <xdr:sp macro="" textlink="">
      <xdr:nvSpPr>
        <xdr:cNvPr id="569" name="n_2aveValue【学校施設】&#10;有形固定資産減価償却率">
          <a:extLst>
            <a:ext uri="{FF2B5EF4-FFF2-40B4-BE49-F238E27FC236}">
              <a16:creationId xmlns:a16="http://schemas.microsoft.com/office/drawing/2014/main" id="{39B99E1A-B6DE-41FC-8E3D-9245F5C87DA7}"/>
            </a:ext>
          </a:extLst>
        </xdr:cNvPr>
        <xdr:cNvSpPr txBox="1"/>
      </xdr:nvSpPr>
      <xdr:spPr>
        <a:xfrm>
          <a:off x="14389744" y="101289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162033</xdr:rowOff>
    </xdr:from>
    <xdr:ext cx="405111" cy="259045"/>
    <xdr:sp macro="" textlink="">
      <xdr:nvSpPr>
        <xdr:cNvPr id="570" name="n_3aveValue【学校施設】&#10;有形固定資産減価償却率">
          <a:extLst>
            <a:ext uri="{FF2B5EF4-FFF2-40B4-BE49-F238E27FC236}">
              <a16:creationId xmlns:a16="http://schemas.microsoft.com/office/drawing/2014/main" id="{1C497297-4862-4439-B914-323A2885FDE8}"/>
            </a:ext>
          </a:extLst>
        </xdr:cNvPr>
        <xdr:cNvSpPr txBox="1"/>
      </xdr:nvSpPr>
      <xdr:spPr>
        <a:xfrm>
          <a:off x="13500744" y="10106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119578</xdr:rowOff>
    </xdr:from>
    <xdr:ext cx="405111" cy="259045"/>
    <xdr:sp macro="" textlink="">
      <xdr:nvSpPr>
        <xdr:cNvPr id="571" name="n_4aveValue【学校施設】&#10;有形固定資産減価償却率">
          <a:extLst>
            <a:ext uri="{FF2B5EF4-FFF2-40B4-BE49-F238E27FC236}">
              <a16:creationId xmlns:a16="http://schemas.microsoft.com/office/drawing/2014/main" id="{FC7C8FAC-1F84-408D-8E2B-990073229C91}"/>
            </a:ext>
          </a:extLst>
        </xdr:cNvPr>
        <xdr:cNvSpPr txBox="1"/>
      </xdr:nvSpPr>
      <xdr:spPr>
        <a:xfrm>
          <a:off x="12611744" y="100636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34670</xdr:rowOff>
    </xdr:from>
    <xdr:ext cx="405111" cy="259045"/>
    <xdr:sp macro="" textlink="">
      <xdr:nvSpPr>
        <xdr:cNvPr id="572" name="n_1mainValue【学校施設】&#10;有形固定資産減価償却率">
          <a:extLst>
            <a:ext uri="{FF2B5EF4-FFF2-40B4-BE49-F238E27FC236}">
              <a16:creationId xmlns:a16="http://schemas.microsoft.com/office/drawing/2014/main" id="{7F49A594-B0F1-4D90-A8FB-74CF9BD0828B}"/>
            </a:ext>
          </a:extLst>
        </xdr:cNvPr>
        <xdr:cNvSpPr txBox="1"/>
      </xdr:nvSpPr>
      <xdr:spPr>
        <a:xfrm>
          <a:off x="15266044" y="99787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169290</xdr:rowOff>
    </xdr:from>
    <xdr:ext cx="405111" cy="259045"/>
    <xdr:sp macro="" textlink="">
      <xdr:nvSpPr>
        <xdr:cNvPr id="573" name="n_2mainValue【学校施設】&#10;有形固定資産減価償却率">
          <a:extLst>
            <a:ext uri="{FF2B5EF4-FFF2-40B4-BE49-F238E27FC236}">
              <a16:creationId xmlns:a16="http://schemas.microsoft.com/office/drawing/2014/main" id="{E86AC2EE-893C-4D86-8FEE-A198F8C7B411}"/>
            </a:ext>
          </a:extLst>
        </xdr:cNvPr>
        <xdr:cNvSpPr txBox="1"/>
      </xdr:nvSpPr>
      <xdr:spPr>
        <a:xfrm>
          <a:off x="14389744" y="104562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125203</xdr:rowOff>
    </xdr:from>
    <xdr:ext cx="405111" cy="259045"/>
    <xdr:sp macro="" textlink="">
      <xdr:nvSpPr>
        <xdr:cNvPr id="574" name="n_3mainValue【学校施設】&#10;有形固定資産減価償却率">
          <a:extLst>
            <a:ext uri="{FF2B5EF4-FFF2-40B4-BE49-F238E27FC236}">
              <a16:creationId xmlns:a16="http://schemas.microsoft.com/office/drawing/2014/main" id="{5D86E655-C6C8-42AD-A403-9C9223869D5F}"/>
            </a:ext>
          </a:extLst>
        </xdr:cNvPr>
        <xdr:cNvSpPr txBox="1"/>
      </xdr:nvSpPr>
      <xdr:spPr>
        <a:xfrm>
          <a:off x="13500744" y="105836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82749</xdr:rowOff>
    </xdr:from>
    <xdr:ext cx="405111" cy="259045"/>
    <xdr:sp macro="" textlink="">
      <xdr:nvSpPr>
        <xdr:cNvPr id="575" name="n_4mainValue【学校施設】&#10;有形固定資産減価償却率">
          <a:extLst>
            <a:ext uri="{FF2B5EF4-FFF2-40B4-BE49-F238E27FC236}">
              <a16:creationId xmlns:a16="http://schemas.microsoft.com/office/drawing/2014/main" id="{3ED772AA-620D-4956-80A8-E6F7871D397D}"/>
            </a:ext>
          </a:extLst>
        </xdr:cNvPr>
        <xdr:cNvSpPr txBox="1"/>
      </xdr:nvSpPr>
      <xdr:spPr>
        <a:xfrm>
          <a:off x="12611744" y="105411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76" name="正方形/長方形 575">
          <a:extLst>
            <a:ext uri="{FF2B5EF4-FFF2-40B4-BE49-F238E27FC236}">
              <a16:creationId xmlns:a16="http://schemas.microsoft.com/office/drawing/2014/main" id="{B397FCFE-26DB-46CC-BE70-73AF19B7DA7E}"/>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7" name="正方形/長方形 576">
          <a:extLst>
            <a:ext uri="{FF2B5EF4-FFF2-40B4-BE49-F238E27FC236}">
              <a16:creationId xmlns:a16="http://schemas.microsoft.com/office/drawing/2014/main" id="{2DFF0DDF-8B5C-484B-B6AC-44900442E0A8}"/>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8" name="正方形/長方形 577">
          <a:extLst>
            <a:ext uri="{FF2B5EF4-FFF2-40B4-BE49-F238E27FC236}">
              <a16:creationId xmlns:a16="http://schemas.microsoft.com/office/drawing/2014/main" id="{4ED3668F-FE58-4815-BE4A-4A2CF31D6B1D}"/>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9" name="正方形/長方形 578">
          <a:extLst>
            <a:ext uri="{FF2B5EF4-FFF2-40B4-BE49-F238E27FC236}">
              <a16:creationId xmlns:a16="http://schemas.microsoft.com/office/drawing/2014/main" id="{0FE50306-0DCC-4A2A-8CE6-7499929B6578}"/>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80" name="正方形/長方形 579">
          <a:extLst>
            <a:ext uri="{FF2B5EF4-FFF2-40B4-BE49-F238E27FC236}">
              <a16:creationId xmlns:a16="http://schemas.microsoft.com/office/drawing/2014/main" id="{34F0D250-3E4C-48E7-A8D1-CB653EB130BD}"/>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81" name="正方形/長方形 580">
          <a:extLst>
            <a:ext uri="{FF2B5EF4-FFF2-40B4-BE49-F238E27FC236}">
              <a16:creationId xmlns:a16="http://schemas.microsoft.com/office/drawing/2014/main" id="{E14CE59F-5EDD-40EB-A04C-6B7EA717FB71}"/>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82" name="正方形/長方形 581">
          <a:extLst>
            <a:ext uri="{FF2B5EF4-FFF2-40B4-BE49-F238E27FC236}">
              <a16:creationId xmlns:a16="http://schemas.microsoft.com/office/drawing/2014/main" id="{170CE17E-2544-40A4-B8D6-9D531E1DC3AE}"/>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83" name="正方形/長方形 582">
          <a:extLst>
            <a:ext uri="{FF2B5EF4-FFF2-40B4-BE49-F238E27FC236}">
              <a16:creationId xmlns:a16="http://schemas.microsoft.com/office/drawing/2014/main" id="{0CBEA1E0-90AE-4C7B-B557-F4B7BC074286}"/>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84" name="テキスト ボックス 583">
          <a:extLst>
            <a:ext uri="{FF2B5EF4-FFF2-40B4-BE49-F238E27FC236}">
              <a16:creationId xmlns:a16="http://schemas.microsoft.com/office/drawing/2014/main" id="{B50E929F-BB66-4EAA-98AF-2BEBD17266DB}"/>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85" name="直線コネクタ 584">
          <a:extLst>
            <a:ext uri="{FF2B5EF4-FFF2-40B4-BE49-F238E27FC236}">
              <a16:creationId xmlns:a16="http://schemas.microsoft.com/office/drawing/2014/main" id="{6CADDC0C-67DD-4124-BCDE-9CB540D29FCE}"/>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86" name="テキスト ボックス 585">
          <a:extLst>
            <a:ext uri="{FF2B5EF4-FFF2-40B4-BE49-F238E27FC236}">
              <a16:creationId xmlns:a16="http://schemas.microsoft.com/office/drawing/2014/main" id="{1DE730E1-9775-488E-A5AF-A1258A6E958B}"/>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76200</xdr:rowOff>
    </xdr:from>
    <xdr:to>
      <xdr:col>120</xdr:col>
      <xdr:colOff>114300</xdr:colOff>
      <xdr:row>64</xdr:row>
      <xdr:rowOff>76200</xdr:rowOff>
    </xdr:to>
    <xdr:cxnSp macro="">
      <xdr:nvCxnSpPr>
        <xdr:cNvPr id="587" name="直線コネクタ 586">
          <a:extLst>
            <a:ext uri="{FF2B5EF4-FFF2-40B4-BE49-F238E27FC236}">
              <a16:creationId xmlns:a16="http://schemas.microsoft.com/office/drawing/2014/main" id="{5A502104-7D3D-47CD-AAE7-53613F6E68DC}"/>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88" name="テキスト ボックス 587">
          <a:extLst>
            <a:ext uri="{FF2B5EF4-FFF2-40B4-BE49-F238E27FC236}">
              <a16:creationId xmlns:a16="http://schemas.microsoft.com/office/drawing/2014/main" id="{F37FF7FF-5908-46F1-9F01-AEF6F68968ED}"/>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89" name="直線コネクタ 588">
          <a:extLst>
            <a:ext uri="{FF2B5EF4-FFF2-40B4-BE49-F238E27FC236}">
              <a16:creationId xmlns:a16="http://schemas.microsoft.com/office/drawing/2014/main" id="{F88385CA-BB5E-4DE5-941E-78A79498A2CC}"/>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90" name="テキスト ボックス 589">
          <a:extLst>
            <a:ext uri="{FF2B5EF4-FFF2-40B4-BE49-F238E27FC236}">
              <a16:creationId xmlns:a16="http://schemas.microsoft.com/office/drawing/2014/main" id="{421FCA05-C63A-446D-93A4-A94A0E5080BE}"/>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91" name="直線コネクタ 590">
          <a:extLst>
            <a:ext uri="{FF2B5EF4-FFF2-40B4-BE49-F238E27FC236}">
              <a16:creationId xmlns:a16="http://schemas.microsoft.com/office/drawing/2014/main" id="{8EF6C729-D7AD-4B42-8F52-3D38FBE9C53F}"/>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92" name="テキスト ボックス 591">
          <a:extLst>
            <a:ext uri="{FF2B5EF4-FFF2-40B4-BE49-F238E27FC236}">
              <a16:creationId xmlns:a16="http://schemas.microsoft.com/office/drawing/2014/main" id="{089A42B7-EFAE-42C9-A7C8-A2FDABB22CF8}"/>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93" name="直線コネクタ 592">
          <a:extLst>
            <a:ext uri="{FF2B5EF4-FFF2-40B4-BE49-F238E27FC236}">
              <a16:creationId xmlns:a16="http://schemas.microsoft.com/office/drawing/2014/main" id="{3A68EF46-C5A3-4A39-9E49-A6120AF199B3}"/>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94" name="テキスト ボックス 593">
          <a:extLst>
            <a:ext uri="{FF2B5EF4-FFF2-40B4-BE49-F238E27FC236}">
              <a16:creationId xmlns:a16="http://schemas.microsoft.com/office/drawing/2014/main" id="{1A551030-8587-403B-A1D2-AD7D191A5D88}"/>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95" name="直線コネクタ 594">
          <a:extLst>
            <a:ext uri="{FF2B5EF4-FFF2-40B4-BE49-F238E27FC236}">
              <a16:creationId xmlns:a16="http://schemas.microsoft.com/office/drawing/2014/main" id="{F3EE8621-0CB3-4CFB-8135-778CABE63956}"/>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96" name="テキスト ボックス 595">
          <a:extLst>
            <a:ext uri="{FF2B5EF4-FFF2-40B4-BE49-F238E27FC236}">
              <a16:creationId xmlns:a16="http://schemas.microsoft.com/office/drawing/2014/main" id="{DACEEA7D-1DB6-4F70-8697-7E13600B3DF2}"/>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7" name="直線コネクタ 596">
          <a:extLst>
            <a:ext uri="{FF2B5EF4-FFF2-40B4-BE49-F238E27FC236}">
              <a16:creationId xmlns:a16="http://schemas.microsoft.com/office/drawing/2014/main" id="{C8D0E9A8-28CE-4DBD-965F-451D0A080A21}"/>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8" name="テキスト ボックス 597">
          <a:extLst>
            <a:ext uri="{FF2B5EF4-FFF2-40B4-BE49-F238E27FC236}">
              <a16:creationId xmlns:a16="http://schemas.microsoft.com/office/drawing/2014/main" id="{F57B3706-9BC0-4F38-9517-8B3AD0EFED43}"/>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9" name="【学校施設】&#10;一人当たり面積グラフ枠">
          <a:extLst>
            <a:ext uri="{FF2B5EF4-FFF2-40B4-BE49-F238E27FC236}">
              <a16:creationId xmlns:a16="http://schemas.microsoft.com/office/drawing/2014/main" id="{B6800DDD-59D1-400D-85A2-A7F8632054E5}"/>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119380</xdr:rowOff>
    </xdr:from>
    <xdr:to>
      <xdr:col>116</xdr:col>
      <xdr:colOff>62864</xdr:colOff>
      <xdr:row>64</xdr:row>
      <xdr:rowOff>93980</xdr:rowOff>
    </xdr:to>
    <xdr:cxnSp macro="">
      <xdr:nvCxnSpPr>
        <xdr:cNvPr id="600" name="直線コネクタ 599">
          <a:extLst>
            <a:ext uri="{FF2B5EF4-FFF2-40B4-BE49-F238E27FC236}">
              <a16:creationId xmlns:a16="http://schemas.microsoft.com/office/drawing/2014/main" id="{425EAFDA-7C19-46A7-BB6F-539B8FD5AFB2}"/>
            </a:ext>
          </a:extLst>
        </xdr:cNvPr>
        <xdr:cNvCxnSpPr/>
      </xdr:nvCxnSpPr>
      <xdr:spPr>
        <a:xfrm flipV="1">
          <a:off x="22160864" y="9720580"/>
          <a:ext cx="0" cy="1346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97807</xdr:rowOff>
    </xdr:from>
    <xdr:ext cx="469744" cy="259045"/>
    <xdr:sp macro="" textlink="">
      <xdr:nvSpPr>
        <xdr:cNvPr id="601" name="【学校施設】&#10;一人当たり面積最小値テキスト">
          <a:extLst>
            <a:ext uri="{FF2B5EF4-FFF2-40B4-BE49-F238E27FC236}">
              <a16:creationId xmlns:a16="http://schemas.microsoft.com/office/drawing/2014/main" id="{4D763D08-D2BA-426E-B0D0-1C4E277C4B7B}"/>
            </a:ext>
          </a:extLst>
        </xdr:cNvPr>
        <xdr:cNvSpPr txBox="1"/>
      </xdr:nvSpPr>
      <xdr:spPr>
        <a:xfrm>
          <a:off x="22199600" y="11070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93980</xdr:rowOff>
    </xdr:from>
    <xdr:to>
      <xdr:col>116</xdr:col>
      <xdr:colOff>152400</xdr:colOff>
      <xdr:row>64</xdr:row>
      <xdr:rowOff>93980</xdr:rowOff>
    </xdr:to>
    <xdr:cxnSp macro="">
      <xdr:nvCxnSpPr>
        <xdr:cNvPr id="602" name="直線コネクタ 601">
          <a:extLst>
            <a:ext uri="{FF2B5EF4-FFF2-40B4-BE49-F238E27FC236}">
              <a16:creationId xmlns:a16="http://schemas.microsoft.com/office/drawing/2014/main" id="{49D3E655-D32F-4D54-AD26-3D57B2E80302}"/>
            </a:ext>
          </a:extLst>
        </xdr:cNvPr>
        <xdr:cNvCxnSpPr/>
      </xdr:nvCxnSpPr>
      <xdr:spPr>
        <a:xfrm>
          <a:off x="22072600" y="11066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66057</xdr:rowOff>
    </xdr:from>
    <xdr:ext cx="469744" cy="259045"/>
    <xdr:sp macro="" textlink="">
      <xdr:nvSpPr>
        <xdr:cNvPr id="603" name="【学校施設】&#10;一人当たり面積最大値テキスト">
          <a:extLst>
            <a:ext uri="{FF2B5EF4-FFF2-40B4-BE49-F238E27FC236}">
              <a16:creationId xmlns:a16="http://schemas.microsoft.com/office/drawing/2014/main" id="{B9C3D36B-B07E-4822-A24F-CD164E80AD7A}"/>
            </a:ext>
          </a:extLst>
        </xdr:cNvPr>
        <xdr:cNvSpPr txBox="1"/>
      </xdr:nvSpPr>
      <xdr:spPr>
        <a:xfrm>
          <a:off x="22199600" y="9495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119380</xdr:rowOff>
    </xdr:from>
    <xdr:to>
      <xdr:col>116</xdr:col>
      <xdr:colOff>152400</xdr:colOff>
      <xdr:row>56</xdr:row>
      <xdr:rowOff>119380</xdr:rowOff>
    </xdr:to>
    <xdr:cxnSp macro="">
      <xdr:nvCxnSpPr>
        <xdr:cNvPr id="604" name="直線コネクタ 603">
          <a:extLst>
            <a:ext uri="{FF2B5EF4-FFF2-40B4-BE49-F238E27FC236}">
              <a16:creationId xmlns:a16="http://schemas.microsoft.com/office/drawing/2014/main" id="{226B1369-9EDC-41ED-B9A9-9B78E6E61C68}"/>
            </a:ext>
          </a:extLst>
        </xdr:cNvPr>
        <xdr:cNvCxnSpPr/>
      </xdr:nvCxnSpPr>
      <xdr:spPr>
        <a:xfrm>
          <a:off x="22072600" y="9720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135907</xdr:rowOff>
    </xdr:from>
    <xdr:ext cx="469744" cy="259045"/>
    <xdr:sp macro="" textlink="">
      <xdr:nvSpPr>
        <xdr:cNvPr id="605" name="【学校施設】&#10;一人当たり面積平均値テキスト">
          <a:extLst>
            <a:ext uri="{FF2B5EF4-FFF2-40B4-BE49-F238E27FC236}">
              <a16:creationId xmlns:a16="http://schemas.microsoft.com/office/drawing/2014/main" id="{4E5AD741-AA81-460A-8BC3-3A75F66E9CB4}"/>
            </a:ext>
          </a:extLst>
        </xdr:cNvPr>
        <xdr:cNvSpPr txBox="1"/>
      </xdr:nvSpPr>
      <xdr:spPr>
        <a:xfrm>
          <a:off x="22199600" y="104229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113030</xdr:rowOff>
    </xdr:from>
    <xdr:to>
      <xdr:col>116</xdr:col>
      <xdr:colOff>114300</xdr:colOff>
      <xdr:row>62</xdr:row>
      <xdr:rowOff>43180</xdr:rowOff>
    </xdr:to>
    <xdr:sp macro="" textlink="">
      <xdr:nvSpPr>
        <xdr:cNvPr id="606" name="フローチャート: 判断 605">
          <a:extLst>
            <a:ext uri="{FF2B5EF4-FFF2-40B4-BE49-F238E27FC236}">
              <a16:creationId xmlns:a16="http://schemas.microsoft.com/office/drawing/2014/main" id="{16A8666A-DF88-4646-A3EE-CB29995B5DCB}"/>
            </a:ext>
          </a:extLst>
        </xdr:cNvPr>
        <xdr:cNvSpPr/>
      </xdr:nvSpPr>
      <xdr:spPr>
        <a:xfrm>
          <a:off x="22110700" y="10571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105410</xdr:rowOff>
    </xdr:from>
    <xdr:to>
      <xdr:col>112</xdr:col>
      <xdr:colOff>38100</xdr:colOff>
      <xdr:row>62</xdr:row>
      <xdr:rowOff>35560</xdr:rowOff>
    </xdr:to>
    <xdr:sp macro="" textlink="">
      <xdr:nvSpPr>
        <xdr:cNvPr id="607" name="フローチャート: 判断 606">
          <a:extLst>
            <a:ext uri="{FF2B5EF4-FFF2-40B4-BE49-F238E27FC236}">
              <a16:creationId xmlns:a16="http://schemas.microsoft.com/office/drawing/2014/main" id="{D8F5600C-931E-433B-9704-DB6294EEEAC8}"/>
            </a:ext>
          </a:extLst>
        </xdr:cNvPr>
        <xdr:cNvSpPr/>
      </xdr:nvSpPr>
      <xdr:spPr>
        <a:xfrm>
          <a:off x="21272500" y="10563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115570</xdr:rowOff>
    </xdr:from>
    <xdr:to>
      <xdr:col>107</xdr:col>
      <xdr:colOff>101600</xdr:colOff>
      <xdr:row>62</xdr:row>
      <xdr:rowOff>45720</xdr:rowOff>
    </xdr:to>
    <xdr:sp macro="" textlink="">
      <xdr:nvSpPr>
        <xdr:cNvPr id="608" name="フローチャート: 判断 607">
          <a:extLst>
            <a:ext uri="{FF2B5EF4-FFF2-40B4-BE49-F238E27FC236}">
              <a16:creationId xmlns:a16="http://schemas.microsoft.com/office/drawing/2014/main" id="{20386AA1-6BCC-451B-9847-663275B9566B}"/>
            </a:ext>
          </a:extLst>
        </xdr:cNvPr>
        <xdr:cNvSpPr/>
      </xdr:nvSpPr>
      <xdr:spPr>
        <a:xfrm>
          <a:off x="20383500" y="10574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129540</xdr:rowOff>
    </xdr:from>
    <xdr:to>
      <xdr:col>102</xdr:col>
      <xdr:colOff>165100</xdr:colOff>
      <xdr:row>62</xdr:row>
      <xdr:rowOff>59690</xdr:rowOff>
    </xdr:to>
    <xdr:sp macro="" textlink="">
      <xdr:nvSpPr>
        <xdr:cNvPr id="609" name="フローチャート: 判断 608">
          <a:extLst>
            <a:ext uri="{FF2B5EF4-FFF2-40B4-BE49-F238E27FC236}">
              <a16:creationId xmlns:a16="http://schemas.microsoft.com/office/drawing/2014/main" id="{9C433C8B-42E1-49B8-B274-32A4DC627B42}"/>
            </a:ext>
          </a:extLst>
        </xdr:cNvPr>
        <xdr:cNvSpPr/>
      </xdr:nvSpPr>
      <xdr:spPr>
        <a:xfrm>
          <a:off x="19494500" y="10587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45720</xdr:rowOff>
    </xdr:from>
    <xdr:to>
      <xdr:col>98</xdr:col>
      <xdr:colOff>38100</xdr:colOff>
      <xdr:row>62</xdr:row>
      <xdr:rowOff>147320</xdr:rowOff>
    </xdr:to>
    <xdr:sp macro="" textlink="">
      <xdr:nvSpPr>
        <xdr:cNvPr id="610" name="フローチャート: 判断 609">
          <a:extLst>
            <a:ext uri="{FF2B5EF4-FFF2-40B4-BE49-F238E27FC236}">
              <a16:creationId xmlns:a16="http://schemas.microsoft.com/office/drawing/2014/main" id="{D0A7870F-7AFA-4A93-B54C-011B95CD2DC4}"/>
            </a:ext>
          </a:extLst>
        </xdr:cNvPr>
        <xdr:cNvSpPr/>
      </xdr:nvSpPr>
      <xdr:spPr>
        <a:xfrm>
          <a:off x="18605500" y="10675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11" name="テキスト ボックス 610">
          <a:extLst>
            <a:ext uri="{FF2B5EF4-FFF2-40B4-BE49-F238E27FC236}">
              <a16:creationId xmlns:a16="http://schemas.microsoft.com/office/drawing/2014/main" id="{7E3A7CEE-AF73-4960-B9DE-03FB6273DD04}"/>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12" name="テキスト ボックス 611">
          <a:extLst>
            <a:ext uri="{FF2B5EF4-FFF2-40B4-BE49-F238E27FC236}">
              <a16:creationId xmlns:a16="http://schemas.microsoft.com/office/drawing/2014/main" id="{A1D65B4B-421A-4CEF-9245-B0DC4EFC0175}"/>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13" name="テキスト ボックス 612">
          <a:extLst>
            <a:ext uri="{FF2B5EF4-FFF2-40B4-BE49-F238E27FC236}">
              <a16:creationId xmlns:a16="http://schemas.microsoft.com/office/drawing/2014/main" id="{724D278C-BC08-4699-B353-9881DA3A7A2C}"/>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14" name="テキスト ボックス 613">
          <a:extLst>
            <a:ext uri="{FF2B5EF4-FFF2-40B4-BE49-F238E27FC236}">
              <a16:creationId xmlns:a16="http://schemas.microsoft.com/office/drawing/2014/main" id="{9BF36483-135C-4EF7-872B-048C4E0DD102}"/>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15" name="テキスト ボックス 614">
          <a:extLst>
            <a:ext uri="{FF2B5EF4-FFF2-40B4-BE49-F238E27FC236}">
              <a16:creationId xmlns:a16="http://schemas.microsoft.com/office/drawing/2014/main" id="{BD7911F7-E76F-4841-9742-CBAF50423055}"/>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97790</xdr:rowOff>
    </xdr:from>
    <xdr:to>
      <xdr:col>116</xdr:col>
      <xdr:colOff>114300</xdr:colOff>
      <xdr:row>64</xdr:row>
      <xdr:rowOff>27940</xdr:rowOff>
    </xdr:to>
    <xdr:sp macro="" textlink="">
      <xdr:nvSpPr>
        <xdr:cNvPr id="616" name="楕円 615">
          <a:extLst>
            <a:ext uri="{FF2B5EF4-FFF2-40B4-BE49-F238E27FC236}">
              <a16:creationId xmlns:a16="http://schemas.microsoft.com/office/drawing/2014/main" id="{BCAEE093-8D51-4C60-B504-CAC42AF4131F}"/>
            </a:ext>
          </a:extLst>
        </xdr:cNvPr>
        <xdr:cNvSpPr/>
      </xdr:nvSpPr>
      <xdr:spPr>
        <a:xfrm>
          <a:off x="22110700" y="10899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12717</xdr:rowOff>
    </xdr:from>
    <xdr:ext cx="469744" cy="259045"/>
    <xdr:sp macro="" textlink="">
      <xdr:nvSpPr>
        <xdr:cNvPr id="617" name="【学校施設】&#10;一人当たり面積該当値テキスト">
          <a:extLst>
            <a:ext uri="{FF2B5EF4-FFF2-40B4-BE49-F238E27FC236}">
              <a16:creationId xmlns:a16="http://schemas.microsoft.com/office/drawing/2014/main" id="{047C066D-6C92-4071-BF71-40A33C09DB9E}"/>
            </a:ext>
          </a:extLst>
        </xdr:cNvPr>
        <xdr:cNvSpPr txBox="1"/>
      </xdr:nvSpPr>
      <xdr:spPr>
        <a:xfrm>
          <a:off x="22199600" y="10814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58420</xdr:rowOff>
    </xdr:from>
    <xdr:to>
      <xdr:col>112</xdr:col>
      <xdr:colOff>38100</xdr:colOff>
      <xdr:row>63</xdr:row>
      <xdr:rowOff>160020</xdr:rowOff>
    </xdr:to>
    <xdr:sp macro="" textlink="">
      <xdr:nvSpPr>
        <xdr:cNvPr id="618" name="楕円 617">
          <a:extLst>
            <a:ext uri="{FF2B5EF4-FFF2-40B4-BE49-F238E27FC236}">
              <a16:creationId xmlns:a16="http://schemas.microsoft.com/office/drawing/2014/main" id="{E4F3F181-EB47-455B-9572-794AF6EF36C1}"/>
            </a:ext>
          </a:extLst>
        </xdr:cNvPr>
        <xdr:cNvSpPr/>
      </xdr:nvSpPr>
      <xdr:spPr>
        <a:xfrm>
          <a:off x="21272500" y="10859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109220</xdr:rowOff>
    </xdr:from>
    <xdr:to>
      <xdr:col>116</xdr:col>
      <xdr:colOff>63500</xdr:colOff>
      <xdr:row>63</xdr:row>
      <xdr:rowOff>148590</xdr:rowOff>
    </xdr:to>
    <xdr:cxnSp macro="">
      <xdr:nvCxnSpPr>
        <xdr:cNvPr id="619" name="直線コネクタ 618">
          <a:extLst>
            <a:ext uri="{FF2B5EF4-FFF2-40B4-BE49-F238E27FC236}">
              <a16:creationId xmlns:a16="http://schemas.microsoft.com/office/drawing/2014/main" id="{D03D6834-9633-4493-ABD9-D3F131181882}"/>
            </a:ext>
          </a:extLst>
        </xdr:cNvPr>
        <xdr:cNvCxnSpPr/>
      </xdr:nvCxnSpPr>
      <xdr:spPr>
        <a:xfrm>
          <a:off x="21323300" y="10910570"/>
          <a:ext cx="838200" cy="39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66040</xdr:rowOff>
    </xdr:from>
    <xdr:to>
      <xdr:col>107</xdr:col>
      <xdr:colOff>101600</xdr:colOff>
      <xdr:row>63</xdr:row>
      <xdr:rowOff>167640</xdr:rowOff>
    </xdr:to>
    <xdr:sp macro="" textlink="">
      <xdr:nvSpPr>
        <xdr:cNvPr id="620" name="楕円 619">
          <a:extLst>
            <a:ext uri="{FF2B5EF4-FFF2-40B4-BE49-F238E27FC236}">
              <a16:creationId xmlns:a16="http://schemas.microsoft.com/office/drawing/2014/main" id="{2B24BE10-2424-4FDA-941F-34929FA41365}"/>
            </a:ext>
          </a:extLst>
        </xdr:cNvPr>
        <xdr:cNvSpPr/>
      </xdr:nvSpPr>
      <xdr:spPr>
        <a:xfrm>
          <a:off x="20383500" y="10867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109220</xdr:rowOff>
    </xdr:from>
    <xdr:to>
      <xdr:col>111</xdr:col>
      <xdr:colOff>177800</xdr:colOff>
      <xdr:row>63</xdr:row>
      <xdr:rowOff>116840</xdr:rowOff>
    </xdr:to>
    <xdr:cxnSp macro="">
      <xdr:nvCxnSpPr>
        <xdr:cNvPr id="621" name="直線コネクタ 620">
          <a:extLst>
            <a:ext uri="{FF2B5EF4-FFF2-40B4-BE49-F238E27FC236}">
              <a16:creationId xmlns:a16="http://schemas.microsoft.com/office/drawing/2014/main" id="{44488EE8-9C48-4ACA-BB3C-3418744ECC69}"/>
            </a:ext>
          </a:extLst>
        </xdr:cNvPr>
        <xdr:cNvCxnSpPr/>
      </xdr:nvCxnSpPr>
      <xdr:spPr>
        <a:xfrm flipV="1">
          <a:off x="20434300" y="1091057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77470</xdr:rowOff>
    </xdr:from>
    <xdr:to>
      <xdr:col>102</xdr:col>
      <xdr:colOff>165100</xdr:colOff>
      <xdr:row>64</xdr:row>
      <xdr:rowOff>7620</xdr:rowOff>
    </xdr:to>
    <xdr:sp macro="" textlink="">
      <xdr:nvSpPr>
        <xdr:cNvPr id="622" name="楕円 621">
          <a:extLst>
            <a:ext uri="{FF2B5EF4-FFF2-40B4-BE49-F238E27FC236}">
              <a16:creationId xmlns:a16="http://schemas.microsoft.com/office/drawing/2014/main" id="{BAB8B04F-8043-4046-BEE1-4B09E8418158}"/>
            </a:ext>
          </a:extLst>
        </xdr:cNvPr>
        <xdr:cNvSpPr/>
      </xdr:nvSpPr>
      <xdr:spPr>
        <a:xfrm>
          <a:off x="19494500" y="10878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116840</xdr:rowOff>
    </xdr:from>
    <xdr:to>
      <xdr:col>107</xdr:col>
      <xdr:colOff>50800</xdr:colOff>
      <xdr:row>63</xdr:row>
      <xdr:rowOff>128270</xdr:rowOff>
    </xdr:to>
    <xdr:cxnSp macro="">
      <xdr:nvCxnSpPr>
        <xdr:cNvPr id="623" name="直線コネクタ 622">
          <a:extLst>
            <a:ext uri="{FF2B5EF4-FFF2-40B4-BE49-F238E27FC236}">
              <a16:creationId xmlns:a16="http://schemas.microsoft.com/office/drawing/2014/main" id="{448C43C9-F3D3-486F-9B49-4FA33BB8160B}"/>
            </a:ext>
          </a:extLst>
        </xdr:cNvPr>
        <xdr:cNvCxnSpPr/>
      </xdr:nvCxnSpPr>
      <xdr:spPr>
        <a:xfrm flipV="1">
          <a:off x="19545300" y="1091819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88900</xdr:rowOff>
    </xdr:from>
    <xdr:to>
      <xdr:col>98</xdr:col>
      <xdr:colOff>38100</xdr:colOff>
      <xdr:row>64</xdr:row>
      <xdr:rowOff>19050</xdr:rowOff>
    </xdr:to>
    <xdr:sp macro="" textlink="">
      <xdr:nvSpPr>
        <xdr:cNvPr id="624" name="楕円 623">
          <a:extLst>
            <a:ext uri="{FF2B5EF4-FFF2-40B4-BE49-F238E27FC236}">
              <a16:creationId xmlns:a16="http://schemas.microsoft.com/office/drawing/2014/main" id="{F29C1B93-1B82-4D66-A0C6-520AF27CC644}"/>
            </a:ext>
          </a:extLst>
        </xdr:cNvPr>
        <xdr:cNvSpPr/>
      </xdr:nvSpPr>
      <xdr:spPr>
        <a:xfrm>
          <a:off x="18605500" y="10890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128270</xdr:rowOff>
    </xdr:from>
    <xdr:to>
      <xdr:col>102</xdr:col>
      <xdr:colOff>114300</xdr:colOff>
      <xdr:row>63</xdr:row>
      <xdr:rowOff>139700</xdr:rowOff>
    </xdr:to>
    <xdr:cxnSp macro="">
      <xdr:nvCxnSpPr>
        <xdr:cNvPr id="625" name="直線コネクタ 624">
          <a:extLst>
            <a:ext uri="{FF2B5EF4-FFF2-40B4-BE49-F238E27FC236}">
              <a16:creationId xmlns:a16="http://schemas.microsoft.com/office/drawing/2014/main" id="{1D7642CD-CD43-4D90-9643-4F3BCF39228E}"/>
            </a:ext>
          </a:extLst>
        </xdr:cNvPr>
        <xdr:cNvCxnSpPr/>
      </xdr:nvCxnSpPr>
      <xdr:spPr>
        <a:xfrm flipV="1">
          <a:off x="18656300" y="1092962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52087</xdr:rowOff>
    </xdr:from>
    <xdr:ext cx="469744" cy="259045"/>
    <xdr:sp macro="" textlink="">
      <xdr:nvSpPr>
        <xdr:cNvPr id="626" name="n_1aveValue【学校施設】&#10;一人当たり面積">
          <a:extLst>
            <a:ext uri="{FF2B5EF4-FFF2-40B4-BE49-F238E27FC236}">
              <a16:creationId xmlns:a16="http://schemas.microsoft.com/office/drawing/2014/main" id="{B9126268-6695-4535-B30F-721EA7F52F11}"/>
            </a:ext>
          </a:extLst>
        </xdr:cNvPr>
        <xdr:cNvSpPr txBox="1"/>
      </xdr:nvSpPr>
      <xdr:spPr>
        <a:xfrm>
          <a:off x="21075727" y="10339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62247</xdr:rowOff>
    </xdr:from>
    <xdr:ext cx="469744" cy="259045"/>
    <xdr:sp macro="" textlink="">
      <xdr:nvSpPr>
        <xdr:cNvPr id="627" name="n_2aveValue【学校施設】&#10;一人当たり面積">
          <a:extLst>
            <a:ext uri="{FF2B5EF4-FFF2-40B4-BE49-F238E27FC236}">
              <a16:creationId xmlns:a16="http://schemas.microsoft.com/office/drawing/2014/main" id="{13F496CE-474E-460F-AA81-D83C205C2C00}"/>
            </a:ext>
          </a:extLst>
        </xdr:cNvPr>
        <xdr:cNvSpPr txBox="1"/>
      </xdr:nvSpPr>
      <xdr:spPr>
        <a:xfrm>
          <a:off x="20199427" y="10349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76217</xdr:rowOff>
    </xdr:from>
    <xdr:ext cx="469744" cy="259045"/>
    <xdr:sp macro="" textlink="">
      <xdr:nvSpPr>
        <xdr:cNvPr id="628" name="n_3aveValue【学校施設】&#10;一人当たり面積">
          <a:extLst>
            <a:ext uri="{FF2B5EF4-FFF2-40B4-BE49-F238E27FC236}">
              <a16:creationId xmlns:a16="http://schemas.microsoft.com/office/drawing/2014/main" id="{7A1630B0-98EA-4F71-A8B8-B3F9BE472D76}"/>
            </a:ext>
          </a:extLst>
        </xdr:cNvPr>
        <xdr:cNvSpPr txBox="1"/>
      </xdr:nvSpPr>
      <xdr:spPr>
        <a:xfrm>
          <a:off x="19310427" y="10363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163847</xdr:rowOff>
    </xdr:from>
    <xdr:ext cx="469744" cy="259045"/>
    <xdr:sp macro="" textlink="">
      <xdr:nvSpPr>
        <xdr:cNvPr id="629" name="n_4aveValue【学校施設】&#10;一人当たり面積">
          <a:extLst>
            <a:ext uri="{FF2B5EF4-FFF2-40B4-BE49-F238E27FC236}">
              <a16:creationId xmlns:a16="http://schemas.microsoft.com/office/drawing/2014/main" id="{CB84417F-F9EF-45A1-A9E3-733D58A8DD0E}"/>
            </a:ext>
          </a:extLst>
        </xdr:cNvPr>
        <xdr:cNvSpPr txBox="1"/>
      </xdr:nvSpPr>
      <xdr:spPr>
        <a:xfrm>
          <a:off x="18421427" y="10450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151147</xdr:rowOff>
    </xdr:from>
    <xdr:ext cx="469744" cy="259045"/>
    <xdr:sp macro="" textlink="">
      <xdr:nvSpPr>
        <xdr:cNvPr id="630" name="n_1mainValue【学校施設】&#10;一人当たり面積">
          <a:extLst>
            <a:ext uri="{FF2B5EF4-FFF2-40B4-BE49-F238E27FC236}">
              <a16:creationId xmlns:a16="http://schemas.microsoft.com/office/drawing/2014/main" id="{3A16DA73-04C5-405F-9D22-CC4805CB140F}"/>
            </a:ext>
          </a:extLst>
        </xdr:cNvPr>
        <xdr:cNvSpPr txBox="1"/>
      </xdr:nvSpPr>
      <xdr:spPr>
        <a:xfrm>
          <a:off x="21075727" y="10952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158767</xdr:rowOff>
    </xdr:from>
    <xdr:ext cx="469744" cy="259045"/>
    <xdr:sp macro="" textlink="">
      <xdr:nvSpPr>
        <xdr:cNvPr id="631" name="n_2mainValue【学校施設】&#10;一人当たり面積">
          <a:extLst>
            <a:ext uri="{FF2B5EF4-FFF2-40B4-BE49-F238E27FC236}">
              <a16:creationId xmlns:a16="http://schemas.microsoft.com/office/drawing/2014/main" id="{AF9A5262-B623-4881-9745-FB0CC3EC6D87}"/>
            </a:ext>
          </a:extLst>
        </xdr:cNvPr>
        <xdr:cNvSpPr txBox="1"/>
      </xdr:nvSpPr>
      <xdr:spPr>
        <a:xfrm>
          <a:off x="20199427" y="10960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170197</xdr:rowOff>
    </xdr:from>
    <xdr:ext cx="469744" cy="259045"/>
    <xdr:sp macro="" textlink="">
      <xdr:nvSpPr>
        <xdr:cNvPr id="632" name="n_3mainValue【学校施設】&#10;一人当たり面積">
          <a:extLst>
            <a:ext uri="{FF2B5EF4-FFF2-40B4-BE49-F238E27FC236}">
              <a16:creationId xmlns:a16="http://schemas.microsoft.com/office/drawing/2014/main" id="{651A3618-0865-464D-8D8D-6C75968286BF}"/>
            </a:ext>
          </a:extLst>
        </xdr:cNvPr>
        <xdr:cNvSpPr txBox="1"/>
      </xdr:nvSpPr>
      <xdr:spPr>
        <a:xfrm>
          <a:off x="19310427" y="10971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10177</xdr:rowOff>
    </xdr:from>
    <xdr:ext cx="469744" cy="259045"/>
    <xdr:sp macro="" textlink="">
      <xdr:nvSpPr>
        <xdr:cNvPr id="633" name="n_4mainValue【学校施設】&#10;一人当たり面積">
          <a:extLst>
            <a:ext uri="{FF2B5EF4-FFF2-40B4-BE49-F238E27FC236}">
              <a16:creationId xmlns:a16="http://schemas.microsoft.com/office/drawing/2014/main" id="{CED7AFF2-67EC-43BC-A3AD-D8C0F0237943}"/>
            </a:ext>
          </a:extLst>
        </xdr:cNvPr>
        <xdr:cNvSpPr txBox="1"/>
      </xdr:nvSpPr>
      <xdr:spPr>
        <a:xfrm>
          <a:off x="18421427" y="10982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34" name="正方形/長方形 633">
          <a:extLst>
            <a:ext uri="{FF2B5EF4-FFF2-40B4-BE49-F238E27FC236}">
              <a16:creationId xmlns:a16="http://schemas.microsoft.com/office/drawing/2014/main" id="{21F37D76-FD6C-432C-8EE7-18DDC2E67269}"/>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35" name="正方形/長方形 634">
          <a:extLst>
            <a:ext uri="{FF2B5EF4-FFF2-40B4-BE49-F238E27FC236}">
              <a16:creationId xmlns:a16="http://schemas.microsoft.com/office/drawing/2014/main" id="{FCF65970-80C7-42DE-87CA-FEAC6B7B1F27}"/>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36" name="正方形/長方形 635">
          <a:extLst>
            <a:ext uri="{FF2B5EF4-FFF2-40B4-BE49-F238E27FC236}">
              <a16:creationId xmlns:a16="http://schemas.microsoft.com/office/drawing/2014/main" id="{502BA461-8307-44F5-8F6A-B323989D1F38}"/>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7" name="正方形/長方形 636">
          <a:extLst>
            <a:ext uri="{FF2B5EF4-FFF2-40B4-BE49-F238E27FC236}">
              <a16:creationId xmlns:a16="http://schemas.microsoft.com/office/drawing/2014/main" id="{014DCCB9-625B-43C6-923B-48BF3F203CE7}"/>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8" name="正方形/長方形 637">
          <a:extLst>
            <a:ext uri="{FF2B5EF4-FFF2-40B4-BE49-F238E27FC236}">
              <a16:creationId xmlns:a16="http://schemas.microsoft.com/office/drawing/2014/main" id="{A5CF47B8-87FF-4615-824C-9F5A79C5A31F}"/>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9" name="正方形/長方形 638">
          <a:extLst>
            <a:ext uri="{FF2B5EF4-FFF2-40B4-BE49-F238E27FC236}">
              <a16:creationId xmlns:a16="http://schemas.microsoft.com/office/drawing/2014/main" id="{A6CCF51D-B2E3-43B0-8CB7-D65FEB92A3CE}"/>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40" name="正方形/長方形 639">
          <a:extLst>
            <a:ext uri="{FF2B5EF4-FFF2-40B4-BE49-F238E27FC236}">
              <a16:creationId xmlns:a16="http://schemas.microsoft.com/office/drawing/2014/main" id="{5A646665-DE70-4E42-A3F9-132B2D4994C5}"/>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41" name="正方形/長方形 640">
          <a:extLst>
            <a:ext uri="{FF2B5EF4-FFF2-40B4-BE49-F238E27FC236}">
              <a16:creationId xmlns:a16="http://schemas.microsoft.com/office/drawing/2014/main" id="{0A84FA18-96CD-4251-B1A8-41EAF6F26ABA}"/>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42" name="テキスト ボックス 641">
          <a:extLst>
            <a:ext uri="{FF2B5EF4-FFF2-40B4-BE49-F238E27FC236}">
              <a16:creationId xmlns:a16="http://schemas.microsoft.com/office/drawing/2014/main" id="{F2CB6504-D72D-4C2B-82F8-3428EE0182B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43" name="直線コネクタ 642">
          <a:extLst>
            <a:ext uri="{FF2B5EF4-FFF2-40B4-BE49-F238E27FC236}">
              <a16:creationId xmlns:a16="http://schemas.microsoft.com/office/drawing/2014/main" id="{4F21D2D1-2B1B-4E03-805E-6F36B387E9AC}"/>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44" name="テキスト ボックス 643">
          <a:extLst>
            <a:ext uri="{FF2B5EF4-FFF2-40B4-BE49-F238E27FC236}">
              <a16:creationId xmlns:a16="http://schemas.microsoft.com/office/drawing/2014/main" id="{7079568F-A211-4420-B614-F399A37AD184}"/>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45" name="直線コネクタ 644">
          <a:extLst>
            <a:ext uri="{FF2B5EF4-FFF2-40B4-BE49-F238E27FC236}">
              <a16:creationId xmlns:a16="http://schemas.microsoft.com/office/drawing/2014/main" id="{27453CC0-665C-4EC5-9E7E-9DAAA2502BF9}"/>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46" name="テキスト ボックス 645">
          <a:extLst>
            <a:ext uri="{FF2B5EF4-FFF2-40B4-BE49-F238E27FC236}">
              <a16:creationId xmlns:a16="http://schemas.microsoft.com/office/drawing/2014/main" id="{D5FC5047-9FB6-401D-8CE2-120F46C741ED}"/>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47" name="直線コネクタ 646">
          <a:extLst>
            <a:ext uri="{FF2B5EF4-FFF2-40B4-BE49-F238E27FC236}">
              <a16:creationId xmlns:a16="http://schemas.microsoft.com/office/drawing/2014/main" id="{0A29E5DC-B0AB-4CF7-8000-704E0A7EA4AA}"/>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48" name="テキスト ボックス 647">
          <a:extLst>
            <a:ext uri="{FF2B5EF4-FFF2-40B4-BE49-F238E27FC236}">
              <a16:creationId xmlns:a16="http://schemas.microsoft.com/office/drawing/2014/main" id="{4EE0E964-BA09-46E6-800B-ECA53F8BF7F1}"/>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49" name="直線コネクタ 648">
          <a:extLst>
            <a:ext uri="{FF2B5EF4-FFF2-40B4-BE49-F238E27FC236}">
              <a16:creationId xmlns:a16="http://schemas.microsoft.com/office/drawing/2014/main" id="{4A5B149C-3544-4E42-983E-287EBBAD7F55}"/>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50" name="テキスト ボックス 649">
          <a:extLst>
            <a:ext uri="{FF2B5EF4-FFF2-40B4-BE49-F238E27FC236}">
              <a16:creationId xmlns:a16="http://schemas.microsoft.com/office/drawing/2014/main" id="{2C8231E4-0468-4267-B81B-9C2598CC2D13}"/>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51" name="直線コネクタ 650">
          <a:extLst>
            <a:ext uri="{FF2B5EF4-FFF2-40B4-BE49-F238E27FC236}">
              <a16:creationId xmlns:a16="http://schemas.microsoft.com/office/drawing/2014/main" id="{15EC194F-1BD2-4881-8AAC-CA1C5EE5969E}"/>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52" name="テキスト ボックス 651">
          <a:extLst>
            <a:ext uri="{FF2B5EF4-FFF2-40B4-BE49-F238E27FC236}">
              <a16:creationId xmlns:a16="http://schemas.microsoft.com/office/drawing/2014/main" id="{36A663F9-1347-462A-855F-DC1AF1615882}"/>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53" name="直線コネクタ 652">
          <a:extLst>
            <a:ext uri="{FF2B5EF4-FFF2-40B4-BE49-F238E27FC236}">
              <a16:creationId xmlns:a16="http://schemas.microsoft.com/office/drawing/2014/main" id="{606083CF-3713-4520-9DAB-78A0735CB975}"/>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54" name="テキスト ボックス 653">
          <a:extLst>
            <a:ext uri="{FF2B5EF4-FFF2-40B4-BE49-F238E27FC236}">
              <a16:creationId xmlns:a16="http://schemas.microsoft.com/office/drawing/2014/main" id="{3C70970B-C687-4D7C-B8EF-E8A1BAF38012}"/>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55" name="直線コネクタ 654">
          <a:extLst>
            <a:ext uri="{FF2B5EF4-FFF2-40B4-BE49-F238E27FC236}">
              <a16:creationId xmlns:a16="http://schemas.microsoft.com/office/drawing/2014/main" id="{BDC3A1C1-7268-4E54-A8E9-5F42E465CC0A}"/>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56" name="テキスト ボックス 655">
          <a:extLst>
            <a:ext uri="{FF2B5EF4-FFF2-40B4-BE49-F238E27FC236}">
              <a16:creationId xmlns:a16="http://schemas.microsoft.com/office/drawing/2014/main" id="{975A0406-EE8F-4757-A9FF-99DCC8415BA4}"/>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57" name="直線コネクタ 656">
          <a:extLst>
            <a:ext uri="{FF2B5EF4-FFF2-40B4-BE49-F238E27FC236}">
              <a16:creationId xmlns:a16="http://schemas.microsoft.com/office/drawing/2014/main" id="{EF757114-B4B8-48BB-BF31-0ABBF0A84BD8}"/>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58" name="【児童館】&#10;有形固定資産減価償却率グラフ枠">
          <a:extLst>
            <a:ext uri="{FF2B5EF4-FFF2-40B4-BE49-F238E27FC236}">
              <a16:creationId xmlns:a16="http://schemas.microsoft.com/office/drawing/2014/main" id="{2B68B154-3550-47C5-8B39-309E34BCB6CA}"/>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16873</xdr:rowOff>
    </xdr:from>
    <xdr:to>
      <xdr:col>85</xdr:col>
      <xdr:colOff>126364</xdr:colOff>
      <xdr:row>86</xdr:row>
      <xdr:rowOff>168729</xdr:rowOff>
    </xdr:to>
    <xdr:cxnSp macro="">
      <xdr:nvCxnSpPr>
        <xdr:cNvPr id="659" name="直線コネクタ 658">
          <a:extLst>
            <a:ext uri="{FF2B5EF4-FFF2-40B4-BE49-F238E27FC236}">
              <a16:creationId xmlns:a16="http://schemas.microsoft.com/office/drawing/2014/main" id="{65EE72BE-E362-4969-A4BF-5033D73F042B}"/>
            </a:ext>
          </a:extLst>
        </xdr:cNvPr>
        <xdr:cNvCxnSpPr/>
      </xdr:nvCxnSpPr>
      <xdr:spPr>
        <a:xfrm flipV="1">
          <a:off x="16318864" y="13389973"/>
          <a:ext cx="0" cy="15234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60" name="【児童館】&#10;有形固定資産減価償却率最小値テキスト">
          <a:extLst>
            <a:ext uri="{FF2B5EF4-FFF2-40B4-BE49-F238E27FC236}">
              <a16:creationId xmlns:a16="http://schemas.microsoft.com/office/drawing/2014/main" id="{B871E7F0-8049-4B23-94D3-FEC503446DF0}"/>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61" name="直線コネクタ 660">
          <a:extLst>
            <a:ext uri="{FF2B5EF4-FFF2-40B4-BE49-F238E27FC236}">
              <a16:creationId xmlns:a16="http://schemas.microsoft.com/office/drawing/2014/main" id="{90D810F7-B1B3-4918-9A3C-AABBC0D7C2F7}"/>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135000</xdr:rowOff>
    </xdr:from>
    <xdr:ext cx="340478" cy="259045"/>
    <xdr:sp macro="" textlink="">
      <xdr:nvSpPr>
        <xdr:cNvPr id="662" name="【児童館】&#10;有形固定資産減価償却率最大値テキスト">
          <a:extLst>
            <a:ext uri="{FF2B5EF4-FFF2-40B4-BE49-F238E27FC236}">
              <a16:creationId xmlns:a16="http://schemas.microsoft.com/office/drawing/2014/main" id="{D20CD136-F657-40F1-90D6-EF35804F233C}"/>
            </a:ext>
          </a:extLst>
        </xdr:cNvPr>
        <xdr:cNvSpPr txBox="1"/>
      </xdr:nvSpPr>
      <xdr:spPr>
        <a:xfrm>
          <a:off x="16357600" y="1316520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16873</xdr:rowOff>
    </xdr:from>
    <xdr:to>
      <xdr:col>86</xdr:col>
      <xdr:colOff>25400</xdr:colOff>
      <xdr:row>78</xdr:row>
      <xdr:rowOff>16873</xdr:rowOff>
    </xdr:to>
    <xdr:cxnSp macro="">
      <xdr:nvCxnSpPr>
        <xdr:cNvPr id="663" name="直線コネクタ 662">
          <a:extLst>
            <a:ext uri="{FF2B5EF4-FFF2-40B4-BE49-F238E27FC236}">
              <a16:creationId xmlns:a16="http://schemas.microsoft.com/office/drawing/2014/main" id="{33DC7F74-3F58-4E34-A4FC-0C9310E548C2}"/>
            </a:ext>
          </a:extLst>
        </xdr:cNvPr>
        <xdr:cNvCxnSpPr/>
      </xdr:nvCxnSpPr>
      <xdr:spPr>
        <a:xfrm>
          <a:off x="16230600" y="133899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153869</xdr:rowOff>
    </xdr:from>
    <xdr:ext cx="405111" cy="259045"/>
    <xdr:sp macro="" textlink="">
      <xdr:nvSpPr>
        <xdr:cNvPr id="664" name="【児童館】&#10;有形固定資産減価償却率平均値テキスト">
          <a:extLst>
            <a:ext uri="{FF2B5EF4-FFF2-40B4-BE49-F238E27FC236}">
              <a16:creationId xmlns:a16="http://schemas.microsoft.com/office/drawing/2014/main" id="{8769EF88-4BA9-4719-A745-D6386BF31F23}"/>
            </a:ext>
          </a:extLst>
        </xdr:cNvPr>
        <xdr:cNvSpPr txBox="1"/>
      </xdr:nvSpPr>
      <xdr:spPr>
        <a:xfrm>
          <a:off x="16357600" y="1386986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130992</xdr:rowOff>
    </xdr:from>
    <xdr:to>
      <xdr:col>85</xdr:col>
      <xdr:colOff>177800</xdr:colOff>
      <xdr:row>82</xdr:row>
      <xdr:rowOff>61142</xdr:rowOff>
    </xdr:to>
    <xdr:sp macro="" textlink="">
      <xdr:nvSpPr>
        <xdr:cNvPr id="665" name="フローチャート: 判断 664">
          <a:extLst>
            <a:ext uri="{FF2B5EF4-FFF2-40B4-BE49-F238E27FC236}">
              <a16:creationId xmlns:a16="http://schemas.microsoft.com/office/drawing/2014/main" id="{938169BC-3989-44D6-B641-5E4C54FE7343}"/>
            </a:ext>
          </a:extLst>
        </xdr:cNvPr>
        <xdr:cNvSpPr/>
      </xdr:nvSpPr>
      <xdr:spPr>
        <a:xfrm>
          <a:off x="16268700" y="14018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108131</xdr:rowOff>
    </xdr:from>
    <xdr:to>
      <xdr:col>81</xdr:col>
      <xdr:colOff>101600</xdr:colOff>
      <xdr:row>82</xdr:row>
      <xdr:rowOff>38281</xdr:rowOff>
    </xdr:to>
    <xdr:sp macro="" textlink="">
      <xdr:nvSpPr>
        <xdr:cNvPr id="666" name="フローチャート: 判断 665">
          <a:extLst>
            <a:ext uri="{FF2B5EF4-FFF2-40B4-BE49-F238E27FC236}">
              <a16:creationId xmlns:a16="http://schemas.microsoft.com/office/drawing/2014/main" id="{F138F28D-EE75-480A-9DB0-3329302CC727}"/>
            </a:ext>
          </a:extLst>
        </xdr:cNvPr>
        <xdr:cNvSpPr/>
      </xdr:nvSpPr>
      <xdr:spPr>
        <a:xfrm>
          <a:off x="15430500" y="13995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77107</xdr:rowOff>
    </xdr:from>
    <xdr:to>
      <xdr:col>76</xdr:col>
      <xdr:colOff>165100</xdr:colOff>
      <xdr:row>82</xdr:row>
      <xdr:rowOff>7257</xdr:rowOff>
    </xdr:to>
    <xdr:sp macro="" textlink="">
      <xdr:nvSpPr>
        <xdr:cNvPr id="667" name="フローチャート: 判断 666">
          <a:extLst>
            <a:ext uri="{FF2B5EF4-FFF2-40B4-BE49-F238E27FC236}">
              <a16:creationId xmlns:a16="http://schemas.microsoft.com/office/drawing/2014/main" id="{1C979E45-CF6C-4C61-879A-93E0EA6137EC}"/>
            </a:ext>
          </a:extLst>
        </xdr:cNvPr>
        <xdr:cNvSpPr/>
      </xdr:nvSpPr>
      <xdr:spPr>
        <a:xfrm>
          <a:off x="14541500" y="13964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83638</xdr:rowOff>
    </xdr:from>
    <xdr:to>
      <xdr:col>72</xdr:col>
      <xdr:colOff>38100</xdr:colOff>
      <xdr:row>82</xdr:row>
      <xdr:rowOff>13788</xdr:rowOff>
    </xdr:to>
    <xdr:sp macro="" textlink="">
      <xdr:nvSpPr>
        <xdr:cNvPr id="668" name="フローチャート: 判断 667">
          <a:extLst>
            <a:ext uri="{FF2B5EF4-FFF2-40B4-BE49-F238E27FC236}">
              <a16:creationId xmlns:a16="http://schemas.microsoft.com/office/drawing/2014/main" id="{BD6EA2B2-CBA2-4C6E-88CA-D9A26BDCD3D1}"/>
            </a:ext>
          </a:extLst>
        </xdr:cNvPr>
        <xdr:cNvSpPr/>
      </xdr:nvSpPr>
      <xdr:spPr>
        <a:xfrm>
          <a:off x="13652500" y="13971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52614</xdr:rowOff>
    </xdr:from>
    <xdr:to>
      <xdr:col>67</xdr:col>
      <xdr:colOff>101600</xdr:colOff>
      <xdr:row>81</xdr:row>
      <xdr:rowOff>154214</xdr:rowOff>
    </xdr:to>
    <xdr:sp macro="" textlink="">
      <xdr:nvSpPr>
        <xdr:cNvPr id="669" name="フローチャート: 判断 668">
          <a:extLst>
            <a:ext uri="{FF2B5EF4-FFF2-40B4-BE49-F238E27FC236}">
              <a16:creationId xmlns:a16="http://schemas.microsoft.com/office/drawing/2014/main" id="{FE86014C-5FE8-460A-87F6-06FF214A342E}"/>
            </a:ext>
          </a:extLst>
        </xdr:cNvPr>
        <xdr:cNvSpPr/>
      </xdr:nvSpPr>
      <xdr:spPr>
        <a:xfrm>
          <a:off x="12763500" y="13940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70" name="テキスト ボックス 669">
          <a:extLst>
            <a:ext uri="{FF2B5EF4-FFF2-40B4-BE49-F238E27FC236}">
              <a16:creationId xmlns:a16="http://schemas.microsoft.com/office/drawing/2014/main" id="{9AD4297F-427A-4F48-9607-5E565802B046}"/>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71" name="テキスト ボックス 670">
          <a:extLst>
            <a:ext uri="{FF2B5EF4-FFF2-40B4-BE49-F238E27FC236}">
              <a16:creationId xmlns:a16="http://schemas.microsoft.com/office/drawing/2014/main" id="{EAFA3151-1814-4CEC-9B4F-ABDAFFFF0DF2}"/>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72" name="テキスト ボックス 671">
          <a:extLst>
            <a:ext uri="{FF2B5EF4-FFF2-40B4-BE49-F238E27FC236}">
              <a16:creationId xmlns:a16="http://schemas.microsoft.com/office/drawing/2014/main" id="{6A7010B2-A9BC-4D77-AFDE-A10E33658052}"/>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73" name="テキスト ボックス 672">
          <a:extLst>
            <a:ext uri="{FF2B5EF4-FFF2-40B4-BE49-F238E27FC236}">
              <a16:creationId xmlns:a16="http://schemas.microsoft.com/office/drawing/2014/main" id="{B7B54F8F-274C-40F9-8C87-7135889C4741}"/>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74" name="テキスト ボックス 673">
          <a:extLst>
            <a:ext uri="{FF2B5EF4-FFF2-40B4-BE49-F238E27FC236}">
              <a16:creationId xmlns:a16="http://schemas.microsoft.com/office/drawing/2014/main" id="{095899B2-8454-4C39-99CE-895877BAD362}"/>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91802</xdr:rowOff>
    </xdr:from>
    <xdr:to>
      <xdr:col>85</xdr:col>
      <xdr:colOff>177800</xdr:colOff>
      <xdr:row>85</xdr:row>
      <xdr:rowOff>21952</xdr:rowOff>
    </xdr:to>
    <xdr:sp macro="" textlink="">
      <xdr:nvSpPr>
        <xdr:cNvPr id="675" name="楕円 674">
          <a:extLst>
            <a:ext uri="{FF2B5EF4-FFF2-40B4-BE49-F238E27FC236}">
              <a16:creationId xmlns:a16="http://schemas.microsoft.com/office/drawing/2014/main" id="{F5AB52CB-F7B6-4EB8-B69F-FFA380EB2853}"/>
            </a:ext>
          </a:extLst>
        </xdr:cNvPr>
        <xdr:cNvSpPr/>
      </xdr:nvSpPr>
      <xdr:spPr>
        <a:xfrm>
          <a:off x="16268700" y="14493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70229</xdr:rowOff>
    </xdr:from>
    <xdr:ext cx="405111" cy="259045"/>
    <xdr:sp macro="" textlink="">
      <xdr:nvSpPr>
        <xdr:cNvPr id="676" name="【児童館】&#10;有形固定資産減価償却率該当値テキスト">
          <a:extLst>
            <a:ext uri="{FF2B5EF4-FFF2-40B4-BE49-F238E27FC236}">
              <a16:creationId xmlns:a16="http://schemas.microsoft.com/office/drawing/2014/main" id="{5C17260F-CFAA-45A1-A5F6-F0056F6B72D6}"/>
            </a:ext>
          </a:extLst>
        </xdr:cNvPr>
        <xdr:cNvSpPr txBox="1"/>
      </xdr:nvSpPr>
      <xdr:spPr>
        <a:xfrm>
          <a:off x="16357600" y="144720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39551</xdr:rowOff>
    </xdr:from>
    <xdr:to>
      <xdr:col>81</xdr:col>
      <xdr:colOff>101600</xdr:colOff>
      <xdr:row>84</xdr:row>
      <xdr:rowOff>141151</xdr:rowOff>
    </xdr:to>
    <xdr:sp macro="" textlink="">
      <xdr:nvSpPr>
        <xdr:cNvPr id="677" name="楕円 676">
          <a:extLst>
            <a:ext uri="{FF2B5EF4-FFF2-40B4-BE49-F238E27FC236}">
              <a16:creationId xmlns:a16="http://schemas.microsoft.com/office/drawing/2014/main" id="{F1B54C73-10E2-49DA-B9FB-0CA6A7ACA95F}"/>
            </a:ext>
          </a:extLst>
        </xdr:cNvPr>
        <xdr:cNvSpPr/>
      </xdr:nvSpPr>
      <xdr:spPr>
        <a:xfrm>
          <a:off x="15430500" y="14441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90351</xdr:rowOff>
    </xdr:from>
    <xdr:to>
      <xdr:col>85</xdr:col>
      <xdr:colOff>127000</xdr:colOff>
      <xdr:row>84</xdr:row>
      <xdr:rowOff>142602</xdr:rowOff>
    </xdr:to>
    <xdr:cxnSp macro="">
      <xdr:nvCxnSpPr>
        <xdr:cNvPr id="678" name="直線コネクタ 677">
          <a:extLst>
            <a:ext uri="{FF2B5EF4-FFF2-40B4-BE49-F238E27FC236}">
              <a16:creationId xmlns:a16="http://schemas.microsoft.com/office/drawing/2014/main" id="{6F89F86E-DD83-4D2F-AEFE-E3E9CFA52EF4}"/>
            </a:ext>
          </a:extLst>
        </xdr:cNvPr>
        <xdr:cNvCxnSpPr/>
      </xdr:nvCxnSpPr>
      <xdr:spPr>
        <a:xfrm>
          <a:off x="15481300" y="14492151"/>
          <a:ext cx="838200" cy="52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162016</xdr:rowOff>
    </xdr:from>
    <xdr:to>
      <xdr:col>76</xdr:col>
      <xdr:colOff>165100</xdr:colOff>
      <xdr:row>84</xdr:row>
      <xdr:rowOff>92166</xdr:rowOff>
    </xdr:to>
    <xdr:sp macro="" textlink="">
      <xdr:nvSpPr>
        <xdr:cNvPr id="679" name="楕円 678">
          <a:extLst>
            <a:ext uri="{FF2B5EF4-FFF2-40B4-BE49-F238E27FC236}">
              <a16:creationId xmlns:a16="http://schemas.microsoft.com/office/drawing/2014/main" id="{7DE84477-4F36-4C96-923C-F6F9FEC417FF}"/>
            </a:ext>
          </a:extLst>
        </xdr:cNvPr>
        <xdr:cNvSpPr/>
      </xdr:nvSpPr>
      <xdr:spPr>
        <a:xfrm>
          <a:off x="14541500" y="14392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41366</xdr:rowOff>
    </xdr:from>
    <xdr:to>
      <xdr:col>81</xdr:col>
      <xdr:colOff>50800</xdr:colOff>
      <xdr:row>84</xdr:row>
      <xdr:rowOff>90351</xdr:rowOff>
    </xdr:to>
    <xdr:cxnSp macro="">
      <xdr:nvCxnSpPr>
        <xdr:cNvPr id="680" name="直線コネクタ 679">
          <a:extLst>
            <a:ext uri="{FF2B5EF4-FFF2-40B4-BE49-F238E27FC236}">
              <a16:creationId xmlns:a16="http://schemas.microsoft.com/office/drawing/2014/main" id="{AB939E03-E1B5-4D4B-A8D1-8E1B29D1F447}"/>
            </a:ext>
          </a:extLst>
        </xdr:cNvPr>
        <xdr:cNvCxnSpPr/>
      </xdr:nvCxnSpPr>
      <xdr:spPr>
        <a:xfrm>
          <a:off x="14592300" y="14443166"/>
          <a:ext cx="889000" cy="48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113030</xdr:rowOff>
    </xdr:from>
    <xdr:to>
      <xdr:col>72</xdr:col>
      <xdr:colOff>38100</xdr:colOff>
      <xdr:row>84</xdr:row>
      <xdr:rowOff>43180</xdr:rowOff>
    </xdr:to>
    <xdr:sp macro="" textlink="">
      <xdr:nvSpPr>
        <xdr:cNvPr id="681" name="楕円 680">
          <a:extLst>
            <a:ext uri="{FF2B5EF4-FFF2-40B4-BE49-F238E27FC236}">
              <a16:creationId xmlns:a16="http://schemas.microsoft.com/office/drawing/2014/main" id="{A8BA8B12-78E9-4827-994A-D593A8C2336C}"/>
            </a:ext>
          </a:extLst>
        </xdr:cNvPr>
        <xdr:cNvSpPr/>
      </xdr:nvSpPr>
      <xdr:spPr>
        <a:xfrm>
          <a:off x="13652500" y="1434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163830</xdr:rowOff>
    </xdr:from>
    <xdr:to>
      <xdr:col>76</xdr:col>
      <xdr:colOff>114300</xdr:colOff>
      <xdr:row>84</xdr:row>
      <xdr:rowOff>41366</xdr:rowOff>
    </xdr:to>
    <xdr:cxnSp macro="">
      <xdr:nvCxnSpPr>
        <xdr:cNvPr id="682" name="直線コネクタ 681">
          <a:extLst>
            <a:ext uri="{FF2B5EF4-FFF2-40B4-BE49-F238E27FC236}">
              <a16:creationId xmlns:a16="http://schemas.microsoft.com/office/drawing/2014/main" id="{F12DA597-48E5-429C-A3D9-3FA8A0CC6FFC}"/>
            </a:ext>
          </a:extLst>
        </xdr:cNvPr>
        <xdr:cNvCxnSpPr/>
      </xdr:nvCxnSpPr>
      <xdr:spPr>
        <a:xfrm>
          <a:off x="13703300" y="14394180"/>
          <a:ext cx="8890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57513</xdr:rowOff>
    </xdr:from>
    <xdr:to>
      <xdr:col>67</xdr:col>
      <xdr:colOff>101600</xdr:colOff>
      <xdr:row>83</xdr:row>
      <xdr:rowOff>159113</xdr:rowOff>
    </xdr:to>
    <xdr:sp macro="" textlink="">
      <xdr:nvSpPr>
        <xdr:cNvPr id="683" name="楕円 682">
          <a:extLst>
            <a:ext uri="{FF2B5EF4-FFF2-40B4-BE49-F238E27FC236}">
              <a16:creationId xmlns:a16="http://schemas.microsoft.com/office/drawing/2014/main" id="{0743F6F9-B2CA-4643-B8B0-146D8F529807}"/>
            </a:ext>
          </a:extLst>
        </xdr:cNvPr>
        <xdr:cNvSpPr/>
      </xdr:nvSpPr>
      <xdr:spPr>
        <a:xfrm>
          <a:off x="12763500" y="14287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108313</xdr:rowOff>
    </xdr:from>
    <xdr:to>
      <xdr:col>71</xdr:col>
      <xdr:colOff>177800</xdr:colOff>
      <xdr:row>83</xdr:row>
      <xdr:rowOff>163830</xdr:rowOff>
    </xdr:to>
    <xdr:cxnSp macro="">
      <xdr:nvCxnSpPr>
        <xdr:cNvPr id="684" name="直線コネクタ 683">
          <a:extLst>
            <a:ext uri="{FF2B5EF4-FFF2-40B4-BE49-F238E27FC236}">
              <a16:creationId xmlns:a16="http://schemas.microsoft.com/office/drawing/2014/main" id="{EB830C4C-69E3-46BE-BE9E-3D9C3FE32C20}"/>
            </a:ext>
          </a:extLst>
        </xdr:cNvPr>
        <xdr:cNvCxnSpPr/>
      </xdr:nvCxnSpPr>
      <xdr:spPr>
        <a:xfrm>
          <a:off x="12814300" y="14338663"/>
          <a:ext cx="889000" cy="55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54808</xdr:rowOff>
    </xdr:from>
    <xdr:ext cx="405111" cy="259045"/>
    <xdr:sp macro="" textlink="">
      <xdr:nvSpPr>
        <xdr:cNvPr id="685" name="n_1aveValue【児童館】&#10;有形固定資産減価償却率">
          <a:extLst>
            <a:ext uri="{FF2B5EF4-FFF2-40B4-BE49-F238E27FC236}">
              <a16:creationId xmlns:a16="http://schemas.microsoft.com/office/drawing/2014/main" id="{7517007E-53D0-4753-ABF8-62869B2E2049}"/>
            </a:ext>
          </a:extLst>
        </xdr:cNvPr>
        <xdr:cNvSpPr txBox="1"/>
      </xdr:nvSpPr>
      <xdr:spPr>
        <a:xfrm>
          <a:off x="15266044" y="137708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23784</xdr:rowOff>
    </xdr:from>
    <xdr:ext cx="405111" cy="259045"/>
    <xdr:sp macro="" textlink="">
      <xdr:nvSpPr>
        <xdr:cNvPr id="686" name="n_2aveValue【児童館】&#10;有形固定資産減価償却率">
          <a:extLst>
            <a:ext uri="{FF2B5EF4-FFF2-40B4-BE49-F238E27FC236}">
              <a16:creationId xmlns:a16="http://schemas.microsoft.com/office/drawing/2014/main" id="{41B092DA-231E-4B45-899E-00E87B87D334}"/>
            </a:ext>
          </a:extLst>
        </xdr:cNvPr>
        <xdr:cNvSpPr txBox="1"/>
      </xdr:nvSpPr>
      <xdr:spPr>
        <a:xfrm>
          <a:off x="14389744" y="137397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30315</xdr:rowOff>
    </xdr:from>
    <xdr:ext cx="405111" cy="259045"/>
    <xdr:sp macro="" textlink="">
      <xdr:nvSpPr>
        <xdr:cNvPr id="687" name="n_3aveValue【児童館】&#10;有形固定資産減価償却率">
          <a:extLst>
            <a:ext uri="{FF2B5EF4-FFF2-40B4-BE49-F238E27FC236}">
              <a16:creationId xmlns:a16="http://schemas.microsoft.com/office/drawing/2014/main" id="{FEA14C9B-F9CE-4A3B-B776-E3806854354B}"/>
            </a:ext>
          </a:extLst>
        </xdr:cNvPr>
        <xdr:cNvSpPr txBox="1"/>
      </xdr:nvSpPr>
      <xdr:spPr>
        <a:xfrm>
          <a:off x="13500744" y="137463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170741</xdr:rowOff>
    </xdr:from>
    <xdr:ext cx="405111" cy="259045"/>
    <xdr:sp macro="" textlink="">
      <xdr:nvSpPr>
        <xdr:cNvPr id="688" name="n_4aveValue【児童館】&#10;有形固定資産減価償却率">
          <a:extLst>
            <a:ext uri="{FF2B5EF4-FFF2-40B4-BE49-F238E27FC236}">
              <a16:creationId xmlns:a16="http://schemas.microsoft.com/office/drawing/2014/main" id="{B7652F04-671E-4768-BE08-94225BA143CA}"/>
            </a:ext>
          </a:extLst>
        </xdr:cNvPr>
        <xdr:cNvSpPr txBox="1"/>
      </xdr:nvSpPr>
      <xdr:spPr>
        <a:xfrm>
          <a:off x="12611744" y="137152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132278</xdr:rowOff>
    </xdr:from>
    <xdr:ext cx="405111" cy="259045"/>
    <xdr:sp macro="" textlink="">
      <xdr:nvSpPr>
        <xdr:cNvPr id="689" name="n_1mainValue【児童館】&#10;有形固定資産減価償却率">
          <a:extLst>
            <a:ext uri="{FF2B5EF4-FFF2-40B4-BE49-F238E27FC236}">
              <a16:creationId xmlns:a16="http://schemas.microsoft.com/office/drawing/2014/main" id="{7C80421B-094D-4993-B69D-71D41A411EB2}"/>
            </a:ext>
          </a:extLst>
        </xdr:cNvPr>
        <xdr:cNvSpPr txBox="1"/>
      </xdr:nvSpPr>
      <xdr:spPr>
        <a:xfrm>
          <a:off x="15266044" y="145340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83293</xdr:rowOff>
    </xdr:from>
    <xdr:ext cx="405111" cy="259045"/>
    <xdr:sp macro="" textlink="">
      <xdr:nvSpPr>
        <xdr:cNvPr id="690" name="n_2mainValue【児童館】&#10;有形固定資産減価償却率">
          <a:extLst>
            <a:ext uri="{FF2B5EF4-FFF2-40B4-BE49-F238E27FC236}">
              <a16:creationId xmlns:a16="http://schemas.microsoft.com/office/drawing/2014/main" id="{061FC80D-C6CD-4138-85AE-709EFED4B331}"/>
            </a:ext>
          </a:extLst>
        </xdr:cNvPr>
        <xdr:cNvSpPr txBox="1"/>
      </xdr:nvSpPr>
      <xdr:spPr>
        <a:xfrm>
          <a:off x="14389744" y="144850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34307</xdr:rowOff>
    </xdr:from>
    <xdr:ext cx="405111" cy="259045"/>
    <xdr:sp macro="" textlink="">
      <xdr:nvSpPr>
        <xdr:cNvPr id="691" name="n_3mainValue【児童館】&#10;有形固定資産減価償却率">
          <a:extLst>
            <a:ext uri="{FF2B5EF4-FFF2-40B4-BE49-F238E27FC236}">
              <a16:creationId xmlns:a16="http://schemas.microsoft.com/office/drawing/2014/main" id="{6118D28B-FF14-4DFF-9710-1C5251DD0DB1}"/>
            </a:ext>
          </a:extLst>
        </xdr:cNvPr>
        <xdr:cNvSpPr txBox="1"/>
      </xdr:nvSpPr>
      <xdr:spPr>
        <a:xfrm>
          <a:off x="13500744" y="14436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150240</xdr:rowOff>
    </xdr:from>
    <xdr:ext cx="405111" cy="259045"/>
    <xdr:sp macro="" textlink="">
      <xdr:nvSpPr>
        <xdr:cNvPr id="692" name="n_4mainValue【児童館】&#10;有形固定資産減価償却率">
          <a:extLst>
            <a:ext uri="{FF2B5EF4-FFF2-40B4-BE49-F238E27FC236}">
              <a16:creationId xmlns:a16="http://schemas.microsoft.com/office/drawing/2014/main" id="{6E76384E-2265-44A2-BB5F-68B4F324BEAB}"/>
            </a:ext>
          </a:extLst>
        </xdr:cNvPr>
        <xdr:cNvSpPr txBox="1"/>
      </xdr:nvSpPr>
      <xdr:spPr>
        <a:xfrm>
          <a:off x="12611744" y="143805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93" name="正方形/長方形 692">
          <a:extLst>
            <a:ext uri="{FF2B5EF4-FFF2-40B4-BE49-F238E27FC236}">
              <a16:creationId xmlns:a16="http://schemas.microsoft.com/office/drawing/2014/main" id="{CEE9F5AA-D9EB-4723-8502-60D3AAD8D791}"/>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94" name="正方形/長方形 693">
          <a:extLst>
            <a:ext uri="{FF2B5EF4-FFF2-40B4-BE49-F238E27FC236}">
              <a16:creationId xmlns:a16="http://schemas.microsoft.com/office/drawing/2014/main" id="{36F1E676-2D6B-40DD-BB0D-21CDB1369D6E}"/>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95" name="正方形/長方形 694">
          <a:extLst>
            <a:ext uri="{FF2B5EF4-FFF2-40B4-BE49-F238E27FC236}">
              <a16:creationId xmlns:a16="http://schemas.microsoft.com/office/drawing/2014/main" id="{860FA81C-6F19-4AC2-9432-8A934699DD24}"/>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96" name="正方形/長方形 695">
          <a:extLst>
            <a:ext uri="{FF2B5EF4-FFF2-40B4-BE49-F238E27FC236}">
              <a16:creationId xmlns:a16="http://schemas.microsoft.com/office/drawing/2014/main" id="{70655CCC-7D9D-4D37-917B-BFDE2CA0EE5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97" name="正方形/長方形 696">
          <a:extLst>
            <a:ext uri="{FF2B5EF4-FFF2-40B4-BE49-F238E27FC236}">
              <a16:creationId xmlns:a16="http://schemas.microsoft.com/office/drawing/2014/main" id="{8B50A441-6C3C-4989-81BA-E05922C3DCB4}"/>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98" name="正方形/長方形 697">
          <a:extLst>
            <a:ext uri="{FF2B5EF4-FFF2-40B4-BE49-F238E27FC236}">
              <a16:creationId xmlns:a16="http://schemas.microsoft.com/office/drawing/2014/main" id="{AC65E10D-A9DF-42E9-9BA5-7A140C81F7B4}"/>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99" name="正方形/長方形 698">
          <a:extLst>
            <a:ext uri="{FF2B5EF4-FFF2-40B4-BE49-F238E27FC236}">
              <a16:creationId xmlns:a16="http://schemas.microsoft.com/office/drawing/2014/main" id="{D8F75714-919C-4AB3-8802-44CA912FCAE4}"/>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00" name="正方形/長方形 699">
          <a:extLst>
            <a:ext uri="{FF2B5EF4-FFF2-40B4-BE49-F238E27FC236}">
              <a16:creationId xmlns:a16="http://schemas.microsoft.com/office/drawing/2014/main" id="{044809D8-1524-452D-8247-44D298C0278A}"/>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01" name="テキスト ボックス 700">
          <a:extLst>
            <a:ext uri="{FF2B5EF4-FFF2-40B4-BE49-F238E27FC236}">
              <a16:creationId xmlns:a16="http://schemas.microsoft.com/office/drawing/2014/main" id="{3F0953BD-19CB-4FB9-8627-7F03566DEAAC}"/>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02" name="直線コネクタ 701">
          <a:extLst>
            <a:ext uri="{FF2B5EF4-FFF2-40B4-BE49-F238E27FC236}">
              <a16:creationId xmlns:a16="http://schemas.microsoft.com/office/drawing/2014/main" id="{669F16A9-7CA9-4314-A547-1C384A713691}"/>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703" name="直線コネクタ 702">
          <a:extLst>
            <a:ext uri="{FF2B5EF4-FFF2-40B4-BE49-F238E27FC236}">
              <a16:creationId xmlns:a16="http://schemas.microsoft.com/office/drawing/2014/main" id="{F83F3028-3150-4E46-AB6A-1C822BBA69F2}"/>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704" name="テキスト ボックス 703">
          <a:extLst>
            <a:ext uri="{FF2B5EF4-FFF2-40B4-BE49-F238E27FC236}">
              <a16:creationId xmlns:a16="http://schemas.microsoft.com/office/drawing/2014/main" id="{D0A68D04-E469-4165-99F6-1E6A37F5E25D}"/>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05" name="直線コネクタ 704">
          <a:extLst>
            <a:ext uri="{FF2B5EF4-FFF2-40B4-BE49-F238E27FC236}">
              <a16:creationId xmlns:a16="http://schemas.microsoft.com/office/drawing/2014/main" id="{2B794066-E1C8-4EB6-82CC-4EF486DCADDC}"/>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706" name="テキスト ボックス 705">
          <a:extLst>
            <a:ext uri="{FF2B5EF4-FFF2-40B4-BE49-F238E27FC236}">
              <a16:creationId xmlns:a16="http://schemas.microsoft.com/office/drawing/2014/main" id="{6D66A8F9-0D05-4586-AD40-3ADE13290145}"/>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07" name="直線コネクタ 706">
          <a:extLst>
            <a:ext uri="{FF2B5EF4-FFF2-40B4-BE49-F238E27FC236}">
              <a16:creationId xmlns:a16="http://schemas.microsoft.com/office/drawing/2014/main" id="{9231CCBE-A88C-4551-BC72-D56B764D2890}"/>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08" name="テキスト ボックス 707">
          <a:extLst>
            <a:ext uri="{FF2B5EF4-FFF2-40B4-BE49-F238E27FC236}">
              <a16:creationId xmlns:a16="http://schemas.microsoft.com/office/drawing/2014/main" id="{8E2F6B7F-AE00-40C7-A5C0-F23E3631157E}"/>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09" name="直線コネクタ 708">
          <a:extLst>
            <a:ext uri="{FF2B5EF4-FFF2-40B4-BE49-F238E27FC236}">
              <a16:creationId xmlns:a16="http://schemas.microsoft.com/office/drawing/2014/main" id="{BF5FCEE0-73A0-4BDE-A0D9-E312DB1E569D}"/>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10" name="テキスト ボックス 709">
          <a:extLst>
            <a:ext uri="{FF2B5EF4-FFF2-40B4-BE49-F238E27FC236}">
              <a16:creationId xmlns:a16="http://schemas.microsoft.com/office/drawing/2014/main" id="{60AC8829-AFB7-476E-901C-84240A122DD5}"/>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11" name="直線コネクタ 710">
          <a:extLst>
            <a:ext uri="{FF2B5EF4-FFF2-40B4-BE49-F238E27FC236}">
              <a16:creationId xmlns:a16="http://schemas.microsoft.com/office/drawing/2014/main" id="{CAD89C2C-343A-42F6-B3C9-C4D4D02F0076}"/>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12" name="テキスト ボックス 711">
          <a:extLst>
            <a:ext uri="{FF2B5EF4-FFF2-40B4-BE49-F238E27FC236}">
              <a16:creationId xmlns:a16="http://schemas.microsoft.com/office/drawing/2014/main" id="{177307D6-B9D3-488B-9214-337122258449}"/>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13" name="【児童館】&#10;一人当たり面積グラフ枠">
          <a:extLst>
            <a:ext uri="{FF2B5EF4-FFF2-40B4-BE49-F238E27FC236}">
              <a16:creationId xmlns:a16="http://schemas.microsoft.com/office/drawing/2014/main" id="{2E038927-107C-4613-8C29-42345361EEBB}"/>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95250</xdr:rowOff>
    </xdr:from>
    <xdr:to>
      <xdr:col>116</xdr:col>
      <xdr:colOff>62864</xdr:colOff>
      <xdr:row>85</xdr:row>
      <xdr:rowOff>163830</xdr:rowOff>
    </xdr:to>
    <xdr:cxnSp macro="">
      <xdr:nvCxnSpPr>
        <xdr:cNvPr id="714" name="直線コネクタ 713">
          <a:extLst>
            <a:ext uri="{FF2B5EF4-FFF2-40B4-BE49-F238E27FC236}">
              <a16:creationId xmlns:a16="http://schemas.microsoft.com/office/drawing/2014/main" id="{E22E77C7-1C4E-4697-A0EA-0DCE3BFBC6F3}"/>
            </a:ext>
          </a:extLst>
        </xdr:cNvPr>
        <xdr:cNvCxnSpPr/>
      </xdr:nvCxnSpPr>
      <xdr:spPr>
        <a:xfrm flipV="1">
          <a:off x="22160864" y="13296900"/>
          <a:ext cx="0" cy="144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167657</xdr:rowOff>
    </xdr:from>
    <xdr:ext cx="469744" cy="259045"/>
    <xdr:sp macro="" textlink="">
      <xdr:nvSpPr>
        <xdr:cNvPr id="715" name="【児童館】&#10;一人当たり面積最小値テキスト">
          <a:extLst>
            <a:ext uri="{FF2B5EF4-FFF2-40B4-BE49-F238E27FC236}">
              <a16:creationId xmlns:a16="http://schemas.microsoft.com/office/drawing/2014/main" id="{D369A056-7FB0-46C8-9FAE-E3EB4CF7A043}"/>
            </a:ext>
          </a:extLst>
        </xdr:cNvPr>
        <xdr:cNvSpPr txBox="1"/>
      </xdr:nvSpPr>
      <xdr:spPr>
        <a:xfrm>
          <a:off x="22199600" y="1474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163830</xdr:rowOff>
    </xdr:from>
    <xdr:to>
      <xdr:col>116</xdr:col>
      <xdr:colOff>152400</xdr:colOff>
      <xdr:row>85</xdr:row>
      <xdr:rowOff>163830</xdr:rowOff>
    </xdr:to>
    <xdr:cxnSp macro="">
      <xdr:nvCxnSpPr>
        <xdr:cNvPr id="716" name="直線コネクタ 715">
          <a:extLst>
            <a:ext uri="{FF2B5EF4-FFF2-40B4-BE49-F238E27FC236}">
              <a16:creationId xmlns:a16="http://schemas.microsoft.com/office/drawing/2014/main" id="{DBA8ADB4-F111-4FE4-9A83-BC394DCF6A40}"/>
            </a:ext>
          </a:extLst>
        </xdr:cNvPr>
        <xdr:cNvCxnSpPr/>
      </xdr:nvCxnSpPr>
      <xdr:spPr>
        <a:xfrm>
          <a:off x="22072600" y="14737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41927</xdr:rowOff>
    </xdr:from>
    <xdr:ext cx="469744" cy="259045"/>
    <xdr:sp macro="" textlink="">
      <xdr:nvSpPr>
        <xdr:cNvPr id="717" name="【児童館】&#10;一人当たり面積最大値テキスト">
          <a:extLst>
            <a:ext uri="{FF2B5EF4-FFF2-40B4-BE49-F238E27FC236}">
              <a16:creationId xmlns:a16="http://schemas.microsoft.com/office/drawing/2014/main" id="{AAC37EA3-25CD-4F1B-B5FE-3860DEDE7407}"/>
            </a:ext>
          </a:extLst>
        </xdr:cNvPr>
        <xdr:cNvSpPr txBox="1"/>
      </xdr:nvSpPr>
      <xdr:spPr>
        <a:xfrm>
          <a:off x="22199600" y="13072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95250</xdr:rowOff>
    </xdr:from>
    <xdr:to>
      <xdr:col>116</xdr:col>
      <xdr:colOff>152400</xdr:colOff>
      <xdr:row>77</xdr:row>
      <xdr:rowOff>95250</xdr:rowOff>
    </xdr:to>
    <xdr:cxnSp macro="">
      <xdr:nvCxnSpPr>
        <xdr:cNvPr id="718" name="直線コネクタ 717">
          <a:extLst>
            <a:ext uri="{FF2B5EF4-FFF2-40B4-BE49-F238E27FC236}">
              <a16:creationId xmlns:a16="http://schemas.microsoft.com/office/drawing/2014/main" id="{CBB67F01-45EC-43E8-8365-37B4F6722F5F}"/>
            </a:ext>
          </a:extLst>
        </xdr:cNvPr>
        <xdr:cNvCxnSpPr/>
      </xdr:nvCxnSpPr>
      <xdr:spPr>
        <a:xfrm>
          <a:off x="22072600" y="13296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22877</xdr:rowOff>
    </xdr:from>
    <xdr:ext cx="469744" cy="259045"/>
    <xdr:sp macro="" textlink="">
      <xdr:nvSpPr>
        <xdr:cNvPr id="719" name="【児童館】&#10;一人当たり面積平均値テキスト">
          <a:extLst>
            <a:ext uri="{FF2B5EF4-FFF2-40B4-BE49-F238E27FC236}">
              <a16:creationId xmlns:a16="http://schemas.microsoft.com/office/drawing/2014/main" id="{38AE8C78-8B63-4DF4-9C4B-CA484AB9BB2D}"/>
            </a:ext>
          </a:extLst>
        </xdr:cNvPr>
        <xdr:cNvSpPr txBox="1"/>
      </xdr:nvSpPr>
      <xdr:spPr>
        <a:xfrm>
          <a:off x="22199600" y="142532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44450</xdr:rowOff>
    </xdr:from>
    <xdr:to>
      <xdr:col>116</xdr:col>
      <xdr:colOff>114300</xdr:colOff>
      <xdr:row>83</xdr:row>
      <xdr:rowOff>146050</xdr:rowOff>
    </xdr:to>
    <xdr:sp macro="" textlink="">
      <xdr:nvSpPr>
        <xdr:cNvPr id="720" name="フローチャート: 判断 719">
          <a:extLst>
            <a:ext uri="{FF2B5EF4-FFF2-40B4-BE49-F238E27FC236}">
              <a16:creationId xmlns:a16="http://schemas.microsoft.com/office/drawing/2014/main" id="{F727D9AD-FC9D-48E1-8E6F-43DD0924540C}"/>
            </a:ext>
          </a:extLst>
        </xdr:cNvPr>
        <xdr:cNvSpPr/>
      </xdr:nvSpPr>
      <xdr:spPr>
        <a:xfrm>
          <a:off x="22110700" y="142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44450</xdr:rowOff>
    </xdr:from>
    <xdr:to>
      <xdr:col>112</xdr:col>
      <xdr:colOff>38100</xdr:colOff>
      <xdr:row>83</xdr:row>
      <xdr:rowOff>146050</xdr:rowOff>
    </xdr:to>
    <xdr:sp macro="" textlink="">
      <xdr:nvSpPr>
        <xdr:cNvPr id="721" name="フローチャート: 判断 720">
          <a:extLst>
            <a:ext uri="{FF2B5EF4-FFF2-40B4-BE49-F238E27FC236}">
              <a16:creationId xmlns:a16="http://schemas.microsoft.com/office/drawing/2014/main" id="{FD428BAE-A577-4D0F-9637-00636C261265}"/>
            </a:ext>
          </a:extLst>
        </xdr:cNvPr>
        <xdr:cNvSpPr/>
      </xdr:nvSpPr>
      <xdr:spPr>
        <a:xfrm>
          <a:off x="21272500" y="142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44450</xdr:rowOff>
    </xdr:from>
    <xdr:to>
      <xdr:col>107</xdr:col>
      <xdr:colOff>101600</xdr:colOff>
      <xdr:row>83</xdr:row>
      <xdr:rowOff>146050</xdr:rowOff>
    </xdr:to>
    <xdr:sp macro="" textlink="">
      <xdr:nvSpPr>
        <xdr:cNvPr id="722" name="フローチャート: 判断 721">
          <a:extLst>
            <a:ext uri="{FF2B5EF4-FFF2-40B4-BE49-F238E27FC236}">
              <a16:creationId xmlns:a16="http://schemas.microsoft.com/office/drawing/2014/main" id="{6A3B0F97-75B2-484D-8DB3-24C84C8DB0CF}"/>
            </a:ext>
          </a:extLst>
        </xdr:cNvPr>
        <xdr:cNvSpPr/>
      </xdr:nvSpPr>
      <xdr:spPr>
        <a:xfrm>
          <a:off x="20383500" y="142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90170</xdr:rowOff>
    </xdr:from>
    <xdr:to>
      <xdr:col>102</xdr:col>
      <xdr:colOff>165100</xdr:colOff>
      <xdr:row>84</xdr:row>
      <xdr:rowOff>20320</xdr:rowOff>
    </xdr:to>
    <xdr:sp macro="" textlink="">
      <xdr:nvSpPr>
        <xdr:cNvPr id="723" name="フローチャート: 判断 722">
          <a:extLst>
            <a:ext uri="{FF2B5EF4-FFF2-40B4-BE49-F238E27FC236}">
              <a16:creationId xmlns:a16="http://schemas.microsoft.com/office/drawing/2014/main" id="{63720314-C2AF-4C6D-89D8-A2D9CABDB366}"/>
            </a:ext>
          </a:extLst>
        </xdr:cNvPr>
        <xdr:cNvSpPr/>
      </xdr:nvSpPr>
      <xdr:spPr>
        <a:xfrm>
          <a:off x="19494500" y="1432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44450</xdr:rowOff>
    </xdr:from>
    <xdr:to>
      <xdr:col>98</xdr:col>
      <xdr:colOff>38100</xdr:colOff>
      <xdr:row>83</xdr:row>
      <xdr:rowOff>146050</xdr:rowOff>
    </xdr:to>
    <xdr:sp macro="" textlink="">
      <xdr:nvSpPr>
        <xdr:cNvPr id="724" name="フローチャート: 判断 723">
          <a:extLst>
            <a:ext uri="{FF2B5EF4-FFF2-40B4-BE49-F238E27FC236}">
              <a16:creationId xmlns:a16="http://schemas.microsoft.com/office/drawing/2014/main" id="{3EB1D124-0286-4888-A3BC-E3513B74FFC0}"/>
            </a:ext>
          </a:extLst>
        </xdr:cNvPr>
        <xdr:cNvSpPr/>
      </xdr:nvSpPr>
      <xdr:spPr>
        <a:xfrm>
          <a:off x="18605500" y="142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25" name="テキスト ボックス 724">
          <a:extLst>
            <a:ext uri="{FF2B5EF4-FFF2-40B4-BE49-F238E27FC236}">
              <a16:creationId xmlns:a16="http://schemas.microsoft.com/office/drawing/2014/main" id="{8CF40487-5609-4FDF-BF20-2246BA3C70B2}"/>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26" name="テキスト ボックス 725">
          <a:extLst>
            <a:ext uri="{FF2B5EF4-FFF2-40B4-BE49-F238E27FC236}">
              <a16:creationId xmlns:a16="http://schemas.microsoft.com/office/drawing/2014/main" id="{BC02E4A5-8D72-4892-B426-BF0940DD997C}"/>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27" name="テキスト ボックス 726">
          <a:extLst>
            <a:ext uri="{FF2B5EF4-FFF2-40B4-BE49-F238E27FC236}">
              <a16:creationId xmlns:a16="http://schemas.microsoft.com/office/drawing/2014/main" id="{38BFE80B-EBA0-475C-ADD5-F32A8AA00F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8" name="テキスト ボックス 727">
          <a:extLst>
            <a:ext uri="{FF2B5EF4-FFF2-40B4-BE49-F238E27FC236}">
              <a16:creationId xmlns:a16="http://schemas.microsoft.com/office/drawing/2014/main" id="{9509E13C-497F-46FD-A0EC-7E7AED1CC1DE}"/>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9" name="テキスト ボックス 728">
          <a:extLst>
            <a:ext uri="{FF2B5EF4-FFF2-40B4-BE49-F238E27FC236}">
              <a16:creationId xmlns:a16="http://schemas.microsoft.com/office/drawing/2014/main" id="{0114BDE7-1C53-42F6-8794-25855A65A299}"/>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147320</xdr:rowOff>
    </xdr:from>
    <xdr:to>
      <xdr:col>116</xdr:col>
      <xdr:colOff>114300</xdr:colOff>
      <xdr:row>83</xdr:row>
      <xdr:rowOff>77470</xdr:rowOff>
    </xdr:to>
    <xdr:sp macro="" textlink="">
      <xdr:nvSpPr>
        <xdr:cNvPr id="730" name="楕円 729">
          <a:extLst>
            <a:ext uri="{FF2B5EF4-FFF2-40B4-BE49-F238E27FC236}">
              <a16:creationId xmlns:a16="http://schemas.microsoft.com/office/drawing/2014/main" id="{8AF865D9-8504-4C7A-B6D3-D51830B849C3}"/>
            </a:ext>
          </a:extLst>
        </xdr:cNvPr>
        <xdr:cNvSpPr/>
      </xdr:nvSpPr>
      <xdr:spPr>
        <a:xfrm>
          <a:off x="22110700" y="1420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81</xdr:row>
      <xdr:rowOff>170197</xdr:rowOff>
    </xdr:from>
    <xdr:ext cx="469744" cy="259045"/>
    <xdr:sp macro="" textlink="">
      <xdr:nvSpPr>
        <xdr:cNvPr id="731" name="【児童館】&#10;一人当たり面積該当値テキスト">
          <a:extLst>
            <a:ext uri="{FF2B5EF4-FFF2-40B4-BE49-F238E27FC236}">
              <a16:creationId xmlns:a16="http://schemas.microsoft.com/office/drawing/2014/main" id="{BE3B8D61-F41A-4D01-B889-2ABE387921CD}"/>
            </a:ext>
          </a:extLst>
        </xdr:cNvPr>
        <xdr:cNvSpPr txBox="1"/>
      </xdr:nvSpPr>
      <xdr:spPr>
        <a:xfrm>
          <a:off x="22199600" y="14057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82</xdr:row>
      <xdr:rowOff>147320</xdr:rowOff>
    </xdr:from>
    <xdr:to>
      <xdr:col>112</xdr:col>
      <xdr:colOff>38100</xdr:colOff>
      <xdr:row>83</xdr:row>
      <xdr:rowOff>77470</xdr:rowOff>
    </xdr:to>
    <xdr:sp macro="" textlink="">
      <xdr:nvSpPr>
        <xdr:cNvPr id="732" name="楕円 731">
          <a:extLst>
            <a:ext uri="{FF2B5EF4-FFF2-40B4-BE49-F238E27FC236}">
              <a16:creationId xmlns:a16="http://schemas.microsoft.com/office/drawing/2014/main" id="{D034D7B8-A816-4A34-A3EC-182FF15A0C2C}"/>
            </a:ext>
          </a:extLst>
        </xdr:cNvPr>
        <xdr:cNvSpPr/>
      </xdr:nvSpPr>
      <xdr:spPr>
        <a:xfrm>
          <a:off x="21272500" y="1420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83</xdr:row>
      <xdr:rowOff>26670</xdr:rowOff>
    </xdr:from>
    <xdr:to>
      <xdr:col>116</xdr:col>
      <xdr:colOff>63500</xdr:colOff>
      <xdr:row>83</xdr:row>
      <xdr:rowOff>26670</xdr:rowOff>
    </xdr:to>
    <xdr:cxnSp macro="">
      <xdr:nvCxnSpPr>
        <xdr:cNvPr id="733" name="直線コネクタ 732">
          <a:extLst>
            <a:ext uri="{FF2B5EF4-FFF2-40B4-BE49-F238E27FC236}">
              <a16:creationId xmlns:a16="http://schemas.microsoft.com/office/drawing/2014/main" id="{42A1676B-EF71-4D3A-901C-DB7F32512E39}"/>
            </a:ext>
          </a:extLst>
        </xdr:cNvPr>
        <xdr:cNvCxnSpPr/>
      </xdr:nvCxnSpPr>
      <xdr:spPr>
        <a:xfrm>
          <a:off x="21323300" y="1425702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82</xdr:row>
      <xdr:rowOff>147320</xdr:rowOff>
    </xdr:from>
    <xdr:to>
      <xdr:col>107</xdr:col>
      <xdr:colOff>101600</xdr:colOff>
      <xdr:row>83</xdr:row>
      <xdr:rowOff>77470</xdr:rowOff>
    </xdr:to>
    <xdr:sp macro="" textlink="">
      <xdr:nvSpPr>
        <xdr:cNvPr id="734" name="楕円 733">
          <a:extLst>
            <a:ext uri="{FF2B5EF4-FFF2-40B4-BE49-F238E27FC236}">
              <a16:creationId xmlns:a16="http://schemas.microsoft.com/office/drawing/2014/main" id="{CD2DFD7B-5A1E-4833-9622-57B7764A9CF9}"/>
            </a:ext>
          </a:extLst>
        </xdr:cNvPr>
        <xdr:cNvSpPr/>
      </xdr:nvSpPr>
      <xdr:spPr>
        <a:xfrm>
          <a:off x="20383500" y="1420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83</xdr:row>
      <xdr:rowOff>26670</xdr:rowOff>
    </xdr:from>
    <xdr:to>
      <xdr:col>111</xdr:col>
      <xdr:colOff>177800</xdr:colOff>
      <xdr:row>83</xdr:row>
      <xdr:rowOff>26670</xdr:rowOff>
    </xdr:to>
    <xdr:cxnSp macro="">
      <xdr:nvCxnSpPr>
        <xdr:cNvPr id="735" name="直線コネクタ 734">
          <a:extLst>
            <a:ext uri="{FF2B5EF4-FFF2-40B4-BE49-F238E27FC236}">
              <a16:creationId xmlns:a16="http://schemas.microsoft.com/office/drawing/2014/main" id="{8BDF9C4A-640B-463B-84F8-59018E1091D2}"/>
            </a:ext>
          </a:extLst>
        </xdr:cNvPr>
        <xdr:cNvCxnSpPr/>
      </xdr:nvCxnSpPr>
      <xdr:spPr>
        <a:xfrm>
          <a:off x="20434300" y="142570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82</xdr:row>
      <xdr:rowOff>147320</xdr:rowOff>
    </xdr:from>
    <xdr:to>
      <xdr:col>102</xdr:col>
      <xdr:colOff>165100</xdr:colOff>
      <xdr:row>83</xdr:row>
      <xdr:rowOff>77470</xdr:rowOff>
    </xdr:to>
    <xdr:sp macro="" textlink="">
      <xdr:nvSpPr>
        <xdr:cNvPr id="736" name="楕円 735">
          <a:extLst>
            <a:ext uri="{FF2B5EF4-FFF2-40B4-BE49-F238E27FC236}">
              <a16:creationId xmlns:a16="http://schemas.microsoft.com/office/drawing/2014/main" id="{13199A27-1679-44DC-A9EC-A3B4554928A1}"/>
            </a:ext>
          </a:extLst>
        </xdr:cNvPr>
        <xdr:cNvSpPr/>
      </xdr:nvSpPr>
      <xdr:spPr>
        <a:xfrm>
          <a:off x="19494500" y="1420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83</xdr:row>
      <xdr:rowOff>26670</xdr:rowOff>
    </xdr:from>
    <xdr:to>
      <xdr:col>107</xdr:col>
      <xdr:colOff>50800</xdr:colOff>
      <xdr:row>83</xdr:row>
      <xdr:rowOff>26670</xdr:rowOff>
    </xdr:to>
    <xdr:cxnSp macro="">
      <xdr:nvCxnSpPr>
        <xdr:cNvPr id="737" name="直線コネクタ 736">
          <a:extLst>
            <a:ext uri="{FF2B5EF4-FFF2-40B4-BE49-F238E27FC236}">
              <a16:creationId xmlns:a16="http://schemas.microsoft.com/office/drawing/2014/main" id="{39AD7695-FC5F-4DE7-9132-DC43D178DECD}"/>
            </a:ext>
          </a:extLst>
        </xdr:cNvPr>
        <xdr:cNvCxnSpPr/>
      </xdr:nvCxnSpPr>
      <xdr:spPr>
        <a:xfrm>
          <a:off x="19545300" y="142570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82</xdr:row>
      <xdr:rowOff>147320</xdr:rowOff>
    </xdr:from>
    <xdr:to>
      <xdr:col>98</xdr:col>
      <xdr:colOff>38100</xdr:colOff>
      <xdr:row>83</xdr:row>
      <xdr:rowOff>77470</xdr:rowOff>
    </xdr:to>
    <xdr:sp macro="" textlink="">
      <xdr:nvSpPr>
        <xdr:cNvPr id="738" name="楕円 737">
          <a:extLst>
            <a:ext uri="{FF2B5EF4-FFF2-40B4-BE49-F238E27FC236}">
              <a16:creationId xmlns:a16="http://schemas.microsoft.com/office/drawing/2014/main" id="{A0AF08DF-54E8-4150-8CC2-59BDDA481836}"/>
            </a:ext>
          </a:extLst>
        </xdr:cNvPr>
        <xdr:cNvSpPr/>
      </xdr:nvSpPr>
      <xdr:spPr>
        <a:xfrm>
          <a:off x="18605500" y="1420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83</xdr:row>
      <xdr:rowOff>26670</xdr:rowOff>
    </xdr:from>
    <xdr:to>
      <xdr:col>102</xdr:col>
      <xdr:colOff>114300</xdr:colOff>
      <xdr:row>83</xdr:row>
      <xdr:rowOff>26670</xdr:rowOff>
    </xdr:to>
    <xdr:cxnSp macro="">
      <xdr:nvCxnSpPr>
        <xdr:cNvPr id="739" name="直線コネクタ 738">
          <a:extLst>
            <a:ext uri="{FF2B5EF4-FFF2-40B4-BE49-F238E27FC236}">
              <a16:creationId xmlns:a16="http://schemas.microsoft.com/office/drawing/2014/main" id="{8BE947FC-572E-44BA-AC7B-FF1EBC78C45D}"/>
            </a:ext>
          </a:extLst>
        </xdr:cNvPr>
        <xdr:cNvCxnSpPr/>
      </xdr:nvCxnSpPr>
      <xdr:spPr>
        <a:xfrm>
          <a:off x="18656300" y="142570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137177</xdr:rowOff>
    </xdr:from>
    <xdr:ext cx="469744" cy="259045"/>
    <xdr:sp macro="" textlink="">
      <xdr:nvSpPr>
        <xdr:cNvPr id="740" name="n_1aveValue【児童館】&#10;一人当たり面積">
          <a:extLst>
            <a:ext uri="{FF2B5EF4-FFF2-40B4-BE49-F238E27FC236}">
              <a16:creationId xmlns:a16="http://schemas.microsoft.com/office/drawing/2014/main" id="{587A58FF-9653-4690-832F-02D306AC55F0}"/>
            </a:ext>
          </a:extLst>
        </xdr:cNvPr>
        <xdr:cNvSpPr txBox="1"/>
      </xdr:nvSpPr>
      <xdr:spPr>
        <a:xfrm>
          <a:off x="21075727" y="1436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137177</xdr:rowOff>
    </xdr:from>
    <xdr:ext cx="469744" cy="259045"/>
    <xdr:sp macro="" textlink="">
      <xdr:nvSpPr>
        <xdr:cNvPr id="741" name="n_2aveValue【児童館】&#10;一人当たり面積">
          <a:extLst>
            <a:ext uri="{FF2B5EF4-FFF2-40B4-BE49-F238E27FC236}">
              <a16:creationId xmlns:a16="http://schemas.microsoft.com/office/drawing/2014/main" id="{54080414-CC14-4026-8C1D-21F25E262B13}"/>
            </a:ext>
          </a:extLst>
        </xdr:cNvPr>
        <xdr:cNvSpPr txBox="1"/>
      </xdr:nvSpPr>
      <xdr:spPr>
        <a:xfrm>
          <a:off x="20199427" y="1436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11447</xdr:rowOff>
    </xdr:from>
    <xdr:ext cx="469744" cy="259045"/>
    <xdr:sp macro="" textlink="">
      <xdr:nvSpPr>
        <xdr:cNvPr id="742" name="n_3aveValue【児童館】&#10;一人当たり面積">
          <a:extLst>
            <a:ext uri="{FF2B5EF4-FFF2-40B4-BE49-F238E27FC236}">
              <a16:creationId xmlns:a16="http://schemas.microsoft.com/office/drawing/2014/main" id="{3CA32743-445A-493A-8821-E04BDFCF9F3D}"/>
            </a:ext>
          </a:extLst>
        </xdr:cNvPr>
        <xdr:cNvSpPr txBox="1"/>
      </xdr:nvSpPr>
      <xdr:spPr>
        <a:xfrm>
          <a:off x="19310427" y="14413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137177</xdr:rowOff>
    </xdr:from>
    <xdr:ext cx="469744" cy="259045"/>
    <xdr:sp macro="" textlink="">
      <xdr:nvSpPr>
        <xdr:cNvPr id="743" name="n_4aveValue【児童館】&#10;一人当たり面積">
          <a:extLst>
            <a:ext uri="{FF2B5EF4-FFF2-40B4-BE49-F238E27FC236}">
              <a16:creationId xmlns:a16="http://schemas.microsoft.com/office/drawing/2014/main" id="{EA2795EA-F752-4BE5-BA2A-1B3AB3C80D28}"/>
            </a:ext>
          </a:extLst>
        </xdr:cNvPr>
        <xdr:cNvSpPr txBox="1"/>
      </xdr:nvSpPr>
      <xdr:spPr>
        <a:xfrm>
          <a:off x="18421427" y="1436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81</xdr:row>
      <xdr:rowOff>93997</xdr:rowOff>
    </xdr:from>
    <xdr:ext cx="469744" cy="259045"/>
    <xdr:sp macro="" textlink="">
      <xdr:nvSpPr>
        <xdr:cNvPr id="744" name="n_1mainValue【児童館】&#10;一人当たり面積">
          <a:extLst>
            <a:ext uri="{FF2B5EF4-FFF2-40B4-BE49-F238E27FC236}">
              <a16:creationId xmlns:a16="http://schemas.microsoft.com/office/drawing/2014/main" id="{D35DA717-CD60-4CE4-A847-3714B2BD3876}"/>
            </a:ext>
          </a:extLst>
        </xdr:cNvPr>
        <xdr:cNvSpPr txBox="1"/>
      </xdr:nvSpPr>
      <xdr:spPr>
        <a:xfrm>
          <a:off x="21075727" y="13981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93997</xdr:rowOff>
    </xdr:from>
    <xdr:ext cx="469744" cy="259045"/>
    <xdr:sp macro="" textlink="">
      <xdr:nvSpPr>
        <xdr:cNvPr id="745" name="n_2mainValue【児童館】&#10;一人当たり面積">
          <a:extLst>
            <a:ext uri="{FF2B5EF4-FFF2-40B4-BE49-F238E27FC236}">
              <a16:creationId xmlns:a16="http://schemas.microsoft.com/office/drawing/2014/main" id="{8592E7EE-2CD1-4932-A132-84C26AC2E2BB}"/>
            </a:ext>
          </a:extLst>
        </xdr:cNvPr>
        <xdr:cNvSpPr txBox="1"/>
      </xdr:nvSpPr>
      <xdr:spPr>
        <a:xfrm>
          <a:off x="20199427" y="13981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93997</xdr:rowOff>
    </xdr:from>
    <xdr:ext cx="469744" cy="259045"/>
    <xdr:sp macro="" textlink="">
      <xdr:nvSpPr>
        <xdr:cNvPr id="746" name="n_3mainValue【児童館】&#10;一人当たり面積">
          <a:extLst>
            <a:ext uri="{FF2B5EF4-FFF2-40B4-BE49-F238E27FC236}">
              <a16:creationId xmlns:a16="http://schemas.microsoft.com/office/drawing/2014/main" id="{A7601A5A-4BEC-42BD-A0C9-7C37679FADFF}"/>
            </a:ext>
          </a:extLst>
        </xdr:cNvPr>
        <xdr:cNvSpPr txBox="1"/>
      </xdr:nvSpPr>
      <xdr:spPr>
        <a:xfrm>
          <a:off x="19310427" y="13981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93997</xdr:rowOff>
    </xdr:from>
    <xdr:ext cx="469744" cy="259045"/>
    <xdr:sp macro="" textlink="">
      <xdr:nvSpPr>
        <xdr:cNvPr id="747" name="n_4mainValue【児童館】&#10;一人当たり面積">
          <a:extLst>
            <a:ext uri="{FF2B5EF4-FFF2-40B4-BE49-F238E27FC236}">
              <a16:creationId xmlns:a16="http://schemas.microsoft.com/office/drawing/2014/main" id="{9150E0D4-2059-4159-96F3-26DEF2BB4FE6}"/>
            </a:ext>
          </a:extLst>
        </xdr:cNvPr>
        <xdr:cNvSpPr txBox="1"/>
      </xdr:nvSpPr>
      <xdr:spPr>
        <a:xfrm>
          <a:off x="18421427" y="13981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8" name="正方形/長方形 747">
          <a:extLst>
            <a:ext uri="{FF2B5EF4-FFF2-40B4-BE49-F238E27FC236}">
              <a16:creationId xmlns:a16="http://schemas.microsoft.com/office/drawing/2014/main" id="{EC63CED2-03EE-40C6-AA32-513E2BA00FCE}"/>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9" name="正方形/長方形 748">
          <a:extLst>
            <a:ext uri="{FF2B5EF4-FFF2-40B4-BE49-F238E27FC236}">
              <a16:creationId xmlns:a16="http://schemas.microsoft.com/office/drawing/2014/main" id="{E5C6964B-B4A3-4660-823E-502347AF2894}"/>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50" name="正方形/長方形 749">
          <a:extLst>
            <a:ext uri="{FF2B5EF4-FFF2-40B4-BE49-F238E27FC236}">
              <a16:creationId xmlns:a16="http://schemas.microsoft.com/office/drawing/2014/main" id="{1C9126C0-D9EA-4429-9B38-37A54AADA74A}"/>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51" name="正方形/長方形 750">
          <a:extLst>
            <a:ext uri="{FF2B5EF4-FFF2-40B4-BE49-F238E27FC236}">
              <a16:creationId xmlns:a16="http://schemas.microsoft.com/office/drawing/2014/main" id="{D77F0A24-A7AE-49AF-B069-28ED49DBD65D}"/>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52" name="正方形/長方形 751">
          <a:extLst>
            <a:ext uri="{FF2B5EF4-FFF2-40B4-BE49-F238E27FC236}">
              <a16:creationId xmlns:a16="http://schemas.microsoft.com/office/drawing/2014/main" id="{81BE412F-B913-4C0D-9D0A-B2B4951D0CD5}"/>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53" name="正方形/長方形 752">
          <a:extLst>
            <a:ext uri="{FF2B5EF4-FFF2-40B4-BE49-F238E27FC236}">
              <a16:creationId xmlns:a16="http://schemas.microsoft.com/office/drawing/2014/main" id="{D495E01E-6197-4502-AB58-216B56AC9209}"/>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54" name="正方形/長方形 753">
          <a:extLst>
            <a:ext uri="{FF2B5EF4-FFF2-40B4-BE49-F238E27FC236}">
              <a16:creationId xmlns:a16="http://schemas.microsoft.com/office/drawing/2014/main" id="{6405AF89-7D4E-408B-93EA-A6B5654539DE}"/>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55" name="正方形/長方形 754">
          <a:extLst>
            <a:ext uri="{FF2B5EF4-FFF2-40B4-BE49-F238E27FC236}">
              <a16:creationId xmlns:a16="http://schemas.microsoft.com/office/drawing/2014/main" id="{E69D7791-B1AE-4E7D-B9A3-A69752E98BDE}"/>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56" name="テキスト ボックス 755">
          <a:extLst>
            <a:ext uri="{FF2B5EF4-FFF2-40B4-BE49-F238E27FC236}">
              <a16:creationId xmlns:a16="http://schemas.microsoft.com/office/drawing/2014/main" id="{8EE025F4-B480-4DE6-91B6-93B496D2DFF4}"/>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57" name="直線コネクタ 756">
          <a:extLst>
            <a:ext uri="{FF2B5EF4-FFF2-40B4-BE49-F238E27FC236}">
              <a16:creationId xmlns:a16="http://schemas.microsoft.com/office/drawing/2014/main" id="{9FF78DEC-E33F-4803-9588-5C4A8F3BB91E}"/>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110</xdr:row>
      <xdr:rowOff>48277</xdr:rowOff>
    </xdr:from>
    <xdr:ext cx="403059" cy="259045"/>
    <xdr:sp macro="" textlink="">
      <xdr:nvSpPr>
        <xdr:cNvPr id="758" name="テキスト ボックス 757">
          <a:extLst>
            <a:ext uri="{FF2B5EF4-FFF2-40B4-BE49-F238E27FC236}">
              <a16:creationId xmlns:a16="http://schemas.microsoft.com/office/drawing/2014/main" id="{6DC3CFBE-1F84-4441-BA90-BFE5E7C8C9AA}"/>
            </a:ext>
          </a:extLst>
        </xdr:cNvPr>
        <xdr:cNvSpPr txBox="1"/>
      </xdr:nvSpPr>
      <xdr:spPr>
        <a:xfrm>
          <a:off x="12042941" y="1890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59" name="直線コネクタ 758">
          <a:extLst>
            <a:ext uri="{FF2B5EF4-FFF2-40B4-BE49-F238E27FC236}">
              <a16:creationId xmlns:a16="http://schemas.microsoft.com/office/drawing/2014/main" id="{6CF63272-4078-44B1-900E-ADBAAB5DB848}"/>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108</xdr:row>
      <xdr:rowOff>64606</xdr:rowOff>
    </xdr:from>
    <xdr:ext cx="403059" cy="259045"/>
    <xdr:sp macro="" textlink="">
      <xdr:nvSpPr>
        <xdr:cNvPr id="760" name="テキスト ボックス 759">
          <a:extLst>
            <a:ext uri="{FF2B5EF4-FFF2-40B4-BE49-F238E27FC236}">
              <a16:creationId xmlns:a16="http://schemas.microsoft.com/office/drawing/2014/main" id="{AF365595-A784-4F40-BC46-64467AC91EF5}"/>
            </a:ext>
          </a:extLst>
        </xdr:cNvPr>
        <xdr:cNvSpPr txBox="1"/>
      </xdr:nvSpPr>
      <xdr:spPr>
        <a:xfrm>
          <a:off x="12042941" y="1858120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61" name="直線コネクタ 760">
          <a:extLst>
            <a:ext uri="{FF2B5EF4-FFF2-40B4-BE49-F238E27FC236}">
              <a16:creationId xmlns:a16="http://schemas.microsoft.com/office/drawing/2014/main" id="{DC827967-C2FB-4701-938C-7A41CBC23421}"/>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62" name="テキスト ボックス 761">
          <a:extLst>
            <a:ext uri="{FF2B5EF4-FFF2-40B4-BE49-F238E27FC236}">
              <a16:creationId xmlns:a16="http://schemas.microsoft.com/office/drawing/2014/main" id="{E71058F0-E6C7-40FA-BA5B-7119FE8A5D73}"/>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63" name="直線コネクタ 762">
          <a:extLst>
            <a:ext uri="{FF2B5EF4-FFF2-40B4-BE49-F238E27FC236}">
              <a16:creationId xmlns:a16="http://schemas.microsoft.com/office/drawing/2014/main" id="{EC69BFB8-0876-4F29-B34F-F82FB422BFD1}"/>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64" name="テキスト ボックス 763">
          <a:extLst>
            <a:ext uri="{FF2B5EF4-FFF2-40B4-BE49-F238E27FC236}">
              <a16:creationId xmlns:a16="http://schemas.microsoft.com/office/drawing/2014/main" id="{49020607-B46F-4964-A959-31D011BD62AE}"/>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65" name="直線コネクタ 764">
          <a:extLst>
            <a:ext uri="{FF2B5EF4-FFF2-40B4-BE49-F238E27FC236}">
              <a16:creationId xmlns:a16="http://schemas.microsoft.com/office/drawing/2014/main" id="{367728EF-06D5-4111-BABF-64A4F38125B6}"/>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66" name="テキスト ボックス 765">
          <a:extLst>
            <a:ext uri="{FF2B5EF4-FFF2-40B4-BE49-F238E27FC236}">
              <a16:creationId xmlns:a16="http://schemas.microsoft.com/office/drawing/2014/main" id="{F293B03B-A366-4431-9309-8B5CE50E4F77}"/>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67" name="直線コネクタ 766">
          <a:extLst>
            <a:ext uri="{FF2B5EF4-FFF2-40B4-BE49-F238E27FC236}">
              <a16:creationId xmlns:a16="http://schemas.microsoft.com/office/drawing/2014/main" id="{94806544-4FCD-4468-9CFC-4AD8A1A80DBF}"/>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68" name="テキスト ボックス 767">
          <a:extLst>
            <a:ext uri="{FF2B5EF4-FFF2-40B4-BE49-F238E27FC236}">
              <a16:creationId xmlns:a16="http://schemas.microsoft.com/office/drawing/2014/main" id="{B4698B31-701A-4B32-A23C-9595BEBBF75A}"/>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69" name="直線コネクタ 768">
          <a:extLst>
            <a:ext uri="{FF2B5EF4-FFF2-40B4-BE49-F238E27FC236}">
              <a16:creationId xmlns:a16="http://schemas.microsoft.com/office/drawing/2014/main" id="{089563DE-FFCB-4B7C-BF44-75AE5873E12C}"/>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98</xdr:row>
      <xdr:rowOff>146248</xdr:rowOff>
    </xdr:from>
    <xdr:ext cx="403059" cy="259045"/>
    <xdr:sp macro="" textlink="">
      <xdr:nvSpPr>
        <xdr:cNvPr id="770" name="テキスト ボックス 769">
          <a:extLst>
            <a:ext uri="{FF2B5EF4-FFF2-40B4-BE49-F238E27FC236}">
              <a16:creationId xmlns:a16="http://schemas.microsoft.com/office/drawing/2014/main" id="{2339B272-23BA-4576-8088-439EF4339F3B}"/>
            </a:ext>
          </a:extLst>
        </xdr:cNvPr>
        <xdr:cNvSpPr txBox="1"/>
      </xdr:nvSpPr>
      <xdr:spPr>
        <a:xfrm>
          <a:off x="12042941" y="1694834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71" name="直線コネクタ 770">
          <a:extLst>
            <a:ext uri="{FF2B5EF4-FFF2-40B4-BE49-F238E27FC236}">
              <a16:creationId xmlns:a16="http://schemas.microsoft.com/office/drawing/2014/main" id="{414E3DB6-A76B-4793-AA4E-51B8467988BE}"/>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96</xdr:row>
      <xdr:rowOff>162577</xdr:rowOff>
    </xdr:from>
    <xdr:ext cx="403059" cy="259045"/>
    <xdr:sp macro="" textlink="">
      <xdr:nvSpPr>
        <xdr:cNvPr id="772" name="テキスト ボックス 771">
          <a:extLst>
            <a:ext uri="{FF2B5EF4-FFF2-40B4-BE49-F238E27FC236}">
              <a16:creationId xmlns:a16="http://schemas.microsoft.com/office/drawing/2014/main" id="{7C47033A-0488-4B2D-88D7-365BAA12F8A3}"/>
            </a:ext>
          </a:extLst>
        </xdr:cNvPr>
        <xdr:cNvSpPr txBox="1"/>
      </xdr:nvSpPr>
      <xdr:spPr>
        <a:xfrm>
          <a:off x="12042941" y="1662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73" name="【公民館】&#10;有形固定資産減価償却率グラフ枠">
          <a:extLst>
            <a:ext uri="{FF2B5EF4-FFF2-40B4-BE49-F238E27FC236}">
              <a16:creationId xmlns:a16="http://schemas.microsoft.com/office/drawing/2014/main" id="{818F0AC1-755B-48BD-AC7A-4A98D8FED3F4}"/>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138249</xdr:rowOff>
    </xdr:from>
    <xdr:to>
      <xdr:col>85</xdr:col>
      <xdr:colOff>126364</xdr:colOff>
      <xdr:row>109</xdr:row>
      <xdr:rowOff>5987</xdr:rowOff>
    </xdr:to>
    <xdr:cxnSp macro="">
      <xdr:nvCxnSpPr>
        <xdr:cNvPr id="774" name="直線コネクタ 773">
          <a:extLst>
            <a:ext uri="{FF2B5EF4-FFF2-40B4-BE49-F238E27FC236}">
              <a16:creationId xmlns:a16="http://schemas.microsoft.com/office/drawing/2014/main" id="{DC13FB5F-1A48-4779-8C16-E0AF41774ACC}"/>
            </a:ext>
          </a:extLst>
        </xdr:cNvPr>
        <xdr:cNvCxnSpPr/>
      </xdr:nvCxnSpPr>
      <xdr:spPr>
        <a:xfrm flipV="1">
          <a:off x="16318864" y="17283249"/>
          <a:ext cx="0" cy="14107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9814</xdr:rowOff>
    </xdr:from>
    <xdr:ext cx="405111" cy="259045"/>
    <xdr:sp macro="" textlink="">
      <xdr:nvSpPr>
        <xdr:cNvPr id="775" name="【公民館】&#10;有形固定資産減価償却率最小値テキスト">
          <a:extLst>
            <a:ext uri="{FF2B5EF4-FFF2-40B4-BE49-F238E27FC236}">
              <a16:creationId xmlns:a16="http://schemas.microsoft.com/office/drawing/2014/main" id="{71B1049C-81C1-44AD-93EB-89F0EF80C7C8}"/>
            </a:ext>
          </a:extLst>
        </xdr:cNvPr>
        <xdr:cNvSpPr txBox="1"/>
      </xdr:nvSpPr>
      <xdr:spPr>
        <a:xfrm>
          <a:off x="16357600" y="186978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5987</xdr:rowOff>
    </xdr:from>
    <xdr:to>
      <xdr:col>86</xdr:col>
      <xdr:colOff>25400</xdr:colOff>
      <xdr:row>109</xdr:row>
      <xdr:rowOff>5987</xdr:rowOff>
    </xdr:to>
    <xdr:cxnSp macro="">
      <xdr:nvCxnSpPr>
        <xdr:cNvPr id="776" name="直線コネクタ 775">
          <a:extLst>
            <a:ext uri="{FF2B5EF4-FFF2-40B4-BE49-F238E27FC236}">
              <a16:creationId xmlns:a16="http://schemas.microsoft.com/office/drawing/2014/main" id="{B3B2444D-8CFE-438B-B64F-C7A545354BC4}"/>
            </a:ext>
          </a:extLst>
        </xdr:cNvPr>
        <xdr:cNvCxnSpPr/>
      </xdr:nvCxnSpPr>
      <xdr:spPr>
        <a:xfrm>
          <a:off x="16230600" y="186940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84926</xdr:rowOff>
    </xdr:from>
    <xdr:ext cx="405111" cy="259045"/>
    <xdr:sp macro="" textlink="">
      <xdr:nvSpPr>
        <xdr:cNvPr id="777" name="【公民館】&#10;有形固定資産減価償却率最大値テキスト">
          <a:extLst>
            <a:ext uri="{FF2B5EF4-FFF2-40B4-BE49-F238E27FC236}">
              <a16:creationId xmlns:a16="http://schemas.microsoft.com/office/drawing/2014/main" id="{85023CD3-8F45-4955-B707-61B753989E2B}"/>
            </a:ext>
          </a:extLst>
        </xdr:cNvPr>
        <xdr:cNvSpPr txBox="1"/>
      </xdr:nvSpPr>
      <xdr:spPr>
        <a:xfrm>
          <a:off x="16357600" y="170584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138249</xdr:rowOff>
    </xdr:from>
    <xdr:to>
      <xdr:col>86</xdr:col>
      <xdr:colOff>25400</xdr:colOff>
      <xdr:row>100</xdr:row>
      <xdr:rowOff>138249</xdr:rowOff>
    </xdr:to>
    <xdr:cxnSp macro="">
      <xdr:nvCxnSpPr>
        <xdr:cNvPr id="778" name="直線コネクタ 777">
          <a:extLst>
            <a:ext uri="{FF2B5EF4-FFF2-40B4-BE49-F238E27FC236}">
              <a16:creationId xmlns:a16="http://schemas.microsoft.com/office/drawing/2014/main" id="{CC30F2E1-7C0C-493C-AA4B-090E2E13911E}"/>
            </a:ext>
          </a:extLst>
        </xdr:cNvPr>
        <xdr:cNvCxnSpPr/>
      </xdr:nvCxnSpPr>
      <xdr:spPr>
        <a:xfrm>
          <a:off x="16230600" y="172832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98896</xdr:rowOff>
    </xdr:from>
    <xdr:ext cx="405111" cy="259045"/>
    <xdr:sp macro="" textlink="">
      <xdr:nvSpPr>
        <xdr:cNvPr id="779" name="【公民館】&#10;有形固定資産減価償却率平均値テキスト">
          <a:extLst>
            <a:ext uri="{FF2B5EF4-FFF2-40B4-BE49-F238E27FC236}">
              <a16:creationId xmlns:a16="http://schemas.microsoft.com/office/drawing/2014/main" id="{51B82B74-5217-45E9-915D-D3D53128FE4B}"/>
            </a:ext>
          </a:extLst>
        </xdr:cNvPr>
        <xdr:cNvSpPr txBox="1"/>
      </xdr:nvSpPr>
      <xdr:spPr>
        <a:xfrm>
          <a:off x="16357600" y="1792969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76019</xdr:rowOff>
    </xdr:from>
    <xdr:to>
      <xdr:col>85</xdr:col>
      <xdr:colOff>177800</xdr:colOff>
      <xdr:row>106</xdr:row>
      <xdr:rowOff>6169</xdr:rowOff>
    </xdr:to>
    <xdr:sp macro="" textlink="">
      <xdr:nvSpPr>
        <xdr:cNvPr id="780" name="フローチャート: 判断 779">
          <a:extLst>
            <a:ext uri="{FF2B5EF4-FFF2-40B4-BE49-F238E27FC236}">
              <a16:creationId xmlns:a16="http://schemas.microsoft.com/office/drawing/2014/main" id="{91B84B72-93EC-49A7-95CD-153276FA2D14}"/>
            </a:ext>
          </a:extLst>
        </xdr:cNvPr>
        <xdr:cNvSpPr/>
      </xdr:nvSpPr>
      <xdr:spPr>
        <a:xfrm>
          <a:off x="16268700" y="18078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144599</xdr:rowOff>
    </xdr:from>
    <xdr:to>
      <xdr:col>81</xdr:col>
      <xdr:colOff>101600</xdr:colOff>
      <xdr:row>106</xdr:row>
      <xdr:rowOff>74749</xdr:rowOff>
    </xdr:to>
    <xdr:sp macro="" textlink="">
      <xdr:nvSpPr>
        <xdr:cNvPr id="781" name="フローチャート: 判断 780">
          <a:extLst>
            <a:ext uri="{FF2B5EF4-FFF2-40B4-BE49-F238E27FC236}">
              <a16:creationId xmlns:a16="http://schemas.microsoft.com/office/drawing/2014/main" id="{0C0BE36B-728E-4834-8EEB-0ECA4C754941}"/>
            </a:ext>
          </a:extLst>
        </xdr:cNvPr>
        <xdr:cNvSpPr/>
      </xdr:nvSpPr>
      <xdr:spPr>
        <a:xfrm>
          <a:off x="15430500" y="18146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102144</xdr:rowOff>
    </xdr:from>
    <xdr:to>
      <xdr:col>76</xdr:col>
      <xdr:colOff>165100</xdr:colOff>
      <xdr:row>106</xdr:row>
      <xdr:rowOff>32294</xdr:rowOff>
    </xdr:to>
    <xdr:sp macro="" textlink="">
      <xdr:nvSpPr>
        <xdr:cNvPr id="782" name="フローチャート: 判断 781">
          <a:extLst>
            <a:ext uri="{FF2B5EF4-FFF2-40B4-BE49-F238E27FC236}">
              <a16:creationId xmlns:a16="http://schemas.microsoft.com/office/drawing/2014/main" id="{9083ABBB-EA2B-443F-90E3-069098AEA9AB}"/>
            </a:ext>
          </a:extLst>
        </xdr:cNvPr>
        <xdr:cNvSpPr/>
      </xdr:nvSpPr>
      <xdr:spPr>
        <a:xfrm>
          <a:off x="14541500" y="1810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49893</xdr:rowOff>
    </xdr:from>
    <xdr:to>
      <xdr:col>72</xdr:col>
      <xdr:colOff>38100</xdr:colOff>
      <xdr:row>105</xdr:row>
      <xdr:rowOff>151493</xdr:rowOff>
    </xdr:to>
    <xdr:sp macro="" textlink="">
      <xdr:nvSpPr>
        <xdr:cNvPr id="783" name="フローチャート: 判断 782">
          <a:extLst>
            <a:ext uri="{FF2B5EF4-FFF2-40B4-BE49-F238E27FC236}">
              <a16:creationId xmlns:a16="http://schemas.microsoft.com/office/drawing/2014/main" id="{08130F0A-68AD-4C56-A87B-392B0611F6D0}"/>
            </a:ext>
          </a:extLst>
        </xdr:cNvPr>
        <xdr:cNvSpPr/>
      </xdr:nvSpPr>
      <xdr:spPr>
        <a:xfrm>
          <a:off x="13652500" y="18052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36830</xdr:rowOff>
    </xdr:from>
    <xdr:to>
      <xdr:col>67</xdr:col>
      <xdr:colOff>101600</xdr:colOff>
      <xdr:row>105</xdr:row>
      <xdr:rowOff>138430</xdr:rowOff>
    </xdr:to>
    <xdr:sp macro="" textlink="">
      <xdr:nvSpPr>
        <xdr:cNvPr id="784" name="フローチャート: 判断 783">
          <a:extLst>
            <a:ext uri="{FF2B5EF4-FFF2-40B4-BE49-F238E27FC236}">
              <a16:creationId xmlns:a16="http://schemas.microsoft.com/office/drawing/2014/main" id="{2C9F989A-CA9D-4DA1-B445-BC56FE6033C2}"/>
            </a:ext>
          </a:extLst>
        </xdr:cNvPr>
        <xdr:cNvSpPr/>
      </xdr:nvSpPr>
      <xdr:spPr>
        <a:xfrm>
          <a:off x="12763500" y="1803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85" name="テキスト ボックス 784">
          <a:extLst>
            <a:ext uri="{FF2B5EF4-FFF2-40B4-BE49-F238E27FC236}">
              <a16:creationId xmlns:a16="http://schemas.microsoft.com/office/drawing/2014/main" id="{00F10BF3-13EE-462E-90E2-E12B32445A76}"/>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86" name="テキスト ボックス 785">
          <a:extLst>
            <a:ext uri="{FF2B5EF4-FFF2-40B4-BE49-F238E27FC236}">
              <a16:creationId xmlns:a16="http://schemas.microsoft.com/office/drawing/2014/main" id="{4D705AEE-03D3-4ED4-A4A9-321F0E71EB2A}"/>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87" name="テキスト ボックス 786">
          <a:extLst>
            <a:ext uri="{FF2B5EF4-FFF2-40B4-BE49-F238E27FC236}">
              <a16:creationId xmlns:a16="http://schemas.microsoft.com/office/drawing/2014/main" id="{A853EA95-EE5F-4054-AC25-6DF02E434ECD}"/>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88" name="テキスト ボックス 787">
          <a:extLst>
            <a:ext uri="{FF2B5EF4-FFF2-40B4-BE49-F238E27FC236}">
              <a16:creationId xmlns:a16="http://schemas.microsoft.com/office/drawing/2014/main" id="{5FB4680C-B6D0-4FAE-82FF-9A32D5C406A2}"/>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89" name="テキスト ボックス 788">
          <a:extLst>
            <a:ext uri="{FF2B5EF4-FFF2-40B4-BE49-F238E27FC236}">
              <a16:creationId xmlns:a16="http://schemas.microsoft.com/office/drawing/2014/main" id="{CBEC3FAF-60DF-40DE-832E-169360D8EC67}"/>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18869</xdr:rowOff>
    </xdr:from>
    <xdr:to>
      <xdr:col>85</xdr:col>
      <xdr:colOff>177800</xdr:colOff>
      <xdr:row>106</xdr:row>
      <xdr:rowOff>120469</xdr:rowOff>
    </xdr:to>
    <xdr:sp macro="" textlink="">
      <xdr:nvSpPr>
        <xdr:cNvPr id="790" name="楕円 789">
          <a:extLst>
            <a:ext uri="{FF2B5EF4-FFF2-40B4-BE49-F238E27FC236}">
              <a16:creationId xmlns:a16="http://schemas.microsoft.com/office/drawing/2014/main" id="{90430749-C52B-4CA7-A116-4EFC1F8DE9F9}"/>
            </a:ext>
          </a:extLst>
        </xdr:cNvPr>
        <xdr:cNvSpPr/>
      </xdr:nvSpPr>
      <xdr:spPr>
        <a:xfrm>
          <a:off x="16268700" y="18192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168746</xdr:rowOff>
    </xdr:from>
    <xdr:ext cx="405111" cy="259045"/>
    <xdr:sp macro="" textlink="">
      <xdr:nvSpPr>
        <xdr:cNvPr id="791" name="【公民館】&#10;有形固定資産減価償却率該当値テキスト">
          <a:extLst>
            <a:ext uri="{FF2B5EF4-FFF2-40B4-BE49-F238E27FC236}">
              <a16:creationId xmlns:a16="http://schemas.microsoft.com/office/drawing/2014/main" id="{6C749021-6B5F-4EBD-B161-3A4720123ACE}"/>
            </a:ext>
          </a:extLst>
        </xdr:cNvPr>
        <xdr:cNvSpPr txBox="1"/>
      </xdr:nvSpPr>
      <xdr:spPr>
        <a:xfrm>
          <a:off x="16357600" y="181709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2539</xdr:rowOff>
    </xdr:from>
    <xdr:to>
      <xdr:col>81</xdr:col>
      <xdr:colOff>101600</xdr:colOff>
      <xdr:row>106</xdr:row>
      <xdr:rowOff>104139</xdr:rowOff>
    </xdr:to>
    <xdr:sp macro="" textlink="">
      <xdr:nvSpPr>
        <xdr:cNvPr id="792" name="楕円 791">
          <a:extLst>
            <a:ext uri="{FF2B5EF4-FFF2-40B4-BE49-F238E27FC236}">
              <a16:creationId xmlns:a16="http://schemas.microsoft.com/office/drawing/2014/main" id="{25D150F7-0F38-4170-A122-CEEC5A5C2C97}"/>
            </a:ext>
          </a:extLst>
        </xdr:cNvPr>
        <xdr:cNvSpPr/>
      </xdr:nvSpPr>
      <xdr:spPr>
        <a:xfrm>
          <a:off x="15430500" y="18176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53339</xdr:rowOff>
    </xdr:from>
    <xdr:to>
      <xdr:col>85</xdr:col>
      <xdr:colOff>127000</xdr:colOff>
      <xdr:row>106</xdr:row>
      <xdr:rowOff>69669</xdr:rowOff>
    </xdr:to>
    <xdr:cxnSp macro="">
      <xdr:nvCxnSpPr>
        <xdr:cNvPr id="793" name="直線コネクタ 792">
          <a:extLst>
            <a:ext uri="{FF2B5EF4-FFF2-40B4-BE49-F238E27FC236}">
              <a16:creationId xmlns:a16="http://schemas.microsoft.com/office/drawing/2014/main" id="{AFE32A70-9153-4DD4-95E3-052CDED52948}"/>
            </a:ext>
          </a:extLst>
        </xdr:cNvPr>
        <xdr:cNvCxnSpPr/>
      </xdr:nvCxnSpPr>
      <xdr:spPr>
        <a:xfrm>
          <a:off x="15481300" y="18227039"/>
          <a:ext cx="838200" cy="16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151130</xdr:rowOff>
    </xdr:from>
    <xdr:to>
      <xdr:col>76</xdr:col>
      <xdr:colOff>165100</xdr:colOff>
      <xdr:row>106</xdr:row>
      <xdr:rowOff>81280</xdr:rowOff>
    </xdr:to>
    <xdr:sp macro="" textlink="">
      <xdr:nvSpPr>
        <xdr:cNvPr id="794" name="楕円 793">
          <a:extLst>
            <a:ext uri="{FF2B5EF4-FFF2-40B4-BE49-F238E27FC236}">
              <a16:creationId xmlns:a16="http://schemas.microsoft.com/office/drawing/2014/main" id="{B383B7B3-8CF0-40B7-B1B2-B65D57EDB3A3}"/>
            </a:ext>
          </a:extLst>
        </xdr:cNvPr>
        <xdr:cNvSpPr/>
      </xdr:nvSpPr>
      <xdr:spPr>
        <a:xfrm>
          <a:off x="14541500" y="1815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30480</xdr:rowOff>
    </xdr:from>
    <xdr:to>
      <xdr:col>81</xdr:col>
      <xdr:colOff>50800</xdr:colOff>
      <xdr:row>106</xdr:row>
      <xdr:rowOff>53339</xdr:rowOff>
    </xdr:to>
    <xdr:cxnSp macro="">
      <xdr:nvCxnSpPr>
        <xdr:cNvPr id="795" name="直線コネクタ 794">
          <a:extLst>
            <a:ext uri="{FF2B5EF4-FFF2-40B4-BE49-F238E27FC236}">
              <a16:creationId xmlns:a16="http://schemas.microsoft.com/office/drawing/2014/main" id="{3264F2B4-68B5-4948-B716-979400B2BCF5}"/>
            </a:ext>
          </a:extLst>
        </xdr:cNvPr>
        <xdr:cNvCxnSpPr/>
      </xdr:nvCxnSpPr>
      <xdr:spPr>
        <a:xfrm>
          <a:off x="14592300" y="18204180"/>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48261</xdr:rowOff>
    </xdr:from>
    <xdr:to>
      <xdr:col>72</xdr:col>
      <xdr:colOff>38100</xdr:colOff>
      <xdr:row>106</xdr:row>
      <xdr:rowOff>149861</xdr:rowOff>
    </xdr:to>
    <xdr:sp macro="" textlink="">
      <xdr:nvSpPr>
        <xdr:cNvPr id="796" name="楕円 795">
          <a:extLst>
            <a:ext uri="{FF2B5EF4-FFF2-40B4-BE49-F238E27FC236}">
              <a16:creationId xmlns:a16="http://schemas.microsoft.com/office/drawing/2014/main" id="{52ECC5B9-8537-455A-AB51-7C1CA51171DB}"/>
            </a:ext>
          </a:extLst>
        </xdr:cNvPr>
        <xdr:cNvSpPr/>
      </xdr:nvSpPr>
      <xdr:spPr>
        <a:xfrm>
          <a:off x="13652500" y="18221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30480</xdr:rowOff>
    </xdr:from>
    <xdr:to>
      <xdr:col>76</xdr:col>
      <xdr:colOff>114300</xdr:colOff>
      <xdr:row>106</xdr:row>
      <xdr:rowOff>99061</xdr:rowOff>
    </xdr:to>
    <xdr:cxnSp macro="">
      <xdr:nvCxnSpPr>
        <xdr:cNvPr id="797" name="直線コネクタ 796">
          <a:extLst>
            <a:ext uri="{FF2B5EF4-FFF2-40B4-BE49-F238E27FC236}">
              <a16:creationId xmlns:a16="http://schemas.microsoft.com/office/drawing/2014/main" id="{3B872723-F5A8-4C88-BCBC-62EF53DFF22D}"/>
            </a:ext>
          </a:extLst>
        </xdr:cNvPr>
        <xdr:cNvCxnSpPr/>
      </xdr:nvCxnSpPr>
      <xdr:spPr>
        <a:xfrm flipV="1">
          <a:off x="13703300" y="18204180"/>
          <a:ext cx="889000" cy="68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82550</xdr:rowOff>
    </xdr:from>
    <xdr:to>
      <xdr:col>67</xdr:col>
      <xdr:colOff>101600</xdr:colOff>
      <xdr:row>108</xdr:row>
      <xdr:rowOff>12700</xdr:rowOff>
    </xdr:to>
    <xdr:sp macro="" textlink="">
      <xdr:nvSpPr>
        <xdr:cNvPr id="798" name="楕円 797">
          <a:extLst>
            <a:ext uri="{FF2B5EF4-FFF2-40B4-BE49-F238E27FC236}">
              <a16:creationId xmlns:a16="http://schemas.microsoft.com/office/drawing/2014/main" id="{8042E38E-C77E-45F0-A8C7-29CAE59A4D15}"/>
            </a:ext>
          </a:extLst>
        </xdr:cNvPr>
        <xdr:cNvSpPr/>
      </xdr:nvSpPr>
      <xdr:spPr>
        <a:xfrm>
          <a:off x="12763500" y="1842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99061</xdr:rowOff>
    </xdr:from>
    <xdr:to>
      <xdr:col>71</xdr:col>
      <xdr:colOff>177800</xdr:colOff>
      <xdr:row>107</xdr:row>
      <xdr:rowOff>133350</xdr:rowOff>
    </xdr:to>
    <xdr:cxnSp macro="">
      <xdr:nvCxnSpPr>
        <xdr:cNvPr id="799" name="直線コネクタ 798">
          <a:extLst>
            <a:ext uri="{FF2B5EF4-FFF2-40B4-BE49-F238E27FC236}">
              <a16:creationId xmlns:a16="http://schemas.microsoft.com/office/drawing/2014/main" id="{21A499F5-8B50-4BC2-8AAD-7AABFC4A731A}"/>
            </a:ext>
          </a:extLst>
        </xdr:cNvPr>
        <xdr:cNvCxnSpPr/>
      </xdr:nvCxnSpPr>
      <xdr:spPr>
        <a:xfrm flipV="1">
          <a:off x="12814300" y="18272761"/>
          <a:ext cx="889000" cy="2057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91276</xdr:rowOff>
    </xdr:from>
    <xdr:ext cx="405111" cy="259045"/>
    <xdr:sp macro="" textlink="">
      <xdr:nvSpPr>
        <xdr:cNvPr id="800" name="n_1aveValue【公民館】&#10;有形固定資産減価償却率">
          <a:extLst>
            <a:ext uri="{FF2B5EF4-FFF2-40B4-BE49-F238E27FC236}">
              <a16:creationId xmlns:a16="http://schemas.microsoft.com/office/drawing/2014/main" id="{624CF7A0-8DCC-43C6-B95C-83EE0BD37144}"/>
            </a:ext>
          </a:extLst>
        </xdr:cNvPr>
        <xdr:cNvSpPr txBox="1"/>
      </xdr:nvSpPr>
      <xdr:spPr>
        <a:xfrm>
          <a:off x="15266044" y="179220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48821</xdr:rowOff>
    </xdr:from>
    <xdr:ext cx="405111" cy="259045"/>
    <xdr:sp macro="" textlink="">
      <xdr:nvSpPr>
        <xdr:cNvPr id="801" name="n_2aveValue【公民館】&#10;有形固定資産減価償却率">
          <a:extLst>
            <a:ext uri="{FF2B5EF4-FFF2-40B4-BE49-F238E27FC236}">
              <a16:creationId xmlns:a16="http://schemas.microsoft.com/office/drawing/2014/main" id="{4918C188-744F-4F24-A341-6E63E2496D11}"/>
            </a:ext>
          </a:extLst>
        </xdr:cNvPr>
        <xdr:cNvSpPr txBox="1"/>
      </xdr:nvSpPr>
      <xdr:spPr>
        <a:xfrm>
          <a:off x="14389744" y="178796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168020</xdr:rowOff>
    </xdr:from>
    <xdr:ext cx="405111" cy="259045"/>
    <xdr:sp macro="" textlink="">
      <xdr:nvSpPr>
        <xdr:cNvPr id="802" name="n_3aveValue【公民館】&#10;有形固定資産減価償却率">
          <a:extLst>
            <a:ext uri="{FF2B5EF4-FFF2-40B4-BE49-F238E27FC236}">
              <a16:creationId xmlns:a16="http://schemas.microsoft.com/office/drawing/2014/main" id="{E6FE5A1E-35DB-4A63-AE32-F402E6CFDBF0}"/>
            </a:ext>
          </a:extLst>
        </xdr:cNvPr>
        <xdr:cNvSpPr txBox="1"/>
      </xdr:nvSpPr>
      <xdr:spPr>
        <a:xfrm>
          <a:off x="13500744" y="178273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154957</xdr:rowOff>
    </xdr:from>
    <xdr:ext cx="405111" cy="259045"/>
    <xdr:sp macro="" textlink="">
      <xdr:nvSpPr>
        <xdr:cNvPr id="803" name="n_4aveValue【公民館】&#10;有形固定資産減価償却率">
          <a:extLst>
            <a:ext uri="{FF2B5EF4-FFF2-40B4-BE49-F238E27FC236}">
              <a16:creationId xmlns:a16="http://schemas.microsoft.com/office/drawing/2014/main" id="{0A75DE1A-DCF8-461C-B97E-07DBD3C76A30}"/>
            </a:ext>
          </a:extLst>
        </xdr:cNvPr>
        <xdr:cNvSpPr txBox="1"/>
      </xdr:nvSpPr>
      <xdr:spPr>
        <a:xfrm>
          <a:off x="12611744" y="17814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95266</xdr:rowOff>
    </xdr:from>
    <xdr:ext cx="405111" cy="259045"/>
    <xdr:sp macro="" textlink="">
      <xdr:nvSpPr>
        <xdr:cNvPr id="804" name="n_1mainValue【公民館】&#10;有形固定資産減価償却率">
          <a:extLst>
            <a:ext uri="{FF2B5EF4-FFF2-40B4-BE49-F238E27FC236}">
              <a16:creationId xmlns:a16="http://schemas.microsoft.com/office/drawing/2014/main" id="{CFF83399-88D1-467F-A5D1-F580B9BF6B15}"/>
            </a:ext>
          </a:extLst>
        </xdr:cNvPr>
        <xdr:cNvSpPr txBox="1"/>
      </xdr:nvSpPr>
      <xdr:spPr>
        <a:xfrm>
          <a:off x="15266044" y="182689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72407</xdr:rowOff>
    </xdr:from>
    <xdr:ext cx="405111" cy="259045"/>
    <xdr:sp macro="" textlink="">
      <xdr:nvSpPr>
        <xdr:cNvPr id="805" name="n_2mainValue【公民館】&#10;有形固定資産減価償却率">
          <a:extLst>
            <a:ext uri="{FF2B5EF4-FFF2-40B4-BE49-F238E27FC236}">
              <a16:creationId xmlns:a16="http://schemas.microsoft.com/office/drawing/2014/main" id="{1762B663-52B6-46C3-9838-A2FE69C0FB66}"/>
            </a:ext>
          </a:extLst>
        </xdr:cNvPr>
        <xdr:cNvSpPr txBox="1"/>
      </xdr:nvSpPr>
      <xdr:spPr>
        <a:xfrm>
          <a:off x="14389744" y="18246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140988</xdr:rowOff>
    </xdr:from>
    <xdr:ext cx="405111" cy="259045"/>
    <xdr:sp macro="" textlink="">
      <xdr:nvSpPr>
        <xdr:cNvPr id="806" name="n_3mainValue【公民館】&#10;有形固定資産減価償却率">
          <a:extLst>
            <a:ext uri="{FF2B5EF4-FFF2-40B4-BE49-F238E27FC236}">
              <a16:creationId xmlns:a16="http://schemas.microsoft.com/office/drawing/2014/main" id="{78491E85-9376-4431-BB13-6651915036E2}"/>
            </a:ext>
          </a:extLst>
        </xdr:cNvPr>
        <xdr:cNvSpPr txBox="1"/>
      </xdr:nvSpPr>
      <xdr:spPr>
        <a:xfrm>
          <a:off x="13500744" y="183146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108</xdr:row>
      <xdr:rowOff>3827</xdr:rowOff>
    </xdr:from>
    <xdr:ext cx="405111" cy="259045"/>
    <xdr:sp macro="" textlink="">
      <xdr:nvSpPr>
        <xdr:cNvPr id="807" name="n_4mainValue【公民館】&#10;有形固定資産減価償却率">
          <a:extLst>
            <a:ext uri="{FF2B5EF4-FFF2-40B4-BE49-F238E27FC236}">
              <a16:creationId xmlns:a16="http://schemas.microsoft.com/office/drawing/2014/main" id="{C704EDDE-CD29-4AEC-8D8E-BBF9B83D2921}"/>
            </a:ext>
          </a:extLst>
        </xdr:cNvPr>
        <xdr:cNvSpPr txBox="1"/>
      </xdr:nvSpPr>
      <xdr:spPr>
        <a:xfrm>
          <a:off x="12611744" y="18520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08" name="正方形/長方形 807">
          <a:extLst>
            <a:ext uri="{FF2B5EF4-FFF2-40B4-BE49-F238E27FC236}">
              <a16:creationId xmlns:a16="http://schemas.microsoft.com/office/drawing/2014/main" id="{10A9555D-BA51-448B-8EFC-62581714CBF6}"/>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09" name="正方形/長方形 808">
          <a:extLst>
            <a:ext uri="{FF2B5EF4-FFF2-40B4-BE49-F238E27FC236}">
              <a16:creationId xmlns:a16="http://schemas.microsoft.com/office/drawing/2014/main" id="{4CB2EFAC-EAC6-477E-BF5D-3B067B132709}"/>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10" name="正方形/長方形 809">
          <a:extLst>
            <a:ext uri="{FF2B5EF4-FFF2-40B4-BE49-F238E27FC236}">
              <a16:creationId xmlns:a16="http://schemas.microsoft.com/office/drawing/2014/main" id="{B3C4D309-159C-45EB-A172-79EFA12EDC54}"/>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11" name="正方形/長方形 810">
          <a:extLst>
            <a:ext uri="{FF2B5EF4-FFF2-40B4-BE49-F238E27FC236}">
              <a16:creationId xmlns:a16="http://schemas.microsoft.com/office/drawing/2014/main" id="{088F37B2-20A3-4F3B-A7F7-8BAA62A640A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12" name="正方形/長方形 811">
          <a:extLst>
            <a:ext uri="{FF2B5EF4-FFF2-40B4-BE49-F238E27FC236}">
              <a16:creationId xmlns:a16="http://schemas.microsoft.com/office/drawing/2014/main" id="{DB7B088B-62FC-4EC6-AD95-A16F653A2378}"/>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13" name="正方形/長方形 812">
          <a:extLst>
            <a:ext uri="{FF2B5EF4-FFF2-40B4-BE49-F238E27FC236}">
              <a16:creationId xmlns:a16="http://schemas.microsoft.com/office/drawing/2014/main" id="{A1848E24-724C-4CA0-A33B-46502614FBA2}"/>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14" name="正方形/長方形 813">
          <a:extLst>
            <a:ext uri="{FF2B5EF4-FFF2-40B4-BE49-F238E27FC236}">
              <a16:creationId xmlns:a16="http://schemas.microsoft.com/office/drawing/2014/main" id="{6B6410F0-AC74-4EB5-BF96-71676EB50549}"/>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15" name="正方形/長方形 814">
          <a:extLst>
            <a:ext uri="{FF2B5EF4-FFF2-40B4-BE49-F238E27FC236}">
              <a16:creationId xmlns:a16="http://schemas.microsoft.com/office/drawing/2014/main" id="{430B6F6E-5D90-4DE1-8672-3817B5971B0E}"/>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16" name="テキスト ボックス 815">
          <a:extLst>
            <a:ext uri="{FF2B5EF4-FFF2-40B4-BE49-F238E27FC236}">
              <a16:creationId xmlns:a16="http://schemas.microsoft.com/office/drawing/2014/main" id="{19AB6066-0FFD-4377-A943-FA4B4AF0E0FD}"/>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17" name="直線コネクタ 816">
          <a:extLst>
            <a:ext uri="{FF2B5EF4-FFF2-40B4-BE49-F238E27FC236}">
              <a16:creationId xmlns:a16="http://schemas.microsoft.com/office/drawing/2014/main" id="{CAF86DAD-C3F9-4887-81B5-CE5FDC3A2BA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18" name="直線コネクタ 817">
          <a:extLst>
            <a:ext uri="{FF2B5EF4-FFF2-40B4-BE49-F238E27FC236}">
              <a16:creationId xmlns:a16="http://schemas.microsoft.com/office/drawing/2014/main" id="{E27AC2F9-0387-454D-8198-CEEA7312E9C7}"/>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19" name="テキスト ボックス 818">
          <a:extLst>
            <a:ext uri="{FF2B5EF4-FFF2-40B4-BE49-F238E27FC236}">
              <a16:creationId xmlns:a16="http://schemas.microsoft.com/office/drawing/2014/main" id="{E26D0162-A694-4C41-B43A-00458EE9B4A9}"/>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20" name="直線コネクタ 819">
          <a:extLst>
            <a:ext uri="{FF2B5EF4-FFF2-40B4-BE49-F238E27FC236}">
              <a16:creationId xmlns:a16="http://schemas.microsoft.com/office/drawing/2014/main" id="{F607BC3D-AA9F-4A10-A63F-776028D885BF}"/>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21" name="テキスト ボックス 820">
          <a:extLst>
            <a:ext uri="{FF2B5EF4-FFF2-40B4-BE49-F238E27FC236}">
              <a16:creationId xmlns:a16="http://schemas.microsoft.com/office/drawing/2014/main" id="{7631C7E5-BB35-401C-9F8E-474412FC8B8A}"/>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22" name="直線コネクタ 821">
          <a:extLst>
            <a:ext uri="{FF2B5EF4-FFF2-40B4-BE49-F238E27FC236}">
              <a16:creationId xmlns:a16="http://schemas.microsoft.com/office/drawing/2014/main" id="{C5505933-E54D-4CA9-BF6C-B7F5BADB5CC4}"/>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23" name="テキスト ボックス 822">
          <a:extLst>
            <a:ext uri="{FF2B5EF4-FFF2-40B4-BE49-F238E27FC236}">
              <a16:creationId xmlns:a16="http://schemas.microsoft.com/office/drawing/2014/main" id="{2F149419-54F5-4FDE-A644-94BA48187299}"/>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24" name="直線コネクタ 823">
          <a:extLst>
            <a:ext uri="{FF2B5EF4-FFF2-40B4-BE49-F238E27FC236}">
              <a16:creationId xmlns:a16="http://schemas.microsoft.com/office/drawing/2014/main" id="{49ADA12C-93B0-4AD7-97D9-89451608A35D}"/>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25" name="テキスト ボックス 824">
          <a:extLst>
            <a:ext uri="{FF2B5EF4-FFF2-40B4-BE49-F238E27FC236}">
              <a16:creationId xmlns:a16="http://schemas.microsoft.com/office/drawing/2014/main" id="{12B45971-AA4B-4D04-AEF2-ECD6C5C2E98E}"/>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26" name="直線コネクタ 825">
          <a:extLst>
            <a:ext uri="{FF2B5EF4-FFF2-40B4-BE49-F238E27FC236}">
              <a16:creationId xmlns:a16="http://schemas.microsoft.com/office/drawing/2014/main" id="{4D5E0E71-5752-40C6-8FBF-28EAD8522E07}"/>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27" name="テキスト ボックス 826">
          <a:extLst>
            <a:ext uri="{FF2B5EF4-FFF2-40B4-BE49-F238E27FC236}">
              <a16:creationId xmlns:a16="http://schemas.microsoft.com/office/drawing/2014/main" id="{3E996D72-26AC-47BD-8CC3-2AE2AE526142}"/>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8" name="【公民館】&#10;一人当たり面積グラフ枠">
          <a:extLst>
            <a:ext uri="{FF2B5EF4-FFF2-40B4-BE49-F238E27FC236}">
              <a16:creationId xmlns:a16="http://schemas.microsoft.com/office/drawing/2014/main" id="{A9F74C44-4F00-4221-9FD9-572097CDC3A5}"/>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142494</xdr:rowOff>
    </xdr:from>
    <xdr:to>
      <xdr:col>116</xdr:col>
      <xdr:colOff>62864</xdr:colOff>
      <xdr:row>108</xdr:row>
      <xdr:rowOff>67056</xdr:rowOff>
    </xdr:to>
    <xdr:cxnSp macro="">
      <xdr:nvCxnSpPr>
        <xdr:cNvPr id="829" name="直線コネクタ 828">
          <a:extLst>
            <a:ext uri="{FF2B5EF4-FFF2-40B4-BE49-F238E27FC236}">
              <a16:creationId xmlns:a16="http://schemas.microsoft.com/office/drawing/2014/main" id="{3032CE82-8958-4ABD-8510-49DCAFB163CF}"/>
            </a:ext>
          </a:extLst>
        </xdr:cNvPr>
        <xdr:cNvCxnSpPr/>
      </xdr:nvCxnSpPr>
      <xdr:spPr>
        <a:xfrm flipV="1">
          <a:off x="22160864" y="17458944"/>
          <a:ext cx="0" cy="11247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70883</xdr:rowOff>
    </xdr:from>
    <xdr:ext cx="469744" cy="259045"/>
    <xdr:sp macro="" textlink="">
      <xdr:nvSpPr>
        <xdr:cNvPr id="830" name="【公民館】&#10;一人当たり面積最小値テキスト">
          <a:extLst>
            <a:ext uri="{FF2B5EF4-FFF2-40B4-BE49-F238E27FC236}">
              <a16:creationId xmlns:a16="http://schemas.microsoft.com/office/drawing/2014/main" id="{9E7DD456-D294-4F6A-B50B-B26E8A86DA01}"/>
            </a:ext>
          </a:extLst>
        </xdr:cNvPr>
        <xdr:cNvSpPr txBox="1"/>
      </xdr:nvSpPr>
      <xdr:spPr>
        <a:xfrm>
          <a:off x="22199600" y="18587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67056</xdr:rowOff>
    </xdr:from>
    <xdr:to>
      <xdr:col>116</xdr:col>
      <xdr:colOff>152400</xdr:colOff>
      <xdr:row>108</xdr:row>
      <xdr:rowOff>67056</xdr:rowOff>
    </xdr:to>
    <xdr:cxnSp macro="">
      <xdr:nvCxnSpPr>
        <xdr:cNvPr id="831" name="直線コネクタ 830">
          <a:extLst>
            <a:ext uri="{FF2B5EF4-FFF2-40B4-BE49-F238E27FC236}">
              <a16:creationId xmlns:a16="http://schemas.microsoft.com/office/drawing/2014/main" id="{D4826645-41F3-4619-ADDC-2DC867EC6C93}"/>
            </a:ext>
          </a:extLst>
        </xdr:cNvPr>
        <xdr:cNvCxnSpPr/>
      </xdr:nvCxnSpPr>
      <xdr:spPr>
        <a:xfrm>
          <a:off x="22072600" y="18583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89171</xdr:rowOff>
    </xdr:from>
    <xdr:ext cx="469744" cy="259045"/>
    <xdr:sp macro="" textlink="">
      <xdr:nvSpPr>
        <xdr:cNvPr id="832" name="【公民館】&#10;一人当たり面積最大値テキスト">
          <a:extLst>
            <a:ext uri="{FF2B5EF4-FFF2-40B4-BE49-F238E27FC236}">
              <a16:creationId xmlns:a16="http://schemas.microsoft.com/office/drawing/2014/main" id="{351A2AC5-C897-42D1-888D-F35E25E34F73}"/>
            </a:ext>
          </a:extLst>
        </xdr:cNvPr>
        <xdr:cNvSpPr txBox="1"/>
      </xdr:nvSpPr>
      <xdr:spPr>
        <a:xfrm>
          <a:off x="22199600" y="17234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142494</xdr:rowOff>
    </xdr:from>
    <xdr:to>
      <xdr:col>116</xdr:col>
      <xdr:colOff>152400</xdr:colOff>
      <xdr:row>101</xdr:row>
      <xdr:rowOff>142494</xdr:rowOff>
    </xdr:to>
    <xdr:cxnSp macro="">
      <xdr:nvCxnSpPr>
        <xdr:cNvPr id="833" name="直線コネクタ 832">
          <a:extLst>
            <a:ext uri="{FF2B5EF4-FFF2-40B4-BE49-F238E27FC236}">
              <a16:creationId xmlns:a16="http://schemas.microsoft.com/office/drawing/2014/main" id="{300AD60D-CA86-4EE7-AFA7-E51229BC2181}"/>
            </a:ext>
          </a:extLst>
        </xdr:cNvPr>
        <xdr:cNvCxnSpPr/>
      </xdr:nvCxnSpPr>
      <xdr:spPr>
        <a:xfrm>
          <a:off x="22072600" y="174589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120414</xdr:rowOff>
    </xdr:from>
    <xdr:ext cx="469744" cy="259045"/>
    <xdr:sp macro="" textlink="">
      <xdr:nvSpPr>
        <xdr:cNvPr id="834" name="【公民館】&#10;一人当たり面積平均値テキスト">
          <a:extLst>
            <a:ext uri="{FF2B5EF4-FFF2-40B4-BE49-F238E27FC236}">
              <a16:creationId xmlns:a16="http://schemas.microsoft.com/office/drawing/2014/main" id="{54FD8F9B-D26A-4F8F-A709-3C3BAE726221}"/>
            </a:ext>
          </a:extLst>
        </xdr:cNvPr>
        <xdr:cNvSpPr txBox="1"/>
      </xdr:nvSpPr>
      <xdr:spPr>
        <a:xfrm>
          <a:off x="22199600" y="1812266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141987</xdr:rowOff>
    </xdr:from>
    <xdr:to>
      <xdr:col>116</xdr:col>
      <xdr:colOff>114300</xdr:colOff>
      <xdr:row>106</xdr:row>
      <xdr:rowOff>72137</xdr:rowOff>
    </xdr:to>
    <xdr:sp macro="" textlink="">
      <xdr:nvSpPr>
        <xdr:cNvPr id="835" name="フローチャート: 判断 834">
          <a:extLst>
            <a:ext uri="{FF2B5EF4-FFF2-40B4-BE49-F238E27FC236}">
              <a16:creationId xmlns:a16="http://schemas.microsoft.com/office/drawing/2014/main" id="{EFC40D9F-A2EA-486A-85E1-BEDDE587313B}"/>
            </a:ext>
          </a:extLst>
        </xdr:cNvPr>
        <xdr:cNvSpPr/>
      </xdr:nvSpPr>
      <xdr:spPr>
        <a:xfrm>
          <a:off x="22110700" y="18144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109982</xdr:rowOff>
    </xdr:from>
    <xdr:to>
      <xdr:col>112</xdr:col>
      <xdr:colOff>38100</xdr:colOff>
      <xdr:row>106</xdr:row>
      <xdr:rowOff>40132</xdr:rowOff>
    </xdr:to>
    <xdr:sp macro="" textlink="">
      <xdr:nvSpPr>
        <xdr:cNvPr id="836" name="フローチャート: 判断 835">
          <a:extLst>
            <a:ext uri="{FF2B5EF4-FFF2-40B4-BE49-F238E27FC236}">
              <a16:creationId xmlns:a16="http://schemas.microsoft.com/office/drawing/2014/main" id="{0CFB6188-04F2-4611-964B-CB446B82A739}"/>
            </a:ext>
          </a:extLst>
        </xdr:cNvPr>
        <xdr:cNvSpPr/>
      </xdr:nvSpPr>
      <xdr:spPr>
        <a:xfrm>
          <a:off x="21272500" y="18112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114554</xdr:rowOff>
    </xdr:from>
    <xdr:to>
      <xdr:col>107</xdr:col>
      <xdr:colOff>101600</xdr:colOff>
      <xdr:row>106</xdr:row>
      <xdr:rowOff>44704</xdr:rowOff>
    </xdr:to>
    <xdr:sp macro="" textlink="">
      <xdr:nvSpPr>
        <xdr:cNvPr id="837" name="フローチャート: 判断 836">
          <a:extLst>
            <a:ext uri="{FF2B5EF4-FFF2-40B4-BE49-F238E27FC236}">
              <a16:creationId xmlns:a16="http://schemas.microsoft.com/office/drawing/2014/main" id="{E395EA97-36FD-4940-9F65-FCD89E78AAAE}"/>
            </a:ext>
          </a:extLst>
        </xdr:cNvPr>
        <xdr:cNvSpPr/>
      </xdr:nvSpPr>
      <xdr:spPr>
        <a:xfrm>
          <a:off x="20383500" y="18116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128270</xdr:rowOff>
    </xdr:from>
    <xdr:to>
      <xdr:col>102</xdr:col>
      <xdr:colOff>165100</xdr:colOff>
      <xdr:row>106</xdr:row>
      <xdr:rowOff>58420</xdr:rowOff>
    </xdr:to>
    <xdr:sp macro="" textlink="">
      <xdr:nvSpPr>
        <xdr:cNvPr id="838" name="フローチャート: 判断 837">
          <a:extLst>
            <a:ext uri="{FF2B5EF4-FFF2-40B4-BE49-F238E27FC236}">
              <a16:creationId xmlns:a16="http://schemas.microsoft.com/office/drawing/2014/main" id="{0658D92A-DFA2-4FBC-B5E4-2A056CBC7D16}"/>
            </a:ext>
          </a:extLst>
        </xdr:cNvPr>
        <xdr:cNvSpPr/>
      </xdr:nvSpPr>
      <xdr:spPr>
        <a:xfrm>
          <a:off x="19494500" y="1813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20828</xdr:rowOff>
    </xdr:from>
    <xdr:to>
      <xdr:col>98</xdr:col>
      <xdr:colOff>38100</xdr:colOff>
      <xdr:row>106</xdr:row>
      <xdr:rowOff>122428</xdr:rowOff>
    </xdr:to>
    <xdr:sp macro="" textlink="">
      <xdr:nvSpPr>
        <xdr:cNvPr id="839" name="フローチャート: 判断 838">
          <a:extLst>
            <a:ext uri="{FF2B5EF4-FFF2-40B4-BE49-F238E27FC236}">
              <a16:creationId xmlns:a16="http://schemas.microsoft.com/office/drawing/2014/main" id="{83694D37-E7A4-4503-8B51-18554CB40CD9}"/>
            </a:ext>
          </a:extLst>
        </xdr:cNvPr>
        <xdr:cNvSpPr/>
      </xdr:nvSpPr>
      <xdr:spPr>
        <a:xfrm>
          <a:off x="18605500" y="18194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40" name="テキスト ボックス 839">
          <a:extLst>
            <a:ext uri="{FF2B5EF4-FFF2-40B4-BE49-F238E27FC236}">
              <a16:creationId xmlns:a16="http://schemas.microsoft.com/office/drawing/2014/main" id="{1889C0D8-0E95-49F9-9705-BA712C05CC01}"/>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41" name="テキスト ボックス 840">
          <a:extLst>
            <a:ext uri="{FF2B5EF4-FFF2-40B4-BE49-F238E27FC236}">
              <a16:creationId xmlns:a16="http://schemas.microsoft.com/office/drawing/2014/main" id="{7FF4326D-6CED-4C26-A672-29BBB914FC17}"/>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42" name="テキスト ボックス 841">
          <a:extLst>
            <a:ext uri="{FF2B5EF4-FFF2-40B4-BE49-F238E27FC236}">
              <a16:creationId xmlns:a16="http://schemas.microsoft.com/office/drawing/2014/main" id="{2FAD2D5D-A214-4E26-9765-9F75173FD025}"/>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43" name="テキスト ボックス 842">
          <a:extLst>
            <a:ext uri="{FF2B5EF4-FFF2-40B4-BE49-F238E27FC236}">
              <a16:creationId xmlns:a16="http://schemas.microsoft.com/office/drawing/2014/main" id="{3977D46F-984C-444B-82C2-C05846EC84FF}"/>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44" name="テキスト ボックス 843">
          <a:extLst>
            <a:ext uri="{FF2B5EF4-FFF2-40B4-BE49-F238E27FC236}">
              <a16:creationId xmlns:a16="http://schemas.microsoft.com/office/drawing/2014/main" id="{8919DD27-DCE9-4746-8C8C-8F53D6B3D855}"/>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137413</xdr:rowOff>
    </xdr:from>
    <xdr:to>
      <xdr:col>116</xdr:col>
      <xdr:colOff>114300</xdr:colOff>
      <xdr:row>106</xdr:row>
      <xdr:rowOff>67563</xdr:rowOff>
    </xdr:to>
    <xdr:sp macro="" textlink="">
      <xdr:nvSpPr>
        <xdr:cNvPr id="845" name="楕円 844">
          <a:extLst>
            <a:ext uri="{FF2B5EF4-FFF2-40B4-BE49-F238E27FC236}">
              <a16:creationId xmlns:a16="http://schemas.microsoft.com/office/drawing/2014/main" id="{D4A41720-0E40-443B-8419-8D4F16949C90}"/>
            </a:ext>
          </a:extLst>
        </xdr:cNvPr>
        <xdr:cNvSpPr/>
      </xdr:nvSpPr>
      <xdr:spPr>
        <a:xfrm>
          <a:off x="22110700" y="18139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160290</xdr:rowOff>
    </xdr:from>
    <xdr:ext cx="469744" cy="259045"/>
    <xdr:sp macro="" textlink="">
      <xdr:nvSpPr>
        <xdr:cNvPr id="846" name="【公民館】&#10;一人当たり面積該当値テキスト">
          <a:extLst>
            <a:ext uri="{FF2B5EF4-FFF2-40B4-BE49-F238E27FC236}">
              <a16:creationId xmlns:a16="http://schemas.microsoft.com/office/drawing/2014/main" id="{B911BC93-2EBC-49E0-94A6-EEA6F30F215E}"/>
            </a:ext>
          </a:extLst>
        </xdr:cNvPr>
        <xdr:cNvSpPr txBox="1"/>
      </xdr:nvSpPr>
      <xdr:spPr>
        <a:xfrm>
          <a:off x="22199600" y="179910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82550</xdr:rowOff>
    </xdr:from>
    <xdr:to>
      <xdr:col>112</xdr:col>
      <xdr:colOff>38100</xdr:colOff>
      <xdr:row>106</xdr:row>
      <xdr:rowOff>12700</xdr:rowOff>
    </xdr:to>
    <xdr:sp macro="" textlink="">
      <xdr:nvSpPr>
        <xdr:cNvPr id="847" name="楕円 846">
          <a:extLst>
            <a:ext uri="{FF2B5EF4-FFF2-40B4-BE49-F238E27FC236}">
              <a16:creationId xmlns:a16="http://schemas.microsoft.com/office/drawing/2014/main" id="{F64BA817-E949-4E6A-BCED-3374B0FF5C04}"/>
            </a:ext>
          </a:extLst>
        </xdr:cNvPr>
        <xdr:cNvSpPr/>
      </xdr:nvSpPr>
      <xdr:spPr>
        <a:xfrm>
          <a:off x="21272500" y="1808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133350</xdr:rowOff>
    </xdr:from>
    <xdr:to>
      <xdr:col>116</xdr:col>
      <xdr:colOff>63500</xdr:colOff>
      <xdr:row>106</xdr:row>
      <xdr:rowOff>16763</xdr:rowOff>
    </xdr:to>
    <xdr:cxnSp macro="">
      <xdr:nvCxnSpPr>
        <xdr:cNvPr id="848" name="直線コネクタ 847">
          <a:extLst>
            <a:ext uri="{FF2B5EF4-FFF2-40B4-BE49-F238E27FC236}">
              <a16:creationId xmlns:a16="http://schemas.microsoft.com/office/drawing/2014/main" id="{58834EF9-E678-460E-800B-F782F73C0179}"/>
            </a:ext>
          </a:extLst>
        </xdr:cNvPr>
        <xdr:cNvCxnSpPr/>
      </xdr:nvCxnSpPr>
      <xdr:spPr>
        <a:xfrm>
          <a:off x="21323300" y="18135600"/>
          <a:ext cx="838200" cy="54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100837</xdr:rowOff>
    </xdr:from>
    <xdr:to>
      <xdr:col>107</xdr:col>
      <xdr:colOff>101600</xdr:colOff>
      <xdr:row>106</xdr:row>
      <xdr:rowOff>30987</xdr:rowOff>
    </xdr:to>
    <xdr:sp macro="" textlink="">
      <xdr:nvSpPr>
        <xdr:cNvPr id="849" name="楕円 848">
          <a:extLst>
            <a:ext uri="{FF2B5EF4-FFF2-40B4-BE49-F238E27FC236}">
              <a16:creationId xmlns:a16="http://schemas.microsoft.com/office/drawing/2014/main" id="{C17D6BF3-C947-4DC3-A385-40810D81EBC3}"/>
            </a:ext>
          </a:extLst>
        </xdr:cNvPr>
        <xdr:cNvSpPr/>
      </xdr:nvSpPr>
      <xdr:spPr>
        <a:xfrm>
          <a:off x="20383500" y="18103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133350</xdr:rowOff>
    </xdr:from>
    <xdr:to>
      <xdr:col>111</xdr:col>
      <xdr:colOff>177800</xdr:colOff>
      <xdr:row>105</xdr:row>
      <xdr:rowOff>151637</xdr:rowOff>
    </xdr:to>
    <xdr:cxnSp macro="">
      <xdr:nvCxnSpPr>
        <xdr:cNvPr id="850" name="直線コネクタ 849">
          <a:extLst>
            <a:ext uri="{FF2B5EF4-FFF2-40B4-BE49-F238E27FC236}">
              <a16:creationId xmlns:a16="http://schemas.microsoft.com/office/drawing/2014/main" id="{3DC10868-34E3-44C5-81A3-2FD4B42CC491}"/>
            </a:ext>
          </a:extLst>
        </xdr:cNvPr>
        <xdr:cNvCxnSpPr/>
      </xdr:nvCxnSpPr>
      <xdr:spPr>
        <a:xfrm flipV="1">
          <a:off x="20434300" y="18135600"/>
          <a:ext cx="889000" cy="18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100837</xdr:rowOff>
    </xdr:from>
    <xdr:to>
      <xdr:col>102</xdr:col>
      <xdr:colOff>165100</xdr:colOff>
      <xdr:row>106</xdr:row>
      <xdr:rowOff>30987</xdr:rowOff>
    </xdr:to>
    <xdr:sp macro="" textlink="">
      <xdr:nvSpPr>
        <xdr:cNvPr id="851" name="楕円 850">
          <a:extLst>
            <a:ext uri="{FF2B5EF4-FFF2-40B4-BE49-F238E27FC236}">
              <a16:creationId xmlns:a16="http://schemas.microsoft.com/office/drawing/2014/main" id="{705DB9AE-004B-4135-B83B-474561E709B4}"/>
            </a:ext>
          </a:extLst>
        </xdr:cNvPr>
        <xdr:cNvSpPr/>
      </xdr:nvSpPr>
      <xdr:spPr>
        <a:xfrm>
          <a:off x="19494500" y="18103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151637</xdr:rowOff>
    </xdr:from>
    <xdr:to>
      <xdr:col>107</xdr:col>
      <xdr:colOff>50800</xdr:colOff>
      <xdr:row>105</xdr:row>
      <xdr:rowOff>151637</xdr:rowOff>
    </xdr:to>
    <xdr:cxnSp macro="">
      <xdr:nvCxnSpPr>
        <xdr:cNvPr id="852" name="直線コネクタ 851">
          <a:extLst>
            <a:ext uri="{FF2B5EF4-FFF2-40B4-BE49-F238E27FC236}">
              <a16:creationId xmlns:a16="http://schemas.microsoft.com/office/drawing/2014/main" id="{B9468AF8-DC50-4E6B-AC48-E3C45F360E76}"/>
            </a:ext>
          </a:extLst>
        </xdr:cNvPr>
        <xdr:cNvCxnSpPr/>
      </xdr:nvCxnSpPr>
      <xdr:spPr>
        <a:xfrm>
          <a:off x="19545300" y="1815388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141987</xdr:rowOff>
    </xdr:from>
    <xdr:to>
      <xdr:col>98</xdr:col>
      <xdr:colOff>38100</xdr:colOff>
      <xdr:row>106</xdr:row>
      <xdr:rowOff>72137</xdr:rowOff>
    </xdr:to>
    <xdr:sp macro="" textlink="">
      <xdr:nvSpPr>
        <xdr:cNvPr id="853" name="楕円 852">
          <a:extLst>
            <a:ext uri="{FF2B5EF4-FFF2-40B4-BE49-F238E27FC236}">
              <a16:creationId xmlns:a16="http://schemas.microsoft.com/office/drawing/2014/main" id="{364ED941-A7CD-4282-B37C-978DC5725E2D}"/>
            </a:ext>
          </a:extLst>
        </xdr:cNvPr>
        <xdr:cNvSpPr/>
      </xdr:nvSpPr>
      <xdr:spPr>
        <a:xfrm>
          <a:off x="18605500" y="18144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151637</xdr:rowOff>
    </xdr:from>
    <xdr:to>
      <xdr:col>102</xdr:col>
      <xdr:colOff>114300</xdr:colOff>
      <xdr:row>106</xdr:row>
      <xdr:rowOff>21337</xdr:rowOff>
    </xdr:to>
    <xdr:cxnSp macro="">
      <xdr:nvCxnSpPr>
        <xdr:cNvPr id="854" name="直線コネクタ 853">
          <a:extLst>
            <a:ext uri="{FF2B5EF4-FFF2-40B4-BE49-F238E27FC236}">
              <a16:creationId xmlns:a16="http://schemas.microsoft.com/office/drawing/2014/main" id="{A18179E0-6687-449D-9801-B58238E27B08}"/>
            </a:ext>
          </a:extLst>
        </xdr:cNvPr>
        <xdr:cNvCxnSpPr/>
      </xdr:nvCxnSpPr>
      <xdr:spPr>
        <a:xfrm flipV="1">
          <a:off x="18656300" y="18153887"/>
          <a:ext cx="889000" cy="41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31259</xdr:rowOff>
    </xdr:from>
    <xdr:ext cx="469744" cy="259045"/>
    <xdr:sp macro="" textlink="">
      <xdr:nvSpPr>
        <xdr:cNvPr id="855" name="n_1aveValue【公民館】&#10;一人当たり面積">
          <a:extLst>
            <a:ext uri="{FF2B5EF4-FFF2-40B4-BE49-F238E27FC236}">
              <a16:creationId xmlns:a16="http://schemas.microsoft.com/office/drawing/2014/main" id="{E07BC9BD-80AB-4087-BF48-DC98B6B0023C}"/>
            </a:ext>
          </a:extLst>
        </xdr:cNvPr>
        <xdr:cNvSpPr txBox="1"/>
      </xdr:nvSpPr>
      <xdr:spPr>
        <a:xfrm>
          <a:off x="21075727" y="182049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35831</xdr:rowOff>
    </xdr:from>
    <xdr:ext cx="469744" cy="259045"/>
    <xdr:sp macro="" textlink="">
      <xdr:nvSpPr>
        <xdr:cNvPr id="856" name="n_2aveValue【公民館】&#10;一人当たり面積">
          <a:extLst>
            <a:ext uri="{FF2B5EF4-FFF2-40B4-BE49-F238E27FC236}">
              <a16:creationId xmlns:a16="http://schemas.microsoft.com/office/drawing/2014/main" id="{413016C9-40A5-416E-A676-8A8CF7713340}"/>
            </a:ext>
          </a:extLst>
        </xdr:cNvPr>
        <xdr:cNvSpPr txBox="1"/>
      </xdr:nvSpPr>
      <xdr:spPr>
        <a:xfrm>
          <a:off x="20199427" y="182095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49547</xdr:rowOff>
    </xdr:from>
    <xdr:ext cx="469744" cy="259045"/>
    <xdr:sp macro="" textlink="">
      <xdr:nvSpPr>
        <xdr:cNvPr id="857" name="n_3aveValue【公民館】&#10;一人当たり面積">
          <a:extLst>
            <a:ext uri="{FF2B5EF4-FFF2-40B4-BE49-F238E27FC236}">
              <a16:creationId xmlns:a16="http://schemas.microsoft.com/office/drawing/2014/main" id="{22C256ED-DFC5-40DE-8D70-E63BE2D873F1}"/>
            </a:ext>
          </a:extLst>
        </xdr:cNvPr>
        <xdr:cNvSpPr txBox="1"/>
      </xdr:nvSpPr>
      <xdr:spPr>
        <a:xfrm>
          <a:off x="19310427" y="18223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113555</xdr:rowOff>
    </xdr:from>
    <xdr:ext cx="469744" cy="259045"/>
    <xdr:sp macro="" textlink="">
      <xdr:nvSpPr>
        <xdr:cNvPr id="858" name="n_4aveValue【公民館】&#10;一人当たり面積">
          <a:extLst>
            <a:ext uri="{FF2B5EF4-FFF2-40B4-BE49-F238E27FC236}">
              <a16:creationId xmlns:a16="http://schemas.microsoft.com/office/drawing/2014/main" id="{FE28ED7B-C2ED-4B94-8568-667675E2E205}"/>
            </a:ext>
          </a:extLst>
        </xdr:cNvPr>
        <xdr:cNvSpPr txBox="1"/>
      </xdr:nvSpPr>
      <xdr:spPr>
        <a:xfrm>
          <a:off x="18421427" y="1828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104</xdr:row>
      <xdr:rowOff>29227</xdr:rowOff>
    </xdr:from>
    <xdr:ext cx="469744" cy="259045"/>
    <xdr:sp macro="" textlink="">
      <xdr:nvSpPr>
        <xdr:cNvPr id="859" name="n_1mainValue【公民館】&#10;一人当たり面積">
          <a:extLst>
            <a:ext uri="{FF2B5EF4-FFF2-40B4-BE49-F238E27FC236}">
              <a16:creationId xmlns:a16="http://schemas.microsoft.com/office/drawing/2014/main" id="{16B1BF45-BFBA-4543-B7C1-734785BBA3A7}"/>
            </a:ext>
          </a:extLst>
        </xdr:cNvPr>
        <xdr:cNvSpPr txBox="1"/>
      </xdr:nvSpPr>
      <xdr:spPr>
        <a:xfrm>
          <a:off x="21075727" y="1786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47514</xdr:rowOff>
    </xdr:from>
    <xdr:ext cx="469744" cy="259045"/>
    <xdr:sp macro="" textlink="">
      <xdr:nvSpPr>
        <xdr:cNvPr id="860" name="n_2mainValue【公民館】&#10;一人当たり面積">
          <a:extLst>
            <a:ext uri="{FF2B5EF4-FFF2-40B4-BE49-F238E27FC236}">
              <a16:creationId xmlns:a16="http://schemas.microsoft.com/office/drawing/2014/main" id="{4EE9A0AA-4A83-452D-82B9-7FB5DEFA626A}"/>
            </a:ext>
          </a:extLst>
        </xdr:cNvPr>
        <xdr:cNvSpPr txBox="1"/>
      </xdr:nvSpPr>
      <xdr:spPr>
        <a:xfrm>
          <a:off x="20199427" y="178783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47514</xdr:rowOff>
    </xdr:from>
    <xdr:ext cx="469744" cy="259045"/>
    <xdr:sp macro="" textlink="">
      <xdr:nvSpPr>
        <xdr:cNvPr id="861" name="n_3mainValue【公民館】&#10;一人当たり面積">
          <a:extLst>
            <a:ext uri="{FF2B5EF4-FFF2-40B4-BE49-F238E27FC236}">
              <a16:creationId xmlns:a16="http://schemas.microsoft.com/office/drawing/2014/main" id="{5A58B63F-95F1-42BD-8BDF-D20E51F92050}"/>
            </a:ext>
          </a:extLst>
        </xdr:cNvPr>
        <xdr:cNvSpPr txBox="1"/>
      </xdr:nvSpPr>
      <xdr:spPr>
        <a:xfrm>
          <a:off x="19310427" y="178783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88664</xdr:rowOff>
    </xdr:from>
    <xdr:ext cx="469744" cy="259045"/>
    <xdr:sp macro="" textlink="">
      <xdr:nvSpPr>
        <xdr:cNvPr id="862" name="n_4mainValue【公民館】&#10;一人当たり面積">
          <a:extLst>
            <a:ext uri="{FF2B5EF4-FFF2-40B4-BE49-F238E27FC236}">
              <a16:creationId xmlns:a16="http://schemas.microsoft.com/office/drawing/2014/main" id="{1CC60E66-E15F-4CFB-9B6B-AA80E77543E5}"/>
            </a:ext>
          </a:extLst>
        </xdr:cNvPr>
        <xdr:cNvSpPr txBox="1"/>
      </xdr:nvSpPr>
      <xdr:spPr>
        <a:xfrm>
          <a:off x="18421427" y="17919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63" name="正方形/長方形 862">
          <a:extLst>
            <a:ext uri="{FF2B5EF4-FFF2-40B4-BE49-F238E27FC236}">
              <a16:creationId xmlns:a16="http://schemas.microsoft.com/office/drawing/2014/main" id="{E384B871-8ED4-4ABD-B216-A68C7D2D8E47}"/>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64" name="正方形/長方形 863">
          <a:extLst>
            <a:ext uri="{FF2B5EF4-FFF2-40B4-BE49-F238E27FC236}">
              <a16:creationId xmlns:a16="http://schemas.microsoft.com/office/drawing/2014/main" id="{9541C5A6-77BD-4638-8294-49F11AB0D403}"/>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65" name="テキスト ボックス 864">
          <a:extLst>
            <a:ext uri="{FF2B5EF4-FFF2-40B4-BE49-F238E27FC236}">
              <a16:creationId xmlns:a16="http://schemas.microsoft.com/office/drawing/2014/main" id="{F06069DF-BFE4-4E0B-AD80-A09CA3FC10C8}"/>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多くの類型において、有形固定資産減価償却率が類似団体平均より高くなっているが、これは減価償却率が高くなった資産について、施設更新ではなく修繕等により対応しているためである。一方で、学校施設については、半田市公共施設等総合管理計画に基づき計画的に施設更新を行っているため、類似団体平均より低くなっている。インフラ管理については、予防と保全の観点として、国の技術基準等に準拠しつつ、整備に係る法定点検だけでなく、職員等が定期的な点検を実施し、必要に応じて専門家による詳細な診断等を行っていく。</a:t>
          </a:r>
          <a:endParaRPr kumimoji="1" lang="en-US" altLang="ja-JP" sz="1300">
            <a:latin typeface="ＭＳ Ｐゴシック" panose="020B0600070205080204" pitchFamily="50" charset="-128"/>
            <a:ea typeface="ＭＳ Ｐゴシック" panose="020B0600070205080204" pitchFamily="50" charset="-128"/>
          </a:endParaRPr>
        </a:p>
        <a:p>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29EAF012-A74B-49EC-8D53-12B36AA9BE48}"/>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76815C68-CBA1-4F4C-82AE-E2D905A23A27}"/>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3BBEE475-70FE-48B1-8F73-E79F7942B6FC}"/>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8D8F196E-C4D7-4504-A3A7-BEED3347ED76}"/>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愛知県半田市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B82F4814-363B-4006-AB27-81C2ACCE6F32}"/>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43A4AE57-5FCD-4719-9A48-2842B68BA6FC}"/>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87176816-96E5-4F8C-9592-E2688422432F}"/>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E909B57A-D7F1-4D4F-8AA6-F65226D69622}"/>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606AD1D8-C1C8-4FA4-8F2E-E3103D73CBF5}"/>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E5FE1B71-1294-40A7-A30F-2238208A65F7}"/>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116,209
111,285
47.42
54,224,869
50,258,399
2,842,861
27,159,178
10,925,189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D40D4F38-49F8-43A1-80A4-CA784C2400DA}"/>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88ADE1F0-25A2-4C6A-BDF1-212344237F44}"/>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2882BE15-692D-45D1-8DB6-283855D8B7F6}"/>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-0.1
5.8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DCB24DEB-63AA-408B-9884-B4F5EC4F89BA}"/>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38FAECF0-8067-4ED7-B561-ADC969253B86}"/>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275F3FC3-88C4-44C3-911D-F1CA85DE20D6}"/>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1230E66A-E8E7-433F-86A6-9256C76607F5}"/>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A8341ABF-D793-4C27-ABAD-21110AADBE86}"/>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1B99C9C8-FA0F-4B3E-BA33-BF8EE38A9FAA}"/>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AEC70385-1217-4AC7-B5A0-C1B69375F8D6}"/>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893BE5E8-1F54-4148-B9D4-8B94CAEFF664}"/>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916C2C1F-3EF8-44E5-9778-E375C52C13DF}"/>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FD6B95B3-9BAE-43C6-83C9-DF754255D621}"/>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2603D7C4-6A7E-49F1-B778-754DFB661E28}"/>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F38472FD-CDAF-4822-B88B-88162B71F826}"/>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AA663E8E-C148-4A11-8904-4A832FB8541B}"/>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905C1BCD-598C-4CE7-B2B9-5F612597B926}"/>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7B24B1C4-0326-4034-94B3-1DDD5722D64F}"/>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969D86F-7BFE-47B8-BE75-6CCFEDFC4FC6}"/>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24B2706B-CD0B-4EE9-ADAF-1F0DFE88BF63}"/>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8E78629B-8E57-42B2-8676-0587239ECFFA}"/>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2CBDB0A9-E970-4CAE-AC5B-71DC4974530F}"/>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1BBD9F3B-D946-4036-8221-1F467590AAC7}"/>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1B71D0A0-0758-4F67-98DF-2319D360C5B7}"/>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761DC39D-D569-4602-A85E-AE373CD17245}"/>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5B0AA027-FF6C-4E51-AC2D-22899D83AC28}"/>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4BEBAD1E-2AA5-41B7-8427-767BACABC77E}"/>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BC9DE561-8141-48A7-9CF5-66202811195D}"/>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D9BC0073-794C-432D-89AB-D1885484AD14}"/>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59D07396-05E1-4905-8B7E-02D754533704}"/>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AD9C2398-4A5D-451D-BF4A-066237C789F4}"/>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EF3389A7-E812-4E5B-B39E-DCFBC52A2B04}"/>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352F9CAA-683B-4D86-8FE1-D83C2E497AD6}"/>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A0A187E2-809E-44AF-8F94-1E021E7813EC}"/>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C0C0D380-F325-46CC-AEB8-F53FDC1F1921}"/>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3426E5FE-4FE9-4CCF-B082-750D458F6CD8}"/>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8EEC360F-EFC3-4530-BA86-433CD60D3CDB}"/>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35C7A8A0-F501-4396-A69E-3B9095656FC9}"/>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66067792-B7F4-473A-86C6-4DDCE4389DC0}"/>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CF7F832D-9342-481B-BAFE-8BEBCFD30C8E}"/>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7C277441-A02B-4409-8330-6412E5CEDDB0}"/>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677B72BD-B627-43A4-B13B-3B163CFFCA78}"/>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121D74BB-1107-4F7C-84E7-FAAC83C0A238}"/>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A9D52076-266A-42D9-91FB-A2573445F491}"/>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7ECD92BF-5594-4DDB-BCC2-FBBCD77EBCB9}"/>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860638E4-E564-4557-836F-2295F2E6C99F}"/>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133350</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id="{9D27E07A-EC5C-4524-A142-1028956318F1}"/>
            </a:ext>
          </a:extLst>
        </xdr:cNvPr>
        <xdr:cNvCxnSpPr/>
      </xdr:nvCxnSpPr>
      <xdr:spPr>
        <a:xfrm flipV="1">
          <a:off x="4634865" y="5791200"/>
          <a:ext cx="0" cy="15022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a:extLst>
            <a:ext uri="{FF2B5EF4-FFF2-40B4-BE49-F238E27FC236}">
              <a16:creationId xmlns:a16="http://schemas.microsoft.com/office/drawing/2014/main" id="{8AF947E2-3ADF-4A27-98AB-64F9B3B8DE81}"/>
            </a:ext>
          </a:extLst>
        </xdr:cNvPr>
        <xdr:cNvSpPr txBox="1"/>
      </xdr:nvSpPr>
      <xdr:spPr>
        <a:xfrm>
          <a:off x="4673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id="{6B28FF09-8447-44CD-89B0-8FEF7672D37C}"/>
            </a:ext>
          </a:extLst>
        </xdr:cNvPr>
        <xdr:cNvCxnSpPr/>
      </xdr:nvCxnSpPr>
      <xdr:spPr>
        <a:xfrm>
          <a:off x="4546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80027</xdr:rowOff>
    </xdr:from>
    <xdr:ext cx="340478" cy="259045"/>
    <xdr:sp macro="" textlink="">
      <xdr:nvSpPr>
        <xdr:cNvPr id="61" name="【図書館】&#10;有形固定資産減価償却率最大値テキスト">
          <a:extLst>
            <a:ext uri="{FF2B5EF4-FFF2-40B4-BE49-F238E27FC236}">
              <a16:creationId xmlns:a16="http://schemas.microsoft.com/office/drawing/2014/main" id="{5AC51690-6F83-4B7C-9318-8C13CBD26945}"/>
            </a:ext>
          </a:extLst>
        </xdr:cNvPr>
        <xdr:cNvSpPr txBox="1"/>
      </xdr:nvSpPr>
      <xdr:spPr>
        <a:xfrm>
          <a:off x="4673600" y="55664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133350</xdr:rowOff>
    </xdr:from>
    <xdr:to>
      <xdr:col>24</xdr:col>
      <xdr:colOff>152400</xdr:colOff>
      <xdr:row>33</xdr:row>
      <xdr:rowOff>133350</xdr:rowOff>
    </xdr:to>
    <xdr:cxnSp macro="">
      <xdr:nvCxnSpPr>
        <xdr:cNvPr id="62" name="直線コネクタ 61">
          <a:extLst>
            <a:ext uri="{FF2B5EF4-FFF2-40B4-BE49-F238E27FC236}">
              <a16:creationId xmlns:a16="http://schemas.microsoft.com/office/drawing/2014/main" id="{4F109EA1-DB93-4D59-8B3A-5403695B5676}"/>
            </a:ext>
          </a:extLst>
        </xdr:cNvPr>
        <xdr:cNvCxnSpPr/>
      </xdr:nvCxnSpPr>
      <xdr:spPr>
        <a:xfrm>
          <a:off x="4546600" y="579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160944</xdr:rowOff>
    </xdr:from>
    <xdr:ext cx="405111" cy="259045"/>
    <xdr:sp macro="" textlink="">
      <xdr:nvSpPr>
        <xdr:cNvPr id="63" name="【図書館】&#10;有形固定資産減価償却率平均値テキスト">
          <a:extLst>
            <a:ext uri="{FF2B5EF4-FFF2-40B4-BE49-F238E27FC236}">
              <a16:creationId xmlns:a16="http://schemas.microsoft.com/office/drawing/2014/main" id="{19A8AF93-2F40-4024-829D-CD8C04392FA3}"/>
            </a:ext>
          </a:extLst>
        </xdr:cNvPr>
        <xdr:cNvSpPr txBox="1"/>
      </xdr:nvSpPr>
      <xdr:spPr>
        <a:xfrm>
          <a:off x="4673600" y="633314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138067</xdr:rowOff>
    </xdr:from>
    <xdr:to>
      <xdr:col>24</xdr:col>
      <xdr:colOff>114300</xdr:colOff>
      <xdr:row>38</xdr:row>
      <xdr:rowOff>68218</xdr:rowOff>
    </xdr:to>
    <xdr:sp macro="" textlink="">
      <xdr:nvSpPr>
        <xdr:cNvPr id="64" name="フローチャート: 判断 63">
          <a:extLst>
            <a:ext uri="{FF2B5EF4-FFF2-40B4-BE49-F238E27FC236}">
              <a16:creationId xmlns:a16="http://schemas.microsoft.com/office/drawing/2014/main" id="{84C2BFDF-BF5A-4E7C-AE58-59D2516BB7B5}"/>
            </a:ext>
          </a:extLst>
        </xdr:cNvPr>
        <xdr:cNvSpPr/>
      </xdr:nvSpPr>
      <xdr:spPr>
        <a:xfrm>
          <a:off x="4584700" y="6481717"/>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121739</xdr:rowOff>
    </xdr:from>
    <xdr:to>
      <xdr:col>20</xdr:col>
      <xdr:colOff>38100</xdr:colOff>
      <xdr:row>38</xdr:row>
      <xdr:rowOff>51888</xdr:rowOff>
    </xdr:to>
    <xdr:sp macro="" textlink="">
      <xdr:nvSpPr>
        <xdr:cNvPr id="65" name="フローチャート: 判断 64">
          <a:extLst>
            <a:ext uri="{FF2B5EF4-FFF2-40B4-BE49-F238E27FC236}">
              <a16:creationId xmlns:a16="http://schemas.microsoft.com/office/drawing/2014/main" id="{18AE221A-B230-4778-A295-D5F882B12AB8}"/>
            </a:ext>
          </a:extLst>
        </xdr:cNvPr>
        <xdr:cNvSpPr/>
      </xdr:nvSpPr>
      <xdr:spPr>
        <a:xfrm>
          <a:off x="3746500" y="646538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90714</xdr:rowOff>
    </xdr:from>
    <xdr:to>
      <xdr:col>15</xdr:col>
      <xdr:colOff>101600</xdr:colOff>
      <xdr:row>38</xdr:row>
      <xdr:rowOff>20864</xdr:rowOff>
    </xdr:to>
    <xdr:sp macro="" textlink="">
      <xdr:nvSpPr>
        <xdr:cNvPr id="66" name="フローチャート: 判断 65">
          <a:extLst>
            <a:ext uri="{FF2B5EF4-FFF2-40B4-BE49-F238E27FC236}">
              <a16:creationId xmlns:a16="http://schemas.microsoft.com/office/drawing/2014/main" id="{87D44A38-835C-4C3E-8743-5F889733BB17}"/>
            </a:ext>
          </a:extLst>
        </xdr:cNvPr>
        <xdr:cNvSpPr/>
      </xdr:nvSpPr>
      <xdr:spPr>
        <a:xfrm>
          <a:off x="2857500" y="6434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62956</xdr:rowOff>
    </xdr:from>
    <xdr:to>
      <xdr:col>10</xdr:col>
      <xdr:colOff>165100</xdr:colOff>
      <xdr:row>37</xdr:row>
      <xdr:rowOff>164556</xdr:rowOff>
    </xdr:to>
    <xdr:sp macro="" textlink="">
      <xdr:nvSpPr>
        <xdr:cNvPr id="67" name="フローチャート: 判断 66">
          <a:extLst>
            <a:ext uri="{FF2B5EF4-FFF2-40B4-BE49-F238E27FC236}">
              <a16:creationId xmlns:a16="http://schemas.microsoft.com/office/drawing/2014/main" id="{94696930-FE18-43B0-AA36-E0192EBD6E21}"/>
            </a:ext>
          </a:extLst>
        </xdr:cNvPr>
        <xdr:cNvSpPr/>
      </xdr:nvSpPr>
      <xdr:spPr>
        <a:xfrm>
          <a:off x="1968500" y="6406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77651</xdr:rowOff>
    </xdr:from>
    <xdr:to>
      <xdr:col>6</xdr:col>
      <xdr:colOff>38100</xdr:colOff>
      <xdr:row>38</xdr:row>
      <xdr:rowOff>7801</xdr:rowOff>
    </xdr:to>
    <xdr:sp macro="" textlink="">
      <xdr:nvSpPr>
        <xdr:cNvPr id="68" name="フローチャート: 判断 67">
          <a:extLst>
            <a:ext uri="{FF2B5EF4-FFF2-40B4-BE49-F238E27FC236}">
              <a16:creationId xmlns:a16="http://schemas.microsoft.com/office/drawing/2014/main" id="{8B3AEC48-9E94-48F8-A58F-1ECBA87697A0}"/>
            </a:ext>
          </a:extLst>
        </xdr:cNvPr>
        <xdr:cNvSpPr/>
      </xdr:nvSpPr>
      <xdr:spPr>
        <a:xfrm>
          <a:off x="1079500" y="6421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FD50BE23-A011-4F07-9196-ECD2337DDD8C}"/>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728AC26F-C5F7-4A3E-B065-C33CF697E886}"/>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F68C6DCB-07EB-4C13-8315-A443D49968FF}"/>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14EC28E5-8FBF-49C2-9A16-39BEF4B74756}"/>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C412CBA8-9624-4CCD-A21B-B3FA3E77897B}"/>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40</xdr:row>
      <xdr:rowOff>35197</xdr:rowOff>
    </xdr:from>
    <xdr:to>
      <xdr:col>24</xdr:col>
      <xdr:colOff>114300</xdr:colOff>
      <xdr:row>40</xdr:row>
      <xdr:rowOff>136797</xdr:rowOff>
    </xdr:to>
    <xdr:sp macro="" textlink="">
      <xdr:nvSpPr>
        <xdr:cNvPr id="74" name="楕円 73">
          <a:extLst>
            <a:ext uri="{FF2B5EF4-FFF2-40B4-BE49-F238E27FC236}">
              <a16:creationId xmlns:a16="http://schemas.microsoft.com/office/drawing/2014/main" id="{7E26CF48-6C94-4829-88F3-B096FCB1B78E}"/>
            </a:ext>
          </a:extLst>
        </xdr:cNvPr>
        <xdr:cNvSpPr/>
      </xdr:nvSpPr>
      <xdr:spPr>
        <a:xfrm>
          <a:off x="4584700" y="6893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40</xdr:row>
      <xdr:rowOff>13624</xdr:rowOff>
    </xdr:from>
    <xdr:ext cx="405111" cy="259045"/>
    <xdr:sp macro="" textlink="">
      <xdr:nvSpPr>
        <xdr:cNvPr id="75" name="【図書館】&#10;有形固定資産減価償却率該当値テキスト">
          <a:extLst>
            <a:ext uri="{FF2B5EF4-FFF2-40B4-BE49-F238E27FC236}">
              <a16:creationId xmlns:a16="http://schemas.microsoft.com/office/drawing/2014/main" id="{56A23886-4AC2-49B5-AFC2-3F104C2C492E}"/>
            </a:ext>
          </a:extLst>
        </xdr:cNvPr>
        <xdr:cNvSpPr txBox="1"/>
      </xdr:nvSpPr>
      <xdr:spPr>
        <a:xfrm>
          <a:off x="4673600" y="68716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164193</xdr:rowOff>
    </xdr:from>
    <xdr:to>
      <xdr:col>20</xdr:col>
      <xdr:colOff>38100</xdr:colOff>
      <xdr:row>40</xdr:row>
      <xdr:rowOff>94343</xdr:rowOff>
    </xdr:to>
    <xdr:sp macro="" textlink="">
      <xdr:nvSpPr>
        <xdr:cNvPr id="76" name="楕円 75">
          <a:extLst>
            <a:ext uri="{FF2B5EF4-FFF2-40B4-BE49-F238E27FC236}">
              <a16:creationId xmlns:a16="http://schemas.microsoft.com/office/drawing/2014/main" id="{956BD6F8-1CB0-4158-A9C2-1CE0C37A6D2D}"/>
            </a:ext>
          </a:extLst>
        </xdr:cNvPr>
        <xdr:cNvSpPr/>
      </xdr:nvSpPr>
      <xdr:spPr>
        <a:xfrm>
          <a:off x="3746500" y="6850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40</xdr:row>
      <xdr:rowOff>43543</xdr:rowOff>
    </xdr:from>
    <xdr:to>
      <xdr:col>24</xdr:col>
      <xdr:colOff>63500</xdr:colOff>
      <xdr:row>40</xdr:row>
      <xdr:rowOff>85997</xdr:rowOff>
    </xdr:to>
    <xdr:cxnSp macro="">
      <xdr:nvCxnSpPr>
        <xdr:cNvPr id="77" name="直線コネクタ 76">
          <a:extLst>
            <a:ext uri="{FF2B5EF4-FFF2-40B4-BE49-F238E27FC236}">
              <a16:creationId xmlns:a16="http://schemas.microsoft.com/office/drawing/2014/main" id="{0552D939-D48E-436B-824C-5407EFF535E9}"/>
            </a:ext>
          </a:extLst>
        </xdr:cNvPr>
        <xdr:cNvCxnSpPr/>
      </xdr:nvCxnSpPr>
      <xdr:spPr>
        <a:xfrm>
          <a:off x="3797300" y="6901543"/>
          <a:ext cx="83820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121738</xdr:rowOff>
    </xdr:from>
    <xdr:to>
      <xdr:col>15</xdr:col>
      <xdr:colOff>101600</xdr:colOff>
      <xdr:row>40</xdr:row>
      <xdr:rowOff>51888</xdr:rowOff>
    </xdr:to>
    <xdr:sp macro="" textlink="">
      <xdr:nvSpPr>
        <xdr:cNvPr id="78" name="楕円 77">
          <a:extLst>
            <a:ext uri="{FF2B5EF4-FFF2-40B4-BE49-F238E27FC236}">
              <a16:creationId xmlns:a16="http://schemas.microsoft.com/office/drawing/2014/main" id="{3DE15ABE-8772-4A17-83D5-DC97808E272C}"/>
            </a:ext>
          </a:extLst>
        </xdr:cNvPr>
        <xdr:cNvSpPr/>
      </xdr:nvSpPr>
      <xdr:spPr>
        <a:xfrm>
          <a:off x="2857500" y="6808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40</xdr:row>
      <xdr:rowOff>1088</xdr:rowOff>
    </xdr:from>
    <xdr:to>
      <xdr:col>19</xdr:col>
      <xdr:colOff>177800</xdr:colOff>
      <xdr:row>40</xdr:row>
      <xdr:rowOff>43543</xdr:rowOff>
    </xdr:to>
    <xdr:cxnSp macro="">
      <xdr:nvCxnSpPr>
        <xdr:cNvPr id="79" name="直線コネクタ 78">
          <a:extLst>
            <a:ext uri="{FF2B5EF4-FFF2-40B4-BE49-F238E27FC236}">
              <a16:creationId xmlns:a16="http://schemas.microsoft.com/office/drawing/2014/main" id="{64D29744-8B80-43A9-8571-8E06A024F8CC}"/>
            </a:ext>
          </a:extLst>
        </xdr:cNvPr>
        <xdr:cNvCxnSpPr/>
      </xdr:nvCxnSpPr>
      <xdr:spPr>
        <a:xfrm>
          <a:off x="2908300" y="6859088"/>
          <a:ext cx="889000" cy="4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39</xdr:row>
      <xdr:rowOff>82550</xdr:rowOff>
    </xdr:from>
    <xdr:to>
      <xdr:col>10</xdr:col>
      <xdr:colOff>165100</xdr:colOff>
      <xdr:row>40</xdr:row>
      <xdr:rowOff>12700</xdr:rowOff>
    </xdr:to>
    <xdr:sp macro="" textlink="">
      <xdr:nvSpPr>
        <xdr:cNvPr id="80" name="楕円 79">
          <a:extLst>
            <a:ext uri="{FF2B5EF4-FFF2-40B4-BE49-F238E27FC236}">
              <a16:creationId xmlns:a16="http://schemas.microsoft.com/office/drawing/2014/main" id="{2F74A016-B7BD-4377-8328-CC23F1E9EFB3}"/>
            </a:ext>
          </a:extLst>
        </xdr:cNvPr>
        <xdr:cNvSpPr/>
      </xdr:nvSpPr>
      <xdr:spPr>
        <a:xfrm>
          <a:off x="1968500" y="676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133350</xdr:rowOff>
    </xdr:from>
    <xdr:to>
      <xdr:col>15</xdr:col>
      <xdr:colOff>50800</xdr:colOff>
      <xdr:row>40</xdr:row>
      <xdr:rowOff>1088</xdr:rowOff>
    </xdr:to>
    <xdr:cxnSp macro="">
      <xdr:nvCxnSpPr>
        <xdr:cNvPr id="81" name="直線コネクタ 80">
          <a:extLst>
            <a:ext uri="{FF2B5EF4-FFF2-40B4-BE49-F238E27FC236}">
              <a16:creationId xmlns:a16="http://schemas.microsoft.com/office/drawing/2014/main" id="{36836BE8-65EC-4F14-9CE4-7854BFFA22FF}"/>
            </a:ext>
          </a:extLst>
        </xdr:cNvPr>
        <xdr:cNvCxnSpPr/>
      </xdr:nvCxnSpPr>
      <xdr:spPr>
        <a:xfrm>
          <a:off x="2019300" y="6819900"/>
          <a:ext cx="8890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39</xdr:row>
      <xdr:rowOff>54791</xdr:rowOff>
    </xdr:from>
    <xdr:to>
      <xdr:col>6</xdr:col>
      <xdr:colOff>38100</xdr:colOff>
      <xdr:row>39</xdr:row>
      <xdr:rowOff>156391</xdr:rowOff>
    </xdr:to>
    <xdr:sp macro="" textlink="">
      <xdr:nvSpPr>
        <xdr:cNvPr id="82" name="楕円 81">
          <a:extLst>
            <a:ext uri="{FF2B5EF4-FFF2-40B4-BE49-F238E27FC236}">
              <a16:creationId xmlns:a16="http://schemas.microsoft.com/office/drawing/2014/main" id="{E94DC013-4658-4198-930D-4DA2E3CC562B}"/>
            </a:ext>
          </a:extLst>
        </xdr:cNvPr>
        <xdr:cNvSpPr/>
      </xdr:nvSpPr>
      <xdr:spPr>
        <a:xfrm>
          <a:off x="1079500" y="6741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39</xdr:row>
      <xdr:rowOff>105591</xdr:rowOff>
    </xdr:from>
    <xdr:to>
      <xdr:col>10</xdr:col>
      <xdr:colOff>114300</xdr:colOff>
      <xdr:row>39</xdr:row>
      <xdr:rowOff>133350</xdr:rowOff>
    </xdr:to>
    <xdr:cxnSp macro="">
      <xdr:nvCxnSpPr>
        <xdr:cNvPr id="83" name="直線コネクタ 82">
          <a:extLst>
            <a:ext uri="{FF2B5EF4-FFF2-40B4-BE49-F238E27FC236}">
              <a16:creationId xmlns:a16="http://schemas.microsoft.com/office/drawing/2014/main" id="{B22BED59-665A-4625-BFCA-DEB19C66C145}"/>
            </a:ext>
          </a:extLst>
        </xdr:cNvPr>
        <xdr:cNvCxnSpPr/>
      </xdr:nvCxnSpPr>
      <xdr:spPr>
        <a:xfrm>
          <a:off x="1130300" y="6792141"/>
          <a:ext cx="8890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68416</xdr:rowOff>
    </xdr:from>
    <xdr:ext cx="405111" cy="259045"/>
    <xdr:sp macro="" textlink="">
      <xdr:nvSpPr>
        <xdr:cNvPr id="84" name="n_1aveValue【図書館】&#10;有形固定資産減価償却率">
          <a:extLst>
            <a:ext uri="{FF2B5EF4-FFF2-40B4-BE49-F238E27FC236}">
              <a16:creationId xmlns:a16="http://schemas.microsoft.com/office/drawing/2014/main" id="{804802BD-EF35-419A-A54E-093FEE4F61C6}"/>
            </a:ext>
          </a:extLst>
        </xdr:cNvPr>
        <xdr:cNvSpPr txBox="1"/>
      </xdr:nvSpPr>
      <xdr:spPr>
        <a:xfrm>
          <a:off x="3582044" y="6240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37391</xdr:rowOff>
    </xdr:from>
    <xdr:ext cx="405111" cy="259045"/>
    <xdr:sp macro="" textlink="">
      <xdr:nvSpPr>
        <xdr:cNvPr id="85" name="n_2aveValue【図書館】&#10;有形固定資産減価償却率">
          <a:extLst>
            <a:ext uri="{FF2B5EF4-FFF2-40B4-BE49-F238E27FC236}">
              <a16:creationId xmlns:a16="http://schemas.microsoft.com/office/drawing/2014/main" id="{B2F5A0D2-275A-41DF-8E67-32D7C3F71849}"/>
            </a:ext>
          </a:extLst>
        </xdr:cNvPr>
        <xdr:cNvSpPr txBox="1"/>
      </xdr:nvSpPr>
      <xdr:spPr>
        <a:xfrm>
          <a:off x="2705744" y="62095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9633</xdr:rowOff>
    </xdr:from>
    <xdr:ext cx="405111" cy="259045"/>
    <xdr:sp macro="" textlink="">
      <xdr:nvSpPr>
        <xdr:cNvPr id="86" name="n_3aveValue【図書館】&#10;有形固定資産減価償却率">
          <a:extLst>
            <a:ext uri="{FF2B5EF4-FFF2-40B4-BE49-F238E27FC236}">
              <a16:creationId xmlns:a16="http://schemas.microsoft.com/office/drawing/2014/main" id="{034F2D85-FDC6-4C51-BE42-406096990BFE}"/>
            </a:ext>
          </a:extLst>
        </xdr:cNvPr>
        <xdr:cNvSpPr txBox="1"/>
      </xdr:nvSpPr>
      <xdr:spPr>
        <a:xfrm>
          <a:off x="1816744" y="61818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24328</xdr:rowOff>
    </xdr:from>
    <xdr:ext cx="405111" cy="259045"/>
    <xdr:sp macro="" textlink="">
      <xdr:nvSpPr>
        <xdr:cNvPr id="87" name="n_4aveValue【図書館】&#10;有形固定資産減価償却率">
          <a:extLst>
            <a:ext uri="{FF2B5EF4-FFF2-40B4-BE49-F238E27FC236}">
              <a16:creationId xmlns:a16="http://schemas.microsoft.com/office/drawing/2014/main" id="{6E6B5F92-0EAD-4052-AE3B-3D09B66AEB4A}"/>
            </a:ext>
          </a:extLst>
        </xdr:cNvPr>
        <xdr:cNvSpPr txBox="1"/>
      </xdr:nvSpPr>
      <xdr:spPr>
        <a:xfrm>
          <a:off x="927744" y="61965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40</xdr:row>
      <xdr:rowOff>85470</xdr:rowOff>
    </xdr:from>
    <xdr:ext cx="405111" cy="259045"/>
    <xdr:sp macro="" textlink="">
      <xdr:nvSpPr>
        <xdr:cNvPr id="88" name="n_1mainValue【図書館】&#10;有形固定資産減価償却率">
          <a:extLst>
            <a:ext uri="{FF2B5EF4-FFF2-40B4-BE49-F238E27FC236}">
              <a16:creationId xmlns:a16="http://schemas.microsoft.com/office/drawing/2014/main" id="{92A1AE44-A468-4BAA-BEC9-C164A94E4DD3}"/>
            </a:ext>
          </a:extLst>
        </xdr:cNvPr>
        <xdr:cNvSpPr txBox="1"/>
      </xdr:nvSpPr>
      <xdr:spPr>
        <a:xfrm>
          <a:off x="3582044" y="69434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40</xdr:row>
      <xdr:rowOff>43015</xdr:rowOff>
    </xdr:from>
    <xdr:ext cx="405111" cy="259045"/>
    <xdr:sp macro="" textlink="">
      <xdr:nvSpPr>
        <xdr:cNvPr id="89" name="n_2mainValue【図書館】&#10;有形固定資産減価償却率">
          <a:extLst>
            <a:ext uri="{FF2B5EF4-FFF2-40B4-BE49-F238E27FC236}">
              <a16:creationId xmlns:a16="http://schemas.microsoft.com/office/drawing/2014/main" id="{4F84BE3B-7926-46E1-B644-0ECFE764C55A}"/>
            </a:ext>
          </a:extLst>
        </xdr:cNvPr>
        <xdr:cNvSpPr txBox="1"/>
      </xdr:nvSpPr>
      <xdr:spPr>
        <a:xfrm>
          <a:off x="2705744" y="69010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40</xdr:row>
      <xdr:rowOff>3827</xdr:rowOff>
    </xdr:from>
    <xdr:ext cx="405111" cy="259045"/>
    <xdr:sp macro="" textlink="">
      <xdr:nvSpPr>
        <xdr:cNvPr id="90" name="n_3mainValue【図書館】&#10;有形固定資産減価償却率">
          <a:extLst>
            <a:ext uri="{FF2B5EF4-FFF2-40B4-BE49-F238E27FC236}">
              <a16:creationId xmlns:a16="http://schemas.microsoft.com/office/drawing/2014/main" id="{2E51E92E-CCF0-416C-B6D2-5327C84DC9B2}"/>
            </a:ext>
          </a:extLst>
        </xdr:cNvPr>
        <xdr:cNvSpPr txBox="1"/>
      </xdr:nvSpPr>
      <xdr:spPr>
        <a:xfrm>
          <a:off x="1816744" y="6861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147518</xdr:rowOff>
    </xdr:from>
    <xdr:ext cx="405111" cy="259045"/>
    <xdr:sp macro="" textlink="">
      <xdr:nvSpPr>
        <xdr:cNvPr id="91" name="n_4mainValue【図書館】&#10;有形固定資産減価償却率">
          <a:extLst>
            <a:ext uri="{FF2B5EF4-FFF2-40B4-BE49-F238E27FC236}">
              <a16:creationId xmlns:a16="http://schemas.microsoft.com/office/drawing/2014/main" id="{2E1FD1C0-7DF4-4596-8A2F-FA122C2BF7D5}"/>
            </a:ext>
          </a:extLst>
        </xdr:cNvPr>
        <xdr:cNvSpPr txBox="1"/>
      </xdr:nvSpPr>
      <xdr:spPr>
        <a:xfrm>
          <a:off x="927744" y="68340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EB6E2988-D94C-4614-B2C5-5C2D52C39D22}"/>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A84AB2C4-F997-473B-A387-32A9092502F6}"/>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C5BD48E2-A35C-4E04-A2AB-190FB3315487}"/>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AB6E5595-839E-4945-97FF-37CD2860CE8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4AFD02E7-6564-498E-B484-1DC2C285690A}"/>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65FE9C9B-D240-4086-B69B-769F5AD07488}"/>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68D305A0-C80C-4B6D-9C2C-CEA916C04DEA}"/>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D8C633E5-9290-476E-8D7F-06BB2A8E3FEA}"/>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71695094-87D9-4715-B720-E3309EEF9F79}"/>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BC552F59-91F2-461D-BC68-DC185253711E}"/>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B23D2570-7D6A-465E-A2F4-ED07ECF0521F}"/>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821588B7-26EB-4927-AEE6-C86A5B94FCC0}"/>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D289DBC3-D7D6-4C7B-BD83-4AD9558F5394}"/>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73235D41-8B3F-44C9-B459-306D3180B21F}"/>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FF5F6F8D-11BF-4E3A-B5BA-EAC29C9E88AE}"/>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C71D3DB6-2915-4A88-ABEB-6EEFD25C6DFC}"/>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6875BD96-AFC2-480A-98AD-35B13EED43D5}"/>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E8F8858C-BE1C-4A97-83DE-1A72A85DF7B2}"/>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DF2829A7-1398-4740-AA3C-9291C44AF708}"/>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ADCCF607-E1F2-4C47-BF97-6B8C642A404A}"/>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F36BE531-3D40-4228-9BC2-00AD2DBA2458}"/>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06C78986-9503-47C7-8669-198765042AFF}"/>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8F806B4C-4040-4CD1-810D-FA0B3257C91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120650</xdr:rowOff>
    </xdr:from>
    <xdr:to>
      <xdr:col>54</xdr:col>
      <xdr:colOff>189865</xdr:colOff>
      <xdr:row>41</xdr:row>
      <xdr:rowOff>95250</xdr:rowOff>
    </xdr:to>
    <xdr:cxnSp macro="">
      <xdr:nvCxnSpPr>
        <xdr:cNvPr id="115" name="直線コネクタ 114">
          <a:extLst>
            <a:ext uri="{FF2B5EF4-FFF2-40B4-BE49-F238E27FC236}">
              <a16:creationId xmlns:a16="http://schemas.microsoft.com/office/drawing/2014/main" id="{6F28BED6-AD7F-4734-8805-DE3F2DA59BFD}"/>
            </a:ext>
          </a:extLst>
        </xdr:cNvPr>
        <xdr:cNvCxnSpPr/>
      </xdr:nvCxnSpPr>
      <xdr:spPr>
        <a:xfrm flipV="1">
          <a:off x="10476865" y="5778500"/>
          <a:ext cx="0" cy="1346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99077</xdr:rowOff>
    </xdr:from>
    <xdr:ext cx="469744" cy="259045"/>
    <xdr:sp macro="" textlink="">
      <xdr:nvSpPr>
        <xdr:cNvPr id="116" name="【図書館】&#10;一人当たり面積最小値テキスト">
          <a:extLst>
            <a:ext uri="{FF2B5EF4-FFF2-40B4-BE49-F238E27FC236}">
              <a16:creationId xmlns:a16="http://schemas.microsoft.com/office/drawing/2014/main" id="{CC00090D-23A8-4ADB-BB3A-5193DE07F806}"/>
            </a:ext>
          </a:extLst>
        </xdr:cNvPr>
        <xdr:cNvSpPr txBox="1"/>
      </xdr:nvSpPr>
      <xdr:spPr>
        <a:xfrm>
          <a:off x="10515600" y="712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95250</xdr:rowOff>
    </xdr:from>
    <xdr:to>
      <xdr:col>55</xdr:col>
      <xdr:colOff>88900</xdr:colOff>
      <xdr:row>41</xdr:row>
      <xdr:rowOff>95250</xdr:rowOff>
    </xdr:to>
    <xdr:cxnSp macro="">
      <xdr:nvCxnSpPr>
        <xdr:cNvPr id="117" name="直線コネクタ 116">
          <a:extLst>
            <a:ext uri="{FF2B5EF4-FFF2-40B4-BE49-F238E27FC236}">
              <a16:creationId xmlns:a16="http://schemas.microsoft.com/office/drawing/2014/main" id="{CE18B478-E858-46EC-89E4-2257ED2121D8}"/>
            </a:ext>
          </a:extLst>
        </xdr:cNvPr>
        <xdr:cNvCxnSpPr/>
      </xdr:nvCxnSpPr>
      <xdr:spPr>
        <a:xfrm>
          <a:off x="10388600" y="7124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67327</xdr:rowOff>
    </xdr:from>
    <xdr:ext cx="469744" cy="259045"/>
    <xdr:sp macro="" textlink="">
      <xdr:nvSpPr>
        <xdr:cNvPr id="118" name="【図書館】&#10;一人当たり面積最大値テキスト">
          <a:extLst>
            <a:ext uri="{FF2B5EF4-FFF2-40B4-BE49-F238E27FC236}">
              <a16:creationId xmlns:a16="http://schemas.microsoft.com/office/drawing/2014/main" id="{26E595C0-E955-4322-9072-854BCAF3CF4D}"/>
            </a:ext>
          </a:extLst>
        </xdr:cNvPr>
        <xdr:cNvSpPr txBox="1"/>
      </xdr:nvSpPr>
      <xdr:spPr>
        <a:xfrm>
          <a:off x="10515600" y="555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120650</xdr:rowOff>
    </xdr:from>
    <xdr:to>
      <xdr:col>55</xdr:col>
      <xdr:colOff>88900</xdr:colOff>
      <xdr:row>33</xdr:row>
      <xdr:rowOff>120650</xdr:rowOff>
    </xdr:to>
    <xdr:cxnSp macro="">
      <xdr:nvCxnSpPr>
        <xdr:cNvPr id="119" name="直線コネクタ 118">
          <a:extLst>
            <a:ext uri="{FF2B5EF4-FFF2-40B4-BE49-F238E27FC236}">
              <a16:creationId xmlns:a16="http://schemas.microsoft.com/office/drawing/2014/main" id="{88789529-F066-40D3-AE44-A3C9D5C7B1F7}"/>
            </a:ext>
          </a:extLst>
        </xdr:cNvPr>
        <xdr:cNvCxnSpPr/>
      </xdr:nvCxnSpPr>
      <xdr:spPr>
        <a:xfrm>
          <a:off x="10388600" y="577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105427</xdr:rowOff>
    </xdr:from>
    <xdr:ext cx="469744" cy="259045"/>
    <xdr:sp macro="" textlink="">
      <xdr:nvSpPr>
        <xdr:cNvPr id="120" name="【図書館】&#10;一人当たり面積平均値テキスト">
          <a:extLst>
            <a:ext uri="{FF2B5EF4-FFF2-40B4-BE49-F238E27FC236}">
              <a16:creationId xmlns:a16="http://schemas.microsoft.com/office/drawing/2014/main" id="{1C965ED4-760C-484D-AA00-83D6FB298B46}"/>
            </a:ext>
          </a:extLst>
        </xdr:cNvPr>
        <xdr:cNvSpPr txBox="1"/>
      </xdr:nvSpPr>
      <xdr:spPr>
        <a:xfrm>
          <a:off x="10515600" y="66205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127000</xdr:rowOff>
    </xdr:from>
    <xdr:to>
      <xdr:col>55</xdr:col>
      <xdr:colOff>50800</xdr:colOff>
      <xdr:row>39</xdr:row>
      <xdr:rowOff>57150</xdr:rowOff>
    </xdr:to>
    <xdr:sp macro="" textlink="">
      <xdr:nvSpPr>
        <xdr:cNvPr id="121" name="フローチャート: 判断 120">
          <a:extLst>
            <a:ext uri="{FF2B5EF4-FFF2-40B4-BE49-F238E27FC236}">
              <a16:creationId xmlns:a16="http://schemas.microsoft.com/office/drawing/2014/main" id="{1EE2A3CF-4909-4CA1-9937-553D0829E5AF}"/>
            </a:ext>
          </a:extLst>
        </xdr:cNvPr>
        <xdr:cNvSpPr/>
      </xdr:nvSpPr>
      <xdr:spPr>
        <a:xfrm>
          <a:off x="10426700" y="664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88900</xdr:rowOff>
    </xdr:from>
    <xdr:to>
      <xdr:col>50</xdr:col>
      <xdr:colOff>165100</xdr:colOff>
      <xdr:row>39</xdr:row>
      <xdr:rowOff>19050</xdr:rowOff>
    </xdr:to>
    <xdr:sp macro="" textlink="">
      <xdr:nvSpPr>
        <xdr:cNvPr id="122" name="フローチャート: 判断 121">
          <a:extLst>
            <a:ext uri="{FF2B5EF4-FFF2-40B4-BE49-F238E27FC236}">
              <a16:creationId xmlns:a16="http://schemas.microsoft.com/office/drawing/2014/main" id="{F1E143C7-E542-4AF3-9D95-FD6687A0BC78}"/>
            </a:ext>
          </a:extLst>
        </xdr:cNvPr>
        <xdr:cNvSpPr/>
      </xdr:nvSpPr>
      <xdr:spPr>
        <a:xfrm>
          <a:off x="9588500" y="660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101600</xdr:rowOff>
    </xdr:from>
    <xdr:to>
      <xdr:col>46</xdr:col>
      <xdr:colOff>38100</xdr:colOff>
      <xdr:row>39</xdr:row>
      <xdr:rowOff>31750</xdr:rowOff>
    </xdr:to>
    <xdr:sp macro="" textlink="">
      <xdr:nvSpPr>
        <xdr:cNvPr id="123" name="フローチャート: 判断 122">
          <a:extLst>
            <a:ext uri="{FF2B5EF4-FFF2-40B4-BE49-F238E27FC236}">
              <a16:creationId xmlns:a16="http://schemas.microsoft.com/office/drawing/2014/main" id="{CCB72814-A679-4923-BA67-355FC114ECBD}"/>
            </a:ext>
          </a:extLst>
        </xdr:cNvPr>
        <xdr:cNvSpPr/>
      </xdr:nvSpPr>
      <xdr:spPr>
        <a:xfrm>
          <a:off x="8699500" y="661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101600</xdr:rowOff>
    </xdr:from>
    <xdr:to>
      <xdr:col>41</xdr:col>
      <xdr:colOff>101600</xdr:colOff>
      <xdr:row>39</xdr:row>
      <xdr:rowOff>31750</xdr:rowOff>
    </xdr:to>
    <xdr:sp macro="" textlink="">
      <xdr:nvSpPr>
        <xdr:cNvPr id="124" name="フローチャート: 判断 123">
          <a:extLst>
            <a:ext uri="{FF2B5EF4-FFF2-40B4-BE49-F238E27FC236}">
              <a16:creationId xmlns:a16="http://schemas.microsoft.com/office/drawing/2014/main" id="{78468CFD-E1FD-47E6-B4A3-BEB620BC58C1}"/>
            </a:ext>
          </a:extLst>
        </xdr:cNvPr>
        <xdr:cNvSpPr/>
      </xdr:nvSpPr>
      <xdr:spPr>
        <a:xfrm>
          <a:off x="7810500" y="661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139700</xdr:rowOff>
    </xdr:from>
    <xdr:to>
      <xdr:col>36</xdr:col>
      <xdr:colOff>165100</xdr:colOff>
      <xdr:row>39</xdr:row>
      <xdr:rowOff>69850</xdr:rowOff>
    </xdr:to>
    <xdr:sp macro="" textlink="">
      <xdr:nvSpPr>
        <xdr:cNvPr id="125" name="フローチャート: 判断 124">
          <a:extLst>
            <a:ext uri="{FF2B5EF4-FFF2-40B4-BE49-F238E27FC236}">
              <a16:creationId xmlns:a16="http://schemas.microsoft.com/office/drawing/2014/main" id="{656B7AFD-3767-4E33-9AB8-81304D8CEE67}"/>
            </a:ext>
          </a:extLst>
        </xdr:cNvPr>
        <xdr:cNvSpPr/>
      </xdr:nvSpPr>
      <xdr:spPr>
        <a:xfrm>
          <a:off x="6921500" y="665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92026B4B-E607-4D86-9922-9FC5C32D1705}"/>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C592D649-D2ED-47E8-81E4-562C6D9A5408}"/>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659C8FFB-D020-442A-BA1D-B0580AA1869D}"/>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3ED8C463-3E7C-424C-A63E-89FD3C169D44}"/>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ACB49EC4-B7D0-4AB9-A0A4-6BB1CB4A13DF}"/>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120650</xdr:rowOff>
    </xdr:from>
    <xdr:to>
      <xdr:col>55</xdr:col>
      <xdr:colOff>50800</xdr:colOff>
      <xdr:row>38</xdr:row>
      <xdr:rowOff>50800</xdr:rowOff>
    </xdr:to>
    <xdr:sp macro="" textlink="">
      <xdr:nvSpPr>
        <xdr:cNvPr id="131" name="楕円 130">
          <a:extLst>
            <a:ext uri="{FF2B5EF4-FFF2-40B4-BE49-F238E27FC236}">
              <a16:creationId xmlns:a16="http://schemas.microsoft.com/office/drawing/2014/main" id="{163D788B-9600-4997-A7B9-3758A1950C26}"/>
            </a:ext>
          </a:extLst>
        </xdr:cNvPr>
        <xdr:cNvSpPr/>
      </xdr:nvSpPr>
      <xdr:spPr>
        <a:xfrm>
          <a:off x="10426700" y="6464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36</xdr:row>
      <xdr:rowOff>143527</xdr:rowOff>
    </xdr:from>
    <xdr:ext cx="469744" cy="259045"/>
    <xdr:sp macro="" textlink="">
      <xdr:nvSpPr>
        <xdr:cNvPr id="132" name="【図書館】&#10;一人当たり面積該当値テキスト">
          <a:extLst>
            <a:ext uri="{FF2B5EF4-FFF2-40B4-BE49-F238E27FC236}">
              <a16:creationId xmlns:a16="http://schemas.microsoft.com/office/drawing/2014/main" id="{40270909-75EC-40CB-ABD0-ABB29F572414}"/>
            </a:ext>
          </a:extLst>
        </xdr:cNvPr>
        <xdr:cNvSpPr txBox="1"/>
      </xdr:nvSpPr>
      <xdr:spPr>
        <a:xfrm>
          <a:off x="10515600" y="6315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120650</xdr:rowOff>
    </xdr:from>
    <xdr:to>
      <xdr:col>50</xdr:col>
      <xdr:colOff>165100</xdr:colOff>
      <xdr:row>38</xdr:row>
      <xdr:rowOff>50800</xdr:rowOff>
    </xdr:to>
    <xdr:sp macro="" textlink="">
      <xdr:nvSpPr>
        <xdr:cNvPr id="133" name="楕円 132">
          <a:extLst>
            <a:ext uri="{FF2B5EF4-FFF2-40B4-BE49-F238E27FC236}">
              <a16:creationId xmlns:a16="http://schemas.microsoft.com/office/drawing/2014/main" id="{E3C4A779-1E1A-41DE-AF87-CE0948C9D28B}"/>
            </a:ext>
          </a:extLst>
        </xdr:cNvPr>
        <xdr:cNvSpPr/>
      </xdr:nvSpPr>
      <xdr:spPr>
        <a:xfrm>
          <a:off x="9588500" y="6464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0</xdr:rowOff>
    </xdr:from>
    <xdr:to>
      <xdr:col>55</xdr:col>
      <xdr:colOff>0</xdr:colOff>
      <xdr:row>38</xdr:row>
      <xdr:rowOff>0</xdr:rowOff>
    </xdr:to>
    <xdr:cxnSp macro="">
      <xdr:nvCxnSpPr>
        <xdr:cNvPr id="134" name="直線コネクタ 133">
          <a:extLst>
            <a:ext uri="{FF2B5EF4-FFF2-40B4-BE49-F238E27FC236}">
              <a16:creationId xmlns:a16="http://schemas.microsoft.com/office/drawing/2014/main" id="{DD25B1FB-BBAE-4FDB-8DC4-F27FEA9EF224}"/>
            </a:ext>
          </a:extLst>
        </xdr:cNvPr>
        <xdr:cNvCxnSpPr/>
      </xdr:nvCxnSpPr>
      <xdr:spPr>
        <a:xfrm>
          <a:off x="9639300" y="65151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133350</xdr:rowOff>
    </xdr:from>
    <xdr:to>
      <xdr:col>46</xdr:col>
      <xdr:colOff>38100</xdr:colOff>
      <xdr:row>38</xdr:row>
      <xdr:rowOff>63500</xdr:rowOff>
    </xdr:to>
    <xdr:sp macro="" textlink="">
      <xdr:nvSpPr>
        <xdr:cNvPr id="135" name="楕円 134">
          <a:extLst>
            <a:ext uri="{FF2B5EF4-FFF2-40B4-BE49-F238E27FC236}">
              <a16:creationId xmlns:a16="http://schemas.microsoft.com/office/drawing/2014/main" id="{D0EE32AB-0770-49F8-B5BF-AC75854560AB}"/>
            </a:ext>
          </a:extLst>
        </xdr:cNvPr>
        <xdr:cNvSpPr/>
      </xdr:nvSpPr>
      <xdr:spPr>
        <a:xfrm>
          <a:off x="8699500" y="647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0</xdr:rowOff>
    </xdr:from>
    <xdr:to>
      <xdr:col>50</xdr:col>
      <xdr:colOff>114300</xdr:colOff>
      <xdr:row>38</xdr:row>
      <xdr:rowOff>12700</xdr:rowOff>
    </xdr:to>
    <xdr:cxnSp macro="">
      <xdr:nvCxnSpPr>
        <xdr:cNvPr id="136" name="直線コネクタ 135">
          <a:extLst>
            <a:ext uri="{FF2B5EF4-FFF2-40B4-BE49-F238E27FC236}">
              <a16:creationId xmlns:a16="http://schemas.microsoft.com/office/drawing/2014/main" id="{F0C358AD-D123-4BCF-A737-CB12BE5B2D1C}"/>
            </a:ext>
          </a:extLst>
        </xdr:cNvPr>
        <xdr:cNvCxnSpPr/>
      </xdr:nvCxnSpPr>
      <xdr:spPr>
        <a:xfrm flipV="1">
          <a:off x="8750300" y="65151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133350</xdr:rowOff>
    </xdr:from>
    <xdr:to>
      <xdr:col>41</xdr:col>
      <xdr:colOff>101600</xdr:colOff>
      <xdr:row>38</xdr:row>
      <xdr:rowOff>63500</xdr:rowOff>
    </xdr:to>
    <xdr:sp macro="" textlink="">
      <xdr:nvSpPr>
        <xdr:cNvPr id="137" name="楕円 136">
          <a:extLst>
            <a:ext uri="{FF2B5EF4-FFF2-40B4-BE49-F238E27FC236}">
              <a16:creationId xmlns:a16="http://schemas.microsoft.com/office/drawing/2014/main" id="{2FA612E0-C2EF-404F-81C6-FC0D689958B8}"/>
            </a:ext>
          </a:extLst>
        </xdr:cNvPr>
        <xdr:cNvSpPr/>
      </xdr:nvSpPr>
      <xdr:spPr>
        <a:xfrm>
          <a:off x="7810500" y="647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12700</xdr:rowOff>
    </xdr:from>
    <xdr:to>
      <xdr:col>45</xdr:col>
      <xdr:colOff>177800</xdr:colOff>
      <xdr:row>38</xdr:row>
      <xdr:rowOff>12700</xdr:rowOff>
    </xdr:to>
    <xdr:cxnSp macro="">
      <xdr:nvCxnSpPr>
        <xdr:cNvPr id="138" name="直線コネクタ 137">
          <a:extLst>
            <a:ext uri="{FF2B5EF4-FFF2-40B4-BE49-F238E27FC236}">
              <a16:creationId xmlns:a16="http://schemas.microsoft.com/office/drawing/2014/main" id="{5CBBB862-2FDB-482A-A976-2E789E599216}"/>
            </a:ext>
          </a:extLst>
        </xdr:cNvPr>
        <xdr:cNvCxnSpPr/>
      </xdr:nvCxnSpPr>
      <xdr:spPr>
        <a:xfrm>
          <a:off x="7861300" y="6527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37</xdr:row>
      <xdr:rowOff>133350</xdr:rowOff>
    </xdr:from>
    <xdr:to>
      <xdr:col>36</xdr:col>
      <xdr:colOff>165100</xdr:colOff>
      <xdr:row>38</xdr:row>
      <xdr:rowOff>63500</xdr:rowOff>
    </xdr:to>
    <xdr:sp macro="" textlink="">
      <xdr:nvSpPr>
        <xdr:cNvPr id="139" name="楕円 138">
          <a:extLst>
            <a:ext uri="{FF2B5EF4-FFF2-40B4-BE49-F238E27FC236}">
              <a16:creationId xmlns:a16="http://schemas.microsoft.com/office/drawing/2014/main" id="{BEA55E0E-C135-4CF2-A1BD-1962130BA1B4}"/>
            </a:ext>
          </a:extLst>
        </xdr:cNvPr>
        <xdr:cNvSpPr/>
      </xdr:nvSpPr>
      <xdr:spPr>
        <a:xfrm>
          <a:off x="6921500" y="647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12700</xdr:rowOff>
    </xdr:from>
    <xdr:to>
      <xdr:col>41</xdr:col>
      <xdr:colOff>50800</xdr:colOff>
      <xdr:row>38</xdr:row>
      <xdr:rowOff>12700</xdr:rowOff>
    </xdr:to>
    <xdr:cxnSp macro="">
      <xdr:nvCxnSpPr>
        <xdr:cNvPr id="140" name="直線コネクタ 139">
          <a:extLst>
            <a:ext uri="{FF2B5EF4-FFF2-40B4-BE49-F238E27FC236}">
              <a16:creationId xmlns:a16="http://schemas.microsoft.com/office/drawing/2014/main" id="{DF78DE21-D3E2-425E-8EE6-900FD60350DA}"/>
            </a:ext>
          </a:extLst>
        </xdr:cNvPr>
        <xdr:cNvCxnSpPr/>
      </xdr:nvCxnSpPr>
      <xdr:spPr>
        <a:xfrm>
          <a:off x="6972300" y="6527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39</xdr:row>
      <xdr:rowOff>10177</xdr:rowOff>
    </xdr:from>
    <xdr:ext cx="469744" cy="259045"/>
    <xdr:sp macro="" textlink="">
      <xdr:nvSpPr>
        <xdr:cNvPr id="141" name="n_1aveValue【図書館】&#10;一人当たり面積">
          <a:extLst>
            <a:ext uri="{FF2B5EF4-FFF2-40B4-BE49-F238E27FC236}">
              <a16:creationId xmlns:a16="http://schemas.microsoft.com/office/drawing/2014/main" id="{79ADC4D0-CFA7-4913-8712-7A75CD352CF4}"/>
            </a:ext>
          </a:extLst>
        </xdr:cNvPr>
        <xdr:cNvSpPr txBox="1"/>
      </xdr:nvSpPr>
      <xdr:spPr>
        <a:xfrm>
          <a:off x="9391727" y="6696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22877</xdr:rowOff>
    </xdr:from>
    <xdr:ext cx="469744" cy="259045"/>
    <xdr:sp macro="" textlink="">
      <xdr:nvSpPr>
        <xdr:cNvPr id="142" name="n_2aveValue【図書館】&#10;一人当たり面積">
          <a:extLst>
            <a:ext uri="{FF2B5EF4-FFF2-40B4-BE49-F238E27FC236}">
              <a16:creationId xmlns:a16="http://schemas.microsoft.com/office/drawing/2014/main" id="{E72451EB-5E9F-4438-8FB4-F0F7AF5840E2}"/>
            </a:ext>
          </a:extLst>
        </xdr:cNvPr>
        <xdr:cNvSpPr txBox="1"/>
      </xdr:nvSpPr>
      <xdr:spPr>
        <a:xfrm>
          <a:off x="8515427" y="6709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22877</xdr:rowOff>
    </xdr:from>
    <xdr:ext cx="469744" cy="259045"/>
    <xdr:sp macro="" textlink="">
      <xdr:nvSpPr>
        <xdr:cNvPr id="143" name="n_3aveValue【図書館】&#10;一人当たり面積">
          <a:extLst>
            <a:ext uri="{FF2B5EF4-FFF2-40B4-BE49-F238E27FC236}">
              <a16:creationId xmlns:a16="http://schemas.microsoft.com/office/drawing/2014/main" id="{A8ECEC85-D557-49F3-B0D7-FD66F15EA291}"/>
            </a:ext>
          </a:extLst>
        </xdr:cNvPr>
        <xdr:cNvSpPr txBox="1"/>
      </xdr:nvSpPr>
      <xdr:spPr>
        <a:xfrm>
          <a:off x="7626427" y="6709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60977</xdr:rowOff>
    </xdr:from>
    <xdr:ext cx="469744" cy="259045"/>
    <xdr:sp macro="" textlink="">
      <xdr:nvSpPr>
        <xdr:cNvPr id="144" name="n_4aveValue【図書館】&#10;一人当たり面積">
          <a:extLst>
            <a:ext uri="{FF2B5EF4-FFF2-40B4-BE49-F238E27FC236}">
              <a16:creationId xmlns:a16="http://schemas.microsoft.com/office/drawing/2014/main" id="{39DB78D8-8AB3-458B-BCC9-632A4B98CDA1}"/>
            </a:ext>
          </a:extLst>
        </xdr:cNvPr>
        <xdr:cNvSpPr txBox="1"/>
      </xdr:nvSpPr>
      <xdr:spPr>
        <a:xfrm>
          <a:off x="6737427" y="674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36</xdr:row>
      <xdr:rowOff>67327</xdr:rowOff>
    </xdr:from>
    <xdr:ext cx="469744" cy="259045"/>
    <xdr:sp macro="" textlink="">
      <xdr:nvSpPr>
        <xdr:cNvPr id="145" name="n_1mainValue【図書館】&#10;一人当たり面積">
          <a:extLst>
            <a:ext uri="{FF2B5EF4-FFF2-40B4-BE49-F238E27FC236}">
              <a16:creationId xmlns:a16="http://schemas.microsoft.com/office/drawing/2014/main" id="{8497E3E8-A3D2-40A9-8351-3CCC82132FC4}"/>
            </a:ext>
          </a:extLst>
        </xdr:cNvPr>
        <xdr:cNvSpPr txBox="1"/>
      </xdr:nvSpPr>
      <xdr:spPr>
        <a:xfrm>
          <a:off x="9391727" y="6239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36</xdr:row>
      <xdr:rowOff>80027</xdr:rowOff>
    </xdr:from>
    <xdr:ext cx="469744" cy="259045"/>
    <xdr:sp macro="" textlink="">
      <xdr:nvSpPr>
        <xdr:cNvPr id="146" name="n_2mainValue【図書館】&#10;一人当たり面積">
          <a:extLst>
            <a:ext uri="{FF2B5EF4-FFF2-40B4-BE49-F238E27FC236}">
              <a16:creationId xmlns:a16="http://schemas.microsoft.com/office/drawing/2014/main" id="{A90767C6-2E03-4572-B7EF-98FCFCD868D1}"/>
            </a:ext>
          </a:extLst>
        </xdr:cNvPr>
        <xdr:cNvSpPr txBox="1"/>
      </xdr:nvSpPr>
      <xdr:spPr>
        <a:xfrm>
          <a:off x="8515427" y="6252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36</xdr:row>
      <xdr:rowOff>80027</xdr:rowOff>
    </xdr:from>
    <xdr:ext cx="469744" cy="259045"/>
    <xdr:sp macro="" textlink="">
      <xdr:nvSpPr>
        <xdr:cNvPr id="147" name="n_3mainValue【図書館】&#10;一人当たり面積">
          <a:extLst>
            <a:ext uri="{FF2B5EF4-FFF2-40B4-BE49-F238E27FC236}">
              <a16:creationId xmlns:a16="http://schemas.microsoft.com/office/drawing/2014/main" id="{1ADD0A3C-CEB5-4715-A5B4-AE481636361D}"/>
            </a:ext>
          </a:extLst>
        </xdr:cNvPr>
        <xdr:cNvSpPr txBox="1"/>
      </xdr:nvSpPr>
      <xdr:spPr>
        <a:xfrm>
          <a:off x="7626427" y="6252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36</xdr:row>
      <xdr:rowOff>80027</xdr:rowOff>
    </xdr:from>
    <xdr:ext cx="469744" cy="259045"/>
    <xdr:sp macro="" textlink="">
      <xdr:nvSpPr>
        <xdr:cNvPr id="148" name="n_4mainValue【図書館】&#10;一人当たり面積">
          <a:extLst>
            <a:ext uri="{FF2B5EF4-FFF2-40B4-BE49-F238E27FC236}">
              <a16:creationId xmlns:a16="http://schemas.microsoft.com/office/drawing/2014/main" id="{80A136BA-FF2C-4D03-9D27-9F742D9C4B04}"/>
            </a:ext>
          </a:extLst>
        </xdr:cNvPr>
        <xdr:cNvSpPr txBox="1"/>
      </xdr:nvSpPr>
      <xdr:spPr>
        <a:xfrm>
          <a:off x="6737427" y="6252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00E9F4EA-CD6A-4CF3-8CE8-49897D57C818}"/>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B122EAD7-88A4-4955-B118-1E83D26A25E5}"/>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0868BC07-D91A-426F-BF68-85E8DB8D3C8E}"/>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4DA2D67C-F288-4FBD-B7B8-3F17E59E8BD2}"/>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9CF4F771-623B-4825-B8B7-1737D30970F9}"/>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48E3E2A6-63F8-4AA8-88D7-5EB5CDE03777}"/>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33039F57-AA1E-4DF5-96B6-664AA19E64A7}"/>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8A029ED0-8C19-4B23-8AAE-58229BCD8C24}"/>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1A9D7002-5D12-45AC-A09C-8E34B994A4BB}"/>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8BA0A1FF-2C69-4C46-9404-92A9FD13ECE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85BC5440-7110-4DDA-A8D2-FF0A492933E9}"/>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0</xdr:rowOff>
    </xdr:from>
    <xdr:to>
      <xdr:col>28</xdr:col>
      <xdr:colOff>114300</xdr:colOff>
      <xdr:row>64</xdr:row>
      <xdr:rowOff>0</xdr:rowOff>
    </xdr:to>
    <xdr:cxnSp macro="">
      <xdr:nvCxnSpPr>
        <xdr:cNvPr id="160" name="直線コネクタ 159">
          <a:extLst>
            <a:ext uri="{FF2B5EF4-FFF2-40B4-BE49-F238E27FC236}">
              <a16:creationId xmlns:a16="http://schemas.microsoft.com/office/drawing/2014/main" id="{9F80353B-81A8-4FA9-AD8D-4C0DC47BA3D3}"/>
            </a:ext>
          </a:extLst>
        </xdr:cNvPr>
        <xdr:cNvCxnSpPr/>
      </xdr:nvCxnSpPr>
      <xdr:spPr>
        <a:xfrm>
          <a:off x="762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29227</xdr:rowOff>
    </xdr:from>
    <xdr:ext cx="467179" cy="259045"/>
    <xdr:sp macro="" textlink="">
      <xdr:nvSpPr>
        <xdr:cNvPr id="161" name="テキスト ボックス 160">
          <a:extLst>
            <a:ext uri="{FF2B5EF4-FFF2-40B4-BE49-F238E27FC236}">
              <a16:creationId xmlns:a16="http://schemas.microsoft.com/office/drawing/2014/main" id="{2D355C37-D27A-47E6-9C4E-F4F6ED824D02}"/>
            </a:ext>
          </a:extLst>
        </xdr:cNvPr>
        <xdr:cNvSpPr txBox="1"/>
      </xdr:nvSpPr>
      <xdr:spPr>
        <a:xfrm>
          <a:off x="294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57150</xdr:rowOff>
    </xdr:from>
    <xdr:to>
      <xdr:col>28</xdr:col>
      <xdr:colOff>114300</xdr:colOff>
      <xdr:row>61</xdr:row>
      <xdr:rowOff>57150</xdr:rowOff>
    </xdr:to>
    <xdr:cxnSp macro="">
      <xdr:nvCxnSpPr>
        <xdr:cNvPr id="162" name="直線コネクタ 161">
          <a:extLst>
            <a:ext uri="{FF2B5EF4-FFF2-40B4-BE49-F238E27FC236}">
              <a16:creationId xmlns:a16="http://schemas.microsoft.com/office/drawing/2014/main" id="{8513362D-48C3-40F9-965B-B2FB57A53102}"/>
            </a:ext>
          </a:extLst>
        </xdr:cNvPr>
        <xdr:cNvCxnSpPr/>
      </xdr:nvCxnSpPr>
      <xdr:spPr>
        <a:xfrm>
          <a:off x="762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86377</xdr:rowOff>
    </xdr:from>
    <xdr:ext cx="403059" cy="259045"/>
    <xdr:sp macro="" textlink="">
      <xdr:nvSpPr>
        <xdr:cNvPr id="163" name="テキスト ボックス 162">
          <a:extLst>
            <a:ext uri="{FF2B5EF4-FFF2-40B4-BE49-F238E27FC236}">
              <a16:creationId xmlns:a16="http://schemas.microsoft.com/office/drawing/2014/main" id="{C632A6FA-344A-48ED-8CB6-5A9DBB004A26}"/>
            </a:ext>
          </a:extLst>
        </xdr:cNvPr>
        <xdr:cNvSpPr txBox="1"/>
      </xdr:nvSpPr>
      <xdr:spPr>
        <a:xfrm>
          <a:off x="358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114300</xdr:rowOff>
    </xdr:from>
    <xdr:to>
      <xdr:col>28</xdr:col>
      <xdr:colOff>114300</xdr:colOff>
      <xdr:row>58</xdr:row>
      <xdr:rowOff>114300</xdr:rowOff>
    </xdr:to>
    <xdr:cxnSp macro="">
      <xdr:nvCxnSpPr>
        <xdr:cNvPr id="164" name="直線コネクタ 163">
          <a:extLst>
            <a:ext uri="{FF2B5EF4-FFF2-40B4-BE49-F238E27FC236}">
              <a16:creationId xmlns:a16="http://schemas.microsoft.com/office/drawing/2014/main" id="{4B951070-4635-46B6-BB3C-585E4B5B719C}"/>
            </a:ext>
          </a:extLst>
        </xdr:cNvPr>
        <xdr:cNvCxnSpPr/>
      </xdr:nvCxnSpPr>
      <xdr:spPr>
        <a:xfrm>
          <a:off x="762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57</xdr:row>
      <xdr:rowOff>143527</xdr:rowOff>
    </xdr:from>
    <xdr:ext cx="403059" cy="259045"/>
    <xdr:sp macro="" textlink="">
      <xdr:nvSpPr>
        <xdr:cNvPr id="165" name="テキスト ボックス 164">
          <a:extLst>
            <a:ext uri="{FF2B5EF4-FFF2-40B4-BE49-F238E27FC236}">
              <a16:creationId xmlns:a16="http://schemas.microsoft.com/office/drawing/2014/main" id="{F8A9F1BA-66E7-468E-AB27-97933EAF0450}"/>
            </a:ext>
          </a:extLst>
        </xdr:cNvPr>
        <xdr:cNvSpPr txBox="1"/>
      </xdr:nvSpPr>
      <xdr:spPr>
        <a:xfrm>
          <a:off x="358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0</xdr:rowOff>
    </xdr:from>
    <xdr:to>
      <xdr:col>28</xdr:col>
      <xdr:colOff>114300</xdr:colOff>
      <xdr:row>56</xdr:row>
      <xdr:rowOff>0</xdr:rowOff>
    </xdr:to>
    <xdr:cxnSp macro="">
      <xdr:nvCxnSpPr>
        <xdr:cNvPr id="166" name="直線コネクタ 165">
          <a:extLst>
            <a:ext uri="{FF2B5EF4-FFF2-40B4-BE49-F238E27FC236}">
              <a16:creationId xmlns:a16="http://schemas.microsoft.com/office/drawing/2014/main" id="{2EAF6684-8590-4FC4-83BC-F5DBDE26522A}"/>
            </a:ext>
          </a:extLst>
        </xdr:cNvPr>
        <xdr:cNvCxnSpPr/>
      </xdr:nvCxnSpPr>
      <xdr:spPr>
        <a:xfrm>
          <a:off x="762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55</xdr:row>
      <xdr:rowOff>29227</xdr:rowOff>
    </xdr:from>
    <xdr:ext cx="403059" cy="259045"/>
    <xdr:sp macro="" textlink="">
      <xdr:nvSpPr>
        <xdr:cNvPr id="167" name="テキスト ボックス 166">
          <a:extLst>
            <a:ext uri="{FF2B5EF4-FFF2-40B4-BE49-F238E27FC236}">
              <a16:creationId xmlns:a16="http://schemas.microsoft.com/office/drawing/2014/main" id="{67695235-0D84-4432-B0FF-BCE9674DA189}"/>
            </a:ext>
          </a:extLst>
        </xdr:cNvPr>
        <xdr:cNvSpPr txBox="1"/>
      </xdr:nvSpPr>
      <xdr:spPr>
        <a:xfrm>
          <a:off x="358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id="{8029158B-89DA-4FDA-AE77-81C7204232CB}"/>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52</xdr:row>
      <xdr:rowOff>86377</xdr:rowOff>
    </xdr:from>
    <xdr:ext cx="403059" cy="259045"/>
    <xdr:sp macro="" textlink="">
      <xdr:nvSpPr>
        <xdr:cNvPr id="169" name="テキスト ボックス 168">
          <a:extLst>
            <a:ext uri="{FF2B5EF4-FFF2-40B4-BE49-F238E27FC236}">
              <a16:creationId xmlns:a16="http://schemas.microsoft.com/office/drawing/2014/main" id="{605DB9B1-A882-41CA-86AB-7D0845A0FA92}"/>
            </a:ext>
          </a:extLst>
        </xdr:cNvPr>
        <xdr:cNvSpPr txBox="1"/>
      </xdr:nvSpPr>
      <xdr:spPr>
        <a:xfrm>
          <a:off x="358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0" name="【体育館・プール】&#10;有形固定資産減価償却率グラフ枠">
          <a:extLst>
            <a:ext uri="{FF2B5EF4-FFF2-40B4-BE49-F238E27FC236}">
              <a16:creationId xmlns:a16="http://schemas.microsoft.com/office/drawing/2014/main" id="{54C4256C-1863-40B7-8C6A-76801F64239C}"/>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50292</xdr:rowOff>
    </xdr:from>
    <xdr:to>
      <xdr:col>24</xdr:col>
      <xdr:colOff>62865</xdr:colOff>
      <xdr:row>63</xdr:row>
      <xdr:rowOff>6858</xdr:rowOff>
    </xdr:to>
    <xdr:cxnSp macro="">
      <xdr:nvCxnSpPr>
        <xdr:cNvPr id="171" name="直線コネクタ 170">
          <a:extLst>
            <a:ext uri="{FF2B5EF4-FFF2-40B4-BE49-F238E27FC236}">
              <a16:creationId xmlns:a16="http://schemas.microsoft.com/office/drawing/2014/main" id="{6E01F5CE-E029-4AEB-AFBF-A22C34DB421B}"/>
            </a:ext>
          </a:extLst>
        </xdr:cNvPr>
        <xdr:cNvCxnSpPr/>
      </xdr:nvCxnSpPr>
      <xdr:spPr>
        <a:xfrm flipV="1">
          <a:off x="4634865" y="9480042"/>
          <a:ext cx="0" cy="13281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10685</xdr:rowOff>
    </xdr:from>
    <xdr:ext cx="405111" cy="259045"/>
    <xdr:sp macro="" textlink="">
      <xdr:nvSpPr>
        <xdr:cNvPr id="172" name="【体育館・プール】&#10;有形固定資産減価償却率最小値テキスト">
          <a:extLst>
            <a:ext uri="{FF2B5EF4-FFF2-40B4-BE49-F238E27FC236}">
              <a16:creationId xmlns:a16="http://schemas.microsoft.com/office/drawing/2014/main" id="{71B7C6F9-6906-447D-9FD7-1C011BF4BA84}"/>
            </a:ext>
          </a:extLst>
        </xdr:cNvPr>
        <xdr:cNvSpPr txBox="1"/>
      </xdr:nvSpPr>
      <xdr:spPr>
        <a:xfrm>
          <a:off x="4673600" y="108120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6858</xdr:rowOff>
    </xdr:from>
    <xdr:to>
      <xdr:col>24</xdr:col>
      <xdr:colOff>152400</xdr:colOff>
      <xdr:row>63</xdr:row>
      <xdr:rowOff>6858</xdr:rowOff>
    </xdr:to>
    <xdr:cxnSp macro="">
      <xdr:nvCxnSpPr>
        <xdr:cNvPr id="173" name="直線コネクタ 172">
          <a:extLst>
            <a:ext uri="{FF2B5EF4-FFF2-40B4-BE49-F238E27FC236}">
              <a16:creationId xmlns:a16="http://schemas.microsoft.com/office/drawing/2014/main" id="{69DC69ED-FF4F-46E7-B4B5-91E6605FF1F4}"/>
            </a:ext>
          </a:extLst>
        </xdr:cNvPr>
        <xdr:cNvCxnSpPr/>
      </xdr:nvCxnSpPr>
      <xdr:spPr>
        <a:xfrm>
          <a:off x="4546600" y="10808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168419</xdr:rowOff>
    </xdr:from>
    <xdr:ext cx="405111" cy="259045"/>
    <xdr:sp macro="" textlink="">
      <xdr:nvSpPr>
        <xdr:cNvPr id="174" name="【体育館・プール】&#10;有形固定資産減価償却率最大値テキスト">
          <a:extLst>
            <a:ext uri="{FF2B5EF4-FFF2-40B4-BE49-F238E27FC236}">
              <a16:creationId xmlns:a16="http://schemas.microsoft.com/office/drawing/2014/main" id="{515EA248-DF1C-4A33-A568-9790ABF3B11B}"/>
            </a:ext>
          </a:extLst>
        </xdr:cNvPr>
        <xdr:cNvSpPr txBox="1"/>
      </xdr:nvSpPr>
      <xdr:spPr>
        <a:xfrm>
          <a:off x="4673600" y="92552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50292</xdr:rowOff>
    </xdr:from>
    <xdr:to>
      <xdr:col>24</xdr:col>
      <xdr:colOff>152400</xdr:colOff>
      <xdr:row>55</xdr:row>
      <xdr:rowOff>50292</xdr:rowOff>
    </xdr:to>
    <xdr:cxnSp macro="">
      <xdr:nvCxnSpPr>
        <xdr:cNvPr id="175" name="直線コネクタ 174">
          <a:extLst>
            <a:ext uri="{FF2B5EF4-FFF2-40B4-BE49-F238E27FC236}">
              <a16:creationId xmlns:a16="http://schemas.microsoft.com/office/drawing/2014/main" id="{AFCD2471-64EA-41CF-B459-ADB466C31558}"/>
            </a:ext>
          </a:extLst>
        </xdr:cNvPr>
        <xdr:cNvCxnSpPr/>
      </xdr:nvCxnSpPr>
      <xdr:spPr>
        <a:xfrm>
          <a:off x="4546600" y="94800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48785</xdr:rowOff>
    </xdr:from>
    <xdr:ext cx="405111" cy="259045"/>
    <xdr:sp macro="" textlink="">
      <xdr:nvSpPr>
        <xdr:cNvPr id="176" name="【体育館・プール】&#10;有形固定資産減価償却率平均値テキスト">
          <a:extLst>
            <a:ext uri="{FF2B5EF4-FFF2-40B4-BE49-F238E27FC236}">
              <a16:creationId xmlns:a16="http://schemas.microsoft.com/office/drawing/2014/main" id="{FF3AD2B7-6F3D-46EC-8950-70E7338112C8}"/>
            </a:ext>
          </a:extLst>
        </xdr:cNvPr>
        <xdr:cNvSpPr txBox="1"/>
      </xdr:nvSpPr>
      <xdr:spPr>
        <a:xfrm>
          <a:off x="4673600" y="1016433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70358</xdr:rowOff>
    </xdr:from>
    <xdr:to>
      <xdr:col>24</xdr:col>
      <xdr:colOff>114300</xdr:colOff>
      <xdr:row>60</xdr:row>
      <xdr:rowOff>508</xdr:rowOff>
    </xdr:to>
    <xdr:sp macro="" textlink="">
      <xdr:nvSpPr>
        <xdr:cNvPr id="177" name="フローチャート: 判断 176">
          <a:extLst>
            <a:ext uri="{FF2B5EF4-FFF2-40B4-BE49-F238E27FC236}">
              <a16:creationId xmlns:a16="http://schemas.microsoft.com/office/drawing/2014/main" id="{AA7AE906-8CB9-45CD-BB0F-95A0CA3C335C}"/>
            </a:ext>
          </a:extLst>
        </xdr:cNvPr>
        <xdr:cNvSpPr/>
      </xdr:nvSpPr>
      <xdr:spPr>
        <a:xfrm>
          <a:off x="4584700" y="10185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13208</xdr:rowOff>
    </xdr:from>
    <xdr:to>
      <xdr:col>20</xdr:col>
      <xdr:colOff>38100</xdr:colOff>
      <xdr:row>59</xdr:row>
      <xdr:rowOff>114808</xdr:rowOff>
    </xdr:to>
    <xdr:sp macro="" textlink="">
      <xdr:nvSpPr>
        <xdr:cNvPr id="178" name="フローチャート: 判断 177">
          <a:extLst>
            <a:ext uri="{FF2B5EF4-FFF2-40B4-BE49-F238E27FC236}">
              <a16:creationId xmlns:a16="http://schemas.microsoft.com/office/drawing/2014/main" id="{C7F070F8-4C2E-4A80-A298-D297F4CBBBA7}"/>
            </a:ext>
          </a:extLst>
        </xdr:cNvPr>
        <xdr:cNvSpPr/>
      </xdr:nvSpPr>
      <xdr:spPr>
        <a:xfrm>
          <a:off x="3746500" y="10128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58</xdr:row>
      <xdr:rowOff>145796</xdr:rowOff>
    </xdr:from>
    <xdr:to>
      <xdr:col>15</xdr:col>
      <xdr:colOff>101600</xdr:colOff>
      <xdr:row>59</xdr:row>
      <xdr:rowOff>75946</xdr:rowOff>
    </xdr:to>
    <xdr:sp macro="" textlink="">
      <xdr:nvSpPr>
        <xdr:cNvPr id="179" name="フローチャート: 判断 178">
          <a:extLst>
            <a:ext uri="{FF2B5EF4-FFF2-40B4-BE49-F238E27FC236}">
              <a16:creationId xmlns:a16="http://schemas.microsoft.com/office/drawing/2014/main" id="{B24DA879-6FC6-44D5-8209-FF3AC52EEF6C}"/>
            </a:ext>
          </a:extLst>
        </xdr:cNvPr>
        <xdr:cNvSpPr/>
      </xdr:nvSpPr>
      <xdr:spPr>
        <a:xfrm>
          <a:off x="2857500" y="10089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58</xdr:row>
      <xdr:rowOff>106934</xdr:rowOff>
    </xdr:from>
    <xdr:to>
      <xdr:col>10</xdr:col>
      <xdr:colOff>165100</xdr:colOff>
      <xdr:row>59</xdr:row>
      <xdr:rowOff>37084</xdr:rowOff>
    </xdr:to>
    <xdr:sp macro="" textlink="">
      <xdr:nvSpPr>
        <xdr:cNvPr id="180" name="フローチャート: 判断 179">
          <a:extLst>
            <a:ext uri="{FF2B5EF4-FFF2-40B4-BE49-F238E27FC236}">
              <a16:creationId xmlns:a16="http://schemas.microsoft.com/office/drawing/2014/main" id="{21686BB8-A5C3-4074-8DC8-BDF6A051A192}"/>
            </a:ext>
          </a:extLst>
        </xdr:cNvPr>
        <xdr:cNvSpPr/>
      </xdr:nvSpPr>
      <xdr:spPr>
        <a:xfrm>
          <a:off x="1968500" y="10051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58</xdr:row>
      <xdr:rowOff>118364</xdr:rowOff>
    </xdr:from>
    <xdr:to>
      <xdr:col>6</xdr:col>
      <xdr:colOff>38100</xdr:colOff>
      <xdr:row>59</xdr:row>
      <xdr:rowOff>48514</xdr:rowOff>
    </xdr:to>
    <xdr:sp macro="" textlink="">
      <xdr:nvSpPr>
        <xdr:cNvPr id="181" name="フローチャート: 判断 180">
          <a:extLst>
            <a:ext uri="{FF2B5EF4-FFF2-40B4-BE49-F238E27FC236}">
              <a16:creationId xmlns:a16="http://schemas.microsoft.com/office/drawing/2014/main" id="{81A9D51A-2529-4010-B430-F79277884A4F}"/>
            </a:ext>
          </a:extLst>
        </xdr:cNvPr>
        <xdr:cNvSpPr/>
      </xdr:nvSpPr>
      <xdr:spPr>
        <a:xfrm>
          <a:off x="1079500" y="10062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A350563E-6F41-4F6B-BE94-8BE33BDCDBAD}"/>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8697E6A0-730D-4B9F-87BC-9EF3D3E7650C}"/>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64B0C283-CC89-40B0-BB94-DFD6C0B658FC}"/>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9A9D6063-0905-4788-AF51-68BFF767B9A6}"/>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4EC75D10-E51A-4C77-A571-623C57F58107}"/>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132080</xdr:rowOff>
    </xdr:from>
    <xdr:to>
      <xdr:col>24</xdr:col>
      <xdr:colOff>114300</xdr:colOff>
      <xdr:row>58</xdr:row>
      <xdr:rowOff>62230</xdr:rowOff>
    </xdr:to>
    <xdr:sp macro="" textlink="">
      <xdr:nvSpPr>
        <xdr:cNvPr id="187" name="楕円 186">
          <a:extLst>
            <a:ext uri="{FF2B5EF4-FFF2-40B4-BE49-F238E27FC236}">
              <a16:creationId xmlns:a16="http://schemas.microsoft.com/office/drawing/2014/main" id="{700162BE-A5A6-4A66-B211-FCAE836A4AF6}"/>
            </a:ext>
          </a:extLst>
        </xdr:cNvPr>
        <xdr:cNvSpPr/>
      </xdr:nvSpPr>
      <xdr:spPr>
        <a:xfrm>
          <a:off x="4584700" y="9904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56</xdr:row>
      <xdr:rowOff>154957</xdr:rowOff>
    </xdr:from>
    <xdr:ext cx="405111" cy="259045"/>
    <xdr:sp macro="" textlink="">
      <xdr:nvSpPr>
        <xdr:cNvPr id="188" name="【体育館・プール】&#10;有形固定資産減価償却率該当値テキスト">
          <a:extLst>
            <a:ext uri="{FF2B5EF4-FFF2-40B4-BE49-F238E27FC236}">
              <a16:creationId xmlns:a16="http://schemas.microsoft.com/office/drawing/2014/main" id="{633F4421-88F4-4E56-BA1C-3520C3A78A8C}"/>
            </a:ext>
          </a:extLst>
        </xdr:cNvPr>
        <xdr:cNvSpPr txBox="1"/>
      </xdr:nvSpPr>
      <xdr:spPr>
        <a:xfrm>
          <a:off x="4673600" y="9756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86360</xdr:rowOff>
    </xdr:from>
    <xdr:to>
      <xdr:col>20</xdr:col>
      <xdr:colOff>38100</xdr:colOff>
      <xdr:row>58</xdr:row>
      <xdr:rowOff>16510</xdr:rowOff>
    </xdr:to>
    <xdr:sp macro="" textlink="">
      <xdr:nvSpPr>
        <xdr:cNvPr id="189" name="楕円 188">
          <a:extLst>
            <a:ext uri="{FF2B5EF4-FFF2-40B4-BE49-F238E27FC236}">
              <a16:creationId xmlns:a16="http://schemas.microsoft.com/office/drawing/2014/main" id="{D9B4F886-6A0E-461E-A69A-0D158AA809B9}"/>
            </a:ext>
          </a:extLst>
        </xdr:cNvPr>
        <xdr:cNvSpPr/>
      </xdr:nvSpPr>
      <xdr:spPr>
        <a:xfrm>
          <a:off x="3746500" y="9859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57</xdr:row>
      <xdr:rowOff>137160</xdr:rowOff>
    </xdr:from>
    <xdr:to>
      <xdr:col>24</xdr:col>
      <xdr:colOff>63500</xdr:colOff>
      <xdr:row>58</xdr:row>
      <xdr:rowOff>11430</xdr:rowOff>
    </xdr:to>
    <xdr:cxnSp macro="">
      <xdr:nvCxnSpPr>
        <xdr:cNvPr id="190" name="直線コネクタ 189">
          <a:extLst>
            <a:ext uri="{FF2B5EF4-FFF2-40B4-BE49-F238E27FC236}">
              <a16:creationId xmlns:a16="http://schemas.microsoft.com/office/drawing/2014/main" id="{AB74FAC3-06A5-4A0F-A909-53A5C2741635}"/>
            </a:ext>
          </a:extLst>
        </xdr:cNvPr>
        <xdr:cNvCxnSpPr/>
      </xdr:nvCxnSpPr>
      <xdr:spPr>
        <a:xfrm>
          <a:off x="3797300" y="990981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36068</xdr:rowOff>
    </xdr:from>
    <xdr:to>
      <xdr:col>15</xdr:col>
      <xdr:colOff>101600</xdr:colOff>
      <xdr:row>57</xdr:row>
      <xdr:rowOff>137668</xdr:rowOff>
    </xdr:to>
    <xdr:sp macro="" textlink="">
      <xdr:nvSpPr>
        <xdr:cNvPr id="191" name="楕円 190">
          <a:extLst>
            <a:ext uri="{FF2B5EF4-FFF2-40B4-BE49-F238E27FC236}">
              <a16:creationId xmlns:a16="http://schemas.microsoft.com/office/drawing/2014/main" id="{02E83920-979C-4D66-8351-52D40222B21A}"/>
            </a:ext>
          </a:extLst>
        </xdr:cNvPr>
        <xdr:cNvSpPr/>
      </xdr:nvSpPr>
      <xdr:spPr>
        <a:xfrm>
          <a:off x="2857500" y="9808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86868</xdr:rowOff>
    </xdr:from>
    <xdr:to>
      <xdr:col>19</xdr:col>
      <xdr:colOff>177800</xdr:colOff>
      <xdr:row>57</xdr:row>
      <xdr:rowOff>137160</xdr:rowOff>
    </xdr:to>
    <xdr:cxnSp macro="">
      <xdr:nvCxnSpPr>
        <xdr:cNvPr id="192" name="直線コネクタ 191">
          <a:extLst>
            <a:ext uri="{FF2B5EF4-FFF2-40B4-BE49-F238E27FC236}">
              <a16:creationId xmlns:a16="http://schemas.microsoft.com/office/drawing/2014/main" id="{19E4372C-56EE-441D-BEBD-6DAEC8931A3C}"/>
            </a:ext>
          </a:extLst>
        </xdr:cNvPr>
        <xdr:cNvCxnSpPr/>
      </xdr:nvCxnSpPr>
      <xdr:spPr>
        <a:xfrm>
          <a:off x="2908300" y="9859518"/>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10922</xdr:rowOff>
    </xdr:from>
    <xdr:to>
      <xdr:col>10</xdr:col>
      <xdr:colOff>165100</xdr:colOff>
      <xdr:row>57</xdr:row>
      <xdr:rowOff>112522</xdr:rowOff>
    </xdr:to>
    <xdr:sp macro="" textlink="">
      <xdr:nvSpPr>
        <xdr:cNvPr id="193" name="楕円 192">
          <a:extLst>
            <a:ext uri="{FF2B5EF4-FFF2-40B4-BE49-F238E27FC236}">
              <a16:creationId xmlns:a16="http://schemas.microsoft.com/office/drawing/2014/main" id="{7E0EB4F2-BE7A-4A27-9624-945F54326041}"/>
            </a:ext>
          </a:extLst>
        </xdr:cNvPr>
        <xdr:cNvSpPr/>
      </xdr:nvSpPr>
      <xdr:spPr>
        <a:xfrm>
          <a:off x="1968500" y="9783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57</xdr:row>
      <xdr:rowOff>61722</xdr:rowOff>
    </xdr:from>
    <xdr:to>
      <xdr:col>15</xdr:col>
      <xdr:colOff>50800</xdr:colOff>
      <xdr:row>57</xdr:row>
      <xdr:rowOff>86868</xdr:rowOff>
    </xdr:to>
    <xdr:cxnSp macro="">
      <xdr:nvCxnSpPr>
        <xdr:cNvPr id="194" name="直線コネクタ 193">
          <a:extLst>
            <a:ext uri="{FF2B5EF4-FFF2-40B4-BE49-F238E27FC236}">
              <a16:creationId xmlns:a16="http://schemas.microsoft.com/office/drawing/2014/main" id="{1CEF2C0E-7AD0-40E6-83A7-59BDFEA510E7}"/>
            </a:ext>
          </a:extLst>
        </xdr:cNvPr>
        <xdr:cNvCxnSpPr/>
      </xdr:nvCxnSpPr>
      <xdr:spPr>
        <a:xfrm>
          <a:off x="2019300" y="9834372"/>
          <a:ext cx="889000" cy="25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56</xdr:row>
      <xdr:rowOff>157226</xdr:rowOff>
    </xdr:from>
    <xdr:to>
      <xdr:col>6</xdr:col>
      <xdr:colOff>38100</xdr:colOff>
      <xdr:row>57</xdr:row>
      <xdr:rowOff>87376</xdr:rowOff>
    </xdr:to>
    <xdr:sp macro="" textlink="">
      <xdr:nvSpPr>
        <xdr:cNvPr id="195" name="楕円 194">
          <a:extLst>
            <a:ext uri="{FF2B5EF4-FFF2-40B4-BE49-F238E27FC236}">
              <a16:creationId xmlns:a16="http://schemas.microsoft.com/office/drawing/2014/main" id="{3446B2BE-53E0-4C32-9EFC-2D0EA8C6E1C0}"/>
            </a:ext>
          </a:extLst>
        </xdr:cNvPr>
        <xdr:cNvSpPr/>
      </xdr:nvSpPr>
      <xdr:spPr>
        <a:xfrm>
          <a:off x="1079500" y="9758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57</xdr:row>
      <xdr:rowOff>36576</xdr:rowOff>
    </xdr:from>
    <xdr:to>
      <xdr:col>10</xdr:col>
      <xdr:colOff>114300</xdr:colOff>
      <xdr:row>57</xdr:row>
      <xdr:rowOff>61722</xdr:rowOff>
    </xdr:to>
    <xdr:cxnSp macro="">
      <xdr:nvCxnSpPr>
        <xdr:cNvPr id="196" name="直線コネクタ 195">
          <a:extLst>
            <a:ext uri="{FF2B5EF4-FFF2-40B4-BE49-F238E27FC236}">
              <a16:creationId xmlns:a16="http://schemas.microsoft.com/office/drawing/2014/main" id="{13411CF9-612A-48FD-83F2-19A87F1DDBB7}"/>
            </a:ext>
          </a:extLst>
        </xdr:cNvPr>
        <xdr:cNvCxnSpPr/>
      </xdr:nvCxnSpPr>
      <xdr:spPr>
        <a:xfrm>
          <a:off x="1130300" y="9809226"/>
          <a:ext cx="889000" cy="25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105935</xdr:rowOff>
    </xdr:from>
    <xdr:ext cx="405111" cy="259045"/>
    <xdr:sp macro="" textlink="">
      <xdr:nvSpPr>
        <xdr:cNvPr id="197" name="n_1aveValue【体育館・プール】&#10;有形固定資産減価償却率">
          <a:extLst>
            <a:ext uri="{FF2B5EF4-FFF2-40B4-BE49-F238E27FC236}">
              <a16:creationId xmlns:a16="http://schemas.microsoft.com/office/drawing/2014/main" id="{A443E331-7AB2-4049-B4BA-E6AF3BC99800}"/>
            </a:ext>
          </a:extLst>
        </xdr:cNvPr>
        <xdr:cNvSpPr txBox="1"/>
      </xdr:nvSpPr>
      <xdr:spPr>
        <a:xfrm>
          <a:off x="3582044" y="102214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67073</xdr:rowOff>
    </xdr:from>
    <xdr:ext cx="405111" cy="259045"/>
    <xdr:sp macro="" textlink="">
      <xdr:nvSpPr>
        <xdr:cNvPr id="198" name="n_2aveValue【体育館・プール】&#10;有形固定資産減価償却率">
          <a:extLst>
            <a:ext uri="{FF2B5EF4-FFF2-40B4-BE49-F238E27FC236}">
              <a16:creationId xmlns:a16="http://schemas.microsoft.com/office/drawing/2014/main" id="{7740646E-55C6-4901-BF31-EA678BC98416}"/>
            </a:ext>
          </a:extLst>
        </xdr:cNvPr>
        <xdr:cNvSpPr txBox="1"/>
      </xdr:nvSpPr>
      <xdr:spPr>
        <a:xfrm>
          <a:off x="2705744" y="101826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28211</xdr:rowOff>
    </xdr:from>
    <xdr:ext cx="405111" cy="259045"/>
    <xdr:sp macro="" textlink="">
      <xdr:nvSpPr>
        <xdr:cNvPr id="199" name="n_3aveValue【体育館・プール】&#10;有形固定資産減価償却率">
          <a:extLst>
            <a:ext uri="{FF2B5EF4-FFF2-40B4-BE49-F238E27FC236}">
              <a16:creationId xmlns:a16="http://schemas.microsoft.com/office/drawing/2014/main" id="{D6D2CE45-6F97-46D3-92F2-0514C3D266D8}"/>
            </a:ext>
          </a:extLst>
        </xdr:cNvPr>
        <xdr:cNvSpPr txBox="1"/>
      </xdr:nvSpPr>
      <xdr:spPr>
        <a:xfrm>
          <a:off x="1816744" y="101437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39641</xdr:rowOff>
    </xdr:from>
    <xdr:ext cx="405111" cy="259045"/>
    <xdr:sp macro="" textlink="">
      <xdr:nvSpPr>
        <xdr:cNvPr id="200" name="n_4aveValue【体育館・プール】&#10;有形固定資産減価償却率">
          <a:extLst>
            <a:ext uri="{FF2B5EF4-FFF2-40B4-BE49-F238E27FC236}">
              <a16:creationId xmlns:a16="http://schemas.microsoft.com/office/drawing/2014/main" id="{BE02E25A-021D-46B5-ACF1-161381958FCB}"/>
            </a:ext>
          </a:extLst>
        </xdr:cNvPr>
        <xdr:cNvSpPr txBox="1"/>
      </xdr:nvSpPr>
      <xdr:spPr>
        <a:xfrm>
          <a:off x="927744" y="10155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56</xdr:row>
      <xdr:rowOff>33037</xdr:rowOff>
    </xdr:from>
    <xdr:ext cx="405111" cy="259045"/>
    <xdr:sp macro="" textlink="">
      <xdr:nvSpPr>
        <xdr:cNvPr id="201" name="n_1mainValue【体育館・プール】&#10;有形固定資産減価償却率">
          <a:extLst>
            <a:ext uri="{FF2B5EF4-FFF2-40B4-BE49-F238E27FC236}">
              <a16:creationId xmlns:a16="http://schemas.microsoft.com/office/drawing/2014/main" id="{0AC33953-2F14-4B50-ADFE-82F0852A473D}"/>
            </a:ext>
          </a:extLst>
        </xdr:cNvPr>
        <xdr:cNvSpPr txBox="1"/>
      </xdr:nvSpPr>
      <xdr:spPr>
        <a:xfrm>
          <a:off x="3582044" y="9634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55</xdr:row>
      <xdr:rowOff>154195</xdr:rowOff>
    </xdr:from>
    <xdr:ext cx="405111" cy="259045"/>
    <xdr:sp macro="" textlink="">
      <xdr:nvSpPr>
        <xdr:cNvPr id="202" name="n_2mainValue【体育館・プール】&#10;有形固定資産減価償却率">
          <a:extLst>
            <a:ext uri="{FF2B5EF4-FFF2-40B4-BE49-F238E27FC236}">
              <a16:creationId xmlns:a16="http://schemas.microsoft.com/office/drawing/2014/main" id="{337D2387-4DF1-4E13-8409-846920E2D495}"/>
            </a:ext>
          </a:extLst>
        </xdr:cNvPr>
        <xdr:cNvSpPr txBox="1"/>
      </xdr:nvSpPr>
      <xdr:spPr>
        <a:xfrm>
          <a:off x="2705744" y="95839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55</xdr:row>
      <xdr:rowOff>129049</xdr:rowOff>
    </xdr:from>
    <xdr:ext cx="405111" cy="259045"/>
    <xdr:sp macro="" textlink="">
      <xdr:nvSpPr>
        <xdr:cNvPr id="203" name="n_3mainValue【体育館・プール】&#10;有形固定資産減価償却率">
          <a:extLst>
            <a:ext uri="{FF2B5EF4-FFF2-40B4-BE49-F238E27FC236}">
              <a16:creationId xmlns:a16="http://schemas.microsoft.com/office/drawing/2014/main" id="{09500086-19E2-478B-A648-162A3C373983}"/>
            </a:ext>
          </a:extLst>
        </xdr:cNvPr>
        <xdr:cNvSpPr txBox="1"/>
      </xdr:nvSpPr>
      <xdr:spPr>
        <a:xfrm>
          <a:off x="1816744" y="95587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55</xdr:row>
      <xdr:rowOff>103903</xdr:rowOff>
    </xdr:from>
    <xdr:ext cx="405111" cy="259045"/>
    <xdr:sp macro="" textlink="">
      <xdr:nvSpPr>
        <xdr:cNvPr id="204" name="n_4mainValue【体育館・プール】&#10;有形固定資産減価償却率">
          <a:extLst>
            <a:ext uri="{FF2B5EF4-FFF2-40B4-BE49-F238E27FC236}">
              <a16:creationId xmlns:a16="http://schemas.microsoft.com/office/drawing/2014/main" id="{B44838AB-F3A0-47AD-9E7D-41774B21A187}"/>
            </a:ext>
          </a:extLst>
        </xdr:cNvPr>
        <xdr:cNvSpPr txBox="1"/>
      </xdr:nvSpPr>
      <xdr:spPr>
        <a:xfrm>
          <a:off x="927744" y="95336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7861291C-544C-4D2C-8570-1A14319C1B14}"/>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84FDED77-0B59-41D9-A60E-3C01CE27F0E6}"/>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FD4E2AB4-52C9-4B24-A141-088E7BAC6408}"/>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8AAC99C6-0472-4306-95D6-55101880BF42}"/>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8CBFD5BB-8CE6-42E8-9768-F5BDA117EA6E}"/>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4ED8DFB0-A9D6-4A8E-B6EA-32581AD35C05}"/>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0E725498-6C96-40EB-A6BC-F0D1FA91062B}"/>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37C85635-555A-4D81-845C-C18DDE1465AF}"/>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EDD11606-829B-4C6E-8E72-EECD59563098}"/>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360CF51D-3C4E-4408-BE65-6E61A56D03C4}"/>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5" name="直線コネクタ 214">
          <a:extLst>
            <a:ext uri="{FF2B5EF4-FFF2-40B4-BE49-F238E27FC236}">
              <a16:creationId xmlns:a16="http://schemas.microsoft.com/office/drawing/2014/main" id="{72F9583C-5488-4F9A-9D2C-8671B0E79F71}"/>
            </a:ext>
          </a:extLst>
        </xdr:cNvPr>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159855</xdr:rowOff>
    </xdr:from>
    <xdr:ext cx="467179" cy="259045"/>
    <xdr:sp macro="" textlink="">
      <xdr:nvSpPr>
        <xdr:cNvPr id="216" name="テキスト ボックス 215">
          <a:extLst>
            <a:ext uri="{FF2B5EF4-FFF2-40B4-BE49-F238E27FC236}">
              <a16:creationId xmlns:a16="http://schemas.microsoft.com/office/drawing/2014/main" id="{74041B60-4F83-4FF2-A1ED-C11BFE9CD6BD}"/>
            </a:ext>
          </a:extLst>
        </xdr:cNvPr>
        <xdr:cNvSpPr txBox="1"/>
      </xdr:nvSpPr>
      <xdr:spPr>
        <a:xfrm>
          <a:off x="6136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7" name="直線コネクタ 216">
          <a:extLst>
            <a:ext uri="{FF2B5EF4-FFF2-40B4-BE49-F238E27FC236}">
              <a16:creationId xmlns:a16="http://schemas.microsoft.com/office/drawing/2014/main" id="{BBD3B21E-CF63-4AB5-838A-9354605F8E2C}"/>
            </a:ext>
          </a:extLst>
        </xdr:cNvPr>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4734</xdr:rowOff>
    </xdr:from>
    <xdr:ext cx="467179" cy="259045"/>
    <xdr:sp macro="" textlink="">
      <xdr:nvSpPr>
        <xdr:cNvPr id="218" name="テキスト ボックス 217">
          <a:extLst>
            <a:ext uri="{FF2B5EF4-FFF2-40B4-BE49-F238E27FC236}">
              <a16:creationId xmlns:a16="http://schemas.microsoft.com/office/drawing/2014/main" id="{40931365-A61A-4A71-891F-D5E3DAEBC1C5}"/>
            </a:ext>
          </a:extLst>
        </xdr:cNvPr>
        <xdr:cNvSpPr txBox="1"/>
      </xdr:nvSpPr>
      <xdr:spPr>
        <a:xfrm>
          <a:off x="6136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19" name="直線コネクタ 218">
          <a:extLst>
            <a:ext uri="{FF2B5EF4-FFF2-40B4-BE49-F238E27FC236}">
              <a16:creationId xmlns:a16="http://schemas.microsoft.com/office/drawing/2014/main" id="{D8F821CC-A99F-42B5-B606-C019FD1B9F3F}"/>
            </a:ext>
          </a:extLst>
        </xdr:cNvPr>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21062</xdr:rowOff>
    </xdr:from>
    <xdr:ext cx="467179" cy="259045"/>
    <xdr:sp macro="" textlink="">
      <xdr:nvSpPr>
        <xdr:cNvPr id="220" name="テキスト ボックス 219">
          <a:extLst>
            <a:ext uri="{FF2B5EF4-FFF2-40B4-BE49-F238E27FC236}">
              <a16:creationId xmlns:a16="http://schemas.microsoft.com/office/drawing/2014/main" id="{3EA26CD2-7CAB-4903-B00D-EF453419A0AD}"/>
            </a:ext>
          </a:extLst>
        </xdr:cNvPr>
        <xdr:cNvSpPr txBox="1"/>
      </xdr:nvSpPr>
      <xdr:spPr>
        <a:xfrm>
          <a:off x="6136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1" name="直線コネクタ 220">
          <a:extLst>
            <a:ext uri="{FF2B5EF4-FFF2-40B4-BE49-F238E27FC236}">
              <a16:creationId xmlns:a16="http://schemas.microsoft.com/office/drawing/2014/main" id="{411D32B1-1A67-4DBC-80D4-5EE1428A3637}"/>
            </a:ext>
          </a:extLst>
        </xdr:cNvPr>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58</xdr:row>
      <xdr:rowOff>37392</xdr:rowOff>
    </xdr:from>
    <xdr:ext cx="467179" cy="259045"/>
    <xdr:sp macro="" textlink="">
      <xdr:nvSpPr>
        <xdr:cNvPr id="222" name="テキスト ボックス 221">
          <a:extLst>
            <a:ext uri="{FF2B5EF4-FFF2-40B4-BE49-F238E27FC236}">
              <a16:creationId xmlns:a16="http://schemas.microsoft.com/office/drawing/2014/main" id="{9AD8CCBF-AABE-43DA-B19A-DFC61EBF9E77}"/>
            </a:ext>
          </a:extLst>
        </xdr:cNvPr>
        <xdr:cNvSpPr txBox="1"/>
      </xdr:nvSpPr>
      <xdr:spPr>
        <a:xfrm>
          <a:off x="6136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3" name="直線コネクタ 222">
          <a:extLst>
            <a:ext uri="{FF2B5EF4-FFF2-40B4-BE49-F238E27FC236}">
              <a16:creationId xmlns:a16="http://schemas.microsoft.com/office/drawing/2014/main" id="{A94DEA30-CC2F-40B1-AFEE-AB5B9BA202DB}"/>
            </a:ext>
          </a:extLst>
        </xdr:cNvPr>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53720</xdr:rowOff>
    </xdr:from>
    <xdr:ext cx="467179" cy="259045"/>
    <xdr:sp macro="" textlink="">
      <xdr:nvSpPr>
        <xdr:cNvPr id="224" name="テキスト ボックス 223">
          <a:extLst>
            <a:ext uri="{FF2B5EF4-FFF2-40B4-BE49-F238E27FC236}">
              <a16:creationId xmlns:a16="http://schemas.microsoft.com/office/drawing/2014/main" id="{D475FF60-2A42-4616-980F-9EF5C5DF4231}"/>
            </a:ext>
          </a:extLst>
        </xdr:cNvPr>
        <xdr:cNvSpPr txBox="1"/>
      </xdr:nvSpPr>
      <xdr:spPr>
        <a:xfrm>
          <a:off x="6136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5" name="直線コネクタ 224">
          <a:extLst>
            <a:ext uri="{FF2B5EF4-FFF2-40B4-BE49-F238E27FC236}">
              <a16:creationId xmlns:a16="http://schemas.microsoft.com/office/drawing/2014/main" id="{B87E52B0-A7D6-4461-B0C9-B576699E18EE}"/>
            </a:ext>
          </a:extLst>
        </xdr:cNvPr>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70049</xdr:rowOff>
    </xdr:from>
    <xdr:ext cx="467179" cy="259045"/>
    <xdr:sp macro="" textlink="">
      <xdr:nvSpPr>
        <xdr:cNvPr id="226" name="テキスト ボックス 225">
          <a:extLst>
            <a:ext uri="{FF2B5EF4-FFF2-40B4-BE49-F238E27FC236}">
              <a16:creationId xmlns:a16="http://schemas.microsoft.com/office/drawing/2014/main" id="{5A273642-F0EA-4318-9056-D19807C14F73}"/>
            </a:ext>
          </a:extLst>
        </xdr:cNvPr>
        <xdr:cNvSpPr txBox="1"/>
      </xdr:nvSpPr>
      <xdr:spPr>
        <a:xfrm>
          <a:off x="6136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C64C7C16-B0CB-4F80-AAA6-0DE65C6B0A79}"/>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8" name="テキスト ボックス 227">
          <a:extLst>
            <a:ext uri="{FF2B5EF4-FFF2-40B4-BE49-F238E27FC236}">
              <a16:creationId xmlns:a16="http://schemas.microsoft.com/office/drawing/2014/main" id="{170492AD-BBE8-4F35-8FD9-E89D0C2542ED}"/>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体育館・プール】&#10;一人当たり面積グラフ枠">
          <a:extLst>
            <a:ext uri="{FF2B5EF4-FFF2-40B4-BE49-F238E27FC236}">
              <a16:creationId xmlns:a16="http://schemas.microsoft.com/office/drawing/2014/main" id="{28905CBE-D256-4D05-BC4C-98DA1B8C6AED}"/>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0</xdr:rowOff>
    </xdr:from>
    <xdr:to>
      <xdr:col>54</xdr:col>
      <xdr:colOff>189865</xdr:colOff>
      <xdr:row>63</xdr:row>
      <xdr:rowOff>115933</xdr:rowOff>
    </xdr:to>
    <xdr:cxnSp macro="">
      <xdr:nvCxnSpPr>
        <xdr:cNvPr id="230" name="直線コネクタ 229">
          <a:extLst>
            <a:ext uri="{FF2B5EF4-FFF2-40B4-BE49-F238E27FC236}">
              <a16:creationId xmlns:a16="http://schemas.microsoft.com/office/drawing/2014/main" id="{1C0E7C20-7DAC-4D86-9F16-F91C5D53A107}"/>
            </a:ext>
          </a:extLst>
        </xdr:cNvPr>
        <xdr:cNvCxnSpPr/>
      </xdr:nvCxnSpPr>
      <xdr:spPr>
        <a:xfrm flipV="1">
          <a:off x="10476865" y="9601200"/>
          <a:ext cx="0" cy="13160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119760</xdr:rowOff>
    </xdr:from>
    <xdr:ext cx="469744" cy="259045"/>
    <xdr:sp macro="" textlink="">
      <xdr:nvSpPr>
        <xdr:cNvPr id="231" name="【体育館・プール】&#10;一人当たり面積最小値テキスト">
          <a:extLst>
            <a:ext uri="{FF2B5EF4-FFF2-40B4-BE49-F238E27FC236}">
              <a16:creationId xmlns:a16="http://schemas.microsoft.com/office/drawing/2014/main" id="{7F7802B3-25F7-45B1-A3A2-15E97B1059ED}"/>
            </a:ext>
          </a:extLst>
        </xdr:cNvPr>
        <xdr:cNvSpPr txBox="1"/>
      </xdr:nvSpPr>
      <xdr:spPr>
        <a:xfrm>
          <a:off x="10515600" y="109211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115933</xdr:rowOff>
    </xdr:from>
    <xdr:to>
      <xdr:col>55</xdr:col>
      <xdr:colOff>88900</xdr:colOff>
      <xdr:row>63</xdr:row>
      <xdr:rowOff>115933</xdr:rowOff>
    </xdr:to>
    <xdr:cxnSp macro="">
      <xdr:nvCxnSpPr>
        <xdr:cNvPr id="232" name="直線コネクタ 231">
          <a:extLst>
            <a:ext uri="{FF2B5EF4-FFF2-40B4-BE49-F238E27FC236}">
              <a16:creationId xmlns:a16="http://schemas.microsoft.com/office/drawing/2014/main" id="{3CF67431-6E07-4D2D-8392-60B8EBA7EAE5}"/>
            </a:ext>
          </a:extLst>
        </xdr:cNvPr>
        <xdr:cNvCxnSpPr/>
      </xdr:nvCxnSpPr>
      <xdr:spPr>
        <a:xfrm>
          <a:off x="10388600" y="109172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118127</xdr:rowOff>
    </xdr:from>
    <xdr:ext cx="469744" cy="259045"/>
    <xdr:sp macro="" textlink="">
      <xdr:nvSpPr>
        <xdr:cNvPr id="233" name="【体育館・プール】&#10;一人当たり面積最大値テキスト">
          <a:extLst>
            <a:ext uri="{FF2B5EF4-FFF2-40B4-BE49-F238E27FC236}">
              <a16:creationId xmlns:a16="http://schemas.microsoft.com/office/drawing/2014/main" id="{9DCD8EEA-24F4-4691-87BE-F20B3C6FF7F6}"/>
            </a:ext>
          </a:extLst>
        </xdr:cNvPr>
        <xdr:cNvSpPr txBox="1"/>
      </xdr:nvSpPr>
      <xdr:spPr>
        <a:xfrm>
          <a:off x="10515600" y="937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0</xdr:rowOff>
    </xdr:from>
    <xdr:to>
      <xdr:col>55</xdr:col>
      <xdr:colOff>88900</xdr:colOff>
      <xdr:row>56</xdr:row>
      <xdr:rowOff>0</xdr:rowOff>
    </xdr:to>
    <xdr:cxnSp macro="">
      <xdr:nvCxnSpPr>
        <xdr:cNvPr id="234" name="直線コネクタ 233">
          <a:extLst>
            <a:ext uri="{FF2B5EF4-FFF2-40B4-BE49-F238E27FC236}">
              <a16:creationId xmlns:a16="http://schemas.microsoft.com/office/drawing/2014/main" id="{766CC835-30C7-4EB4-B69C-973D3D030215}"/>
            </a:ext>
          </a:extLst>
        </xdr:cNvPr>
        <xdr:cNvCxnSpPr/>
      </xdr:nvCxnSpPr>
      <xdr:spPr>
        <a:xfrm>
          <a:off x="10388600" y="960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104339</xdr:rowOff>
    </xdr:from>
    <xdr:ext cx="469744" cy="259045"/>
    <xdr:sp macro="" textlink="">
      <xdr:nvSpPr>
        <xdr:cNvPr id="235" name="【体育館・プール】&#10;一人当たり面積平均値テキスト">
          <a:extLst>
            <a:ext uri="{FF2B5EF4-FFF2-40B4-BE49-F238E27FC236}">
              <a16:creationId xmlns:a16="http://schemas.microsoft.com/office/drawing/2014/main" id="{3ED0252D-A911-4FB0-A94C-DEDE99033C77}"/>
            </a:ext>
          </a:extLst>
        </xdr:cNvPr>
        <xdr:cNvSpPr txBox="1"/>
      </xdr:nvSpPr>
      <xdr:spPr>
        <a:xfrm>
          <a:off x="10515600" y="1039133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81462</xdr:rowOff>
    </xdr:from>
    <xdr:to>
      <xdr:col>55</xdr:col>
      <xdr:colOff>50800</xdr:colOff>
      <xdr:row>62</xdr:row>
      <xdr:rowOff>11612</xdr:rowOff>
    </xdr:to>
    <xdr:sp macro="" textlink="">
      <xdr:nvSpPr>
        <xdr:cNvPr id="236" name="フローチャート: 判断 235">
          <a:extLst>
            <a:ext uri="{FF2B5EF4-FFF2-40B4-BE49-F238E27FC236}">
              <a16:creationId xmlns:a16="http://schemas.microsoft.com/office/drawing/2014/main" id="{7090ED95-CA00-492A-A9FE-0466B3A176C5}"/>
            </a:ext>
          </a:extLst>
        </xdr:cNvPr>
        <xdr:cNvSpPr/>
      </xdr:nvSpPr>
      <xdr:spPr>
        <a:xfrm>
          <a:off x="10426700" y="10539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68399</xdr:rowOff>
    </xdr:from>
    <xdr:to>
      <xdr:col>50</xdr:col>
      <xdr:colOff>165100</xdr:colOff>
      <xdr:row>61</xdr:row>
      <xdr:rowOff>169999</xdr:rowOff>
    </xdr:to>
    <xdr:sp macro="" textlink="">
      <xdr:nvSpPr>
        <xdr:cNvPr id="237" name="フローチャート: 判断 236">
          <a:extLst>
            <a:ext uri="{FF2B5EF4-FFF2-40B4-BE49-F238E27FC236}">
              <a16:creationId xmlns:a16="http://schemas.microsoft.com/office/drawing/2014/main" id="{C023178D-F5EB-4ABC-AAB6-98F56DBF2163}"/>
            </a:ext>
          </a:extLst>
        </xdr:cNvPr>
        <xdr:cNvSpPr/>
      </xdr:nvSpPr>
      <xdr:spPr>
        <a:xfrm>
          <a:off x="9588500" y="10526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68399</xdr:rowOff>
    </xdr:from>
    <xdr:to>
      <xdr:col>46</xdr:col>
      <xdr:colOff>38100</xdr:colOff>
      <xdr:row>61</xdr:row>
      <xdr:rowOff>169999</xdr:rowOff>
    </xdr:to>
    <xdr:sp macro="" textlink="">
      <xdr:nvSpPr>
        <xdr:cNvPr id="238" name="フローチャート: 判断 237">
          <a:extLst>
            <a:ext uri="{FF2B5EF4-FFF2-40B4-BE49-F238E27FC236}">
              <a16:creationId xmlns:a16="http://schemas.microsoft.com/office/drawing/2014/main" id="{01CEFC74-2106-43CB-B1EF-AC1ABE40D17A}"/>
            </a:ext>
          </a:extLst>
        </xdr:cNvPr>
        <xdr:cNvSpPr/>
      </xdr:nvSpPr>
      <xdr:spPr>
        <a:xfrm>
          <a:off x="8699500" y="10526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84727</xdr:rowOff>
    </xdr:from>
    <xdr:to>
      <xdr:col>41</xdr:col>
      <xdr:colOff>101600</xdr:colOff>
      <xdr:row>62</xdr:row>
      <xdr:rowOff>14877</xdr:rowOff>
    </xdr:to>
    <xdr:sp macro="" textlink="">
      <xdr:nvSpPr>
        <xdr:cNvPr id="239" name="フローチャート: 判断 238">
          <a:extLst>
            <a:ext uri="{FF2B5EF4-FFF2-40B4-BE49-F238E27FC236}">
              <a16:creationId xmlns:a16="http://schemas.microsoft.com/office/drawing/2014/main" id="{ED11B064-CB69-4309-87D0-652B51275015}"/>
            </a:ext>
          </a:extLst>
        </xdr:cNvPr>
        <xdr:cNvSpPr/>
      </xdr:nvSpPr>
      <xdr:spPr>
        <a:xfrm>
          <a:off x="7810500" y="105431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127181</xdr:rowOff>
    </xdr:from>
    <xdr:to>
      <xdr:col>36</xdr:col>
      <xdr:colOff>165100</xdr:colOff>
      <xdr:row>62</xdr:row>
      <xdr:rowOff>57331</xdr:rowOff>
    </xdr:to>
    <xdr:sp macro="" textlink="">
      <xdr:nvSpPr>
        <xdr:cNvPr id="240" name="フローチャート: 判断 239">
          <a:extLst>
            <a:ext uri="{FF2B5EF4-FFF2-40B4-BE49-F238E27FC236}">
              <a16:creationId xmlns:a16="http://schemas.microsoft.com/office/drawing/2014/main" id="{286C749F-A681-4FFE-99FE-200DB73F16E0}"/>
            </a:ext>
          </a:extLst>
        </xdr:cNvPr>
        <xdr:cNvSpPr/>
      </xdr:nvSpPr>
      <xdr:spPr>
        <a:xfrm>
          <a:off x="6921500" y="10585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E229FF36-63EB-47ED-A476-71C71F824F18}"/>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BEFCBC64-3CD7-4E59-AB86-9CBE1A039B36}"/>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2C6436C8-A307-4A6C-984E-214426320638}"/>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D4C13067-E4FB-4BAB-98D0-5C9B4DD42641}"/>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CF6820DA-280C-429C-B6A0-7603E1561F6F}"/>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11249</xdr:rowOff>
    </xdr:from>
    <xdr:to>
      <xdr:col>55</xdr:col>
      <xdr:colOff>50800</xdr:colOff>
      <xdr:row>62</xdr:row>
      <xdr:rowOff>112849</xdr:rowOff>
    </xdr:to>
    <xdr:sp macro="" textlink="">
      <xdr:nvSpPr>
        <xdr:cNvPr id="246" name="楕円 245">
          <a:extLst>
            <a:ext uri="{FF2B5EF4-FFF2-40B4-BE49-F238E27FC236}">
              <a16:creationId xmlns:a16="http://schemas.microsoft.com/office/drawing/2014/main" id="{8D3668D4-770A-4DDE-98C0-5744E5BC2030}"/>
            </a:ext>
          </a:extLst>
        </xdr:cNvPr>
        <xdr:cNvSpPr/>
      </xdr:nvSpPr>
      <xdr:spPr>
        <a:xfrm>
          <a:off x="10426700" y="10641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161126</xdr:rowOff>
    </xdr:from>
    <xdr:ext cx="469744" cy="259045"/>
    <xdr:sp macro="" textlink="">
      <xdr:nvSpPr>
        <xdr:cNvPr id="247" name="【体育館・プール】&#10;一人当たり面積該当値テキスト">
          <a:extLst>
            <a:ext uri="{FF2B5EF4-FFF2-40B4-BE49-F238E27FC236}">
              <a16:creationId xmlns:a16="http://schemas.microsoft.com/office/drawing/2014/main" id="{17BA87A6-93B8-4711-8D00-8131834026B0}"/>
            </a:ext>
          </a:extLst>
        </xdr:cNvPr>
        <xdr:cNvSpPr txBox="1"/>
      </xdr:nvSpPr>
      <xdr:spPr>
        <a:xfrm>
          <a:off x="10515600" y="106195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14515</xdr:rowOff>
    </xdr:from>
    <xdr:to>
      <xdr:col>50</xdr:col>
      <xdr:colOff>165100</xdr:colOff>
      <xdr:row>62</xdr:row>
      <xdr:rowOff>116115</xdr:rowOff>
    </xdr:to>
    <xdr:sp macro="" textlink="">
      <xdr:nvSpPr>
        <xdr:cNvPr id="248" name="楕円 247">
          <a:extLst>
            <a:ext uri="{FF2B5EF4-FFF2-40B4-BE49-F238E27FC236}">
              <a16:creationId xmlns:a16="http://schemas.microsoft.com/office/drawing/2014/main" id="{B0DD7FF2-A8A9-42FA-B0E7-59553012D492}"/>
            </a:ext>
          </a:extLst>
        </xdr:cNvPr>
        <xdr:cNvSpPr/>
      </xdr:nvSpPr>
      <xdr:spPr>
        <a:xfrm>
          <a:off x="9588500" y="10644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62049</xdr:rowOff>
    </xdr:from>
    <xdr:to>
      <xdr:col>55</xdr:col>
      <xdr:colOff>0</xdr:colOff>
      <xdr:row>62</xdr:row>
      <xdr:rowOff>65315</xdr:rowOff>
    </xdr:to>
    <xdr:cxnSp macro="">
      <xdr:nvCxnSpPr>
        <xdr:cNvPr id="249" name="直線コネクタ 248">
          <a:extLst>
            <a:ext uri="{FF2B5EF4-FFF2-40B4-BE49-F238E27FC236}">
              <a16:creationId xmlns:a16="http://schemas.microsoft.com/office/drawing/2014/main" id="{8568A2D9-34AF-4E52-B972-B341AC2A0910}"/>
            </a:ext>
          </a:extLst>
        </xdr:cNvPr>
        <xdr:cNvCxnSpPr/>
      </xdr:nvCxnSpPr>
      <xdr:spPr>
        <a:xfrm flipV="1">
          <a:off x="9639300" y="10691949"/>
          <a:ext cx="8382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17780</xdr:rowOff>
    </xdr:from>
    <xdr:to>
      <xdr:col>46</xdr:col>
      <xdr:colOff>38100</xdr:colOff>
      <xdr:row>62</xdr:row>
      <xdr:rowOff>119380</xdr:rowOff>
    </xdr:to>
    <xdr:sp macro="" textlink="">
      <xdr:nvSpPr>
        <xdr:cNvPr id="250" name="楕円 249">
          <a:extLst>
            <a:ext uri="{FF2B5EF4-FFF2-40B4-BE49-F238E27FC236}">
              <a16:creationId xmlns:a16="http://schemas.microsoft.com/office/drawing/2014/main" id="{556253B6-CFE1-43A9-ADCF-6C54CB661D39}"/>
            </a:ext>
          </a:extLst>
        </xdr:cNvPr>
        <xdr:cNvSpPr/>
      </xdr:nvSpPr>
      <xdr:spPr>
        <a:xfrm>
          <a:off x="8699500" y="1064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65315</xdr:rowOff>
    </xdr:from>
    <xdr:to>
      <xdr:col>50</xdr:col>
      <xdr:colOff>114300</xdr:colOff>
      <xdr:row>62</xdr:row>
      <xdr:rowOff>68580</xdr:rowOff>
    </xdr:to>
    <xdr:cxnSp macro="">
      <xdr:nvCxnSpPr>
        <xdr:cNvPr id="251" name="直線コネクタ 250">
          <a:extLst>
            <a:ext uri="{FF2B5EF4-FFF2-40B4-BE49-F238E27FC236}">
              <a16:creationId xmlns:a16="http://schemas.microsoft.com/office/drawing/2014/main" id="{5DDCAEA4-540A-416E-80AD-195239D2CADD}"/>
            </a:ext>
          </a:extLst>
        </xdr:cNvPr>
        <xdr:cNvCxnSpPr/>
      </xdr:nvCxnSpPr>
      <xdr:spPr>
        <a:xfrm flipV="1">
          <a:off x="8750300" y="10695215"/>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17780</xdr:rowOff>
    </xdr:from>
    <xdr:to>
      <xdr:col>41</xdr:col>
      <xdr:colOff>101600</xdr:colOff>
      <xdr:row>62</xdr:row>
      <xdr:rowOff>119380</xdr:rowOff>
    </xdr:to>
    <xdr:sp macro="" textlink="">
      <xdr:nvSpPr>
        <xdr:cNvPr id="252" name="楕円 251">
          <a:extLst>
            <a:ext uri="{FF2B5EF4-FFF2-40B4-BE49-F238E27FC236}">
              <a16:creationId xmlns:a16="http://schemas.microsoft.com/office/drawing/2014/main" id="{52CF2875-96F3-4B26-BFF6-8E6926EC5977}"/>
            </a:ext>
          </a:extLst>
        </xdr:cNvPr>
        <xdr:cNvSpPr/>
      </xdr:nvSpPr>
      <xdr:spPr>
        <a:xfrm>
          <a:off x="7810500" y="1064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68580</xdr:rowOff>
    </xdr:from>
    <xdr:to>
      <xdr:col>45</xdr:col>
      <xdr:colOff>177800</xdr:colOff>
      <xdr:row>62</xdr:row>
      <xdr:rowOff>68580</xdr:rowOff>
    </xdr:to>
    <xdr:cxnSp macro="">
      <xdr:nvCxnSpPr>
        <xdr:cNvPr id="253" name="直線コネクタ 252">
          <a:extLst>
            <a:ext uri="{FF2B5EF4-FFF2-40B4-BE49-F238E27FC236}">
              <a16:creationId xmlns:a16="http://schemas.microsoft.com/office/drawing/2014/main" id="{AC57E3F8-8D48-4310-A232-869982EC8508}"/>
            </a:ext>
          </a:extLst>
        </xdr:cNvPr>
        <xdr:cNvCxnSpPr/>
      </xdr:nvCxnSpPr>
      <xdr:spPr>
        <a:xfrm>
          <a:off x="7861300" y="106984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21046</xdr:rowOff>
    </xdr:from>
    <xdr:to>
      <xdr:col>36</xdr:col>
      <xdr:colOff>165100</xdr:colOff>
      <xdr:row>62</xdr:row>
      <xdr:rowOff>122646</xdr:rowOff>
    </xdr:to>
    <xdr:sp macro="" textlink="">
      <xdr:nvSpPr>
        <xdr:cNvPr id="254" name="楕円 253">
          <a:extLst>
            <a:ext uri="{FF2B5EF4-FFF2-40B4-BE49-F238E27FC236}">
              <a16:creationId xmlns:a16="http://schemas.microsoft.com/office/drawing/2014/main" id="{F59C35BB-DB32-48DF-85AE-85B680E58694}"/>
            </a:ext>
          </a:extLst>
        </xdr:cNvPr>
        <xdr:cNvSpPr/>
      </xdr:nvSpPr>
      <xdr:spPr>
        <a:xfrm>
          <a:off x="6921500" y="10650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68580</xdr:rowOff>
    </xdr:from>
    <xdr:to>
      <xdr:col>41</xdr:col>
      <xdr:colOff>50800</xdr:colOff>
      <xdr:row>62</xdr:row>
      <xdr:rowOff>71846</xdr:rowOff>
    </xdr:to>
    <xdr:cxnSp macro="">
      <xdr:nvCxnSpPr>
        <xdr:cNvPr id="255" name="直線コネクタ 254">
          <a:extLst>
            <a:ext uri="{FF2B5EF4-FFF2-40B4-BE49-F238E27FC236}">
              <a16:creationId xmlns:a16="http://schemas.microsoft.com/office/drawing/2014/main" id="{1487091D-13B4-4AC3-AD12-19AC46B9CE1B}"/>
            </a:ext>
          </a:extLst>
        </xdr:cNvPr>
        <xdr:cNvCxnSpPr/>
      </xdr:nvCxnSpPr>
      <xdr:spPr>
        <a:xfrm flipV="1">
          <a:off x="6972300" y="10698480"/>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15076</xdr:rowOff>
    </xdr:from>
    <xdr:ext cx="469744" cy="259045"/>
    <xdr:sp macro="" textlink="">
      <xdr:nvSpPr>
        <xdr:cNvPr id="256" name="n_1aveValue【体育館・プール】&#10;一人当たり面積">
          <a:extLst>
            <a:ext uri="{FF2B5EF4-FFF2-40B4-BE49-F238E27FC236}">
              <a16:creationId xmlns:a16="http://schemas.microsoft.com/office/drawing/2014/main" id="{2C956BC3-1B01-4921-8BCC-A35BC9074806}"/>
            </a:ext>
          </a:extLst>
        </xdr:cNvPr>
        <xdr:cNvSpPr txBox="1"/>
      </xdr:nvSpPr>
      <xdr:spPr>
        <a:xfrm>
          <a:off x="9391727" y="103020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15076</xdr:rowOff>
    </xdr:from>
    <xdr:ext cx="469744" cy="259045"/>
    <xdr:sp macro="" textlink="">
      <xdr:nvSpPr>
        <xdr:cNvPr id="257" name="n_2aveValue【体育館・プール】&#10;一人当たり面積">
          <a:extLst>
            <a:ext uri="{FF2B5EF4-FFF2-40B4-BE49-F238E27FC236}">
              <a16:creationId xmlns:a16="http://schemas.microsoft.com/office/drawing/2014/main" id="{9CD30890-7F9A-47CF-898E-4CD56EB9D38F}"/>
            </a:ext>
          </a:extLst>
        </xdr:cNvPr>
        <xdr:cNvSpPr txBox="1"/>
      </xdr:nvSpPr>
      <xdr:spPr>
        <a:xfrm>
          <a:off x="8515427" y="103020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31404</xdr:rowOff>
    </xdr:from>
    <xdr:ext cx="469744" cy="259045"/>
    <xdr:sp macro="" textlink="">
      <xdr:nvSpPr>
        <xdr:cNvPr id="258" name="n_3aveValue【体育館・プール】&#10;一人当たり面積">
          <a:extLst>
            <a:ext uri="{FF2B5EF4-FFF2-40B4-BE49-F238E27FC236}">
              <a16:creationId xmlns:a16="http://schemas.microsoft.com/office/drawing/2014/main" id="{66C964E7-66FF-466A-8AC4-27C469D747F2}"/>
            </a:ext>
          </a:extLst>
        </xdr:cNvPr>
        <xdr:cNvSpPr txBox="1"/>
      </xdr:nvSpPr>
      <xdr:spPr>
        <a:xfrm>
          <a:off x="7626427" y="103184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73858</xdr:rowOff>
    </xdr:from>
    <xdr:ext cx="469744" cy="259045"/>
    <xdr:sp macro="" textlink="">
      <xdr:nvSpPr>
        <xdr:cNvPr id="259" name="n_4aveValue【体育館・プール】&#10;一人当たり面積">
          <a:extLst>
            <a:ext uri="{FF2B5EF4-FFF2-40B4-BE49-F238E27FC236}">
              <a16:creationId xmlns:a16="http://schemas.microsoft.com/office/drawing/2014/main" id="{99B3C674-D2D0-41D4-8135-7B39628F3E12}"/>
            </a:ext>
          </a:extLst>
        </xdr:cNvPr>
        <xdr:cNvSpPr txBox="1"/>
      </xdr:nvSpPr>
      <xdr:spPr>
        <a:xfrm>
          <a:off x="6737427" y="103608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62</xdr:row>
      <xdr:rowOff>107242</xdr:rowOff>
    </xdr:from>
    <xdr:ext cx="469744" cy="259045"/>
    <xdr:sp macro="" textlink="">
      <xdr:nvSpPr>
        <xdr:cNvPr id="260" name="n_1mainValue【体育館・プール】&#10;一人当たり面積">
          <a:extLst>
            <a:ext uri="{FF2B5EF4-FFF2-40B4-BE49-F238E27FC236}">
              <a16:creationId xmlns:a16="http://schemas.microsoft.com/office/drawing/2014/main" id="{FDB7B56B-0AFB-493A-91CF-9B30BAD6CEDC}"/>
            </a:ext>
          </a:extLst>
        </xdr:cNvPr>
        <xdr:cNvSpPr txBox="1"/>
      </xdr:nvSpPr>
      <xdr:spPr>
        <a:xfrm>
          <a:off x="9391727" y="107371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110507</xdr:rowOff>
    </xdr:from>
    <xdr:ext cx="469744" cy="259045"/>
    <xdr:sp macro="" textlink="">
      <xdr:nvSpPr>
        <xdr:cNvPr id="261" name="n_2mainValue【体育館・プール】&#10;一人当たり面積">
          <a:extLst>
            <a:ext uri="{FF2B5EF4-FFF2-40B4-BE49-F238E27FC236}">
              <a16:creationId xmlns:a16="http://schemas.microsoft.com/office/drawing/2014/main" id="{A45BD37C-FD0C-4398-B89E-3BE97B2DA39C}"/>
            </a:ext>
          </a:extLst>
        </xdr:cNvPr>
        <xdr:cNvSpPr txBox="1"/>
      </xdr:nvSpPr>
      <xdr:spPr>
        <a:xfrm>
          <a:off x="8515427" y="10740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110507</xdr:rowOff>
    </xdr:from>
    <xdr:ext cx="469744" cy="259045"/>
    <xdr:sp macro="" textlink="">
      <xdr:nvSpPr>
        <xdr:cNvPr id="262" name="n_3mainValue【体育館・プール】&#10;一人当たり面積">
          <a:extLst>
            <a:ext uri="{FF2B5EF4-FFF2-40B4-BE49-F238E27FC236}">
              <a16:creationId xmlns:a16="http://schemas.microsoft.com/office/drawing/2014/main" id="{AB5F0D5B-FF75-45E0-BAEE-F099A91EE87E}"/>
            </a:ext>
          </a:extLst>
        </xdr:cNvPr>
        <xdr:cNvSpPr txBox="1"/>
      </xdr:nvSpPr>
      <xdr:spPr>
        <a:xfrm>
          <a:off x="7626427" y="10740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113773</xdr:rowOff>
    </xdr:from>
    <xdr:ext cx="469744" cy="259045"/>
    <xdr:sp macro="" textlink="">
      <xdr:nvSpPr>
        <xdr:cNvPr id="263" name="n_4mainValue【体育館・プール】&#10;一人当たり面積">
          <a:extLst>
            <a:ext uri="{FF2B5EF4-FFF2-40B4-BE49-F238E27FC236}">
              <a16:creationId xmlns:a16="http://schemas.microsoft.com/office/drawing/2014/main" id="{5B6DB8B3-F027-4047-9C16-A6F243E1D6D1}"/>
            </a:ext>
          </a:extLst>
        </xdr:cNvPr>
        <xdr:cNvSpPr txBox="1"/>
      </xdr:nvSpPr>
      <xdr:spPr>
        <a:xfrm>
          <a:off x="6737427" y="107436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89FB671F-FEF4-49FD-80B2-0E5328C1C07D}"/>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ED15EF4E-F920-4FEA-8CD8-77E28362D6EB}"/>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33F7D590-DEF9-4861-B1CE-D300C6283152}"/>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A39B78A5-4927-4A7D-99A7-95E0FB4A081C}"/>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A1FA89B4-101E-4517-B214-C08881E32443}"/>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5F6D518E-F04B-4C0F-9D78-6658A57BCAC3}"/>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363A431B-6F09-474B-B2F1-24185886E5A8}"/>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2F42346E-2D37-47C9-9FA7-3FDB432B8BDC}"/>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CEA620F2-E393-4F7B-9CA4-89E4759B1366}"/>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FE83E8BA-61B4-4EBE-B5A0-42F770024EBF}"/>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F5AAE482-6168-46C7-8F18-B531F08B8D53}"/>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5" name="直線コネクタ 274">
          <a:extLst>
            <a:ext uri="{FF2B5EF4-FFF2-40B4-BE49-F238E27FC236}">
              <a16:creationId xmlns:a16="http://schemas.microsoft.com/office/drawing/2014/main" id="{CE44CF73-ABB4-47CF-A661-C84C2F2E8A23}"/>
            </a:ext>
          </a:extLst>
        </xdr:cNvPr>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6" name="テキスト ボックス 275">
          <a:extLst>
            <a:ext uri="{FF2B5EF4-FFF2-40B4-BE49-F238E27FC236}">
              <a16:creationId xmlns:a16="http://schemas.microsoft.com/office/drawing/2014/main" id="{68EDD2B9-6D3B-440E-8672-9A8D8F60F6BF}"/>
            </a:ext>
          </a:extLst>
        </xdr:cNvPr>
        <xdr:cNvSpPr txBox="1"/>
      </xdr:nvSpPr>
      <xdr:spPr>
        <a:xfrm>
          <a:off x="294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7" name="直線コネクタ 276">
          <a:extLst>
            <a:ext uri="{FF2B5EF4-FFF2-40B4-BE49-F238E27FC236}">
              <a16:creationId xmlns:a16="http://schemas.microsoft.com/office/drawing/2014/main" id="{6E0E2F05-DA2A-4276-BEE7-7DDD3CF8A911}"/>
            </a:ext>
          </a:extLst>
        </xdr:cNvPr>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8" name="テキスト ボックス 277">
          <a:extLst>
            <a:ext uri="{FF2B5EF4-FFF2-40B4-BE49-F238E27FC236}">
              <a16:creationId xmlns:a16="http://schemas.microsoft.com/office/drawing/2014/main" id="{E94BAE31-AA5F-489C-A707-06291484DBF9}"/>
            </a:ext>
          </a:extLst>
        </xdr:cNvPr>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9" name="直線コネクタ 278">
          <a:extLst>
            <a:ext uri="{FF2B5EF4-FFF2-40B4-BE49-F238E27FC236}">
              <a16:creationId xmlns:a16="http://schemas.microsoft.com/office/drawing/2014/main" id="{58DE0F55-C111-4B7A-B3F0-37805DAC571F}"/>
            </a:ext>
          </a:extLst>
        </xdr:cNvPr>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80" name="テキスト ボックス 279">
          <a:extLst>
            <a:ext uri="{FF2B5EF4-FFF2-40B4-BE49-F238E27FC236}">
              <a16:creationId xmlns:a16="http://schemas.microsoft.com/office/drawing/2014/main" id="{71BF2C9C-6F77-4FC7-BD2E-055B6DF19982}"/>
            </a:ext>
          </a:extLst>
        </xdr:cNvPr>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81" name="直線コネクタ 280">
          <a:extLst>
            <a:ext uri="{FF2B5EF4-FFF2-40B4-BE49-F238E27FC236}">
              <a16:creationId xmlns:a16="http://schemas.microsoft.com/office/drawing/2014/main" id="{BE9604D7-E186-4492-A2D6-10884387A342}"/>
            </a:ext>
          </a:extLst>
        </xdr:cNvPr>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82" name="テキスト ボックス 281">
          <a:extLst>
            <a:ext uri="{FF2B5EF4-FFF2-40B4-BE49-F238E27FC236}">
              <a16:creationId xmlns:a16="http://schemas.microsoft.com/office/drawing/2014/main" id="{E23E5997-C048-4F47-989E-AD0B7B567A6F}"/>
            </a:ext>
          </a:extLst>
        </xdr:cNvPr>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3" name="直線コネクタ 282">
          <a:extLst>
            <a:ext uri="{FF2B5EF4-FFF2-40B4-BE49-F238E27FC236}">
              <a16:creationId xmlns:a16="http://schemas.microsoft.com/office/drawing/2014/main" id="{AA285352-CBA1-40EC-A931-471D22242D7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4" name="テキスト ボックス 283">
          <a:extLst>
            <a:ext uri="{FF2B5EF4-FFF2-40B4-BE49-F238E27FC236}">
              <a16:creationId xmlns:a16="http://schemas.microsoft.com/office/drawing/2014/main" id="{853F5787-93C7-48B0-86AE-768FE02A0288}"/>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5" name="【福祉施設】&#10;有形固定資産減価償却率グラフ枠">
          <a:extLst>
            <a:ext uri="{FF2B5EF4-FFF2-40B4-BE49-F238E27FC236}">
              <a16:creationId xmlns:a16="http://schemas.microsoft.com/office/drawing/2014/main" id="{853A08ED-3DE3-4900-8C57-1C029DDB3C65}"/>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140970</xdr:rowOff>
    </xdr:from>
    <xdr:to>
      <xdr:col>24</xdr:col>
      <xdr:colOff>62865</xdr:colOff>
      <xdr:row>84</xdr:row>
      <xdr:rowOff>140970</xdr:rowOff>
    </xdr:to>
    <xdr:cxnSp macro="">
      <xdr:nvCxnSpPr>
        <xdr:cNvPr id="286" name="直線コネクタ 285">
          <a:extLst>
            <a:ext uri="{FF2B5EF4-FFF2-40B4-BE49-F238E27FC236}">
              <a16:creationId xmlns:a16="http://schemas.microsoft.com/office/drawing/2014/main" id="{A8ECEA25-ED42-4DDF-85F0-1BAF2C4FFB40}"/>
            </a:ext>
          </a:extLst>
        </xdr:cNvPr>
        <xdr:cNvCxnSpPr/>
      </xdr:nvCxnSpPr>
      <xdr:spPr>
        <a:xfrm flipV="1">
          <a:off x="4634865" y="13342620"/>
          <a:ext cx="0" cy="1200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84</xdr:row>
      <xdr:rowOff>144797</xdr:rowOff>
    </xdr:from>
    <xdr:ext cx="405111" cy="259045"/>
    <xdr:sp macro="" textlink="">
      <xdr:nvSpPr>
        <xdr:cNvPr id="287" name="【福祉施設】&#10;有形固定資産減価償却率最小値テキスト">
          <a:extLst>
            <a:ext uri="{FF2B5EF4-FFF2-40B4-BE49-F238E27FC236}">
              <a16:creationId xmlns:a16="http://schemas.microsoft.com/office/drawing/2014/main" id="{EEC22291-C67D-4E21-9FA4-CE81C410EED3}"/>
            </a:ext>
          </a:extLst>
        </xdr:cNvPr>
        <xdr:cNvSpPr txBox="1"/>
      </xdr:nvSpPr>
      <xdr:spPr>
        <a:xfrm>
          <a:off x="4673600" y="14546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84</xdr:row>
      <xdr:rowOff>140970</xdr:rowOff>
    </xdr:from>
    <xdr:to>
      <xdr:col>24</xdr:col>
      <xdr:colOff>152400</xdr:colOff>
      <xdr:row>84</xdr:row>
      <xdr:rowOff>140970</xdr:rowOff>
    </xdr:to>
    <xdr:cxnSp macro="">
      <xdr:nvCxnSpPr>
        <xdr:cNvPr id="288" name="直線コネクタ 287">
          <a:extLst>
            <a:ext uri="{FF2B5EF4-FFF2-40B4-BE49-F238E27FC236}">
              <a16:creationId xmlns:a16="http://schemas.microsoft.com/office/drawing/2014/main" id="{17B8D7C6-C118-4789-B1C3-B74DF20003C8}"/>
            </a:ext>
          </a:extLst>
        </xdr:cNvPr>
        <xdr:cNvCxnSpPr/>
      </xdr:nvCxnSpPr>
      <xdr:spPr>
        <a:xfrm>
          <a:off x="4546600" y="14542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87647</xdr:rowOff>
    </xdr:from>
    <xdr:ext cx="405111" cy="259045"/>
    <xdr:sp macro="" textlink="">
      <xdr:nvSpPr>
        <xdr:cNvPr id="289" name="【福祉施設】&#10;有形固定資産減価償却率最大値テキスト">
          <a:extLst>
            <a:ext uri="{FF2B5EF4-FFF2-40B4-BE49-F238E27FC236}">
              <a16:creationId xmlns:a16="http://schemas.microsoft.com/office/drawing/2014/main" id="{06366C53-EB1C-4257-A757-0B2FCFDADFF9}"/>
            </a:ext>
          </a:extLst>
        </xdr:cNvPr>
        <xdr:cNvSpPr txBox="1"/>
      </xdr:nvSpPr>
      <xdr:spPr>
        <a:xfrm>
          <a:off x="4673600" y="13117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140970</xdr:rowOff>
    </xdr:from>
    <xdr:to>
      <xdr:col>24</xdr:col>
      <xdr:colOff>152400</xdr:colOff>
      <xdr:row>77</xdr:row>
      <xdr:rowOff>140970</xdr:rowOff>
    </xdr:to>
    <xdr:cxnSp macro="">
      <xdr:nvCxnSpPr>
        <xdr:cNvPr id="290" name="直線コネクタ 289">
          <a:extLst>
            <a:ext uri="{FF2B5EF4-FFF2-40B4-BE49-F238E27FC236}">
              <a16:creationId xmlns:a16="http://schemas.microsoft.com/office/drawing/2014/main" id="{5C38174B-CD52-43D4-9DCE-101024E5F595}"/>
            </a:ext>
          </a:extLst>
        </xdr:cNvPr>
        <xdr:cNvCxnSpPr/>
      </xdr:nvCxnSpPr>
      <xdr:spPr>
        <a:xfrm>
          <a:off x="4546600" y="13342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79</xdr:row>
      <xdr:rowOff>163340</xdr:rowOff>
    </xdr:from>
    <xdr:ext cx="405111" cy="259045"/>
    <xdr:sp macro="" textlink="">
      <xdr:nvSpPr>
        <xdr:cNvPr id="291" name="【福祉施設】&#10;有形固定資産減価償却率平均値テキスト">
          <a:extLst>
            <a:ext uri="{FF2B5EF4-FFF2-40B4-BE49-F238E27FC236}">
              <a16:creationId xmlns:a16="http://schemas.microsoft.com/office/drawing/2014/main" id="{9BF450CE-FF59-438F-91DC-1AFCC01D0E26}"/>
            </a:ext>
          </a:extLst>
        </xdr:cNvPr>
        <xdr:cNvSpPr txBox="1"/>
      </xdr:nvSpPr>
      <xdr:spPr>
        <a:xfrm>
          <a:off x="4673600" y="1370789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140463</xdr:rowOff>
    </xdr:from>
    <xdr:to>
      <xdr:col>24</xdr:col>
      <xdr:colOff>114300</xdr:colOff>
      <xdr:row>81</xdr:row>
      <xdr:rowOff>70613</xdr:rowOff>
    </xdr:to>
    <xdr:sp macro="" textlink="">
      <xdr:nvSpPr>
        <xdr:cNvPr id="292" name="フローチャート: 判断 291">
          <a:extLst>
            <a:ext uri="{FF2B5EF4-FFF2-40B4-BE49-F238E27FC236}">
              <a16:creationId xmlns:a16="http://schemas.microsoft.com/office/drawing/2014/main" id="{AA68729D-DEF0-4E98-A16A-6F8B8C8A59CE}"/>
            </a:ext>
          </a:extLst>
        </xdr:cNvPr>
        <xdr:cNvSpPr/>
      </xdr:nvSpPr>
      <xdr:spPr>
        <a:xfrm>
          <a:off x="4584700" y="13856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131318</xdr:rowOff>
    </xdr:from>
    <xdr:to>
      <xdr:col>20</xdr:col>
      <xdr:colOff>38100</xdr:colOff>
      <xdr:row>81</xdr:row>
      <xdr:rowOff>61468</xdr:rowOff>
    </xdr:to>
    <xdr:sp macro="" textlink="">
      <xdr:nvSpPr>
        <xdr:cNvPr id="293" name="フローチャート: 判断 292">
          <a:extLst>
            <a:ext uri="{FF2B5EF4-FFF2-40B4-BE49-F238E27FC236}">
              <a16:creationId xmlns:a16="http://schemas.microsoft.com/office/drawing/2014/main" id="{CB7F6AEE-37CD-4CCA-A9F8-3947B1413EF7}"/>
            </a:ext>
          </a:extLst>
        </xdr:cNvPr>
        <xdr:cNvSpPr/>
      </xdr:nvSpPr>
      <xdr:spPr>
        <a:xfrm>
          <a:off x="3746500" y="13847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83313</xdr:rowOff>
    </xdr:from>
    <xdr:to>
      <xdr:col>15</xdr:col>
      <xdr:colOff>101600</xdr:colOff>
      <xdr:row>81</xdr:row>
      <xdr:rowOff>13463</xdr:rowOff>
    </xdr:to>
    <xdr:sp macro="" textlink="">
      <xdr:nvSpPr>
        <xdr:cNvPr id="294" name="フローチャート: 判断 293">
          <a:extLst>
            <a:ext uri="{FF2B5EF4-FFF2-40B4-BE49-F238E27FC236}">
              <a16:creationId xmlns:a16="http://schemas.microsoft.com/office/drawing/2014/main" id="{EF95AF92-F528-4FCA-9EF7-466C5F01E1F0}"/>
            </a:ext>
          </a:extLst>
        </xdr:cNvPr>
        <xdr:cNvSpPr/>
      </xdr:nvSpPr>
      <xdr:spPr>
        <a:xfrm>
          <a:off x="2857500" y="13799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71882</xdr:rowOff>
    </xdr:from>
    <xdr:to>
      <xdr:col>10</xdr:col>
      <xdr:colOff>165100</xdr:colOff>
      <xdr:row>81</xdr:row>
      <xdr:rowOff>2032</xdr:rowOff>
    </xdr:to>
    <xdr:sp macro="" textlink="">
      <xdr:nvSpPr>
        <xdr:cNvPr id="295" name="フローチャート: 判断 294">
          <a:extLst>
            <a:ext uri="{FF2B5EF4-FFF2-40B4-BE49-F238E27FC236}">
              <a16:creationId xmlns:a16="http://schemas.microsoft.com/office/drawing/2014/main" id="{8D4D7E58-8848-43B6-AE9D-268B2AE527A6}"/>
            </a:ext>
          </a:extLst>
        </xdr:cNvPr>
        <xdr:cNvSpPr/>
      </xdr:nvSpPr>
      <xdr:spPr>
        <a:xfrm>
          <a:off x="1968500" y="13787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80</xdr:row>
      <xdr:rowOff>51308</xdr:rowOff>
    </xdr:from>
    <xdr:to>
      <xdr:col>6</xdr:col>
      <xdr:colOff>38100</xdr:colOff>
      <xdr:row>80</xdr:row>
      <xdr:rowOff>152908</xdr:rowOff>
    </xdr:to>
    <xdr:sp macro="" textlink="">
      <xdr:nvSpPr>
        <xdr:cNvPr id="296" name="フローチャート: 判断 295">
          <a:extLst>
            <a:ext uri="{FF2B5EF4-FFF2-40B4-BE49-F238E27FC236}">
              <a16:creationId xmlns:a16="http://schemas.microsoft.com/office/drawing/2014/main" id="{F436FE3A-E917-4140-B32A-EA0484E3DF76}"/>
            </a:ext>
          </a:extLst>
        </xdr:cNvPr>
        <xdr:cNvSpPr/>
      </xdr:nvSpPr>
      <xdr:spPr>
        <a:xfrm>
          <a:off x="1079500" y="13767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65824926-33B2-44C8-A72B-87E551A22C2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B35B0AD6-7FD8-4166-90DD-CE5D819BF9FB}"/>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FFDEC4D9-44E6-4CD4-B2A4-19FED9684E12}"/>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1A266C3F-737C-485F-999B-FD140ACF1F0A}"/>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98441DB4-F337-4A9C-A4DF-69DECC8E67A2}"/>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165608</xdr:rowOff>
    </xdr:from>
    <xdr:to>
      <xdr:col>24</xdr:col>
      <xdr:colOff>114300</xdr:colOff>
      <xdr:row>83</xdr:row>
      <xdr:rowOff>95758</xdr:rowOff>
    </xdr:to>
    <xdr:sp macro="" textlink="">
      <xdr:nvSpPr>
        <xdr:cNvPr id="302" name="楕円 301">
          <a:extLst>
            <a:ext uri="{FF2B5EF4-FFF2-40B4-BE49-F238E27FC236}">
              <a16:creationId xmlns:a16="http://schemas.microsoft.com/office/drawing/2014/main" id="{DE6460A2-DC4F-4675-BED6-367DF083C792}"/>
            </a:ext>
          </a:extLst>
        </xdr:cNvPr>
        <xdr:cNvSpPr/>
      </xdr:nvSpPr>
      <xdr:spPr>
        <a:xfrm>
          <a:off x="4584700" y="14224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144035</xdr:rowOff>
    </xdr:from>
    <xdr:ext cx="405111" cy="259045"/>
    <xdr:sp macro="" textlink="">
      <xdr:nvSpPr>
        <xdr:cNvPr id="303" name="【福祉施設】&#10;有形固定資産減価償却率該当値テキスト">
          <a:extLst>
            <a:ext uri="{FF2B5EF4-FFF2-40B4-BE49-F238E27FC236}">
              <a16:creationId xmlns:a16="http://schemas.microsoft.com/office/drawing/2014/main" id="{7B6CE4F4-AFED-4934-A14C-03B4FC27510A}"/>
            </a:ext>
          </a:extLst>
        </xdr:cNvPr>
        <xdr:cNvSpPr txBox="1"/>
      </xdr:nvSpPr>
      <xdr:spPr>
        <a:xfrm>
          <a:off x="4673600" y="142029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126746</xdr:rowOff>
    </xdr:from>
    <xdr:to>
      <xdr:col>20</xdr:col>
      <xdr:colOff>38100</xdr:colOff>
      <xdr:row>83</xdr:row>
      <xdr:rowOff>56896</xdr:rowOff>
    </xdr:to>
    <xdr:sp macro="" textlink="">
      <xdr:nvSpPr>
        <xdr:cNvPr id="304" name="楕円 303">
          <a:extLst>
            <a:ext uri="{FF2B5EF4-FFF2-40B4-BE49-F238E27FC236}">
              <a16:creationId xmlns:a16="http://schemas.microsoft.com/office/drawing/2014/main" id="{983E7429-A601-4CB0-8222-9C53C5A89F12}"/>
            </a:ext>
          </a:extLst>
        </xdr:cNvPr>
        <xdr:cNvSpPr/>
      </xdr:nvSpPr>
      <xdr:spPr>
        <a:xfrm>
          <a:off x="3746500" y="14185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6096</xdr:rowOff>
    </xdr:from>
    <xdr:to>
      <xdr:col>24</xdr:col>
      <xdr:colOff>63500</xdr:colOff>
      <xdr:row>83</xdr:row>
      <xdr:rowOff>44958</xdr:rowOff>
    </xdr:to>
    <xdr:cxnSp macro="">
      <xdr:nvCxnSpPr>
        <xdr:cNvPr id="305" name="直線コネクタ 304">
          <a:extLst>
            <a:ext uri="{FF2B5EF4-FFF2-40B4-BE49-F238E27FC236}">
              <a16:creationId xmlns:a16="http://schemas.microsoft.com/office/drawing/2014/main" id="{CCD524A9-FD56-4257-8E5A-8F1C14FD2706}"/>
            </a:ext>
          </a:extLst>
        </xdr:cNvPr>
        <xdr:cNvCxnSpPr/>
      </xdr:nvCxnSpPr>
      <xdr:spPr>
        <a:xfrm>
          <a:off x="3797300" y="14236446"/>
          <a:ext cx="8382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87885</xdr:rowOff>
    </xdr:from>
    <xdr:to>
      <xdr:col>15</xdr:col>
      <xdr:colOff>101600</xdr:colOff>
      <xdr:row>83</xdr:row>
      <xdr:rowOff>18035</xdr:rowOff>
    </xdr:to>
    <xdr:sp macro="" textlink="">
      <xdr:nvSpPr>
        <xdr:cNvPr id="306" name="楕円 305">
          <a:extLst>
            <a:ext uri="{FF2B5EF4-FFF2-40B4-BE49-F238E27FC236}">
              <a16:creationId xmlns:a16="http://schemas.microsoft.com/office/drawing/2014/main" id="{DFC35729-493F-4997-94F9-6D44BA611D8C}"/>
            </a:ext>
          </a:extLst>
        </xdr:cNvPr>
        <xdr:cNvSpPr/>
      </xdr:nvSpPr>
      <xdr:spPr>
        <a:xfrm>
          <a:off x="2857500" y="14146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138685</xdr:rowOff>
    </xdr:from>
    <xdr:to>
      <xdr:col>19</xdr:col>
      <xdr:colOff>177800</xdr:colOff>
      <xdr:row>83</xdr:row>
      <xdr:rowOff>6096</xdr:rowOff>
    </xdr:to>
    <xdr:cxnSp macro="">
      <xdr:nvCxnSpPr>
        <xdr:cNvPr id="307" name="直線コネクタ 306">
          <a:extLst>
            <a:ext uri="{FF2B5EF4-FFF2-40B4-BE49-F238E27FC236}">
              <a16:creationId xmlns:a16="http://schemas.microsoft.com/office/drawing/2014/main" id="{7E1E07B2-E1B6-48DE-B645-763AA4CAA142}"/>
            </a:ext>
          </a:extLst>
        </xdr:cNvPr>
        <xdr:cNvCxnSpPr/>
      </xdr:nvCxnSpPr>
      <xdr:spPr>
        <a:xfrm>
          <a:off x="2908300" y="14197585"/>
          <a:ext cx="889000" cy="38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49022</xdr:rowOff>
    </xdr:from>
    <xdr:to>
      <xdr:col>10</xdr:col>
      <xdr:colOff>165100</xdr:colOff>
      <xdr:row>82</xdr:row>
      <xdr:rowOff>150622</xdr:rowOff>
    </xdr:to>
    <xdr:sp macro="" textlink="">
      <xdr:nvSpPr>
        <xdr:cNvPr id="308" name="楕円 307">
          <a:extLst>
            <a:ext uri="{FF2B5EF4-FFF2-40B4-BE49-F238E27FC236}">
              <a16:creationId xmlns:a16="http://schemas.microsoft.com/office/drawing/2014/main" id="{0DF58335-AB2D-4AA4-A6E2-EBE5E1F8FF3E}"/>
            </a:ext>
          </a:extLst>
        </xdr:cNvPr>
        <xdr:cNvSpPr/>
      </xdr:nvSpPr>
      <xdr:spPr>
        <a:xfrm>
          <a:off x="1968500" y="14107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99822</xdr:rowOff>
    </xdr:from>
    <xdr:to>
      <xdr:col>15</xdr:col>
      <xdr:colOff>50800</xdr:colOff>
      <xdr:row>82</xdr:row>
      <xdr:rowOff>138685</xdr:rowOff>
    </xdr:to>
    <xdr:cxnSp macro="">
      <xdr:nvCxnSpPr>
        <xdr:cNvPr id="309" name="直線コネクタ 308">
          <a:extLst>
            <a:ext uri="{FF2B5EF4-FFF2-40B4-BE49-F238E27FC236}">
              <a16:creationId xmlns:a16="http://schemas.microsoft.com/office/drawing/2014/main" id="{59E43553-5586-4F2A-95D5-A649FBEE0201}"/>
            </a:ext>
          </a:extLst>
        </xdr:cNvPr>
        <xdr:cNvCxnSpPr/>
      </xdr:nvCxnSpPr>
      <xdr:spPr>
        <a:xfrm>
          <a:off x="2019300" y="14158722"/>
          <a:ext cx="889000" cy="38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10161</xdr:rowOff>
    </xdr:from>
    <xdr:to>
      <xdr:col>6</xdr:col>
      <xdr:colOff>38100</xdr:colOff>
      <xdr:row>82</xdr:row>
      <xdr:rowOff>111761</xdr:rowOff>
    </xdr:to>
    <xdr:sp macro="" textlink="">
      <xdr:nvSpPr>
        <xdr:cNvPr id="310" name="楕円 309">
          <a:extLst>
            <a:ext uri="{FF2B5EF4-FFF2-40B4-BE49-F238E27FC236}">
              <a16:creationId xmlns:a16="http://schemas.microsoft.com/office/drawing/2014/main" id="{C4FFAEB9-2719-4017-8BBA-D07B23FB02AA}"/>
            </a:ext>
          </a:extLst>
        </xdr:cNvPr>
        <xdr:cNvSpPr/>
      </xdr:nvSpPr>
      <xdr:spPr>
        <a:xfrm>
          <a:off x="1079500" y="14069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60961</xdr:rowOff>
    </xdr:from>
    <xdr:to>
      <xdr:col>10</xdr:col>
      <xdr:colOff>114300</xdr:colOff>
      <xdr:row>82</xdr:row>
      <xdr:rowOff>99822</xdr:rowOff>
    </xdr:to>
    <xdr:cxnSp macro="">
      <xdr:nvCxnSpPr>
        <xdr:cNvPr id="311" name="直線コネクタ 310">
          <a:extLst>
            <a:ext uri="{FF2B5EF4-FFF2-40B4-BE49-F238E27FC236}">
              <a16:creationId xmlns:a16="http://schemas.microsoft.com/office/drawing/2014/main" id="{E390A52F-40C3-4711-8A62-304D9E5383BB}"/>
            </a:ext>
          </a:extLst>
        </xdr:cNvPr>
        <xdr:cNvCxnSpPr/>
      </xdr:nvCxnSpPr>
      <xdr:spPr>
        <a:xfrm>
          <a:off x="1130300" y="14119861"/>
          <a:ext cx="889000" cy="38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79</xdr:row>
      <xdr:rowOff>77995</xdr:rowOff>
    </xdr:from>
    <xdr:ext cx="405111" cy="259045"/>
    <xdr:sp macro="" textlink="">
      <xdr:nvSpPr>
        <xdr:cNvPr id="312" name="n_1aveValue【福祉施設】&#10;有形固定資産減価償却率">
          <a:extLst>
            <a:ext uri="{FF2B5EF4-FFF2-40B4-BE49-F238E27FC236}">
              <a16:creationId xmlns:a16="http://schemas.microsoft.com/office/drawing/2014/main" id="{495E4B01-A1B0-4E44-A97E-27986E0881B7}"/>
            </a:ext>
          </a:extLst>
        </xdr:cNvPr>
        <xdr:cNvSpPr txBox="1"/>
      </xdr:nvSpPr>
      <xdr:spPr>
        <a:xfrm>
          <a:off x="3582044" y="136225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29990</xdr:rowOff>
    </xdr:from>
    <xdr:ext cx="405111" cy="259045"/>
    <xdr:sp macro="" textlink="">
      <xdr:nvSpPr>
        <xdr:cNvPr id="313" name="n_2aveValue【福祉施設】&#10;有形固定資産減価償却率">
          <a:extLst>
            <a:ext uri="{FF2B5EF4-FFF2-40B4-BE49-F238E27FC236}">
              <a16:creationId xmlns:a16="http://schemas.microsoft.com/office/drawing/2014/main" id="{EDF7E8C4-DF11-446F-803A-56F8743EC030}"/>
            </a:ext>
          </a:extLst>
        </xdr:cNvPr>
        <xdr:cNvSpPr txBox="1"/>
      </xdr:nvSpPr>
      <xdr:spPr>
        <a:xfrm>
          <a:off x="2705744" y="135745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18559</xdr:rowOff>
    </xdr:from>
    <xdr:ext cx="405111" cy="259045"/>
    <xdr:sp macro="" textlink="">
      <xdr:nvSpPr>
        <xdr:cNvPr id="314" name="n_3aveValue【福祉施設】&#10;有形固定資産減価償却率">
          <a:extLst>
            <a:ext uri="{FF2B5EF4-FFF2-40B4-BE49-F238E27FC236}">
              <a16:creationId xmlns:a16="http://schemas.microsoft.com/office/drawing/2014/main" id="{8F1CE300-9E6C-46F8-97B0-654A62940040}"/>
            </a:ext>
          </a:extLst>
        </xdr:cNvPr>
        <xdr:cNvSpPr txBox="1"/>
      </xdr:nvSpPr>
      <xdr:spPr>
        <a:xfrm>
          <a:off x="1816744" y="135631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169435</xdr:rowOff>
    </xdr:from>
    <xdr:ext cx="405111" cy="259045"/>
    <xdr:sp macro="" textlink="">
      <xdr:nvSpPr>
        <xdr:cNvPr id="315" name="n_4aveValue【福祉施設】&#10;有形固定資産減価償却率">
          <a:extLst>
            <a:ext uri="{FF2B5EF4-FFF2-40B4-BE49-F238E27FC236}">
              <a16:creationId xmlns:a16="http://schemas.microsoft.com/office/drawing/2014/main" id="{432637FF-D9EB-4920-8A3B-A1910CAEDC25}"/>
            </a:ext>
          </a:extLst>
        </xdr:cNvPr>
        <xdr:cNvSpPr txBox="1"/>
      </xdr:nvSpPr>
      <xdr:spPr>
        <a:xfrm>
          <a:off x="927744" y="135425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48023</xdr:rowOff>
    </xdr:from>
    <xdr:ext cx="405111" cy="259045"/>
    <xdr:sp macro="" textlink="">
      <xdr:nvSpPr>
        <xdr:cNvPr id="316" name="n_1mainValue【福祉施設】&#10;有形固定資産減価償却率">
          <a:extLst>
            <a:ext uri="{FF2B5EF4-FFF2-40B4-BE49-F238E27FC236}">
              <a16:creationId xmlns:a16="http://schemas.microsoft.com/office/drawing/2014/main" id="{277456D7-1FD0-4FE4-B6A9-0F6EB743F8B0}"/>
            </a:ext>
          </a:extLst>
        </xdr:cNvPr>
        <xdr:cNvSpPr txBox="1"/>
      </xdr:nvSpPr>
      <xdr:spPr>
        <a:xfrm>
          <a:off x="3582044" y="142783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9162</xdr:rowOff>
    </xdr:from>
    <xdr:ext cx="405111" cy="259045"/>
    <xdr:sp macro="" textlink="">
      <xdr:nvSpPr>
        <xdr:cNvPr id="317" name="n_2mainValue【福祉施設】&#10;有形固定資産減価償却率">
          <a:extLst>
            <a:ext uri="{FF2B5EF4-FFF2-40B4-BE49-F238E27FC236}">
              <a16:creationId xmlns:a16="http://schemas.microsoft.com/office/drawing/2014/main" id="{83981620-F2B1-4838-993C-D569CC815431}"/>
            </a:ext>
          </a:extLst>
        </xdr:cNvPr>
        <xdr:cNvSpPr txBox="1"/>
      </xdr:nvSpPr>
      <xdr:spPr>
        <a:xfrm>
          <a:off x="2705744" y="14239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141749</xdr:rowOff>
    </xdr:from>
    <xdr:ext cx="405111" cy="259045"/>
    <xdr:sp macro="" textlink="">
      <xdr:nvSpPr>
        <xdr:cNvPr id="318" name="n_3mainValue【福祉施設】&#10;有形固定資産減価償却率">
          <a:extLst>
            <a:ext uri="{FF2B5EF4-FFF2-40B4-BE49-F238E27FC236}">
              <a16:creationId xmlns:a16="http://schemas.microsoft.com/office/drawing/2014/main" id="{6C38B8A7-447E-4AE7-938D-FCEA162279BB}"/>
            </a:ext>
          </a:extLst>
        </xdr:cNvPr>
        <xdr:cNvSpPr txBox="1"/>
      </xdr:nvSpPr>
      <xdr:spPr>
        <a:xfrm>
          <a:off x="1816744" y="142006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102888</xdr:rowOff>
    </xdr:from>
    <xdr:ext cx="405111" cy="259045"/>
    <xdr:sp macro="" textlink="">
      <xdr:nvSpPr>
        <xdr:cNvPr id="319" name="n_4mainValue【福祉施設】&#10;有形固定資産減価償却率">
          <a:extLst>
            <a:ext uri="{FF2B5EF4-FFF2-40B4-BE49-F238E27FC236}">
              <a16:creationId xmlns:a16="http://schemas.microsoft.com/office/drawing/2014/main" id="{E1093C5B-1A9B-4AF3-8747-509F32CFF21C}"/>
            </a:ext>
          </a:extLst>
        </xdr:cNvPr>
        <xdr:cNvSpPr txBox="1"/>
      </xdr:nvSpPr>
      <xdr:spPr>
        <a:xfrm>
          <a:off x="927744" y="141617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0" name="正方形/長方形 319">
          <a:extLst>
            <a:ext uri="{FF2B5EF4-FFF2-40B4-BE49-F238E27FC236}">
              <a16:creationId xmlns:a16="http://schemas.microsoft.com/office/drawing/2014/main" id="{3071501B-14FB-41B2-8D2A-36F56749BE19}"/>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1" name="正方形/長方形 320">
          <a:extLst>
            <a:ext uri="{FF2B5EF4-FFF2-40B4-BE49-F238E27FC236}">
              <a16:creationId xmlns:a16="http://schemas.microsoft.com/office/drawing/2014/main" id="{F5CBF4EC-EDAD-4862-9C36-B2C768915586}"/>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2" name="正方形/長方形 321">
          <a:extLst>
            <a:ext uri="{FF2B5EF4-FFF2-40B4-BE49-F238E27FC236}">
              <a16:creationId xmlns:a16="http://schemas.microsoft.com/office/drawing/2014/main" id="{D7799523-D47A-4103-B10C-7B5589AFCE35}"/>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3" name="正方形/長方形 322">
          <a:extLst>
            <a:ext uri="{FF2B5EF4-FFF2-40B4-BE49-F238E27FC236}">
              <a16:creationId xmlns:a16="http://schemas.microsoft.com/office/drawing/2014/main" id="{E38947C5-D185-472E-AA1F-616B69FB65FC}"/>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4" name="正方形/長方形 323">
          <a:extLst>
            <a:ext uri="{FF2B5EF4-FFF2-40B4-BE49-F238E27FC236}">
              <a16:creationId xmlns:a16="http://schemas.microsoft.com/office/drawing/2014/main" id="{3E2D268F-791B-4CB3-9FD7-55D54F359C5B}"/>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5" name="正方形/長方形 324">
          <a:extLst>
            <a:ext uri="{FF2B5EF4-FFF2-40B4-BE49-F238E27FC236}">
              <a16:creationId xmlns:a16="http://schemas.microsoft.com/office/drawing/2014/main" id="{1E461630-8B52-4BAC-B5E3-1F28FAC5C98D}"/>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6" name="正方形/長方形 325">
          <a:extLst>
            <a:ext uri="{FF2B5EF4-FFF2-40B4-BE49-F238E27FC236}">
              <a16:creationId xmlns:a16="http://schemas.microsoft.com/office/drawing/2014/main" id="{9A41B8E5-701D-4713-B310-30CD5606259C}"/>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7" name="正方形/長方形 326">
          <a:extLst>
            <a:ext uri="{FF2B5EF4-FFF2-40B4-BE49-F238E27FC236}">
              <a16:creationId xmlns:a16="http://schemas.microsoft.com/office/drawing/2014/main" id="{FEA9F733-D9F9-4700-B0E0-9AC8E0E610A5}"/>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8" name="テキスト ボックス 327">
          <a:extLst>
            <a:ext uri="{FF2B5EF4-FFF2-40B4-BE49-F238E27FC236}">
              <a16:creationId xmlns:a16="http://schemas.microsoft.com/office/drawing/2014/main" id="{4FFEAB57-BF4F-4800-BE6D-13C47124B349}"/>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9" name="直線コネクタ 328">
          <a:extLst>
            <a:ext uri="{FF2B5EF4-FFF2-40B4-BE49-F238E27FC236}">
              <a16:creationId xmlns:a16="http://schemas.microsoft.com/office/drawing/2014/main" id="{0A4BA736-445E-4C2B-B071-CE08E5BC3FE2}"/>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0" name="直線コネクタ 329">
          <a:extLst>
            <a:ext uri="{FF2B5EF4-FFF2-40B4-BE49-F238E27FC236}">
              <a16:creationId xmlns:a16="http://schemas.microsoft.com/office/drawing/2014/main" id="{CC9AC997-9123-4742-A739-BA2AA684087F}"/>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1" name="テキスト ボックス 330">
          <a:extLst>
            <a:ext uri="{FF2B5EF4-FFF2-40B4-BE49-F238E27FC236}">
              <a16:creationId xmlns:a16="http://schemas.microsoft.com/office/drawing/2014/main" id="{9FEF1960-3269-48D0-AB9D-BF0E87244E72}"/>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2" name="直線コネクタ 331">
          <a:extLst>
            <a:ext uri="{FF2B5EF4-FFF2-40B4-BE49-F238E27FC236}">
              <a16:creationId xmlns:a16="http://schemas.microsoft.com/office/drawing/2014/main" id="{00C9DF08-EB11-485B-A6BD-CF71818D7DDE}"/>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3" name="テキスト ボックス 332">
          <a:extLst>
            <a:ext uri="{FF2B5EF4-FFF2-40B4-BE49-F238E27FC236}">
              <a16:creationId xmlns:a16="http://schemas.microsoft.com/office/drawing/2014/main" id="{1380ED95-A0CA-4DE5-BFF5-997F9608F0E2}"/>
            </a:ext>
          </a:extLst>
        </xdr:cNvPr>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4" name="直線コネクタ 333">
          <a:extLst>
            <a:ext uri="{FF2B5EF4-FFF2-40B4-BE49-F238E27FC236}">
              <a16:creationId xmlns:a16="http://schemas.microsoft.com/office/drawing/2014/main" id="{F0DF9A91-22A2-449D-ACB2-A46E217CD256}"/>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5" name="テキスト ボックス 334">
          <a:extLst>
            <a:ext uri="{FF2B5EF4-FFF2-40B4-BE49-F238E27FC236}">
              <a16:creationId xmlns:a16="http://schemas.microsoft.com/office/drawing/2014/main" id="{1757ADF0-48BC-49D2-A305-695AC3B1D6C3}"/>
            </a:ext>
          </a:extLst>
        </xdr:cNvPr>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6" name="直線コネクタ 335">
          <a:extLst>
            <a:ext uri="{FF2B5EF4-FFF2-40B4-BE49-F238E27FC236}">
              <a16:creationId xmlns:a16="http://schemas.microsoft.com/office/drawing/2014/main" id="{95228381-F79E-4E48-A799-D8589BC7145D}"/>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7" name="テキスト ボックス 336">
          <a:extLst>
            <a:ext uri="{FF2B5EF4-FFF2-40B4-BE49-F238E27FC236}">
              <a16:creationId xmlns:a16="http://schemas.microsoft.com/office/drawing/2014/main" id="{EC7E7194-A8F3-4DDD-945E-B492D60DDC73}"/>
            </a:ext>
          </a:extLst>
        </xdr:cNvPr>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8" name="直線コネクタ 337">
          <a:extLst>
            <a:ext uri="{FF2B5EF4-FFF2-40B4-BE49-F238E27FC236}">
              <a16:creationId xmlns:a16="http://schemas.microsoft.com/office/drawing/2014/main" id="{39529049-0B7F-4908-9734-B1179D8BC5DC}"/>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9" name="テキスト ボックス 338">
          <a:extLst>
            <a:ext uri="{FF2B5EF4-FFF2-40B4-BE49-F238E27FC236}">
              <a16:creationId xmlns:a16="http://schemas.microsoft.com/office/drawing/2014/main" id="{69B4FE52-12D3-4695-A1F9-D267E50437AB}"/>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0" name="【福祉施設】&#10;一人当たり面積グラフ枠">
          <a:extLst>
            <a:ext uri="{FF2B5EF4-FFF2-40B4-BE49-F238E27FC236}">
              <a16:creationId xmlns:a16="http://schemas.microsoft.com/office/drawing/2014/main" id="{F8D60291-66AF-43E5-983B-E76AFDF92C7A}"/>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108965</xdr:rowOff>
    </xdr:from>
    <xdr:to>
      <xdr:col>54</xdr:col>
      <xdr:colOff>189865</xdr:colOff>
      <xdr:row>85</xdr:row>
      <xdr:rowOff>145542</xdr:rowOff>
    </xdr:to>
    <xdr:cxnSp macro="">
      <xdr:nvCxnSpPr>
        <xdr:cNvPr id="341" name="直線コネクタ 340">
          <a:extLst>
            <a:ext uri="{FF2B5EF4-FFF2-40B4-BE49-F238E27FC236}">
              <a16:creationId xmlns:a16="http://schemas.microsoft.com/office/drawing/2014/main" id="{D020DB25-9B7E-4048-80E6-30AD6E625BE7}"/>
            </a:ext>
          </a:extLst>
        </xdr:cNvPr>
        <xdr:cNvCxnSpPr/>
      </xdr:nvCxnSpPr>
      <xdr:spPr>
        <a:xfrm flipV="1">
          <a:off x="10476865" y="13310615"/>
          <a:ext cx="0" cy="14081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149369</xdr:rowOff>
    </xdr:from>
    <xdr:ext cx="469744" cy="259045"/>
    <xdr:sp macro="" textlink="">
      <xdr:nvSpPr>
        <xdr:cNvPr id="342" name="【福祉施設】&#10;一人当たり面積最小値テキスト">
          <a:extLst>
            <a:ext uri="{FF2B5EF4-FFF2-40B4-BE49-F238E27FC236}">
              <a16:creationId xmlns:a16="http://schemas.microsoft.com/office/drawing/2014/main" id="{2207388E-2223-46AA-837F-05FB9878B299}"/>
            </a:ext>
          </a:extLst>
        </xdr:cNvPr>
        <xdr:cNvSpPr txBox="1"/>
      </xdr:nvSpPr>
      <xdr:spPr>
        <a:xfrm>
          <a:off x="10515600" y="147226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145542</xdr:rowOff>
    </xdr:from>
    <xdr:to>
      <xdr:col>55</xdr:col>
      <xdr:colOff>88900</xdr:colOff>
      <xdr:row>85</xdr:row>
      <xdr:rowOff>145542</xdr:rowOff>
    </xdr:to>
    <xdr:cxnSp macro="">
      <xdr:nvCxnSpPr>
        <xdr:cNvPr id="343" name="直線コネクタ 342">
          <a:extLst>
            <a:ext uri="{FF2B5EF4-FFF2-40B4-BE49-F238E27FC236}">
              <a16:creationId xmlns:a16="http://schemas.microsoft.com/office/drawing/2014/main" id="{6AC43B42-FD14-490A-9B2C-8908ABE20362}"/>
            </a:ext>
          </a:extLst>
        </xdr:cNvPr>
        <xdr:cNvCxnSpPr/>
      </xdr:nvCxnSpPr>
      <xdr:spPr>
        <a:xfrm>
          <a:off x="10388600" y="147187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55642</xdr:rowOff>
    </xdr:from>
    <xdr:ext cx="469744" cy="259045"/>
    <xdr:sp macro="" textlink="">
      <xdr:nvSpPr>
        <xdr:cNvPr id="344" name="【福祉施設】&#10;一人当たり面積最大値テキスト">
          <a:extLst>
            <a:ext uri="{FF2B5EF4-FFF2-40B4-BE49-F238E27FC236}">
              <a16:creationId xmlns:a16="http://schemas.microsoft.com/office/drawing/2014/main" id="{C52DB405-20FE-427C-8669-9982AE5C33EC}"/>
            </a:ext>
          </a:extLst>
        </xdr:cNvPr>
        <xdr:cNvSpPr txBox="1"/>
      </xdr:nvSpPr>
      <xdr:spPr>
        <a:xfrm>
          <a:off x="10515600" y="130858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108965</xdr:rowOff>
    </xdr:from>
    <xdr:to>
      <xdr:col>55</xdr:col>
      <xdr:colOff>88900</xdr:colOff>
      <xdr:row>77</xdr:row>
      <xdr:rowOff>108965</xdr:rowOff>
    </xdr:to>
    <xdr:cxnSp macro="">
      <xdr:nvCxnSpPr>
        <xdr:cNvPr id="345" name="直線コネクタ 344">
          <a:extLst>
            <a:ext uri="{FF2B5EF4-FFF2-40B4-BE49-F238E27FC236}">
              <a16:creationId xmlns:a16="http://schemas.microsoft.com/office/drawing/2014/main" id="{414938BB-B68C-4675-91E4-FF980AE451E2}"/>
            </a:ext>
          </a:extLst>
        </xdr:cNvPr>
        <xdr:cNvCxnSpPr/>
      </xdr:nvCxnSpPr>
      <xdr:spPr>
        <a:xfrm>
          <a:off x="10388600" y="13310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81</xdr:row>
      <xdr:rowOff>46753</xdr:rowOff>
    </xdr:from>
    <xdr:ext cx="469744" cy="259045"/>
    <xdr:sp macro="" textlink="">
      <xdr:nvSpPr>
        <xdr:cNvPr id="346" name="【福祉施設】&#10;一人当たり面積平均値テキスト">
          <a:extLst>
            <a:ext uri="{FF2B5EF4-FFF2-40B4-BE49-F238E27FC236}">
              <a16:creationId xmlns:a16="http://schemas.microsoft.com/office/drawing/2014/main" id="{98AA55C0-F7F5-44BF-B9D0-6C94D4888350}"/>
            </a:ext>
          </a:extLst>
        </xdr:cNvPr>
        <xdr:cNvSpPr txBox="1"/>
      </xdr:nvSpPr>
      <xdr:spPr>
        <a:xfrm>
          <a:off x="10515600" y="1393420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82</xdr:row>
      <xdr:rowOff>23876</xdr:rowOff>
    </xdr:from>
    <xdr:to>
      <xdr:col>55</xdr:col>
      <xdr:colOff>50800</xdr:colOff>
      <xdr:row>82</xdr:row>
      <xdr:rowOff>125476</xdr:rowOff>
    </xdr:to>
    <xdr:sp macro="" textlink="">
      <xdr:nvSpPr>
        <xdr:cNvPr id="347" name="フローチャート: 判断 346">
          <a:extLst>
            <a:ext uri="{FF2B5EF4-FFF2-40B4-BE49-F238E27FC236}">
              <a16:creationId xmlns:a16="http://schemas.microsoft.com/office/drawing/2014/main" id="{3ABEB8FB-E048-414E-8EE5-9752B4406B91}"/>
            </a:ext>
          </a:extLst>
        </xdr:cNvPr>
        <xdr:cNvSpPr/>
      </xdr:nvSpPr>
      <xdr:spPr>
        <a:xfrm>
          <a:off x="10426700" y="14082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81</xdr:row>
      <xdr:rowOff>167894</xdr:rowOff>
    </xdr:from>
    <xdr:to>
      <xdr:col>50</xdr:col>
      <xdr:colOff>165100</xdr:colOff>
      <xdr:row>82</xdr:row>
      <xdr:rowOff>98044</xdr:rowOff>
    </xdr:to>
    <xdr:sp macro="" textlink="">
      <xdr:nvSpPr>
        <xdr:cNvPr id="348" name="フローチャート: 判断 347">
          <a:extLst>
            <a:ext uri="{FF2B5EF4-FFF2-40B4-BE49-F238E27FC236}">
              <a16:creationId xmlns:a16="http://schemas.microsoft.com/office/drawing/2014/main" id="{509D2396-2563-44BC-A33F-CE0E19947A01}"/>
            </a:ext>
          </a:extLst>
        </xdr:cNvPr>
        <xdr:cNvSpPr/>
      </xdr:nvSpPr>
      <xdr:spPr>
        <a:xfrm>
          <a:off x="9588500" y="14055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81</xdr:row>
      <xdr:rowOff>158750</xdr:rowOff>
    </xdr:from>
    <xdr:to>
      <xdr:col>46</xdr:col>
      <xdr:colOff>38100</xdr:colOff>
      <xdr:row>82</xdr:row>
      <xdr:rowOff>88900</xdr:rowOff>
    </xdr:to>
    <xdr:sp macro="" textlink="">
      <xdr:nvSpPr>
        <xdr:cNvPr id="349" name="フローチャート: 判断 348">
          <a:extLst>
            <a:ext uri="{FF2B5EF4-FFF2-40B4-BE49-F238E27FC236}">
              <a16:creationId xmlns:a16="http://schemas.microsoft.com/office/drawing/2014/main" id="{81C4D596-F91C-44E1-80E8-C0431C5B92AD}"/>
            </a:ext>
          </a:extLst>
        </xdr:cNvPr>
        <xdr:cNvSpPr/>
      </xdr:nvSpPr>
      <xdr:spPr>
        <a:xfrm>
          <a:off x="8699500" y="1404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81</xdr:row>
      <xdr:rowOff>158750</xdr:rowOff>
    </xdr:from>
    <xdr:to>
      <xdr:col>41</xdr:col>
      <xdr:colOff>101600</xdr:colOff>
      <xdr:row>82</xdr:row>
      <xdr:rowOff>88900</xdr:rowOff>
    </xdr:to>
    <xdr:sp macro="" textlink="">
      <xdr:nvSpPr>
        <xdr:cNvPr id="350" name="フローチャート: 判断 349">
          <a:extLst>
            <a:ext uri="{FF2B5EF4-FFF2-40B4-BE49-F238E27FC236}">
              <a16:creationId xmlns:a16="http://schemas.microsoft.com/office/drawing/2014/main" id="{5EE2C23B-DE77-439D-969A-76AFA7860260}"/>
            </a:ext>
          </a:extLst>
        </xdr:cNvPr>
        <xdr:cNvSpPr/>
      </xdr:nvSpPr>
      <xdr:spPr>
        <a:xfrm>
          <a:off x="7810500" y="1404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81</xdr:row>
      <xdr:rowOff>103887</xdr:rowOff>
    </xdr:from>
    <xdr:to>
      <xdr:col>36</xdr:col>
      <xdr:colOff>165100</xdr:colOff>
      <xdr:row>82</xdr:row>
      <xdr:rowOff>34037</xdr:rowOff>
    </xdr:to>
    <xdr:sp macro="" textlink="">
      <xdr:nvSpPr>
        <xdr:cNvPr id="351" name="フローチャート: 判断 350">
          <a:extLst>
            <a:ext uri="{FF2B5EF4-FFF2-40B4-BE49-F238E27FC236}">
              <a16:creationId xmlns:a16="http://schemas.microsoft.com/office/drawing/2014/main" id="{40B4FF74-C5BC-483D-AE1B-50230CE245EB}"/>
            </a:ext>
          </a:extLst>
        </xdr:cNvPr>
        <xdr:cNvSpPr/>
      </xdr:nvSpPr>
      <xdr:spPr>
        <a:xfrm>
          <a:off x="6921500" y="13991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F4FF16A8-88A0-4C05-94AF-230A9B280CD5}"/>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A6519006-E632-4417-9ABD-A3703205D949}"/>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84F89A9F-C26A-41FD-B7D2-BDFC3A4F6888}"/>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A298A515-C4DF-4D6F-A7C3-D28322120E7C}"/>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94F31664-5D65-40DF-B32C-C8177A6DDD45}"/>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110744</xdr:rowOff>
    </xdr:from>
    <xdr:to>
      <xdr:col>55</xdr:col>
      <xdr:colOff>50800</xdr:colOff>
      <xdr:row>85</xdr:row>
      <xdr:rowOff>40894</xdr:rowOff>
    </xdr:to>
    <xdr:sp macro="" textlink="">
      <xdr:nvSpPr>
        <xdr:cNvPr id="357" name="楕円 356">
          <a:extLst>
            <a:ext uri="{FF2B5EF4-FFF2-40B4-BE49-F238E27FC236}">
              <a16:creationId xmlns:a16="http://schemas.microsoft.com/office/drawing/2014/main" id="{7F4A5C8F-286F-4EF9-B36D-AEA0ACBD9237}"/>
            </a:ext>
          </a:extLst>
        </xdr:cNvPr>
        <xdr:cNvSpPr/>
      </xdr:nvSpPr>
      <xdr:spPr>
        <a:xfrm>
          <a:off x="10426700" y="14512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89171</xdr:rowOff>
    </xdr:from>
    <xdr:ext cx="469744" cy="259045"/>
    <xdr:sp macro="" textlink="">
      <xdr:nvSpPr>
        <xdr:cNvPr id="358" name="【福祉施設】&#10;一人当たり面積該当値テキスト">
          <a:extLst>
            <a:ext uri="{FF2B5EF4-FFF2-40B4-BE49-F238E27FC236}">
              <a16:creationId xmlns:a16="http://schemas.microsoft.com/office/drawing/2014/main" id="{29C63A32-2185-40C3-AD77-7D17FBEE2CE7}"/>
            </a:ext>
          </a:extLst>
        </xdr:cNvPr>
        <xdr:cNvSpPr txBox="1"/>
      </xdr:nvSpPr>
      <xdr:spPr>
        <a:xfrm>
          <a:off x="10515600" y="14490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119887</xdr:rowOff>
    </xdr:from>
    <xdr:to>
      <xdr:col>50</xdr:col>
      <xdr:colOff>165100</xdr:colOff>
      <xdr:row>85</xdr:row>
      <xdr:rowOff>50037</xdr:rowOff>
    </xdr:to>
    <xdr:sp macro="" textlink="">
      <xdr:nvSpPr>
        <xdr:cNvPr id="359" name="楕円 358">
          <a:extLst>
            <a:ext uri="{FF2B5EF4-FFF2-40B4-BE49-F238E27FC236}">
              <a16:creationId xmlns:a16="http://schemas.microsoft.com/office/drawing/2014/main" id="{6DE596F6-0323-4917-AFD1-783E213CE23D}"/>
            </a:ext>
          </a:extLst>
        </xdr:cNvPr>
        <xdr:cNvSpPr/>
      </xdr:nvSpPr>
      <xdr:spPr>
        <a:xfrm>
          <a:off x="9588500" y="14521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161544</xdr:rowOff>
    </xdr:from>
    <xdr:to>
      <xdr:col>55</xdr:col>
      <xdr:colOff>0</xdr:colOff>
      <xdr:row>84</xdr:row>
      <xdr:rowOff>170687</xdr:rowOff>
    </xdr:to>
    <xdr:cxnSp macro="">
      <xdr:nvCxnSpPr>
        <xdr:cNvPr id="360" name="直線コネクタ 359">
          <a:extLst>
            <a:ext uri="{FF2B5EF4-FFF2-40B4-BE49-F238E27FC236}">
              <a16:creationId xmlns:a16="http://schemas.microsoft.com/office/drawing/2014/main" id="{06724A20-B2FA-4138-81FF-BE4EAC444CEA}"/>
            </a:ext>
          </a:extLst>
        </xdr:cNvPr>
        <xdr:cNvCxnSpPr/>
      </xdr:nvCxnSpPr>
      <xdr:spPr>
        <a:xfrm flipV="1">
          <a:off x="9639300" y="14563344"/>
          <a:ext cx="838200" cy="9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119887</xdr:rowOff>
    </xdr:from>
    <xdr:to>
      <xdr:col>46</xdr:col>
      <xdr:colOff>38100</xdr:colOff>
      <xdr:row>85</xdr:row>
      <xdr:rowOff>50037</xdr:rowOff>
    </xdr:to>
    <xdr:sp macro="" textlink="">
      <xdr:nvSpPr>
        <xdr:cNvPr id="361" name="楕円 360">
          <a:extLst>
            <a:ext uri="{FF2B5EF4-FFF2-40B4-BE49-F238E27FC236}">
              <a16:creationId xmlns:a16="http://schemas.microsoft.com/office/drawing/2014/main" id="{CC3C3EE1-0EF6-4D73-B52F-410DAA038B16}"/>
            </a:ext>
          </a:extLst>
        </xdr:cNvPr>
        <xdr:cNvSpPr/>
      </xdr:nvSpPr>
      <xdr:spPr>
        <a:xfrm>
          <a:off x="8699500" y="14521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170687</xdr:rowOff>
    </xdr:from>
    <xdr:to>
      <xdr:col>50</xdr:col>
      <xdr:colOff>114300</xdr:colOff>
      <xdr:row>84</xdr:row>
      <xdr:rowOff>170687</xdr:rowOff>
    </xdr:to>
    <xdr:cxnSp macro="">
      <xdr:nvCxnSpPr>
        <xdr:cNvPr id="362" name="直線コネクタ 361">
          <a:extLst>
            <a:ext uri="{FF2B5EF4-FFF2-40B4-BE49-F238E27FC236}">
              <a16:creationId xmlns:a16="http://schemas.microsoft.com/office/drawing/2014/main" id="{AA2CC9B1-8178-489E-BAD6-DF20532214CD}"/>
            </a:ext>
          </a:extLst>
        </xdr:cNvPr>
        <xdr:cNvCxnSpPr/>
      </xdr:nvCxnSpPr>
      <xdr:spPr>
        <a:xfrm>
          <a:off x="8750300" y="1457248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119887</xdr:rowOff>
    </xdr:from>
    <xdr:to>
      <xdr:col>41</xdr:col>
      <xdr:colOff>101600</xdr:colOff>
      <xdr:row>85</xdr:row>
      <xdr:rowOff>50037</xdr:rowOff>
    </xdr:to>
    <xdr:sp macro="" textlink="">
      <xdr:nvSpPr>
        <xdr:cNvPr id="363" name="楕円 362">
          <a:extLst>
            <a:ext uri="{FF2B5EF4-FFF2-40B4-BE49-F238E27FC236}">
              <a16:creationId xmlns:a16="http://schemas.microsoft.com/office/drawing/2014/main" id="{B6394479-3AC0-44CE-8419-DAB2D92F4B1B}"/>
            </a:ext>
          </a:extLst>
        </xdr:cNvPr>
        <xdr:cNvSpPr/>
      </xdr:nvSpPr>
      <xdr:spPr>
        <a:xfrm>
          <a:off x="7810500" y="14521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170687</xdr:rowOff>
    </xdr:from>
    <xdr:to>
      <xdr:col>45</xdr:col>
      <xdr:colOff>177800</xdr:colOff>
      <xdr:row>84</xdr:row>
      <xdr:rowOff>170687</xdr:rowOff>
    </xdr:to>
    <xdr:cxnSp macro="">
      <xdr:nvCxnSpPr>
        <xdr:cNvPr id="364" name="直線コネクタ 363">
          <a:extLst>
            <a:ext uri="{FF2B5EF4-FFF2-40B4-BE49-F238E27FC236}">
              <a16:creationId xmlns:a16="http://schemas.microsoft.com/office/drawing/2014/main" id="{A697FD0C-3201-4122-8194-866D785EF574}"/>
            </a:ext>
          </a:extLst>
        </xdr:cNvPr>
        <xdr:cNvCxnSpPr/>
      </xdr:nvCxnSpPr>
      <xdr:spPr>
        <a:xfrm>
          <a:off x="7861300" y="1457248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119887</xdr:rowOff>
    </xdr:from>
    <xdr:to>
      <xdr:col>36</xdr:col>
      <xdr:colOff>165100</xdr:colOff>
      <xdr:row>85</xdr:row>
      <xdr:rowOff>50037</xdr:rowOff>
    </xdr:to>
    <xdr:sp macro="" textlink="">
      <xdr:nvSpPr>
        <xdr:cNvPr id="365" name="楕円 364">
          <a:extLst>
            <a:ext uri="{FF2B5EF4-FFF2-40B4-BE49-F238E27FC236}">
              <a16:creationId xmlns:a16="http://schemas.microsoft.com/office/drawing/2014/main" id="{C1DC9B6C-02D1-4E72-AB86-BDAF080DECED}"/>
            </a:ext>
          </a:extLst>
        </xdr:cNvPr>
        <xdr:cNvSpPr/>
      </xdr:nvSpPr>
      <xdr:spPr>
        <a:xfrm>
          <a:off x="6921500" y="14521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170687</xdr:rowOff>
    </xdr:from>
    <xdr:to>
      <xdr:col>41</xdr:col>
      <xdr:colOff>50800</xdr:colOff>
      <xdr:row>84</xdr:row>
      <xdr:rowOff>170687</xdr:rowOff>
    </xdr:to>
    <xdr:cxnSp macro="">
      <xdr:nvCxnSpPr>
        <xdr:cNvPr id="366" name="直線コネクタ 365">
          <a:extLst>
            <a:ext uri="{FF2B5EF4-FFF2-40B4-BE49-F238E27FC236}">
              <a16:creationId xmlns:a16="http://schemas.microsoft.com/office/drawing/2014/main" id="{4654DEBC-C987-4679-85E8-4C2541A71137}"/>
            </a:ext>
          </a:extLst>
        </xdr:cNvPr>
        <xdr:cNvCxnSpPr/>
      </xdr:nvCxnSpPr>
      <xdr:spPr>
        <a:xfrm>
          <a:off x="6972300" y="1457248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80</xdr:row>
      <xdr:rowOff>114571</xdr:rowOff>
    </xdr:from>
    <xdr:ext cx="469744" cy="259045"/>
    <xdr:sp macro="" textlink="">
      <xdr:nvSpPr>
        <xdr:cNvPr id="367" name="n_1aveValue【福祉施設】&#10;一人当たり面積">
          <a:extLst>
            <a:ext uri="{FF2B5EF4-FFF2-40B4-BE49-F238E27FC236}">
              <a16:creationId xmlns:a16="http://schemas.microsoft.com/office/drawing/2014/main" id="{FD8E85BE-4C30-48AD-9B6F-0A527D03B832}"/>
            </a:ext>
          </a:extLst>
        </xdr:cNvPr>
        <xdr:cNvSpPr txBox="1"/>
      </xdr:nvSpPr>
      <xdr:spPr>
        <a:xfrm>
          <a:off x="9391727" y="138305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80</xdr:row>
      <xdr:rowOff>105427</xdr:rowOff>
    </xdr:from>
    <xdr:ext cx="469744" cy="259045"/>
    <xdr:sp macro="" textlink="">
      <xdr:nvSpPr>
        <xdr:cNvPr id="368" name="n_2aveValue【福祉施設】&#10;一人当たり面積">
          <a:extLst>
            <a:ext uri="{FF2B5EF4-FFF2-40B4-BE49-F238E27FC236}">
              <a16:creationId xmlns:a16="http://schemas.microsoft.com/office/drawing/2014/main" id="{A0429656-05CD-4AB9-9546-43A92EB3F798}"/>
            </a:ext>
          </a:extLst>
        </xdr:cNvPr>
        <xdr:cNvSpPr txBox="1"/>
      </xdr:nvSpPr>
      <xdr:spPr>
        <a:xfrm>
          <a:off x="8515427" y="13821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80</xdr:row>
      <xdr:rowOff>105427</xdr:rowOff>
    </xdr:from>
    <xdr:ext cx="469744" cy="259045"/>
    <xdr:sp macro="" textlink="">
      <xdr:nvSpPr>
        <xdr:cNvPr id="369" name="n_3aveValue【福祉施設】&#10;一人当たり面積">
          <a:extLst>
            <a:ext uri="{FF2B5EF4-FFF2-40B4-BE49-F238E27FC236}">
              <a16:creationId xmlns:a16="http://schemas.microsoft.com/office/drawing/2014/main" id="{19408477-1F79-49F8-A8AF-E7302369CD8E}"/>
            </a:ext>
          </a:extLst>
        </xdr:cNvPr>
        <xdr:cNvSpPr txBox="1"/>
      </xdr:nvSpPr>
      <xdr:spPr>
        <a:xfrm>
          <a:off x="7626427" y="13821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80</xdr:row>
      <xdr:rowOff>50564</xdr:rowOff>
    </xdr:from>
    <xdr:ext cx="469744" cy="259045"/>
    <xdr:sp macro="" textlink="">
      <xdr:nvSpPr>
        <xdr:cNvPr id="370" name="n_4aveValue【福祉施設】&#10;一人当たり面積">
          <a:extLst>
            <a:ext uri="{FF2B5EF4-FFF2-40B4-BE49-F238E27FC236}">
              <a16:creationId xmlns:a16="http://schemas.microsoft.com/office/drawing/2014/main" id="{982A51A7-1615-4705-9ED3-69B990A83682}"/>
            </a:ext>
          </a:extLst>
        </xdr:cNvPr>
        <xdr:cNvSpPr txBox="1"/>
      </xdr:nvSpPr>
      <xdr:spPr>
        <a:xfrm>
          <a:off x="6737427" y="13766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41164</xdr:rowOff>
    </xdr:from>
    <xdr:ext cx="469744" cy="259045"/>
    <xdr:sp macro="" textlink="">
      <xdr:nvSpPr>
        <xdr:cNvPr id="371" name="n_1mainValue【福祉施設】&#10;一人当たり面積">
          <a:extLst>
            <a:ext uri="{FF2B5EF4-FFF2-40B4-BE49-F238E27FC236}">
              <a16:creationId xmlns:a16="http://schemas.microsoft.com/office/drawing/2014/main" id="{6C66CE32-1A0F-403A-97F3-4574CCECBF01}"/>
            </a:ext>
          </a:extLst>
        </xdr:cNvPr>
        <xdr:cNvSpPr txBox="1"/>
      </xdr:nvSpPr>
      <xdr:spPr>
        <a:xfrm>
          <a:off x="9391727" y="146144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41164</xdr:rowOff>
    </xdr:from>
    <xdr:ext cx="469744" cy="259045"/>
    <xdr:sp macro="" textlink="">
      <xdr:nvSpPr>
        <xdr:cNvPr id="372" name="n_2mainValue【福祉施設】&#10;一人当たり面積">
          <a:extLst>
            <a:ext uri="{FF2B5EF4-FFF2-40B4-BE49-F238E27FC236}">
              <a16:creationId xmlns:a16="http://schemas.microsoft.com/office/drawing/2014/main" id="{66499C9C-54F5-4216-8C3D-1DC7970AC0A5}"/>
            </a:ext>
          </a:extLst>
        </xdr:cNvPr>
        <xdr:cNvSpPr txBox="1"/>
      </xdr:nvSpPr>
      <xdr:spPr>
        <a:xfrm>
          <a:off x="8515427" y="146144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41164</xdr:rowOff>
    </xdr:from>
    <xdr:ext cx="469744" cy="259045"/>
    <xdr:sp macro="" textlink="">
      <xdr:nvSpPr>
        <xdr:cNvPr id="373" name="n_3mainValue【福祉施設】&#10;一人当たり面積">
          <a:extLst>
            <a:ext uri="{FF2B5EF4-FFF2-40B4-BE49-F238E27FC236}">
              <a16:creationId xmlns:a16="http://schemas.microsoft.com/office/drawing/2014/main" id="{C404DA0B-B0D6-4F23-B0F5-71D422566287}"/>
            </a:ext>
          </a:extLst>
        </xdr:cNvPr>
        <xdr:cNvSpPr txBox="1"/>
      </xdr:nvSpPr>
      <xdr:spPr>
        <a:xfrm>
          <a:off x="7626427" y="146144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41164</xdr:rowOff>
    </xdr:from>
    <xdr:ext cx="469744" cy="259045"/>
    <xdr:sp macro="" textlink="">
      <xdr:nvSpPr>
        <xdr:cNvPr id="374" name="n_4mainValue【福祉施設】&#10;一人当たり面積">
          <a:extLst>
            <a:ext uri="{FF2B5EF4-FFF2-40B4-BE49-F238E27FC236}">
              <a16:creationId xmlns:a16="http://schemas.microsoft.com/office/drawing/2014/main" id="{55B9DA53-9C90-4C7A-B7BC-FBC34B801E4E}"/>
            </a:ext>
          </a:extLst>
        </xdr:cNvPr>
        <xdr:cNvSpPr txBox="1"/>
      </xdr:nvSpPr>
      <xdr:spPr>
        <a:xfrm>
          <a:off x="6737427" y="146144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5" name="正方形/長方形 374">
          <a:extLst>
            <a:ext uri="{FF2B5EF4-FFF2-40B4-BE49-F238E27FC236}">
              <a16:creationId xmlns:a16="http://schemas.microsoft.com/office/drawing/2014/main" id="{43CE83FB-22B0-436E-995F-C5FB0F037AC2}"/>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6" name="正方形/長方形 375">
          <a:extLst>
            <a:ext uri="{FF2B5EF4-FFF2-40B4-BE49-F238E27FC236}">
              <a16:creationId xmlns:a16="http://schemas.microsoft.com/office/drawing/2014/main" id="{8D2A0339-B00F-4F62-BC95-1E19E674051C}"/>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7" name="正方形/長方形 376">
          <a:extLst>
            <a:ext uri="{FF2B5EF4-FFF2-40B4-BE49-F238E27FC236}">
              <a16:creationId xmlns:a16="http://schemas.microsoft.com/office/drawing/2014/main" id="{6D8E0229-9472-4013-A47D-346A0607E9FA}"/>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8" name="正方形/長方形 377">
          <a:extLst>
            <a:ext uri="{FF2B5EF4-FFF2-40B4-BE49-F238E27FC236}">
              <a16:creationId xmlns:a16="http://schemas.microsoft.com/office/drawing/2014/main" id="{B9909A8E-28BC-4DD4-B3B3-92CC2F1844E4}"/>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9" name="正方形/長方形 378">
          <a:extLst>
            <a:ext uri="{FF2B5EF4-FFF2-40B4-BE49-F238E27FC236}">
              <a16:creationId xmlns:a16="http://schemas.microsoft.com/office/drawing/2014/main" id="{818F3C29-1FAD-414D-8944-87943F125F9C}"/>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0" name="正方形/長方形 379">
          <a:extLst>
            <a:ext uri="{FF2B5EF4-FFF2-40B4-BE49-F238E27FC236}">
              <a16:creationId xmlns:a16="http://schemas.microsoft.com/office/drawing/2014/main" id="{39CCA709-1688-419B-B11D-538500500C62}"/>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1" name="正方形/長方形 380">
          <a:extLst>
            <a:ext uri="{FF2B5EF4-FFF2-40B4-BE49-F238E27FC236}">
              <a16:creationId xmlns:a16="http://schemas.microsoft.com/office/drawing/2014/main" id="{BE538C71-1A71-4492-868B-2911B2B379A9}"/>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2" name="正方形/長方形 381">
          <a:extLst>
            <a:ext uri="{FF2B5EF4-FFF2-40B4-BE49-F238E27FC236}">
              <a16:creationId xmlns:a16="http://schemas.microsoft.com/office/drawing/2014/main" id="{78A14404-3AB2-4489-B43A-2AA61062786F}"/>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3" name="テキスト ボックス 382">
          <a:extLst>
            <a:ext uri="{FF2B5EF4-FFF2-40B4-BE49-F238E27FC236}">
              <a16:creationId xmlns:a16="http://schemas.microsoft.com/office/drawing/2014/main" id="{AB0DECBE-0AE6-40A3-883A-AD9D75942103}"/>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4" name="直線コネクタ 383">
          <a:extLst>
            <a:ext uri="{FF2B5EF4-FFF2-40B4-BE49-F238E27FC236}">
              <a16:creationId xmlns:a16="http://schemas.microsoft.com/office/drawing/2014/main" id="{3E67B9BF-B234-43A5-B24C-D2D292AEDD94}"/>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5" name="テキスト ボックス 384">
          <a:extLst>
            <a:ext uri="{FF2B5EF4-FFF2-40B4-BE49-F238E27FC236}">
              <a16:creationId xmlns:a16="http://schemas.microsoft.com/office/drawing/2014/main" id="{0A879EF5-5B47-4D73-BAE9-C912C0A80456}"/>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86" name="直線コネクタ 385">
          <a:extLst>
            <a:ext uri="{FF2B5EF4-FFF2-40B4-BE49-F238E27FC236}">
              <a16:creationId xmlns:a16="http://schemas.microsoft.com/office/drawing/2014/main" id="{2B58C3B5-EE9A-45C2-B7D5-247F9E65A3AA}"/>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87" name="テキスト ボックス 386">
          <a:extLst>
            <a:ext uri="{FF2B5EF4-FFF2-40B4-BE49-F238E27FC236}">
              <a16:creationId xmlns:a16="http://schemas.microsoft.com/office/drawing/2014/main" id="{30CE3402-6CA3-4EDE-B0A3-0BF126F4C82D}"/>
            </a:ext>
          </a:extLst>
        </xdr:cNvPr>
        <xdr:cNvSpPr txBox="1"/>
      </xdr:nvSpPr>
      <xdr:spPr>
        <a:xfrm>
          <a:off x="294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88" name="直線コネクタ 387">
          <a:extLst>
            <a:ext uri="{FF2B5EF4-FFF2-40B4-BE49-F238E27FC236}">
              <a16:creationId xmlns:a16="http://schemas.microsoft.com/office/drawing/2014/main" id="{1265BA1D-8DED-4B77-A4D9-EAA402F947D2}"/>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89" name="テキスト ボックス 388">
          <a:extLst>
            <a:ext uri="{FF2B5EF4-FFF2-40B4-BE49-F238E27FC236}">
              <a16:creationId xmlns:a16="http://schemas.microsoft.com/office/drawing/2014/main" id="{6AA35E4C-FA2A-4FB2-AF92-C3E665CFE224}"/>
            </a:ext>
          </a:extLst>
        </xdr:cNvPr>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0" name="直線コネクタ 389">
          <a:extLst>
            <a:ext uri="{FF2B5EF4-FFF2-40B4-BE49-F238E27FC236}">
              <a16:creationId xmlns:a16="http://schemas.microsoft.com/office/drawing/2014/main" id="{51F5ED6B-F498-48C8-B9E2-63A052974093}"/>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1" name="テキスト ボックス 390">
          <a:extLst>
            <a:ext uri="{FF2B5EF4-FFF2-40B4-BE49-F238E27FC236}">
              <a16:creationId xmlns:a16="http://schemas.microsoft.com/office/drawing/2014/main" id="{ED0C7803-2F62-4BA3-95DB-89D083044F9A}"/>
            </a:ext>
          </a:extLst>
        </xdr:cNvPr>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2" name="直線コネクタ 391">
          <a:extLst>
            <a:ext uri="{FF2B5EF4-FFF2-40B4-BE49-F238E27FC236}">
              <a16:creationId xmlns:a16="http://schemas.microsoft.com/office/drawing/2014/main" id="{E9299E9E-EF03-416A-B91B-C2561B9D185E}"/>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3" name="テキスト ボックス 392">
          <a:extLst>
            <a:ext uri="{FF2B5EF4-FFF2-40B4-BE49-F238E27FC236}">
              <a16:creationId xmlns:a16="http://schemas.microsoft.com/office/drawing/2014/main" id="{F7C2FCFE-9222-45E4-9550-B453D237E74A}"/>
            </a:ext>
          </a:extLst>
        </xdr:cNvPr>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4" name="直線コネクタ 393">
          <a:extLst>
            <a:ext uri="{FF2B5EF4-FFF2-40B4-BE49-F238E27FC236}">
              <a16:creationId xmlns:a16="http://schemas.microsoft.com/office/drawing/2014/main" id="{06B05A7F-C399-4D14-BF04-188479B42221}"/>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95" name="テキスト ボックス 394">
          <a:extLst>
            <a:ext uri="{FF2B5EF4-FFF2-40B4-BE49-F238E27FC236}">
              <a16:creationId xmlns:a16="http://schemas.microsoft.com/office/drawing/2014/main" id="{49CBE356-29FA-4625-8728-FD9CCE1E88E7}"/>
            </a:ext>
          </a:extLst>
        </xdr:cNvPr>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6" name="直線コネクタ 395">
          <a:extLst>
            <a:ext uri="{FF2B5EF4-FFF2-40B4-BE49-F238E27FC236}">
              <a16:creationId xmlns:a16="http://schemas.microsoft.com/office/drawing/2014/main" id="{2633BC66-EE26-4F7E-A1A9-B902B64C0655}"/>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397" name="テキスト ボックス 396">
          <a:extLst>
            <a:ext uri="{FF2B5EF4-FFF2-40B4-BE49-F238E27FC236}">
              <a16:creationId xmlns:a16="http://schemas.microsoft.com/office/drawing/2014/main" id="{ED0ACB58-A2B8-45A8-A528-027003634713}"/>
            </a:ext>
          </a:extLst>
        </xdr:cNvPr>
        <xdr:cNvSpPr txBox="1"/>
      </xdr:nvSpPr>
      <xdr:spPr>
        <a:xfrm>
          <a:off x="423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98" name="【市民会館】&#10;有形固定資産減価償却率グラフ枠">
          <a:extLst>
            <a:ext uri="{FF2B5EF4-FFF2-40B4-BE49-F238E27FC236}">
              <a16:creationId xmlns:a16="http://schemas.microsoft.com/office/drawing/2014/main" id="{BF64BBC9-2A6F-4A86-8FBA-BDD0DBDCD359}"/>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57150</xdr:rowOff>
    </xdr:from>
    <xdr:to>
      <xdr:col>24</xdr:col>
      <xdr:colOff>62865</xdr:colOff>
      <xdr:row>108</xdr:row>
      <xdr:rowOff>5714</xdr:rowOff>
    </xdr:to>
    <xdr:cxnSp macro="">
      <xdr:nvCxnSpPr>
        <xdr:cNvPr id="399" name="直線コネクタ 398">
          <a:extLst>
            <a:ext uri="{FF2B5EF4-FFF2-40B4-BE49-F238E27FC236}">
              <a16:creationId xmlns:a16="http://schemas.microsoft.com/office/drawing/2014/main" id="{EC46B8C0-74FC-49CF-995B-17D194C7DDEF}"/>
            </a:ext>
          </a:extLst>
        </xdr:cNvPr>
        <xdr:cNvCxnSpPr/>
      </xdr:nvCxnSpPr>
      <xdr:spPr>
        <a:xfrm flipV="1">
          <a:off x="4634865" y="17030700"/>
          <a:ext cx="0" cy="14916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9541</xdr:rowOff>
    </xdr:from>
    <xdr:ext cx="405111" cy="259045"/>
    <xdr:sp macro="" textlink="">
      <xdr:nvSpPr>
        <xdr:cNvPr id="400" name="【市民会館】&#10;有形固定資産減価償却率最小値テキスト">
          <a:extLst>
            <a:ext uri="{FF2B5EF4-FFF2-40B4-BE49-F238E27FC236}">
              <a16:creationId xmlns:a16="http://schemas.microsoft.com/office/drawing/2014/main" id="{D626B30A-19C4-462E-B9FF-B2BA53FE8B1A}"/>
            </a:ext>
          </a:extLst>
        </xdr:cNvPr>
        <xdr:cNvSpPr txBox="1"/>
      </xdr:nvSpPr>
      <xdr:spPr>
        <a:xfrm>
          <a:off x="4673600" y="18526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5714</xdr:rowOff>
    </xdr:from>
    <xdr:to>
      <xdr:col>24</xdr:col>
      <xdr:colOff>152400</xdr:colOff>
      <xdr:row>108</xdr:row>
      <xdr:rowOff>5714</xdr:rowOff>
    </xdr:to>
    <xdr:cxnSp macro="">
      <xdr:nvCxnSpPr>
        <xdr:cNvPr id="401" name="直線コネクタ 400">
          <a:extLst>
            <a:ext uri="{FF2B5EF4-FFF2-40B4-BE49-F238E27FC236}">
              <a16:creationId xmlns:a16="http://schemas.microsoft.com/office/drawing/2014/main" id="{3911775D-46D7-47B5-85A7-DE688D45DA0F}"/>
            </a:ext>
          </a:extLst>
        </xdr:cNvPr>
        <xdr:cNvCxnSpPr/>
      </xdr:nvCxnSpPr>
      <xdr:spPr>
        <a:xfrm>
          <a:off x="4546600" y="185223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3827</xdr:rowOff>
    </xdr:from>
    <xdr:ext cx="405111" cy="259045"/>
    <xdr:sp macro="" textlink="">
      <xdr:nvSpPr>
        <xdr:cNvPr id="402" name="【市民会館】&#10;有形固定資産減価償却率最大値テキスト">
          <a:extLst>
            <a:ext uri="{FF2B5EF4-FFF2-40B4-BE49-F238E27FC236}">
              <a16:creationId xmlns:a16="http://schemas.microsoft.com/office/drawing/2014/main" id="{B1A20C23-A6E2-4780-A5E3-2392F9DE14DB}"/>
            </a:ext>
          </a:extLst>
        </xdr:cNvPr>
        <xdr:cNvSpPr txBox="1"/>
      </xdr:nvSpPr>
      <xdr:spPr>
        <a:xfrm>
          <a:off x="4673600" y="16805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57150</xdr:rowOff>
    </xdr:from>
    <xdr:to>
      <xdr:col>24</xdr:col>
      <xdr:colOff>152400</xdr:colOff>
      <xdr:row>99</xdr:row>
      <xdr:rowOff>57150</xdr:rowOff>
    </xdr:to>
    <xdr:cxnSp macro="">
      <xdr:nvCxnSpPr>
        <xdr:cNvPr id="403" name="直線コネクタ 402">
          <a:extLst>
            <a:ext uri="{FF2B5EF4-FFF2-40B4-BE49-F238E27FC236}">
              <a16:creationId xmlns:a16="http://schemas.microsoft.com/office/drawing/2014/main" id="{2D85F0D8-FB85-4CD8-9F6E-763ECCBEBFEA}"/>
            </a:ext>
          </a:extLst>
        </xdr:cNvPr>
        <xdr:cNvCxnSpPr/>
      </xdr:nvCxnSpPr>
      <xdr:spPr>
        <a:xfrm>
          <a:off x="4546600" y="17030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102</xdr:row>
      <xdr:rowOff>63516</xdr:rowOff>
    </xdr:from>
    <xdr:ext cx="405111" cy="259045"/>
    <xdr:sp macro="" textlink="">
      <xdr:nvSpPr>
        <xdr:cNvPr id="404" name="【市民会館】&#10;有形固定資産減価償却率平均値テキスト">
          <a:extLst>
            <a:ext uri="{FF2B5EF4-FFF2-40B4-BE49-F238E27FC236}">
              <a16:creationId xmlns:a16="http://schemas.microsoft.com/office/drawing/2014/main" id="{A563F90A-6D05-4D56-BD5C-160DEDD64CCB}"/>
            </a:ext>
          </a:extLst>
        </xdr:cNvPr>
        <xdr:cNvSpPr txBox="1"/>
      </xdr:nvSpPr>
      <xdr:spPr>
        <a:xfrm>
          <a:off x="4673600" y="175514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40639</xdr:rowOff>
    </xdr:from>
    <xdr:to>
      <xdr:col>24</xdr:col>
      <xdr:colOff>114300</xdr:colOff>
      <xdr:row>103</xdr:row>
      <xdr:rowOff>142239</xdr:rowOff>
    </xdr:to>
    <xdr:sp macro="" textlink="">
      <xdr:nvSpPr>
        <xdr:cNvPr id="405" name="フローチャート: 判断 404">
          <a:extLst>
            <a:ext uri="{FF2B5EF4-FFF2-40B4-BE49-F238E27FC236}">
              <a16:creationId xmlns:a16="http://schemas.microsoft.com/office/drawing/2014/main" id="{025F753A-E622-45D3-93D8-F5AA7F120F87}"/>
            </a:ext>
          </a:extLst>
        </xdr:cNvPr>
        <xdr:cNvSpPr/>
      </xdr:nvSpPr>
      <xdr:spPr>
        <a:xfrm>
          <a:off x="4584700" y="176999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147320</xdr:rowOff>
    </xdr:from>
    <xdr:to>
      <xdr:col>20</xdr:col>
      <xdr:colOff>38100</xdr:colOff>
      <xdr:row>104</xdr:row>
      <xdr:rowOff>77470</xdr:rowOff>
    </xdr:to>
    <xdr:sp macro="" textlink="">
      <xdr:nvSpPr>
        <xdr:cNvPr id="406" name="フローチャート: 判断 405">
          <a:extLst>
            <a:ext uri="{FF2B5EF4-FFF2-40B4-BE49-F238E27FC236}">
              <a16:creationId xmlns:a16="http://schemas.microsoft.com/office/drawing/2014/main" id="{D1483E62-0515-4537-971D-D843325211EC}"/>
            </a:ext>
          </a:extLst>
        </xdr:cNvPr>
        <xdr:cNvSpPr/>
      </xdr:nvSpPr>
      <xdr:spPr>
        <a:xfrm>
          <a:off x="3746500" y="17806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109220</xdr:rowOff>
    </xdr:from>
    <xdr:to>
      <xdr:col>15</xdr:col>
      <xdr:colOff>101600</xdr:colOff>
      <xdr:row>104</xdr:row>
      <xdr:rowOff>39370</xdr:rowOff>
    </xdr:to>
    <xdr:sp macro="" textlink="">
      <xdr:nvSpPr>
        <xdr:cNvPr id="407" name="フローチャート: 判断 406">
          <a:extLst>
            <a:ext uri="{FF2B5EF4-FFF2-40B4-BE49-F238E27FC236}">
              <a16:creationId xmlns:a16="http://schemas.microsoft.com/office/drawing/2014/main" id="{E1A2C0F7-D4F3-4B51-9B7A-ABB3F33FF53E}"/>
            </a:ext>
          </a:extLst>
        </xdr:cNvPr>
        <xdr:cNvSpPr/>
      </xdr:nvSpPr>
      <xdr:spPr>
        <a:xfrm>
          <a:off x="2857500" y="17768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71120</xdr:rowOff>
    </xdr:from>
    <xdr:to>
      <xdr:col>10</xdr:col>
      <xdr:colOff>165100</xdr:colOff>
      <xdr:row>104</xdr:row>
      <xdr:rowOff>1270</xdr:rowOff>
    </xdr:to>
    <xdr:sp macro="" textlink="">
      <xdr:nvSpPr>
        <xdr:cNvPr id="408" name="フローチャート: 判断 407">
          <a:extLst>
            <a:ext uri="{FF2B5EF4-FFF2-40B4-BE49-F238E27FC236}">
              <a16:creationId xmlns:a16="http://schemas.microsoft.com/office/drawing/2014/main" id="{097A940E-792B-4BBE-8C4E-00F680977AD4}"/>
            </a:ext>
          </a:extLst>
        </xdr:cNvPr>
        <xdr:cNvSpPr/>
      </xdr:nvSpPr>
      <xdr:spPr>
        <a:xfrm>
          <a:off x="1968500" y="1773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44450</xdr:rowOff>
    </xdr:from>
    <xdr:to>
      <xdr:col>6</xdr:col>
      <xdr:colOff>38100</xdr:colOff>
      <xdr:row>103</xdr:row>
      <xdr:rowOff>146050</xdr:rowOff>
    </xdr:to>
    <xdr:sp macro="" textlink="">
      <xdr:nvSpPr>
        <xdr:cNvPr id="409" name="フローチャート: 判断 408">
          <a:extLst>
            <a:ext uri="{FF2B5EF4-FFF2-40B4-BE49-F238E27FC236}">
              <a16:creationId xmlns:a16="http://schemas.microsoft.com/office/drawing/2014/main" id="{BED52E61-2F24-4B7D-8DE8-21A08799A976}"/>
            </a:ext>
          </a:extLst>
        </xdr:cNvPr>
        <xdr:cNvSpPr/>
      </xdr:nvSpPr>
      <xdr:spPr>
        <a:xfrm>
          <a:off x="1079500" y="1770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0" name="テキスト ボックス 409">
          <a:extLst>
            <a:ext uri="{FF2B5EF4-FFF2-40B4-BE49-F238E27FC236}">
              <a16:creationId xmlns:a16="http://schemas.microsoft.com/office/drawing/2014/main" id="{76CB1DD4-55B5-4029-9433-1E31CB5EAE4B}"/>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1" name="テキスト ボックス 410">
          <a:extLst>
            <a:ext uri="{FF2B5EF4-FFF2-40B4-BE49-F238E27FC236}">
              <a16:creationId xmlns:a16="http://schemas.microsoft.com/office/drawing/2014/main" id="{8A15364C-6B9D-4B22-9274-993B41961105}"/>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A9D58318-8C44-4432-9289-D0526E9ADF0C}"/>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F7BB7AF4-1AF2-4522-9A59-5304D69FC468}"/>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26B59DF9-CC11-4D84-B6DC-6482048BC795}"/>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97789</xdr:rowOff>
    </xdr:from>
    <xdr:to>
      <xdr:col>24</xdr:col>
      <xdr:colOff>114300</xdr:colOff>
      <xdr:row>105</xdr:row>
      <xdr:rowOff>27939</xdr:rowOff>
    </xdr:to>
    <xdr:sp macro="" textlink="">
      <xdr:nvSpPr>
        <xdr:cNvPr id="415" name="楕円 414">
          <a:extLst>
            <a:ext uri="{FF2B5EF4-FFF2-40B4-BE49-F238E27FC236}">
              <a16:creationId xmlns:a16="http://schemas.microsoft.com/office/drawing/2014/main" id="{EEDACC31-7B67-450A-95E6-99D988141E55}"/>
            </a:ext>
          </a:extLst>
        </xdr:cNvPr>
        <xdr:cNvSpPr/>
      </xdr:nvSpPr>
      <xdr:spPr>
        <a:xfrm>
          <a:off x="4584700" y="17928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104</xdr:row>
      <xdr:rowOff>76216</xdr:rowOff>
    </xdr:from>
    <xdr:ext cx="405111" cy="259045"/>
    <xdr:sp macro="" textlink="">
      <xdr:nvSpPr>
        <xdr:cNvPr id="416" name="【市民会館】&#10;有形固定資産減価償却率該当値テキスト">
          <a:extLst>
            <a:ext uri="{FF2B5EF4-FFF2-40B4-BE49-F238E27FC236}">
              <a16:creationId xmlns:a16="http://schemas.microsoft.com/office/drawing/2014/main" id="{CA0EEBF6-7D8E-40EA-835B-6B8D5DFB5268}"/>
            </a:ext>
          </a:extLst>
        </xdr:cNvPr>
        <xdr:cNvSpPr txBox="1"/>
      </xdr:nvSpPr>
      <xdr:spPr>
        <a:xfrm>
          <a:off x="4673600" y="17907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48261</xdr:rowOff>
    </xdr:from>
    <xdr:to>
      <xdr:col>20</xdr:col>
      <xdr:colOff>38100</xdr:colOff>
      <xdr:row>104</xdr:row>
      <xdr:rowOff>149861</xdr:rowOff>
    </xdr:to>
    <xdr:sp macro="" textlink="">
      <xdr:nvSpPr>
        <xdr:cNvPr id="417" name="楕円 416">
          <a:extLst>
            <a:ext uri="{FF2B5EF4-FFF2-40B4-BE49-F238E27FC236}">
              <a16:creationId xmlns:a16="http://schemas.microsoft.com/office/drawing/2014/main" id="{8EAB2D0F-78A4-4252-BE7F-4A1E58ACEEAE}"/>
            </a:ext>
          </a:extLst>
        </xdr:cNvPr>
        <xdr:cNvSpPr/>
      </xdr:nvSpPr>
      <xdr:spPr>
        <a:xfrm>
          <a:off x="3746500" y="17879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104</xdr:row>
      <xdr:rowOff>99061</xdr:rowOff>
    </xdr:from>
    <xdr:to>
      <xdr:col>24</xdr:col>
      <xdr:colOff>63500</xdr:colOff>
      <xdr:row>104</xdr:row>
      <xdr:rowOff>148589</xdr:rowOff>
    </xdr:to>
    <xdr:cxnSp macro="">
      <xdr:nvCxnSpPr>
        <xdr:cNvPr id="418" name="直線コネクタ 417">
          <a:extLst>
            <a:ext uri="{FF2B5EF4-FFF2-40B4-BE49-F238E27FC236}">
              <a16:creationId xmlns:a16="http://schemas.microsoft.com/office/drawing/2014/main" id="{408DB780-520D-4FBF-B0CD-F49A15581669}"/>
            </a:ext>
          </a:extLst>
        </xdr:cNvPr>
        <xdr:cNvCxnSpPr/>
      </xdr:nvCxnSpPr>
      <xdr:spPr>
        <a:xfrm>
          <a:off x="3797300" y="17929861"/>
          <a:ext cx="838200" cy="495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103</xdr:row>
      <xdr:rowOff>166370</xdr:rowOff>
    </xdr:from>
    <xdr:to>
      <xdr:col>15</xdr:col>
      <xdr:colOff>101600</xdr:colOff>
      <xdr:row>104</xdr:row>
      <xdr:rowOff>96520</xdr:rowOff>
    </xdr:to>
    <xdr:sp macro="" textlink="">
      <xdr:nvSpPr>
        <xdr:cNvPr id="419" name="楕円 418">
          <a:extLst>
            <a:ext uri="{FF2B5EF4-FFF2-40B4-BE49-F238E27FC236}">
              <a16:creationId xmlns:a16="http://schemas.microsoft.com/office/drawing/2014/main" id="{A95ECB18-9258-4D76-8D62-8A6170B22C40}"/>
            </a:ext>
          </a:extLst>
        </xdr:cNvPr>
        <xdr:cNvSpPr/>
      </xdr:nvSpPr>
      <xdr:spPr>
        <a:xfrm>
          <a:off x="2857500" y="17825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45720</xdr:rowOff>
    </xdr:from>
    <xdr:to>
      <xdr:col>19</xdr:col>
      <xdr:colOff>177800</xdr:colOff>
      <xdr:row>104</xdr:row>
      <xdr:rowOff>99061</xdr:rowOff>
    </xdr:to>
    <xdr:cxnSp macro="">
      <xdr:nvCxnSpPr>
        <xdr:cNvPr id="420" name="直線コネクタ 419">
          <a:extLst>
            <a:ext uri="{FF2B5EF4-FFF2-40B4-BE49-F238E27FC236}">
              <a16:creationId xmlns:a16="http://schemas.microsoft.com/office/drawing/2014/main" id="{793C3DFB-4EB6-4822-BA5C-4345AA4B0DD0}"/>
            </a:ext>
          </a:extLst>
        </xdr:cNvPr>
        <xdr:cNvCxnSpPr/>
      </xdr:nvCxnSpPr>
      <xdr:spPr>
        <a:xfrm>
          <a:off x="2908300" y="17876520"/>
          <a:ext cx="889000" cy="53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103</xdr:row>
      <xdr:rowOff>116839</xdr:rowOff>
    </xdr:from>
    <xdr:to>
      <xdr:col>10</xdr:col>
      <xdr:colOff>165100</xdr:colOff>
      <xdr:row>104</xdr:row>
      <xdr:rowOff>46989</xdr:rowOff>
    </xdr:to>
    <xdr:sp macro="" textlink="">
      <xdr:nvSpPr>
        <xdr:cNvPr id="421" name="楕円 420">
          <a:extLst>
            <a:ext uri="{FF2B5EF4-FFF2-40B4-BE49-F238E27FC236}">
              <a16:creationId xmlns:a16="http://schemas.microsoft.com/office/drawing/2014/main" id="{5BB65502-AF23-4188-9047-C814B9B803DC}"/>
            </a:ext>
          </a:extLst>
        </xdr:cNvPr>
        <xdr:cNvSpPr/>
      </xdr:nvSpPr>
      <xdr:spPr>
        <a:xfrm>
          <a:off x="1968500" y="17776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103</xdr:row>
      <xdr:rowOff>167639</xdr:rowOff>
    </xdr:from>
    <xdr:to>
      <xdr:col>15</xdr:col>
      <xdr:colOff>50800</xdr:colOff>
      <xdr:row>104</xdr:row>
      <xdr:rowOff>45720</xdr:rowOff>
    </xdr:to>
    <xdr:cxnSp macro="">
      <xdr:nvCxnSpPr>
        <xdr:cNvPr id="422" name="直線コネクタ 421">
          <a:extLst>
            <a:ext uri="{FF2B5EF4-FFF2-40B4-BE49-F238E27FC236}">
              <a16:creationId xmlns:a16="http://schemas.microsoft.com/office/drawing/2014/main" id="{E6D06DE1-D729-4D68-9CF3-0AB1038ED426}"/>
            </a:ext>
          </a:extLst>
        </xdr:cNvPr>
        <xdr:cNvCxnSpPr/>
      </xdr:nvCxnSpPr>
      <xdr:spPr>
        <a:xfrm>
          <a:off x="2019300" y="17826989"/>
          <a:ext cx="889000" cy="49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103</xdr:row>
      <xdr:rowOff>76836</xdr:rowOff>
    </xdr:from>
    <xdr:to>
      <xdr:col>6</xdr:col>
      <xdr:colOff>38100</xdr:colOff>
      <xdr:row>104</xdr:row>
      <xdr:rowOff>6986</xdr:rowOff>
    </xdr:to>
    <xdr:sp macro="" textlink="">
      <xdr:nvSpPr>
        <xdr:cNvPr id="423" name="楕円 422">
          <a:extLst>
            <a:ext uri="{FF2B5EF4-FFF2-40B4-BE49-F238E27FC236}">
              <a16:creationId xmlns:a16="http://schemas.microsoft.com/office/drawing/2014/main" id="{3CF708D8-0FF8-46E5-86DC-BAD0FD02463F}"/>
            </a:ext>
          </a:extLst>
        </xdr:cNvPr>
        <xdr:cNvSpPr/>
      </xdr:nvSpPr>
      <xdr:spPr>
        <a:xfrm>
          <a:off x="1079500" y="17736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103</xdr:row>
      <xdr:rowOff>127636</xdr:rowOff>
    </xdr:from>
    <xdr:to>
      <xdr:col>10</xdr:col>
      <xdr:colOff>114300</xdr:colOff>
      <xdr:row>103</xdr:row>
      <xdr:rowOff>167639</xdr:rowOff>
    </xdr:to>
    <xdr:cxnSp macro="">
      <xdr:nvCxnSpPr>
        <xdr:cNvPr id="424" name="直線コネクタ 423">
          <a:extLst>
            <a:ext uri="{FF2B5EF4-FFF2-40B4-BE49-F238E27FC236}">
              <a16:creationId xmlns:a16="http://schemas.microsoft.com/office/drawing/2014/main" id="{7F683F5C-2B8C-4159-98D3-F63B127A56EC}"/>
            </a:ext>
          </a:extLst>
        </xdr:cNvPr>
        <xdr:cNvCxnSpPr/>
      </xdr:nvCxnSpPr>
      <xdr:spPr>
        <a:xfrm>
          <a:off x="1130300" y="17786986"/>
          <a:ext cx="889000" cy="40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102</xdr:row>
      <xdr:rowOff>93997</xdr:rowOff>
    </xdr:from>
    <xdr:ext cx="405111" cy="259045"/>
    <xdr:sp macro="" textlink="">
      <xdr:nvSpPr>
        <xdr:cNvPr id="425" name="n_1aveValue【市民会館】&#10;有形固定資産減価償却率">
          <a:extLst>
            <a:ext uri="{FF2B5EF4-FFF2-40B4-BE49-F238E27FC236}">
              <a16:creationId xmlns:a16="http://schemas.microsoft.com/office/drawing/2014/main" id="{AD6AC525-6B07-43FF-B031-A4731D7476D0}"/>
            </a:ext>
          </a:extLst>
        </xdr:cNvPr>
        <xdr:cNvSpPr txBox="1"/>
      </xdr:nvSpPr>
      <xdr:spPr>
        <a:xfrm>
          <a:off x="3582044" y="17581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55897</xdr:rowOff>
    </xdr:from>
    <xdr:ext cx="405111" cy="259045"/>
    <xdr:sp macro="" textlink="">
      <xdr:nvSpPr>
        <xdr:cNvPr id="426" name="n_2aveValue【市民会館】&#10;有形固定資産減価償却率">
          <a:extLst>
            <a:ext uri="{FF2B5EF4-FFF2-40B4-BE49-F238E27FC236}">
              <a16:creationId xmlns:a16="http://schemas.microsoft.com/office/drawing/2014/main" id="{AEB9B4E4-0D3E-43CB-98AF-EA518B37789B}"/>
            </a:ext>
          </a:extLst>
        </xdr:cNvPr>
        <xdr:cNvSpPr txBox="1"/>
      </xdr:nvSpPr>
      <xdr:spPr>
        <a:xfrm>
          <a:off x="2705744" y="17543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17797</xdr:rowOff>
    </xdr:from>
    <xdr:ext cx="405111" cy="259045"/>
    <xdr:sp macro="" textlink="">
      <xdr:nvSpPr>
        <xdr:cNvPr id="427" name="n_3aveValue【市民会館】&#10;有形固定資産減価償却率">
          <a:extLst>
            <a:ext uri="{FF2B5EF4-FFF2-40B4-BE49-F238E27FC236}">
              <a16:creationId xmlns:a16="http://schemas.microsoft.com/office/drawing/2014/main" id="{AA510812-226E-4086-A9A4-3D81EDF06A52}"/>
            </a:ext>
          </a:extLst>
        </xdr:cNvPr>
        <xdr:cNvSpPr txBox="1"/>
      </xdr:nvSpPr>
      <xdr:spPr>
        <a:xfrm>
          <a:off x="1816744" y="17505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162577</xdr:rowOff>
    </xdr:from>
    <xdr:ext cx="405111" cy="259045"/>
    <xdr:sp macro="" textlink="">
      <xdr:nvSpPr>
        <xdr:cNvPr id="428" name="n_4aveValue【市民会館】&#10;有形固定資産減価償却率">
          <a:extLst>
            <a:ext uri="{FF2B5EF4-FFF2-40B4-BE49-F238E27FC236}">
              <a16:creationId xmlns:a16="http://schemas.microsoft.com/office/drawing/2014/main" id="{F5EB529B-E9B2-4132-B278-D58CAC406E4B}"/>
            </a:ext>
          </a:extLst>
        </xdr:cNvPr>
        <xdr:cNvSpPr txBox="1"/>
      </xdr:nvSpPr>
      <xdr:spPr>
        <a:xfrm>
          <a:off x="927744" y="17479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104</xdr:row>
      <xdr:rowOff>140988</xdr:rowOff>
    </xdr:from>
    <xdr:ext cx="405111" cy="259045"/>
    <xdr:sp macro="" textlink="">
      <xdr:nvSpPr>
        <xdr:cNvPr id="429" name="n_1mainValue【市民会館】&#10;有形固定資産減価償却率">
          <a:extLst>
            <a:ext uri="{FF2B5EF4-FFF2-40B4-BE49-F238E27FC236}">
              <a16:creationId xmlns:a16="http://schemas.microsoft.com/office/drawing/2014/main" id="{E3FC37AC-075A-47E4-BA09-741EC9C3F228}"/>
            </a:ext>
          </a:extLst>
        </xdr:cNvPr>
        <xdr:cNvSpPr txBox="1"/>
      </xdr:nvSpPr>
      <xdr:spPr>
        <a:xfrm>
          <a:off x="3582044" y="179717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87647</xdr:rowOff>
    </xdr:from>
    <xdr:ext cx="405111" cy="259045"/>
    <xdr:sp macro="" textlink="">
      <xdr:nvSpPr>
        <xdr:cNvPr id="430" name="n_2mainValue【市民会館】&#10;有形固定資産減価償却率">
          <a:extLst>
            <a:ext uri="{FF2B5EF4-FFF2-40B4-BE49-F238E27FC236}">
              <a16:creationId xmlns:a16="http://schemas.microsoft.com/office/drawing/2014/main" id="{6E9FD10C-115B-4845-9AE0-5FFFE53DBCC2}"/>
            </a:ext>
          </a:extLst>
        </xdr:cNvPr>
        <xdr:cNvSpPr txBox="1"/>
      </xdr:nvSpPr>
      <xdr:spPr>
        <a:xfrm>
          <a:off x="2705744" y="17918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38116</xdr:rowOff>
    </xdr:from>
    <xdr:ext cx="405111" cy="259045"/>
    <xdr:sp macro="" textlink="">
      <xdr:nvSpPr>
        <xdr:cNvPr id="431" name="n_3mainValue【市民会館】&#10;有形固定資産減価償却率">
          <a:extLst>
            <a:ext uri="{FF2B5EF4-FFF2-40B4-BE49-F238E27FC236}">
              <a16:creationId xmlns:a16="http://schemas.microsoft.com/office/drawing/2014/main" id="{81618E2C-2A9C-43DB-8878-AECC681EA8F8}"/>
            </a:ext>
          </a:extLst>
        </xdr:cNvPr>
        <xdr:cNvSpPr txBox="1"/>
      </xdr:nvSpPr>
      <xdr:spPr>
        <a:xfrm>
          <a:off x="1816744" y="178689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169563</xdr:rowOff>
    </xdr:from>
    <xdr:ext cx="405111" cy="259045"/>
    <xdr:sp macro="" textlink="">
      <xdr:nvSpPr>
        <xdr:cNvPr id="432" name="n_4mainValue【市民会館】&#10;有形固定資産減価償却率">
          <a:extLst>
            <a:ext uri="{FF2B5EF4-FFF2-40B4-BE49-F238E27FC236}">
              <a16:creationId xmlns:a16="http://schemas.microsoft.com/office/drawing/2014/main" id="{69D1C809-CC92-4EC0-9560-EF598AF980CB}"/>
            </a:ext>
          </a:extLst>
        </xdr:cNvPr>
        <xdr:cNvSpPr txBox="1"/>
      </xdr:nvSpPr>
      <xdr:spPr>
        <a:xfrm>
          <a:off x="927744" y="17828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3" name="正方形/長方形 432">
          <a:extLst>
            <a:ext uri="{FF2B5EF4-FFF2-40B4-BE49-F238E27FC236}">
              <a16:creationId xmlns:a16="http://schemas.microsoft.com/office/drawing/2014/main" id="{94CECD4B-7B8D-4AF2-9C4F-2F2C8377C4E4}"/>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4" name="正方形/長方形 433">
          <a:extLst>
            <a:ext uri="{FF2B5EF4-FFF2-40B4-BE49-F238E27FC236}">
              <a16:creationId xmlns:a16="http://schemas.microsoft.com/office/drawing/2014/main" id="{5B57F996-01E5-46FF-9342-028BED481D6C}"/>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5" name="正方形/長方形 434">
          <a:extLst>
            <a:ext uri="{FF2B5EF4-FFF2-40B4-BE49-F238E27FC236}">
              <a16:creationId xmlns:a16="http://schemas.microsoft.com/office/drawing/2014/main" id="{749B38DD-E620-4361-B583-1A70B384F4DC}"/>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6" name="正方形/長方形 435">
          <a:extLst>
            <a:ext uri="{FF2B5EF4-FFF2-40B4-BE49-F238E27FC236}">
              <a16:creationId xmlns:a16="http://schemas.microsoft.com/office/drawing/2014/main" id="{B6E16D09-19BC-4BBE-BED4-B7AE43197681}"/>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7" name="正方形/長方形 436">
          <a:extLst>
            <a:ext uri="{FF2B5EF4-FFF2-40B4-BE49-F238E27FC236}">
              <a16:creationId xmlns:a16="http://schemas.microsoft.com/office/drawing/2014/main" id="{E4632E8C-6B06-4D88-ADEC-BDAEC30CAD04}"/>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8" name="正方形/長方形 437">
          <a:extLst>
            <a:ext uri="{FF2B5EF4-FFF2-40B4-BE49-F238E27FC236}">
              <a16:creationId xmlns:a16="http://schemas.microsoft.com/office/drawing/2014/main" id="{645D3121-6A48-4049-96D3-059BB1F58A4D}"/>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39" name="正方形/長方形 438">
          <a:extLst>
            <a:ext uri="{FF2B5EF4-FFF2-40B4-BE49-F238E27FC236}">
              <a16:creationId xmlns:a16="http://schemas.microsoft.com/office/drawing/2014/main" id="{4DF4919E-1C5E-4991-8CFC-4C65E6FC8F18}"/>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0" name="正方形/長方形 439">
          <a:extLst>
            <a:ext uri="{FF2B5EF4-FFF2-40B4-BE49-F238E27FC236}">
              <a16:creationId xmlns:a16="http://schemas.microsoft.com/office/drawing/2014/main" id="{39D52764-CAAC-4ACB-90DD-CC0DA4CBF3CC}"/>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1" name="テキスト ボックス 440">
          <a:extLst>
            <a:ext uri="{FF2B5EF4-FFF2-40B4-BE49-F238E27FC236}">
              <a16:creationId xmlns:a16="http://schemas.microsoft.com/office/drawing/2014/main" id="{0083D1EA-B307-490E-8A8F-76AA3F9D88B6}"/>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2" name="直線コネクタ 441">
          <a:extLst>
            <a:ext uri="{FF2B5EF4-FFF2-40B4-BE49-F238E27FC236}">
              <a16:creationId xmlns:a16="http://schemas.microsoft.com/office/drawing/2014/main" id="{4FD3FA2F-52CF-4812-ACCF-A3430CDCFCBA}"/>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3" name="直線コネクタ 442">
          <a:extLst>
            <a:ext uri="{FF2B5EF4-FFF2-40B4-BE49-F238E27FC236}">
              <a16:creationId xmlns:a16="http://schemas.microsoft.com/office/drawing/2014/main" id="{13924240-9FA1-407B-A086-C6F5A73A09D8}"/>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4" name="テキスト ボックス 443">
          <a:extLst>
            <a:ext uri="{FF2B5EF4-FFF2-40B4-BE49-F238E27FC236}">
              <a16:creationId xmlns:a16="http://schemas.microsoft.com/office/drawing/2014/main" id="{891F0591-18F2-43FD-995B-C9A515D1B180}"/>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5" name="直線コネクタ 444">
          <a:extLst>
            <a:ext uri="{FF2B5EF4-FFF2-40B4-BE49-F238E27FC236}">
              <a16:creationId xmlns:a16="http://schemas.microsoft.com/office/drawing/2014/main" id="{D57EF22B-DC37-4419-B788-894C3C07B2CB}"/>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46" name="テキスト ボックス 445">
          <a:extLst>
            <a:ext uri="{FF2B5EF4-FFF2-40B4-BE49-F238E27FC236}">
              <a16:creationId xmlns:a16="http://schemas.microsoft.com/office/drawing/2014/main" id="{98E6B245-0CF9-4144-876F-DBE4FA41119E}"/>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7" name="直線コネクタ 446">
          <a:extLst>
            <a:ext uri="{FF2B5EF4-FFF2-40B4-BE49-F238E27FC236}">
              <a16:creationId xmlns:a16="http://schemas.microsoft.com/office/drawing/2014/main" id="{9350BB55-21EB-43FD-9B75-497B7B1FAB4B}"/>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48" name="テキスト ボックス 447">
          <a:extLst>
            <a:ext uri="{FF2B5EF4-FFF2-40B4-BE49-F238E27FC236}">
              <a16:creationId xmlns:a16="http://schemas.microsoft.com/office/drawing/2014/main" id="{7162207A-21D6-402A-BEA3-DF8F60BC0DCC}"/>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49" name="直線コネクタ 448">
          <a:extLst>
            <a:ext uri="{FF2B5EF4-FFF2-40B4-BE49-F238E27FC236}">
              <a16:creationId xmlns:a16="http://schemas.microsoft.com/office/drawing/2014/main" id="{0E049D57-BA05-4F09-AB73-0748B643BA31}"/>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0" name="テキスト ボックス 449">
          <a:extLst>
            <a:ext uri="{FF2B5EF4-FFF2-40B4-BE49-F238E27FC236}">
              <a16:creationId xmlns:a16="http://schemas.microsoft.com/office/drawing/2014/main" id="{0E719C92-8EAE-4455-942E-51AC5E3AA293}"/>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1" name="直線コネクタ 450">
          <a:extLst>
            <a:ext uri="{FF2B5EF4-FFF2-40B4-BE49-F238E27FC236}">
              <a16:creationId xmlns:a16="http://schemas.microsoft.com/office/drawing/2014/main" id="{0043D095-9F1B-41F1-B12D-40894B4CEB51}"/>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2" name="テキスト ボックス 451">
          <a:extLst>
            <a:ext uri="{FF2B5EF4-FFF2-40B4-BE49-F238E27FC236}">
              <a16:creationId xmlns:a16="http://schemas.microsoft.com/office/drawing/2014/main" id="{EA3B92BF-92A1-41CE-A6D1-DD1D411268BC}"/>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3" name="直線コネクタ 452">
          <a:extLst>
            <a:ext uri="{FF2B5EF4-FFF2-40B4-BE49-F238E27FC236}">
              <a16:creationId xmlns:a16="http://schemas.microsoft.com/office/drawing/2014/main" id="{917CF68D-E1A2-4FFF-ADCA-DDEC118D555C}"/>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4" name="テキスト ボックス 453">
          <a:extLst>
            <a:ext uri="{FF2B5EF4-FFF2-40B4-BE49-F238E27FC236}">
              <a16:creationId xmlns:a16="http://schemas.microsoft.com/office/drawing/2014/main" id="{D7DC164A-E52B-4A5B-A1F6-FB96B7E498DF}"/>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5" name="【市民会館】&#10;一人当たり面積グラフ枠">
          <a:extLst>
            <a:ext uri="{FF2B5EF4-FFF2-40B4-BE49-F238E27FC236}">
              <a16:creationId xmlns:a16="http://schemas.microsoft.com/office/drawing/2014/main" id="{BA300B60-4F02-4B9A-86DE-F9EF4D6452A8}"/>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99061</xdr:rowOff>
    </xdr:from>
    <xdr:to>
      <xdr:col>54</xdr:col>
      <xdr:colOff>189865</xdr:colOff>
      <xdr:row>108</xdr:row>
      <xdr:rowOff>99061</xdr:rowOff>
    </xdr:to>
    <xdr:cxnSp macro="">
      <xdr:nvCxnSpPr>
        <xdr:cNvPr id="456" name="直線コネクタ 455">
          <a:extLst>
            <a:ext uri="{FF2B5EF4-FFF2-40B4-BE49-F238E27FC236}">
              <a16:creationId xmlns:a16="http://schemas.microsoft.com/office/drawing/2014/main" id="{AA281AB4-6FD4-4093-A8DE-BE68A02EA822}"/>
            </a:ext>
          </a:extLst>
        </xdr:cNvPr>
        <xdr:cNvCxnSpPr/>
      </xdr:nvCxnSpPr>
      <xdr:spPr>
        <a:xfrm flipV="1">
          <a:off x="10476865" y="17072611"/>
          <a:ext cx="0" cy="15430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102888</xdr:rowOff>
    </xdr:from>
    <xdr:ext cx="469744" cy="259045"/>
    <xdr:sp macro="" textlink="">
      <xdr:nvSpPr>
        <xdr:cNvPr id="457" name="【市民会館】&#10;一人当たり面積最小値テキスト">
          <a:extLst>
            <a:ext uri="{FF2B5EF4-FFF2-40B4-BE49-F238E27FC236}">
              <a16:creationId xmlns:a16="http://schemas.microsoft.com/office/drawing/2014/main" id="{1BDCFD10-0B53-498C-A2A0-D2F1F14380B6}"/>
            </a:ext>
          </a:extLst>
        </xdr:cNvPr>
        <xdr:cNvSpPr txBox="1"/>
      </xdr:nvSpPr>
      <xdr:spPr>
        <a:xfrm>
          <a:off x="10515600" y="18619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99061</xdr:rowOff>
    </xdr:from>
    <xdr:to>
      <xdr:col>55</xdr:col>
      <xdr:colOff>88900</xdr:colOff>
      <xdr:row>108</xdr:row>
      <xdr:rowOff>99061</xdr:rowOff>
    </xdr:to>
    <xdr:cxnSp macro="">
      <xdr:nvCxnSpPr>
        <xdr:cNvPr id="458" name="直線コネクタ 457">
          <a:extLst>
            <a:ext uri="{FF2B5EF4-FFF2-40B4-BE49-F238E27FC236}">
              <a16:creationId xmlns:a16="http://schemas.microsoft.com/office/drawing/2014/main" id="{437D4857-E609-4EDA-95F7-D0E189F658C7}"/>
            </a:ext>
          </a:extLst>
        </xdr:cNvPr>
        <xdr:cNvCxnSpPr/>
      </xdr:nvCxnSpPr>
      <xdr:spPr>
        <a:xfrm>
          <a:off x="10388600" y="186156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45738</xdr:rowOff>
    </xdr:from>
    <xdr:ext cx="469744" cy="259045"/>
    <xdr:sp macro="" textlink="">
      <xdr:nvSpPr>
        <xdr:cNvPr id="459" name="【市民会館】&#10;一人当たり面積最大値テキスト">
          <a:extLst>
            <a:ext uri="{FF2B5EF4-FFF2-40B4-BE49-F238E27FC236}">
              <a16:creationId xmlns:a16="http://schemas.microsoft.com/office/drawing/2014/main" id="{E4F314F6-6EA2-4E46-A879-4DF6D7034E43}"/>
            </a:ext>
          </a:extLst>
        </xdr:cNvPr>
        <xdr:cNvSpPr txBox="1"/>
      </xdr:nvSpPr>
      <xdr:spPr>
        <a:xfrm>
          <a:off x="10515600" y="16847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99061</xdr:rowOff>
    </xdr:from>
    <xdr:to>
      <xdr:col>55</xdr:col>
      <xdr:colOff>88900</xdr:colOff>
      <xdr:row>99</xdr:row>
      <xdr:rowOff>99061</xdr:rowOff>
    </xdr:to>
    <xdr:cxnSp macro="">
      <xdr:nvCxnSpPr>
        <xdr:cNvPr id="460" name="直線コネクタ 459">
          <a:extLst>
            <a:ext uri="{FF2B5EF4-FFF2-40B4-BE49-F238E27FC236}">
              <a16:creationId xmlns:a16="http://schemas.microsoft.com/office/drawing/2014/main" id="{2C965148-05F5-4811-B9A7-AB056969E3C8}"/>
            </a:ext>
          </a:extLst>
        </xdr:cNvPr>
        <xdr:cNvCxnSpPr/>
      </xdr:nvCxnSpPr>
      <xdr:spPr>
        <a:xfrm>
          <a:off x="10388600" y="170726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166388</xdr:rowOff>
    </xdr:from>
    <xdr:ext cx="469744" cy="259045"/>
    <xdr:sp macro="" textlink="">
      <xdr:nvSpPr>
        <xdr:cNvPr id="461" name="【市民会館】&#10;一人当たり面積平均値テキスト">
          <a:extLst>
            <a:ext uri="{FF2B5EF4-FFF2-40B4-BE49-F238E27FC236}">
              <a16:creationId xmlns:a16="http://schemas.microsoft.com/office/drawing/2014/main" id="{DFE141F8-2D96-476D-83C2-8F0F9374E101}"/>
            </a:ext>
          </a:extLst>
        </xdr:cNvPr>
        <xdr:cNvSpPr txBox="1"/>
      </xdr:nvSpPr>
      <xdr:spPr>
        <a:xfrm>
          <a:off x="10515600" y="179971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143511</xdr:rowOff>
    </xdr:from>
    <xdr:to>
      <xdr:col>55</xdr:col>
      <xdr:colOff>50800</xdr:colOff>
      <xdr:row>106</xdr:row>
      <xdr:rowOff>73661</xdr:rowOff>
    </xdr:to>
    <xdr:sp macro="" textlink="">
      <xdr:nvSpPr>
        <xdr:cNvPr id="462" name="フローチャート: 判断 461">
          <a:extLst>
            <a:ext uri="{FF2B5EF4-FFF2-40B4-BE49-F238E27FC236}">
              <a16:creationId xmlns:a16="http://schemas.microsoft.com/office/drawing/2014/main" id="{56E764FC-F387-4AD6-B5B0-31C84956F68A}"/>
            </a:ext>
          </a:extLst>
        </xdr:cNvPr>
        <xdr:cNvSpPr/>
      </xdr:nvSpPr>
      <xdr:spPr>
        <a:xfrm>
          <a:off x="10426700" y="18145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158750</xdr:rowOff>
    </xdr:from>
    <xdr:to>
      <xdr:col>50</xdr:col>
      <xdr:colOff>165100</xdr:colOff>
      <xdr:row>106</xdr:row>
      <xdr:rowOff>88900</xdr:rowOff>
    </xdr:to>
    <xdr:sp macro="" textlink="">
      <xdr:nvSpPr>
        <xdr:cNvPr id="463" name="フローチャート: 判断 462">
          <a:extLst>
            <a:ext uri="{FF2B5EF4-FFF2-40B4-BE49-F238E27FC236}">
              <a16:creationId xmlns:a16="http://schemas.microsoft.com/office/drawing/2014/main" id="{09C81CEB-9CA7-40DD-8102-76CC1DE049DC}"/>
            </a:ext>
          </a:extLst>
        </xdr:cNvPr>
        <xdr:cNvSpPr/>
      </xdr:nvSpPr>
      <xdr:spPr>
        <a:xfrm>
          <a:off x="9588500" y="1816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162561</xdr:rowOff>
    </xdr:from>
    <xdr:to>
      <xdr:col>46</xdr:col>
      <xdr:colOff>38100</xdr:colOff>
      <xdr:row>106</xdr:row>
      <xdr:rowOff>92711</xdr:rowOff>
    </xdr:to>
    <xdr:sp macro="" textlink="">
      <xdr:nvSpPr>
        <xdr:cNvPr id="464" name="フローチャート: 判断 463">
          <a:extLst>
            <a:ext uri="{FF2B5EF4-FFF2-40B4-BE49-F238E27FC236}">
              <a16:creationId xmlns:a16="http://schemas.microsoft.com/office/drawing/2014/main" id="{2C379C2B-C2A1-4B40-9870-649D13A2DEBF}"/>
            </a:ext>
          </a:extLst>
        </xdr:cNvPr>
        <xdr:cNvSpPr/>
      </xdr:nvSpPr>
      <xdr:spPr>
        <a:xfrm>
          <a:off x="8699500" y="18164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166370</xdr:rowOff>
    </xdr:from>
    <xdr:to>
      <xdr:col>41</xdr:col>
      <xdr:colOff>101600</xdr:colOff>
      <xdr:row>106</xdr:row>
      <xdr:rowOff>96520</xdr:rowOff>
    </xdr:to>
    <xdr:sp macro="" textlink="">
      <xdr:nvSpPr>
        <xdr:cNvPr id="465" name="フローチャート: 判断 464">
          <a:extLst>
            <a:ext uri="{FF2B5EF4-FFF2-40B4-BE49-F238E27FC236}">
              <a16:creationId xmlns:a16="http://schemas.microsoft.com/office/drawing/2014/main" id="{F9A94168-AC39-4CAA-9848-BE5571A192DC}"/>
            </a:ext>
          </a:extLst>
        </xdr:cNvPr>
        <xdr:cNvSpPr/>
      </xdr:nvSpPr>
      <xdr:spPr>
        <a:xfrm>
          <a:off x="7810500" y="18168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143511</xdr:rowOff>
    </xdr:from>
    <xdr:to>
      <xdr:col>36</xdr:col>
      <xdr:colOff>165100</xdr:colOff>
      <xdr:row>106</xdr:row>
      <xdr:rowOff>73661</xdr:rowOff>
    </xdr:to>
    <xdr:sp macro="" textlink="">
      <xdr:nvSpPr>
        <xdr:cNvPr id="466" name="フローチャート: 判断 465">
          <a:extLst>
            <a:ext uri="{FF2B5EF4-FFF2-40B4-BE49-F238E27FC236}">
              <a16:creationId xmlns:a16="http://schemas.microsoft.com/office/drawing/2014/main" id="{B7A7484A-F49D-41AA-93A5-C17AB4A02EA8}"/>
            </a:ext>
          </a:extLst>
        </xdr:cNvPr>
        <xdr:cNvSpPr/>
      </xdr:nvSpPr>
      <xdr:spPr>
        <a:xfrm>
          <a:off x="6921500" y="18145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7" name="テキスト ボックス 466">
          <a:extLst>
            <a:ext uri="{FF2B5EF4-FFF2-40B4-BE49-F238E27FC236}">
              <a16:creationId xmlns:a16="http://schemas.microsoft.com/office/drawing/2014/main" id="{A0FB1165-2033-4EFF-BDC0-2620ACF95CAE}"/>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68066EEB-C7FE-44F9-9969-99A07B6EB0C3}"/>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2228034A-C11C-4502-BA22-76560D2DEA4D}"/>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CEACB496-E3F3-480F-913C-544A1CFC2B7F}"/>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67C97F9A-44A1-40FD-9297-2B2361DE0091}"/>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143511</xdr:rowOff>
    </xdr:from>
    <xdr:to>
      <xdr:col>55</xdr:col>
      <xdr:colOff>50800</xdr:colOff>
      <xdr:row>107</xdr:row>
      <xdr:rowOff>73661</xdr:rowOff>
    </xdr:to>
    <xdr:sp macro="" textlink="">
      <xdr:nvSpPr>
        <xdr:cNvPr id="472" name="楕円 471">
          <a:extLst>
            <a:ext uri="{FF2B5EF4-FFF2-40B4-BE49-F238E27FC236}">
              <a16:creationId xmlns:a16="http://schemas.microsoft.com/office/drawing/2014/main" id="{229A988F-0765-4980-844F-EC83C8FC344F}"/>
            </a:ext>
          </a:extLst>
        </xdr:cNvPr>
        <xdr:cNvSpPr/>
      </xdr:nvSpPr>
      <xdr:spPr>
        <a:xfrm>
          <a:off x="10426700" y="18317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121938</xdr:rowOff>
    </xdr:from>
    <xdr:ext cx="469744" cy="259045"/>
    <xdr:sp macro="" textlink="">
      <xdr:nvSpPr>
        <xdr:cNvPr id="473" name="【市民会館】&#10;一人当たり面積該当値テキスト">
          <a:extLst>
            <a:ext uri="{FF2B5EF4-FFF2-40B4-BE49-F238E27FC236}">
              <a16:creationId xmlns:a16="http://schemas.microsoft.com/office/drawing/2014/main" id="{EFFFAC8F-375E-46D1-B221-6C4521A7D7F2}"/>
            </a:ext>
          </a:extLst>
        </xdr:cNvPr>
        <xdr:cNvSpPr txBox="1"/>
      </xdr:nvSpPr>
      <xdr:spPr>
        <a:xfrm>
          <a:off x="10515600" y="18295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147320</xdr:rowOff>
    </xdr:from>
    <xdr:to>
      <xdr:col>50</xdr:col>
      <xdr:colOff>165100</xdr:colOff>
      <xdr:row>107</xdr:row>
      <xdr:rowOff>77470</xdr:rowOff>
    </xdr:to>
    <xdr:sp macro="" textlink="">
      <xdr:nvSpPr>
        <xdr:cNvPr id="474" name="楕円 473">
          <a:extLst>
            <a:ext uri="{FF2B5EF4-FFF2-40B4-BE49-F238E27FC236}">
              <a16:creationId xmlns:a16="http://schemas.microsoft.com/office/drawing/2014/main" id="{32AAD486-ED1A-4B4E-A708-AEDA307D0239}"/>
            </a:ext>
          </a:extLst>
        </xdr:cNvPr>
        <xdr:cNvSpPr/>
      </xdr:nvSpPr>
      <xdr:spPr>
        <a:xfrm>
          <a:off x="9588500" y="18321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22861</xdr:rowOff>
    </xdr:from>
    <xdr:to>
      <xdr:col>55</xdr:col>
      <xdr:colOff>0</xdr:colOff>
      <xdr:row>107</xdr:row>
      <xdr:rowOff>26670</xdr:rowOff>
    </xdr:to>
    <xdr:cxnSp macro="">
      <xdr:nvCxnSpPr>
        <xdr:cNvPr id="475" name="直線コネクタ 474">
          <a:extLst>
            <a:ext uri="{FF2B5EF4-FFF2-40B4-BE49-F238E27FC236}">
              <a16:creationId xmlns:a16="http://schemas.microsoft.com/office/drawing/2014/main" id="{ECAD3923-5A0B-4BAF-8D1E-3458E3A2AB8D}"/>
            </a:ext>
          </a:extLst>
        </xdr:cNvPr>
        <xdr:cNvCxnSpPr/>
      </xdr:nvCxnSpPr>
      <xdr:spPr>
        <a:xfrm flipV="1">
          <a:off x="9639300" y="18368011"/>
          <a:ext cx="8382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147320</xdr:rowOff>
    </xdr:from>
    <xdr:to>
      <xdr:col>46</xdr:col>
      <xdr:colOff>38100</xdr:colOff>
      <xdr:row>107</xdr:row>
      <xdr:rowOff>77470</xdr:rowOff>
    </xdr:to>
    <xdr:sp macro="" textlink="">
      <xdr:nvSpPr>
        <xdr:cNvPr id="476" name="楕円 475">
          <a:extLst>
            <a:ext uri="{FF2B5EF4-FFF2-40B4-BE49-F238E27FC236}">
              <a16:creationId xmlns:a16="http://schemas.microsoft.com/office/drawing/2014/main" id="{93697578-E1EF-46DB-90AA-56C5DC6CE6C7}"/>
            </a:ext>
          </a:extLst>
        </xdr:cNvPr>
        <xdr:cNvSpPr/>
      </xdr:nvSpPr>
      <xdr:spPr>
        <a:xfrm>
          <a:off x="8699500" y="18321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26670</xdr:rowOff>
    </xdr:from>
    <xdr:to>
      <xdr:col>50</xdr:col>
      <xdr:colOff>114300</xdr:colOff>
      <xdr:row>107</xdr:row>
      <xdr:rowOff>26670</xdr:rowOff>
    </xdr:to>
    <xdr:cxnSp macro="">
      <xdr:nvCxnSpPr>
        <xdr:cNvPr id="477" name="直線コネクタ 476">
          <a:extLst>
            <a:ext uri="{FF2B5EF4-FFF2-40B4-BE49-F238E27FC236}">
              <a16:creationId xmlns:a16="http://schemas.microsoft.com/office/drawing/2014/main" id="{4495F913-BA54-49F2-A60D-7ED20242778D}"/>
            </a:ext>
          </a:extLst>
        </xdr:cNvPr>
        <xdr:cNvCxnSpPr/>
      </xdr:nvCxnSpPr>
      <xdr:spPr>
        <a:xfrm>
          <a:off x="8750300" y="183718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151130</xdr:rowOff>
    </xdr:from>
    <xdr:to>
      <xdr:col>41</xdr:col>
      <xdr:colOff>101600</xdr:colOff>
      <xdr:row>107</xdr:row>
      <xdr:rowOff>81280</xdr:rowOff>
    </xdr:to>
    <xdr:sp macro="" textlink="">
      <xdr:nvSpPr>
        <xdr:cNvPr id="478" name="楕円 477">
          <a:extLst>
            <a:ext uri="{FF2B5EF4-FFF2-40B4-BE49-F238E27FC236}">
              <a16:creationId xmlns:a16="http://schemas.microsoft.com/office/drawing/2014/main" id="{1D39B67D-F7F2-4829-BE51-05CFB29B3A6F}"/>
            </a:ext>
          </a:extLst>
        </xdr:cNvPr>
        <xdr:cNvSpPr/>
      </xdr:nvSpPr>
      <xdr:spPr>
        <a:xfrm>
          <a:off x="7810500" y="18324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26670</xdr:rowOff>
    </xdr:from>
    <xdr:to>
      <xdr:col>45</xdr:col>
      <xdr:colOff>177800</xdr:colOff>
      <xdr:row>107</xdr:row>
      <xdr:rowOff>30480</xdr:rowOff>
    </xdr:to>
    <xdr:cxnSp macro="">
      <xdr:nvCxnSpPr>
        <xdr:cNvPr id="479" name="直線コネクタ 478">
          <a:extLst>
            <a:ext uri="{FF2B5EF4-FFF2-40B4-BE49-F238E27FC236}">
              <a16:creationId xmlns:a16="http://schemas.microsoft.com/office/drawing/2014/main" id="{690AC383-9C8B-4699-9EEF-D32C7215162A}"/>
            </a:ext>
          </a:extLst>
        </xdr:cNvPr>
        <xdr:cNvCxnSpPr/>
      </xdr:nvCxnSpPr>
      <xdr:spPr>
        <a:xfrm flipV="1">
          <a:off x="7861300" y="1837182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151130</xdr:rowOff>
    </xdr:from>
    <xdr:to>
      <xdr:col>36</xdr:col>
      <xdr:colOff>165100</xdr:colOff>
      <xdr:row>107</xdr:row>
      <xdr:rowOff>81280</xdr:rowOff>
    </xdr:to>
    <xdr:sp macro="" textlink="">
      <xdr:nvSpPr>
        <xdr:cNvPr id="480" name="楕円 479">
          <a:extLst>
            <a:ext uri="{FF2B5EF4-FFF2-40B4-BE49-F238E27FC236}">
              <a16:creationId xmlns:a16="http://schemas.microsoft.com/office/drawing/2014/main" id="{8F1FBD65-58C9-48CA-800D-BA97E2EC0692}"/>
            </a:ext>
          </a:extLst>
        </xdr:cNvPr>
        <xdr:cNvSpPr/>
      </xdr:nvSpPr>
      <xdr:spPr>
        <a:xfrm>
          <a:off x="6921500" y="18324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30480</xdr:rowOff>
    </xdr:from>
    <xdr:to>
      <xdr:col>41</xdr:col>
      <xdr:colOff>50800</xdr:colOff>
      <xdr:row>107</xdr:row>
      <xdr:rowOff>30480</xdr:rowOff>
    </xdr:to>
    <xdr:cxnSp macro="">
      <xdr:nvCxnSpPr>
        <xdr:cNvPr id="481" name="直線コネクタ 480">
          <a:extLst>
            <a:ext uri="{FF2B5EF4-FFF2-40B4-BE49-F238E27FC236}">
              <a16:creationId xmlns:a16="http://schemas.microsoft.com/office/drawing/2014/main" id="{65E11BF6-AA6C-40AE-A057-E6B025F2ECFD}"/>
            </a:ext>
          </a:extLst>
        </xdr:cNvPr>
        <xdr:cNvCxnSpPr/>
      </xdr:nvCxnSpPr>
      <xdr:spPr>
        <a:xfrm>
          <a:off x="6972300" y="1837563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104</xdr:row>
      <xdr:rowOff>105427</xdr:rowOff>
    </xdr:from>
    <xdr:ext cx="469744" cy="259045"/>
    <xdr:sp macro="" textlink="">
      <xdr:nvSpPr>
        <xdr:cNvPr id="482" name="n_1aveValue【市民会館】&#10;一人当たり面積">
          <a:extLst>
            <a:ext uri="{FF2B5EF4-FFF2-40B4-BE49-F238E27FC236}">
              <a16:creationId xmlns:a16="http://schemas.microsoft.com/office/drawing/2014/main" id="{B9EFAFD6-FD4B-440E-87B6-84B4502B8FFC}"/>
            </a:ext>
          </a:extLst>
        </xdr:cNvPr>
        <xdr:cNvSpPr txBox="1"/>
      </xdr:nvSpPr>
      <xdr:spPr>
        <a:xfrm>
          <a:off x="9391727" y="17936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104</xdr:row>
      <xdr:rowOff>109238</xdr:rowOff>
    </xdr:from>
    <xdr:ext cx="469744" cy="259045"/>
    <xdr:sp macro="" textlink="">
      <xdr:nvSpPr>
        <xdr:cNvPr id="483" name="n_2aveValue【市民会館】&#10;一人当たり面積">
          <a:extLst>
            <a:ext uri="{FF2B5EF4-FFF2-40B4-BE49-F238E27FC236}">
              <a16:creationId xmlns:a16="http://schemas.microsoft.com/office/drawing/2014/main" id="{342F18BB-C8A6-4204-868C-318D863F6183}"/>
            </a:ext>
          </a:extLst>
        </xdr:cNvPr>
        <xdr:cNvSpPr txBox="1"/>
      </xdr:nvSpPr>
      <xdr:spPr>
        <a:xfrm>
          <a:off x="8515427" y="17940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113047</xdr:rowOff>
    </xdr:from>
    <xdr:ext cx="469744" cy="259045"/>
    <xdr:sp macro="" textlink="">
      <xdr:nvSpPr>
        <xdr:cNvPr id="484" name="n_3aveValue【市民会館】&#10;一人当たり面積">
          <a:extLst>
            <a:ext uri="{FF2B5EF4-FFF2-40B4-BE49-F238E27FC236}">
              <a16:creationId xmlns:a16="http://schemas.microsoft.com/office/drawing/2014/main" id="{9FC63972-473D-4FD8-9EC9-B72719D4B758}"/>
            </a:ext>
          </a:extLst>
        </xdr:cNvPr>
        <xdr:cNvSpPr txBox="1"/>
      </xdr:nvSpPr>
      <xdr:spPr>
        <a:xfrm>
          <a:off x="7626427" y="17943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90188</xdr:rowOff>
    </xdr:from>
    <xdr:ext cx="469744" cy="259045"/>
    <xdr:sp macro="" textlink="">
      <xdr:nvSpPr>
        <xdr:cNvPr id="485" name="n_4aveValue【市民会館】&#10;一人当たり面積">
          <a:extLst>
            <a:ext uri="{FF2B5EF4-FFF2-40B4-BE49-F238E27FC236}">
              <a16:creationId xmlns:a16="http://schemas.microsoft.com/office/drawing/2014/main" id="{8A6BC6DE-2CFC-425E-BAD6-81F40E3EEB3A}"/>
            </a:ext>
          </a:extLst>
        </xdr:cNvPr>
        <xdr:cNvSpPr txBox="1"/>
      </xdr:nvSpPr>
      <xdr:spPr>
        <a:xfrm>
          <a:off x="6737427" y="17920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107</xdr:row>
      <xdr:rowOff>68597</xdr:rowOff>
    </xdr:from>
    <xdr:ext cx="469744" cy="259045"/>
    <xdr:sp macro="" textlink="">
      <xdr:nvSpPr>
        <xdr:cNvPr id="486" name="n_1mainValue【市民会館】&#10;一人当たり面積">
          <a:extLst>
            <a:ext uri="{FF2B5EF4-FFF2-40B4-BE49-F238E27FC236}">
              <a16:creationId xmlns:a16="http://schemas.microsoft.com/office/drawing/2014/main" id="{7529B742-A1CB-41C3-8962-D3050F47C2C2}"/>
            </a:ext>
          </a:extLst>
        </xdr:cNvPr>
        <xdr:cNvSpPr txBox="1"/>
      </xdr:nvSpPr>
      <xdr:spPr>
        <a:xfrm>
          <a:off x="9391727" y="18413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68597</xdr:rowOff>
    </xdr:from>
    <xdr:ext cx="469744" cy="259045"/>
    <xdr:sp macro="" textlink="">
      <xdr:nvSpPr>
        <xdr:cNvPr id="487" name="n_2mainValue【市民会館】&#10;一人当たり面積">
          <a:extLst>
            <a:ext uri="{FF2B5EF4-FFF2-40B4-BE49-F238E27FC236}">
              <a16:creationId xmlns:a16="http://schemas.microsoft.com/office/drawing/2014/main" id="{13B2EE4E-0BD8-4E63-B396-94D7572A45F5}"/>
            </a:ext>
          </a:extLst>
        </xdr:cNvPr>
        <xdr:cNvSpPr txBox="1"/>
      </xdr:nvSpPr>
      <xdr:spPr>
        <a:xfrm>
          <a:off x="8515427" y="18413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72407</xdr:rowOff>
    </xdr:from>
    <xdr:ext cx="469744" cy="259045"/>
    <xdr:sp macro="" textlink="">
      <xdr:nvSpPr>
        <xdr:cNvPr id="488" name="n_3mainValue【市民会館】&#10;一人当たり面積">
          <a:extLst>
            <a:ext uri="{FF2B5EF4-FFF2-40B4-BE49-F238E27FC236}">
              <a16:creationId xmlns:a16="http://schemas.microsoft.com/office/drawing/2014/main" id="{BD9276C2-ED17-41D3-909E-6D1E272C6F26}"/>
            </a:ext>
          </a:extLst>
        </xdr:cNvPr>
        <xdr:cNvSpPr txBox="1"/>
      </xdr:nvSpPr>
      <xdr:spPr>
        <a:xfrm>
          <a:off x="7626427" y="18417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72407</xdr:rowOff>
    </xdr:from>
    <xdr:ext cx="469744" cy="259045"/>
    <xdr:sp macro="" textlink="">
      <xdr:nvSpPr>
        <xdr:cNvPr id="489" name="n_4mainValue【市民会館】&#10;一人当たり面積">
          <a:extLst>
            <a:ext uri="{FF2B5EF4-FFF2-40B4-BE49-F238E27FC236}">
              <a16:creationId xmlns:a16="http://schemas.microsoft.com/office/drawing/2014/main" id="{A7DDF776-00E5-4BD0-A814-D2C319E90E34}"/>
            </a:ext>
          </a:extLst>
        </xdr:cNvPr>
        <xdr:cNvSpPr txBox="1"/>
      </xdr:nvSpPr>
      <xdr:spPr>
        <a:xfrm>
          <a:off x="6737427" y="18417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0" name="正方形/長方形 489">
          <a:extLst>
            <a:ext uri="{FF2B5EF4-FFF2-40B4-BE49-F238E27FC236}">
              <a16:creationId xmlns:a16="http://schemas.microsoft.com/office/drawing/2014/main" id="{DB2F088B-D2A2-402E-8866-8E33ADE77364}"/>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1" name="正方形/長方形 490">
          <a:extLst>
            <a:ext uri="{FF2B5EF4-FFF2-40B4-BE49-F238E27FC236}">
              <a16:creationId xmlns:a16="http://schemas.microsoft.com/office/drawing/2014/main" id="{139809D2-0527-4103-B600-2E8BA004475D}"/>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2" name="正方形/長方形 491">
          <a:extLst>
            <a:ext uri="{FF2B5EF4-FFF2-40B4-BE49-F238E27FC236}">
              <a16:creationId xmlns:a16="http://schemas.microsoft.com/office/drawing/2014/main" id="{701515AC-3921-4332-A98A-BB9C41ED4045}"/>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3" name="正方形/長方形 492">
          <a:extLst>
            <a:ext uri="{FF2B5EF4-FFF2-40B4-BE49-F238E27FC236}">
              <a16:creationId xmlns:a16="http://schemas.microsoft.com/office/drawing/2014/main" id="{8E22CBB9-77F9-4411-BD35-486B60F7014F}"/>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4" name="正方形/長方形 493">
          <a:extLst>
            <a:ext uri="{FF2B5EF4-FFF2-40B4-BE49-F238E27FC236}">
              <a16:creationId xmlns:a16="http://schemas.microsoft.com/office/drawing/2014/main" id="{D68F112D-3BE2-440C-B1A4-9287FB5A3C9D}"/>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5" name="正方形/長方形 494">
          <a:extLst>
            <a:ext uri="{FF2B5EF4-FFF2-40B4-BE49-F238E27FC236}">
              <a16:creationId xmlns:a16="http://schemas.microsoft.com/office/drawing/2014/main" id="{EAF4474E-3840-4D1A-B783-376E43247912}"/>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6" name="正方形/長方形 495">
          <a:extLst>
            <a:ext uri="{FF2B5EF4-FFF2-40B4-BE49-F238E27FC236}">
              <a16:creationId xmlns:a16="http://schemas.microsoft.com/office/drawing/2014/main" id="{895C0129-B7ED-4D92-AD51-7598CED65AD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7" name="正方形/長方形 496">
          <a:extLst>
            <a:ext uri="{FF2B5EF4-FFF2-40B4-BE49-F238E27FC236}">
              <a16:creationId xmlns:a16="http://schemas.microsoft.com/office/drawing/2014/main" id="{5D582C5E-1166-41B4-95DE-AF739AB795B7}"/>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8" name="テキスト ボックス 497">
          <a:extLst>
            <a:ext uri="{FF2B5EF4-FFF2-40B4-BE49-F238E27FC236}">
              <a16:creationId xmlns:a16="http://schemas.microsoft.com/office/drawing/2014/main" id="{D907BC8F-7E16-4953-805D-B301B70CA2F9}"/>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9" name="直線コネクタ 498">
          <a:extLst>
            <a:ext uri="{FF2B5EF4-FFF2-40B4-BE49-F238E27FC236}">
              <a16:creationId xmlns:a16="http://schemas.microsoft.com/office/drawing/2014/main" id="{77197ED7-AA1D-4E05-9367-453D7CDC1CE4}"/>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0" name="テキスト ボックス 499">
          <a:extLst>
            <a:ext uri="{FF2B5EF4-FFF2-40B4-BE49-F238E27FC236}">
              <a16:creationId xmlns:a16="http://schemas.microsoft.com/office/drawing/2014/main" id="{872F7430-0842-4A84-B8E9-573401C130F7}"/>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1" name="直線コネクタ 500">
          <a:extLst>
            <a:ext uri="{FF2B5EF4-FFF2-40B4-BE49-F238E27FC236}">
              <a16:creationId xmlns:a16="http://schemas.microsoft.com/office/drawing/2014/main" id="{8E298F34-6AA1-48FF-99D2-1F6BB008C804}"/>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2" name="テキスト ボックス 501">
          <a:extLst>
            <a:ext uri="{FF2B5EF4-FFF2-40B4-BE49-F238E27FC236}">
              <a16:creationId xmlns:a16="http://schemas.microsoft.com/office/drawing/2014/main" id="{4CDE9949-3764-409F-BC8E-0CB238F712BF}"/>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3" name="直線コネクタ 502">
          <a:extLst>
            <a:ext uri="{FF2B5EF4-FFF2-40B4-BE49-F238E27FC236}">
              <a16:creationId xmlns:a16="http://schemas.microsoft.com/office/drawing/2014/main" id="{D8EF0788-FC4A-4D9D-A92E-9149E04EE91A}"/>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4" name="テキスト ボックス 503">
          <a:extLst>
            <a:ext uri="{FF2B5EF4-FFF2-40B4-BE49-F238E27FC236}">
              <a16:creationId xmlns:a16="http://schemas.microsoft.com/office/drawing/2014/main" id="{9857A74F-F394-4D03-B91B-C328305F4828}"/>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5" name="直線コネクタ 504">
          <a:extLst>
            <a:ext uri="{FF2B5EF4-FFF2-40B4-BE49-F238E27FC236}">
              <a16:creationId xmlns:a16="http://schemas.microsoft.com/office/drawing/2014/main" id="{36164C17-7EC6-4F68-997E-370487FCE347}"/>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06" name="テキスト ボックス 505">
          <a:extLst>
            <a:ext uri="{FF2B5EF4-FFF2-40B4-BE49-F238E27FC236}">
              <a16:creationId xmlns:a16="http://schemas.microsoft.com/office/drawing/2014/main" id="{5E889E6A-D1B4-4B23-B52F-5D1E573D785D}"/>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07" name="直線コネクタ 506">
          <a:extLst>
            <a:ext uri="{FF2B5EF4-FFF2-40B4-BE49-F238E27FC236}">
              <a16:creationId xmlns:a16="http://schemas.microsoft.com/office/drawing/2014/main" id="{AF10DD64-4DCA-4FF6-A470-1121484B30CE}"/>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08" name="テキスト ボックス 507">
          <a:extLst>
            <a:ext uri="{FF2B5EF4-FFF2-40B4-BE49-F238E27FC236}">
              <a16:creationId xmlns:a16="http://schemas.microsoft.com/office/drawing/2014/main" id="{35EC9A3B-50AD-4EAA-8C82-10D29439475A}"/>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09" name="直線コネクタ 508">
          <a:extLst>
            <a:ext uri="{FF2B5EF4-FFF2-40B4-BE49-F238E27FC236}">
              <a16:creationId xmlns:a16="http://schemas.microsoft.com/office/drawing/2014/main" id="{B50A45B0-DF8A-480D-AE75-AF851CE57F87}"/>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0" name="テキスト ボックス 509">
          <a:extLst>
            <a:ext uri="{FF2B5EF4-FFF2-40B4-BE49-F238E27FC236}">
              <a16:creationId xmlns:a16="http://schemas.microsoft.com/office/drawing/2014/main" id="{8882F2C8-A20D-45DF-85C1-A0688E4FA770}"/>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1" name="直線コネクタ 510">
          <a:extLst>
            <a:ext uri="{FF2B5EF4-FFF2-40B4-BE49-F238E27FC236}">
              <a16:creationId xmlns:a16="http://schemas.microsoft.com/office/drawing/2014/main" id="{A1A749BE-9552-45BA-8E90-FC85AB6217DB}"/>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2" name="テキスト ボックス 511">
          <a:extLst>
            <a:ext uri="{FF2B5EF4-FFF2-40B4-BE49-F238E27FC236}">
              <a16:creationId xmlns:a16="http://schemas.microsoft.com/office/drawing/2014/main" id="{B18D65F1-DCB2-47C2-8D0C-6721D0ABFA0E}"/>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3" name="直線コネクタ 512">
          <a:extLst>
            <a:ext uri="{FF2B5EF4-FFF2-40B4-BE49-F238E27FC236}">
              <a16:creationId xmlns:a16="http://schemas.microsoft.com/office/drawing/2014/main" id="{12ECC771-3055-403C-AEB8-493BDF996838}"/>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4" name="【一般廃棄物処理施設】&#10;有形固定資産減価償却率グラフ枠">
          <a:extLst>
            <a:ext uri="{FF2B5EF4-FFF2-40B4-BE49-F238E27FC236}">
              <a16:creationId xmlns:a16="http://schemas.microsoft.com/office/drawing/2014/main" id="{49D09F7F-AEBA-4A3F-BD4A-26827337BDAE}"/>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20683</xdr:rowOff>
    </xdr:from>
    <xdr:to>
      <xdr:col>85</xdr:col>
      <xdr:colOff>126364</xdr:colOff>
      <xdr:row>41</xdr:row>
      <xdr:rowOff>50074</xdr:rowOff>
    </xdr:to>
    <xdr:cxnSp macro="">
      <xdr:nvCxnSpPr>
        <xdr:cNvPr id="515" name="直線コネクタ 514">
          <a:extLst>
            <a:ext uri="{FF2B5EF4-FFF2-40B4-BE49-F238E27FC236}">
              <a16:creationId xmlns:a16="http://schemas.microsoft.com/office/drawing/2014/main" id="{7C0785F9-A4C2-4ACA-931C-E2E35615F982}"/>
            </a:ext>
          </a:extLst>
        </xdr:cNvPr>
        <xdr:cNvCxnSpPr/>
      </xdr:nvCxnSpPr>
      <xdr:spPr>
        <a:xfrm flipV="1">
          <a:off x="16318864" y="5849983"/>
          <a:ext cx="0" cy="12295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53901</xdr:rowOff>
    </xdr:from>
    <xdr:ext cx="405111" cy="259045"/>
    <xdr:sp macro="" textlink="">
      <xdr:nvSpPr>
        <xdr:cNvPr id="516" name="【一般廃棄物処理施設】&#10;有形固定資産減価償却率最小値テキスト">
          <a:extLst>
            <a:ext uri="{FF2B5EF4-FFF2-40B4-BE49-F238E27FC236}">
              <a16:creationId xmlns:a16="http://schemas.microsoft.com/office/drawing/2014/main" id="{79AF55B1-8B49-44AE-A94A-4D4A72784700}"/>
            </a:ext>
          </a:extLst>
        </xdr:cNvPr>
        <xdr:cNvSpPr txBox="1"/>
      </xdr:nvSpPr>
      <xdr:spPr>
        <a:xfrm>
          <a:off x="16357600" y="70833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50074</xdr:rowOff>
    </xdr:from>
    <xdr:to>
      <xdr:col>86</xdr:col>
      <xdr:colOff>25400</xdr:colOff>
      <xdr:row>41</xdr:row>
      <xdr:rowOff>50074</xdr:rowOff>
    </xdr:to>
    <xdr:cxnSp macro="">
      <xdr:nvCxnSpPr>
        <xdr:cNvPr id="517" name="直線コネクタ 516">
          <a:extLst>
            <a:ext uri="{FF2B5EF4-FFF2-40B4-BE49-F238E27FC236}">
              <a16:creationId xmlns:a16="http://schemas.microsoft.com/office/drawing/2014/main" id="{884C6A7E-B86E-4F3D-871A-C88A693E0862}"/>
            </a:ext>
          </a:extLst>
        </xdr:cNvPr>
        <xdr:cNvCxnSpPr/>
      </xdr:nvCxnSpPr>
      <xdr:spPr>
        <a:xfrm>
          <a:off x="16230600" y="70795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138810</xdr:rowOff>
    </xdr:from>
    <xdr:ext cx="405111" cy="259045"/>
    <xdr:sp macro="" textlink="">
      <xdr:nvSpPr>
        <xdr:cNvPr id="518" name="【一般廃棄物処理施設】&#10;有形固定資産減価償却率最大値テキスト">
          <a:extLst>
            <a:ext uri="{FF2B5EF4-FFF2-40B4-BE49-F238E27FC236}">
              <a16:creationId xmlns:a16="http://schemas.microsoft.com/office/drawing/2014/main" id="{8E2214E8-5B6C-402A-8A04-CA030C8AE07F}"/>
            </a:ext>
          </a:extLst>
        </xdr:cNvPr>
        <xdr:cNvSpPr txBox="1"/>
      </xdr:nvSpPr>
      <xdr:spPr>
        <a:xfrm>
          <a:off x="16357600" y="56252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20683</xdr:rowOff>
    </xdr:from>
    <xdr:to>
      <xdr:col>86</xdr:col>
      <xdr:colOff>25400</xdr:colOff>
      <xdr:row>34</xdr:row>
      <xdr:rowOff>20683</xdr:rowOff>
    </xdr:to>
    <xdr:cxnSp macro="">
      <xdr:nvCxnSpPr>
        <xdr:cNvPr id="519" name="直線コネクタ 518">
          <a:extLst>
            <a:ext uri="{FF2B5EF4-FFF2-40B4-BE49-F238E27FC236}">
              <a16:creationId xmlns:a16="http://schemas.microsoft.com/office/drawing/2014/main" id="{F7E82E7A-258C-47A2-90E3-20673D819ACF}"/>
            </a:ext>
          </a:extLst>
        </xdr:cNvPr>
        <xdr:cNvCxnSpPr/>
      </xdr:nvCxnSpPr>
      <xdr:spPr>
        <a:xfrm>
          <a:off x="16230600" y="58499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57711</xdr:rowOff>
    </xdr:from>
    <xdr:ext cx="405111" cy="259045"/>
    <xdr:sp macro="" textlink="">
      <xdr:nvSpPr>
        <xdr:cNvPr id="520" name="【一般廃棄物処理施設】&#10;有形固定資産減価償却率平均値テキスト">
          <a:extLst>
            <a:ext uri="{FF2B5EF4-FFF2-40B4-BE49-F238E27FC236}">
              <a16:creationId xmlns:a16="http://schemas.microsoft.com/office/drawing/2014/main" id="{83D3B2FD-48E7-476D-9398-865EAA2A2B9C}"/>
            </a:ext>
          </a:extLst>
        </xdr:cNvPr>
        <xdr:cNvSpPr txBox="1"/>
      </xdr:nvSpPr>
      <xdr:spPr>
        <a:xfrm>
          <a:off x="16357600" y="657281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79284</xdr:rowOff>
    </xdr:from>
    <xdr:to>
      <xdr:col>85</xdr:col>
      <xdr:colOff>177800</xdr:colOff>
      <xdr:row>39</xdr:row>
      <xdr:rowOff>9434</xdr:rowOff>
    </xdr:to>
    <xdr:sp macro="" textlink="">
      <xdr:nvSpPr>
        <xdr:cNvPr id="521" name="フローチャート: 判断 520">
          <a:extLst>
            <a:ext uri="{FF2B5EF4-FFF2-40B4-BE49-F238E27FC236}">
              <a16:creationId xmlns:a16="http://schemas.microsoft.com/office/drawing/2014/main" id="{70C7103B-7C3D-4A75-8CA7-CD4125F40D60}"/>
            </a:ext>
          </a:extLst>
        </xdr:cNvPr>
        <xdr:cNvSpPr/>
      </xdr:nvSpPr>
      <xdr:spPr>
        <a:xfrm>
          <a:off x="16268700" y="6594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134801</xdr:rowOff>
    </xdr:from>
    <xdr:to>
      <xdr:col>81</xdr:col>
      <xdr:colOff>101600</xdr:colOff>
      <xdr:row>39</xdr:row>
      <xdr:rowOff>64951</xdr:rowOff>
    </xdr:to>
    <xdr:sp macro="" textlink="">
      <xdr:nvSpPr>
        <xdr:cNvPr id="522" name="フローチャート: 判断 521">
          <a:extLst>
            <a:ext uri="{FF2B5EF4-FFF2-40B4-BE49-F238E27FC236}">
              <a16:creationId xmlns:a16="http://schemas.microsoft.com/office/drawing/2014/main" id="{CCEC002E-F4BF-4679-A4A0-849BEDD94B69}"/>
            </a:ext>
          </a:extLst>
        </xdr:cNvPr>
        <xdr:cNvSpPr/>
      </xdr:nvSpPr>
      <xdr:spPr>
        <a:xfrm>
          <a:off x="15430500" y="6649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92347</xdr:rowOff>
    </xdr:from>
    <xdr:to>
      <xdr:col>76</xdr:col>
      <xdr:colOff>165100</xdr:colOff>
      <xdr:row>39</xdr:row>
      <xdr:rowOff>22497</xdr:rowOff>
    </xdr:to>
    <xdr:sp macro="" textlink="">
      <xdr:nvSpPr>
        <xdr:cNvPr id="523" name="フローチャート: 判断 522">
          <a:extLst>
            <a:ext uri="{FF2B5EF4-FFF2-40B4-BE49-F238E27FC236}">
              <a16:creationId xmlns:a16="http://schemas.microsoft.com/office/drawing/2014/main" id="{1EC56D65-731B-4B1A-95B6-6B7AC8BA248C}"/>
            </a:ext>
          </a:extLst>
        </xdr:cNvPr>
        <xdr:cNvSpPr/>
      </xdr:nvSpPr>
      <xdr:spPr>
        <a:xfrm>
          <a:off x="14541500" y="6607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41728</xdr:rowOff>
    </xdr:from>
    <xdr:to>
      <xdr:col>72</xdr:col>
      <xdr:colOff>38100</xdr:colOff>
      <xdr:row>38</xdr:row>
      <xdr:rowOff>143328</xdr:rowOff>
    </xdr:to>
    <xdr:sp macro="" textlink="">
      <xdr:nvSpPr>
        <xdr:cNvPr id="524" name="フローチャート: 判断 523">
          <a:extLst>
            <a:ext uri="{FF2B5EF4-FFF2-40B4-BE49-F238E27FC236}">
              <a16:creationId xmlns:a16="http://schemas.microsoft.com/office/drawing/2014/main" id="{882D1E81-8F54-42D9-93C6-4B1221E891C8}"/>
            </a:ext>
          </a:extLst>
        </xdr:cNvPr>
        <xdr:cNvSpPr/>
      </xdr:nvSpPr>
      <xdr:spPr>
        <a:xfrm>
          <a:off x="13652500" y="6556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139700</xdr:rowOff>
    </xdr:from>
    <xdr:to>
      <xdr:col>67</xdr:col>
      <xdr:colOff>101600</xdr:colOff>
      <xdr:row>38</xdr:row>
      <xdr:rowOff>69850</xdr:rowOff>
    </xdr:to>
    <xdr:sp macro="" textlink="">
      <xdr:nvSpPr>
        <xdr:cNvPr id="525" name="フローチャート: 判断 524">
          <a:extLst>
            <a:ext uri="{FF2B5EF4-FFF2-40B4-BE49-F238E27FC236}">
              <a16:creationId xmlns:a16="http://schemas.microsoft.com/office/drawing/2014/main" id="{0FB13CA9-23E3-4BB3-A1A1-CDF2D2C3BF6A}"/>
            </a:ext>
          </a:extLst>
        </xdr:cNvPr>
        <xdr:cNvSpPr/>
      </xdr:nvSpPr>
      <xdr:spPr>
        <a:xfrm>
          <a:off x="12763500" y="648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9938CCAC-A1EB-46A9-ABC1-A0CFA2E6EF0D}"/>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AB60B861-EB02-481C-887B-52D1FB99A872}"/>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D10851A3-B6F9-4429-971F-254B65D2DE99}"/>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1F098FCD-CEB1-4FD5-B632-4CDB3C06E0DC}"/>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3C5A5742-7F62-4A4E-B5C9-7D47E3C928F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115207</xdr:rowOff>
    </xdr:from>
    <xdr:to>
      <xdr:col>85</xdr:col>
      <xdr:colOff>177800</xdr:colOff>
      <xdr:row>37</xdr:row>
      <xdr:rowOff>45357</xdr:rowOff>
    </xdr:to>
    <xdr:sp macro="" textlink="">
      <xdr:nvSpPr>
        <xdr:cNvPr id="531" name="楕円 530">
          <a:extLst>
            <a:ext uri="{FF2B5EF4-FFF2-40B4-BE49-F238E27FC236}">
              <a16:creationId xmlns:a16="http://schemas.microsoft.com/office/drawing/2014/main" id="{FCBFE84F-5EDF-4644-9436-C87862121F8E}"/>
            </a:ext>
          </a:extLst>
        </xdr:cNvPr>
        <xdr:cNvSpPr/>
      </xdr:nvSpPr>
      <xdr:spPr>
        <a:xfrm>
          <a:off x="16268700" y="6287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138084</xdr:rowOff>
    </xdr:from>
    <xdr:ext cx="405111" cy="259045"/>
    <xdr:sp macro="" textlink="">
      <xdr:nvSpPr>
        <xdr:cNvPr id="532" name="【一般廃棄物処理施設】&#10;有形固定資産減価償却率該当値テキスト">
          <a:extLst>
            <a:ext uri="{FF2B5EF4-FFF2-40B4-BE49-F238E27FC236}">
              <a16:creationId xmlns:a16="http://schemas.microsoft.com/office/drawing/2014/main" id="{364D0B08-2FD7-4071-AAA3-5B887182C69F}"/>
            </a:ext>
          </a:extLst>
        </xdr:cNvPr>
        <xdr:cNvSpPr txBox="1"/>
      </xdr:nvSpPr>
      <xdr:spPr>
        <a:xfrm>
          <a:off x="16357600" y="61388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79284</xdr:rowOff>
    </xdr:from>
    <xdr:to>
      <xdr:col>81</xdr:col>
      <xdr:colOff>101600</xdr:colOff>
      <xdr:row>37</xdr:row>
      <xdr:rowOff>9434</xdr:rowOff>
    </xdr:to>
    <xdr:sp macro="" textlink="">
      <xdr:nvSpPr>
        <xdr:cNvPr id="533" name="楕円 532">
          <a:extLst>
            <a:ext uri="{FF2B5EF4-FFF2-40B4-BE49-F238E27FC236}">
              <a16:creationId xmlns:a16="http://schemas.microsoft.com/office/drawing/2014/main" id="{19723333-E4D4-4270-8B16-8B1EFB75106F}"/>
            </a:ext>
          </a:extLst>
        </xdr:cNvPr>
        <xdr:cNvSpPr/>
      </xdr:nvSpPr>
      <xdr:spPr>
        <a:xfrm>
          <a:off x="15430500" y="6251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130084</xdr:rowOff>
    </xdr:from>
    <xdr:to>
      <xdr:col>85</xdr:col>
      <xdr:colOff>127000</xdr:colOff>
      <xdr:row>36</xdr:row>
      <xdr:rowOff>166007</xdr:rowOff>
    </xdr:to>
    <xdr:cxnSp macro="">
      <xdr:nvCxnSpPr>
        <xdr:cNvPr id="534" name="直線コネクタ 533">
          <a:extLst>
            <a:ext uri="{FF2B5EF4-FFF2-40B4-BE49-F238E27FC236}">
              <a16:creationId xmlns:a16="http://schemas.microsoft.com/office/drawing/2014/main" id="{FDA478AC-05C9-4286-B816-3321DE9ECA09}"/>
            </a:ext>
          </a:extLst>
        </xdr:cNvPr>
        <xdr:cNvCxnSpPr/>
      </xdr:nvCxnSpPr>
      <xdr:spPr>
        <a:xfrm>
          <a:off x="15481300" y="6302284"/>
          <a:ext cx="8382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79284</xdr:rowOff>
    </xdr:from>
    <xdr:to>
      <xdr:col>76</xdr:col>
      <xdr:colOff>165100</xdr:colOff>
      <xdr:row>37</xdr:row>
      <xdr:rowOff>9434</xdr:rowOff>
    </xdr:to>
    <xdr:sp macro="" textlink="">
      <xdr:nvSpPr>
        <xdr:cNvPr id="535" name="楕円 534">
          <a:extLst>
            <a:ext uri="{FF2B5EF4-FFF2-40B4-BE49-F238E27FC236}">
              <a16:creationId xmlns:a16="http://schemas.microsoft.com/office/drawing/2014/main" id="{2DB80ED0-365C-4B27-83BE-7AC43B75302D}"/>
            </a:ext>
          </a:extLst>
        </xdr:cNvPr>
        <xdr:cNvSpPr/>
      </xdr:nvSpPr>
      <xdr:spPr>
        <a:xfrm>
          <a:off x="14541500" y="6251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130084</xdr:rowOff>
    </xdr:from>
    <xdr:to>
      <xdr:col>81</xdr:col>
      <xdr:colOff>50800</xdr:colOff>
      <xdr:row>36</xdr:row>
      <xdr:rowOff>130084</xdr:rowOff>
    </xdr:to>
    <xdr:cxnSp macro="">
      <xdr:nvCxnSpPr>
        <xdr:cNvPr id="536" name="直線コネクタ 535">
          <a:extLst>
            <a:ext uri="{FF2B5EF4-FFF2-40B4-BE49-F238E27FC236}">
              <a16:creationId xmlns:a16="http://schemas.microsoft.com/office/drawing/2014/main" id="{9FE96725-8F32-464B-88C8-639C794A15CF}"/>
            </a:ext>
          </a:extLst>
        </xdr:cNvPr>
        <xdr:cNvCxnSpPr/>
      </xdr:nvCxnSpPr>
      <xdr:spPr>
        <a:xfrm>
          <a:off x="14592300" y="630228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49893</xdr:rowOff>
    </xdr:from>
    <xdr:to>
      <xdr:col>72</xdr:col>
      <xdr:colOff>38100</xdr:colOff>
      <xdr:row>36</xdr:row>
      <xdr:rowOff>151493</xdr:rowOff>
    </xdr:to>
    <xdr:sp macro="" textlink="">
      <xdr:nvSpPr>
        <xdr:cNvPr id="537" name="楕円 536">
          <a:extLst>
            <a:ext uri="{FF2B5EF4-FFF2-40B4-BE49-F238E27FC236}">
              <a16:creationId xmlns:a16="http://schemas.microsoft.com/office/drawing/2014/main" id="{68FCADC2-D08A-43E9-8151-DB8EF3D0130D}"/>
            </a:ext>
          </a:extLst>
        </xdr:cNvPr>
        <xdr:cNvSpPr/>
      </xdr:nvSpPr>
      <xdr:spPr>
        <a:xfrm>
          <a:off x="13652500" y="6222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100693</xdr:rowOff>
    </xdr:from>
    <xdr:to>
      <xdr:col>76</xdr:col>
      <xdr:colOff>114300</xdr:colOff>
      <xdr:row>36</xdr:row>
      <xdr:rowOff>130084</xdr:rowOff>
    </xdr:to>
    <xdr:cxnSp macro="">
      <xdr:nvCxnSpPr>
        <xdr:cNvPr id="538" name="直線コネクタ 537">
          <a:extLst>
            <a:ext uri="{FF2B5EF4-FFF2-40B4-BE49-F238E27FC236}">
              <a16:creationId xmlns:a16="http://schemas.microsoft.com/office/drawing/2014/main" id="{85A6C7EE-26F9-4D84-848C-B0DC5369DD3D}"/>
            </a:ext>
          </a:extLst>
        </xdr:cNvPr>
        <xdr:cNvCxnSpPr/>
      </xdr:nvCxnSpPr>
      <xdr:spPr>
        <a:xfrm>
          <a:off x="13703300" y="6272893"/>
          <a:ext cx="8890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12337</xdr:rowOff>
    </xdr:from>
    <xdr:to>
      <xdr:col>67</xdr:col>
      <xdr:colOff>101600</xdr:colOff>
      <xdr:row>36</xdr:row>
      <xdr:rowOff>113937</xdr:rowOff>
    </xdr:to>
    <xdr:sp macro="" textlink="">
      <xdr:nvSpPr>
        <xdr:cNvPr id="539" name="楕円 538">
          <a:extLst>
            <a:ext uri="{FF2B5EF4-FFF2-40B4-BE49-F238E27FC236}">
              <a16:creationId xmlns:a16="http://schemas.microsoft.com/office/drawing/2014/main" id="{7F4261E2-7C4A-4C96-B97A-E09EDF0C592F}"/>
            </a:ext>
          </a:extLst>
        </xdr:cNvPr>
        <xdr:cNvSpPr/>
      </xdr:nvSpPr>
      <xdr:spPr>
        <a:xfrm>
          <a:off x="12763500" y="6184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63137</xdr:rowOff>
    </xdr:from>
    <xdr:to>
      <xdr:col>71</xdr:col>
      <xdr:colOff>177800</xdr:colOff>
      <xdr:row>36</xdr:row>
      <xdr:rowOff>100693</xdr:rowOff>
    </xdr:to>
    <xdr:cxnSp macro="">
      <xdr:nvCxnSpPr>
        <xdr:cNvPr id="540" name="直線コネクタ 539">
          <a:extLst>
            <a:ext uri="{FF2B5EF4-FFF2-40B4-BE49-F238E27FC236}">
              <a16:creationId xmlns:a16="http://schemas.microsoft.com/office/drawing/2014/main" id="{C5CE932D-1C3B-4FD7-98C1-E8039B75D108}"/>
            </a:ext>
          </a:extLst>
        </xdr:cNvPr>
        <xdr:cNvCxnSpPr/>
      </xdr:nvCxnSpPr>
      <xdr:spPr>
        <a:xfrm>
          <a:off x="12814300" y="6235337"/>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39</xdr:row>
      <xdr:rowOff>56078</xdr:rowOff>
    </xdr:from>
    <xdr:ext cx="405111" cy="259045"/>
    <xdr:sp macro="" textlink="">
      <xdr:nvSpPr>
        <xdr:cNvPr id="541" name="n_1aveValue【一般廃棄物処理施設】&#10;有形固定資産減価償却率">
          <a:extLst>
            <a:ext uri="{FF2B5EF4-FFF2-40B4-BE49-F238E27FC236}">
              <a16:creationId xmlns:a16="http://schemas.microsoft.com/office/drawing/2014/main" id="{D59CACB8-EC40-4A08-AC58-B3ABC546D8D1}"/>
            </a:ext>
          </a:extLst>
        </xdr:cNvPr>
        <xdr:cNvSpPr txBox="1"/>
      </xdr:nvSpPr>
      <xdr:spPr>
        <a:xfrm>
          <a:off x="15266044" y="67426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13624</xdr:rowOff>
    </xdr:from>
    <xdr:ext cx="405111" cy="259045"/>
    <xdr:sp macro="" textlink="">
      <xdr:nvSpPr>
        <xdr:cNvPr id="542" name="n_2aveValue【一般廃棄物処理施設】&#10;有形固定資産減価償却率">
          <a:extLst>
            <a:ext uri="{FF2B5EF4-FFF2-40B4-BE49-F238E27FC236}">
              <a16:creationId xmlns:a16="http://schemas.microsoft.com/office/drawing/2014/main" id="{429E2911-8A40-4244-AA90-BBAF7785C1AF}"/>
            </a:ext>
          </a:extLst>
        </xdr:cNvPr>
        <xdr:cNvSpPr txBox="1"/>
      </xdr:nvSpPr>
      <xdr:spPr>
        <a:xfrm>
          <a:off x="14389744" y="67001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134455</xdr:rowOff>
    </xdr:from>
    <xdr:ext cx="405111" cy="259045"/>
    <xdr:sp macro="" textlink="">
      <xdr:nvSpPr>
        <xdr:cNvPr id="543" name="n_3aveValue【一般廃棄物処理施設】&#10;有形固定資産減価償却率">
          <a:extLst>
            <a:ext uri="{FF2B5EF4-FFF2-40B4-BE49-F238E27FC236}">
              <a16:creationId xmlns:a16="http://schemas.microsoft.com/office/drawing/2014/main" id="{A3083E91-167B-40CF-8037-F95B8A7D6C52}"/>
            </a:ext>
          </a:extLst>
        </xdr:cNvPr>
        <xdr:cNvSpPr txBox="1"/>
      </xdr:nvSpPr>
      <xdr:spPr>
        <a:xfrm>
          <a:off x="13500744" y="66495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60977</xdr:rowOff>
    </xdr:from>
    <xdr:ext cx="405111" cy="259045"/>
    <xdr:sp macro="" textlink="">
      <xdr:nvSpPr>
        <xdr:cNvPr id="544" name="n_4aveValue【一般廃棄物処理施設】&#10;有形固定資産減価償却率">
          <a:extLst>
            <a:ext uri="{FF2B5EF4-FFF2-40B4-BE49-F238E27FC236}">
              <a16:creationId xmlns:a16="http://schemas.microsoft.com/office/drawing/2014/main" id="{5CDB99A5-3BD1-499A-9F90-2555445CC287}"/>
            </a:ext>
          </a:extLst>
        </xdr:cNvPr>
        <xdr:cNvSpPr txBox="1"/>
      </xdr:nvSpPr>
      <xdr:spPr>
        <a:xfrm>
          <a:off x="12611744" y="6576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35</xdr:row>
      <xdr:rowOff>25961</xdr:rowOff>
    </xdr:from>
    <xdr:ext cx="405111" cy="259045"/>
    <xdr:sp macro="" textlink="">
      <xdr:nvSpPr>
        <xdr:cNvPr id="545" name="n_1mainValue【一般廃棄物処理施設】&#10;有形固定資産減価償却率">
          <a:extLst>
            <a:ext uri="{FF2B5EF4-FFF2-40B4-BE49-F238E27FC236}">
              <a16:creationId xmlns:a16="http://schemas.microsoft.com/office/drawing/2014/main" id="{BBB3A836-3BDB-4E32-88E9-F2FA1F7B0FCF}"/>
            </a:ext>
          </a:extLst>
        </xdr:cNvPr>
        <xdr:cNvSpPr txBox="1"/>
      </xdr:nvSpPr>
      <xdr:spPr>
        <a:xfrm>
          <a:off x="15266044" y="60267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25961</xdr:rowOff>
    </xdr:from>
    <xdr:ext cx="405111" cy="259045"/>
    <xdr:sp macro="" textlink="">
      <xdr:nvSpPr>
        <xdr:cNvPr id="546" name="n_2mainValue【一般廃棄物処理施設】&#10;有形固定資産減価償却率">
          <a:extLst>
            <a:ext uri="{FF2B5EF4-FFF2-40B4-BE49-F238E27FC236}">
              <a16:creationId xmlns:a16="http://schemas.microsoft.com/office/drawing/2014/main" id="{E8D1F56F-8D45-423B-8BA0-D8D6FA7E992F}"/>
            </a:ext>
          </a:extLst>
        </xdr:cNvPr>
        <xdr:cNvSpPr txBox="1"/>
      </xdr:nvSpPr>
      <xdr:spPr>
        <a:xfrm>
          <a:off x="14389744" y="60267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168020</xdr:rowOff>
    </xdr:from>
    <xdr:ext cx="405111" cy="259045"/>
    <xdr:sp macro="" textlink="">
      <xdr:nvSpPr>
        <xdr:cNvPr id="547" name="n_3mainValue【一般廃棄物処理施設】&#10;有形固定資産減価償却率">
          <a:extLst>
            <a:ext uri="{FF2B5EF4-FFF2-40B4-BE49-F238E27FC236}">
              <a16:creationId xmlns:a16="http://schemas.microsoft.com/office/drawing/2014/main" id="{DE5796DC-68E9-4EE6-B81B-B8BE15904552}"/>
            </a:ext>
          </a:extLst>
        </xdr:cNvPr>
        <xdr:cNvSpPr txBox="1"/>
      </xdr:nvSpPr>
      <xdr:spPr>
        <a:xfrm>
          <a:off x="13500744" y="59973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130464</xdr:rowOff>
    </xdr:from>
    <xdr:ext cx="405111" cy="259045"/>
    <xdr:sp macro="" textlink="">
      <xdr:nvSpPr>
        <xdr:cNvPr id="548" name="n_4mainValue【一般廃棄物処理施設】&#10;有形固定資産減価償却率">
          <a:extLst>
            <a:ext uri="{FF2B5EF4-FFF2-40B4-BE49-F238E27FC236}">
              <a16:creationId xmlns:a16="http://schemas.microsoft.com/office/drawing/2014/main" id="{F10E7B80-927F-4BA7-93DE-FE72018DDC72}"/>
            </a:ext>
          </a:extLst>
        </xdr:cNvPr>
        <xdr:cNvSpPr txBox="1"/>
      </xdr:nvSpPr>
      <xdr:spPr>
        <a:xfrm>
          <a:off x="12611744" y="59597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9" name="正方形/長方形 548">
          <a:extLst>
            <a:ext uri="{FF2B5EF4-FFF2-40B4-BE49-F238E27FC236}">
              <a16:creationId xmlns:a16="http://schemas.microsoft.com/office/drawing/2014/main" id="{B96E7888-CDAB-4F08-B351-3A143125441B}"/>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0" name="正方形/長方形 549">
          <a:extLst>
            <a:ext uri="{FF2B5EF4-FFF2-40B4-BE49-F238E27FC236}">
              <a16:creationId xmlns:a16="http://schemas.microsoft.com/office/drawing/2014/main" id="{E058448E-4029-4D40-A702-4DF5D6767B74}"/>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1" name="正方形/長方形 550">
          <a:extLst>
            <a:ext uri="{FF2B5EF4-FFF2-40B4-BE49-F238E27FC236}">
              <a16:creationId xmlns:a16="http://schemas.microsoft.com/office/drawing/2014/main" id="{EADDA9D2-CC96-4150-A751-3CA2D7D39C44}"/>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2" name="正方形/長方形 551">
          <a:extLst>
            <a:ext uri="{FF2B5EF4-FFF2-40B4-BE49-F238E27FC236}">
              <a16:creationId xmlns:a16="http://schemas.microsoft.com/office/drawing/2014/main" id="{7AFD8E63-DD80-4059-A915-E823A933908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3" name="正方形/長方形 552">
          <a:extLst>
            <a:ext uri="{FF2B5EF4-FFF2-40B4-BE49-F238E27FC236}">
              <a16:creationId xmlns:a16="http://schemas.microsoft.com/office/drawing/2014/main" id="{02EC3A53-9036-4EF6-81EE-4015EDCD0E97}"/>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4" name="正方形/長方形 553">
          <a:extLst>
            <a:ext uri="{FF2B5EF4-FFF2-40B4-BE49-F238E27FC236}">
              <a16:creationId xmlns:a16="http://schemas.microsoft.com/office/drawing/2014/main" id="{4F33A254-BEDB-45CF-89B3-A0F9E3D87FE4}"/>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5" name="正方形/長方形 554">
          <a:extLst>
            <a:ext uri="{FF2B5EF4-FFF2-40B4-BE49-F238E27FC236}">
              <a16:creationId xmlns:a16="http://schemas.microsoft.com/office/drawing/2014/main" id="{A1F44B1B-26C2-4B90-A99D-43471843D279}"/>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6" name="正方形/長方形 555">
          <a:extLst>
            <a:ext uri="{FF2B5EF4-FFF2-40B4-BE49-F238E27FC236}">
              <a16:creationId xmlns:a16="http://schemas.microsoft.com/office/drawing/2014/main" id="{A68CF420-FA75-4420-A3C6-CB8DD9760CBF}"/>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7" name="テキスト ボックス 556">
          <a:extLst>
            <a:ext uri="{FF2B5EF4-FFF2-40B4-BE49-F238E27FC236}">
              <a16:creationId xmlns:a16="http://schemas.microsoft.com/office/drawing/2014/main" id="{0AC00E5E-25CF-4959-8E16-AE9A7BAC1DDA}"/>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8" name="直線コネクタ 557">
          <a:extLst>
            <a:ext uri="{FF2B5EF4-FFF2-40B4-BE49-F238E27FC236}">
              <a16:creationId xmlns:a16="http://schemas.microsoft.com/office/drawing/2014/main" id="{B68565D8-190F-4C68-8D66-1AE79C03A813}"/>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59" name="直線コネクタ 558">
          <a:extLst>
            <a:ext uri="{FF2B5EF4-FFF2-40B4-BE49-F238E27FC236}">
              <a16:creationId xmlns:a16="http://schemas.microsoft.com/office/drawing/2014/main" id="{B5A14654-581E-4734-BD65-3E466877A94C}"/>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60" name="テキスト ボックス 559">
          <a:extLst>
            <a:ext uri="{FF2B5EF4-FFF2-40B4-BE49-F238E27FC236}">
              <a16:creationId xmlns:a16="http://schemas.microsoft.com/office/drawing/2014/main" id="{0E5A0F92-D57C-4E04-9FBD-D967BC021255}"/>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1" name="直線コネクタ 560">
          <a:extLst>
            <a:ext uri="{FF2B5EF4-FFF2-40B4-BE49-F238E27FC236}">
              <a16:creationId xmlns:a16="http://schemas.microsoft.com/office/drawing/2014/main" id="{58E1BCB2-D371-4F35-8D8B-1DD2C2DA75C2}"/>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38</xdr:row>
      <xdr:rowOff>48277</xdr:rowOff>
    </xdr:from>
    <xdr:ext cx="531299" cy="259045"/>
    <xdr:sp macro="" textlink="">
      <xdr:nvSpPr>
        <xdr:cNvPr id="562" name="テキスト ボックス 561">
          <a:extLst>
            <a:ext uri="{FF2B5EF4-FFF2-40B4-BE49-F238E27FC236}">
              <a16:creationId xmlns:a16="http://schemas.microsoft.com/office/drawing/2014/main" id="{B3440FA7-7A7C-4C1B-BAFD-5CFEE604D557}"/>
            </a:ext>
          </a:extLst>
        </xdr:cNvPr>
        <xdr:cNvSpPr txBox="1"/>
      </xdr:nvSpPr>
      <xdr:spPr>
        <a:xfrm>
          <a:off x="17756701" y="656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3" name="直線コネクタ 562">
          <a:extLst>
            <a:ext uri="{FF2B5EF4-FFF2-40B4-BE49-F238E27FC236}">
              <a16:creationId xmlns:a16="http://schemas.microsoft.com/office/drawing/2014/main" id="{61EC1C1E-3036-46AD-946F-675E75C32752}"/>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64" name="テキスト ボックス 563">
          <a:extLst>
            <a:ext uri="{FF2B5EF4-FFF2-40B4-BE49-F238E27FC236}">
              <a16:creationId xmlns:a16="http://schemas.microsoft.com/office/drawing/2014/main" id="{B32AA936-A999-4E62-BF68-4B00C3635D4C}"/>
            </a:ext>
          </a:extLst>
        </xdr:cNvPr>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5" name="直線コネクタ 564">
          <a:extLst>
            <a:ext uri="{FF2B5EF4-FFF2-40B4-BE49-F238E27FC236}">
              <a16:creationId xmlns:a16="http://schemas.microsoft.com/office/drawing/2014/main" id="{611EC417-ACC8-429A-85D7-0697A232AF11}"/>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66" name="テキスト ボックス 565">
          <a:extLst>
            <a:ext uri="{FF2B5EF4-FFF2-40B4-BE49-F238E27FC236}">
              <a16:creationId xmlns:a16="http://schemas.microsoft.com/office/drawing/2014/main" id="{293ADDC2-FBC3-4391-B3B1-FFA8D9BD8004}"/>
            </a:ext>
          </a:extLst>
        </xdr:cNvPr>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7" name="直線コネクタ 566">
          <a:extLst>
            <a:ext uri="{FF2B5EF4-FFF2-40B4-BE49-F238E27FC236}">
              <a16:creationId xmlns:a16="http://schemas.microsoft.com/office/drawing/2014/main" id="{207D7577-9FC2-44D9-930F-5576A62480B7}"/>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68" name="テキスト ボックス 567">
          <a:extLst>
            <a:ext uri="{FF2B5EF4-FFF2-40B4-BE49-F238E27FC236}">
              <a16:creationId xmlns:a16="http://schemas.microsoft.com/office/drawing/2014/main" id="{8756AE99-2AF8-476F-A008-7639002BD93B}"/>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9" name="【一般廃棄物処理施設】&#10;一人当たり有形固定資産（償却資産）額グラフ枠">
          <a:extLst>
            <a:ext uri="{FF2B5EF4-FFF2-40B4-BE49-F238E27FC236}">
              <a16:creationId xmlns:a16="http://schemas.microsoft.com/office/drawing/2014/main" id="{F73B91BF-8BD2-45F4-B1EE-3253B1973CBA}"/>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33900</xdr:rowOff>
    </xdr:from>
    <xdr:to>
      <xdr:col>116</xdr:col>
      <xdr:colOff>62864</xdr:colOff>
      <xdr:row>41</xdr:row>
      <xdr:rowOff>129857</xdr:rowOff>
    </xdr:to>
    <xdr:cxnSp macro="">
      <xdr:nvCxnSpPr>
        <xdr:cNvPr id="570" name="直線コネクタ 569">
          <a:extLst>
            <a:ext uri="{FF2B5EF4-FFF2-40B4-BE49-F238E27FC236}">
              <a16:creationId xmlns:a16="http://schemas.microsoft.com/office/drawing/2014/main" id="{F50F301B-4F5A-41DB-A1C4-E7CA89113DB3}"/>
            </a:ext>
          </a:extLst>
        </xdr:cNvPr>
        <xdr:cNvCxnSpPr/>
      </xdr:nvCxnSpPr>
      <xdr:spPr>
        <a:xfrm flipV="1">
          <a:off x="22160864" y="5691750"/>
          <a:ext cx="0" cy="14675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133684</xdr:rowOff>
    </xdr:from>
    <xdr:ext cx="378565" cy="259045"/>
    <xdr:sp macro="" textlink="">
      <xdr:nvSpPr>
        <xdr:cNvPr id="571" name="【一般廃棄物処理施設】&#10;一人当たり有形固定資産（償却資産）額最小値テキスト">
          <a:extLst>
            <a:ext uri="{FF2B5EF4-FFF2-40B4-BE49-F238E27FC236}">
              <a16:creationId xmlns:a16="http://schemas.microsoft.com/office/drawing/2014/main" id="{0E98E4F6-7504-449C-A52E-A1C5C004CE31}"/>
            </a:ext>
          </a:extLst>
        </xdr:cNvPr>
        <xdr:cNvSpPr txBox="1"/>
      </xdr:nvSpPr>
      <xdr:spPr>
        <a:xfrm>
          <a:off x="22199600" y="71631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129857</xdr:rowOff>
    </xdr:from>
    <xdr:to>
      <xdr:col>116</xdr:col>
      <xdr:colOff>152400</xdr:colOff>
      <xdr:row>41</xdr:row>
      <xdr:rowOff>129857</xdr:rowOff>
    </xdr:to>
    <xdr:cxnSp macro="">
      <xdr:nvCxnSpPr>
        <xdr:cNvPr id="572" name="直線コネクタ 571">
          <a:extLst>
            <a:ext uri="{FF2B5EF4-FFF2-40B4-BE49-F238E27FC236}">
              <a16:creationId xmlns:a16="http://schemas.microsoft.com/office/drawing/2014/main" id="{74D9B29A-10B9-4900-A53A-39A314537333}"/>
            </a:ext>
          </a:extLst>
        </xdr:cNvPr>
        <xdr:cNvCxnSpPr/>
      </xdr:nvCxnSpPr>
      <xdr:spPr>
        <a:xfrm>
          <a:off x="22072600" y="71593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152027</xdr:rowOff>
    </xdr:from>
    <xdr:ext cx="599010" cy="259045"/>
    <xdr:sp macro="" textlink="">
      <xdr:nvSpPr>
        <xdr:cNvPr id="573" name="【一般廃棄物処理施設】&#10;一人当たり有形固定資産（償却資産）額最大値テキスト">
          <a:extLst>
            <a:ext uri="{FF2B5EF4-FFF2-40B4-BE49-F238E27FC236}">
              <a16:creationId xmlns:a16="http://schemas.microsoft.com/office/drawing/2014/main" id="{02B35E74-1837-43D9-8682-7D823A9188A9}"/>
            </a:ext>
          </a:extLst>
        </xdr:cNvPr>
        <xdr:cNvSpPr txBox="1"/>
      </xdr:nvSpPr>
      <xdr:spPr>
        <a:xfrm>
          <a:off x="22199600" y="54669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160,876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33900</xdr:rowOff>
    </xdr:from>
    <xdr:to>
      <xdr:col>116</xdr:col>
      <xdr:colOff>152400</xdr:colOff>
      <xdr:row>33</xdr:row>
      <xdr:rowOff>33900</xdr:rowOff>
    </xdr:to>
    <xdr:cxnSp macro="">
      <xdr:nvCxnSpPr>
        <xdr:cNvPr id="574" name="直線コネクタ 573">
          <a:extLst>
            <a:ext uri="{FF2B5EF4-FFF2-40B4-BE49-F238E27FC236}">
              <a16:creationId xmlns:a16="http://schemas.microsoft.com/office/drawing/2014/main" id="{DCF75BC7-51D5-4B36-AB0F-61027CDF3A65}"/>
            </a:ext>
          </a:extLst>
        </xdr:cNvPr>
        <xdr:cNvCxnSpPr/>
      </xdr:nvCxnSpPr>
      <xdr:spPr>
        <a:xfrm>
          <a:off x="22072600" y="5691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36</xdr:row>
      <xdr:rowOff>159797</xdr:rowOff>
    </xdr:from>
    <xdr:ext cx="534377" cy="259045"/>
    <xdr:sp macro="" textlink="">
      <xdr:nvSpPr>
        <xdr:cNvPr id="575" name="【一般廃棄物処理施設】&#10;一人当たり有形固定資産（償却資産）額平均値テキスト">
          <a:extLst>
            <a:ext uri="{FF2B5EF4-FFF2-40B4-BE49-F238E27FC236}">
              <a16:creationId xmlns:a16="http://schemas.microsoft.com/office/drawing/2014/main" id="{737894FE-FBE2-44C2-807B-83D8E4089B89}"/>
            </a:ext>
          </a:extLst>
        </xdr:cNvPr>
        <xdr:cNvSpPr txBox="1"/>
      </xdr:nvSpPr>
      <xdr:spPr>
        <a:xfrm>
          <a:off x="22199600" y="633199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136920</xdr:rowOff>
    </xdr:from>
    <xdr:to>
      <xdr:col>116</xdr:col>
      <xdr:colOff>114300</xdr:colOff>
      <xdr:row>38</xdr:row>
      <xdr:rowOff>67070</xdr:rowOff>
    </xdr:to>
    <xdr:sp macro="" textlink="">
      <xdr:nvSpPr>
        <xdr:cNvPr id="576" name="フローチャート: 判断 575">
          <a:extLst>
            <a:ext uri="{FF2B5EF4-FFF2-40B4-BE49-F238E27FC236}">
              <a16:creationId xmlns:a16="http://schemas.microsoft.com/office/drawing/2014/main" id="{13A019F6-8E26-4B9B-8BED-32692C3E481F}"/>
            </a:ext>
          </a:extLst>
        </xdr:cNvPr>
        <xdr:cNvSpPr/>
      </xdr:nvSpPr>
      <xdr:spPr>
        <a:xfrm>
          <a:off x="22110700" y="6480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37</xdr:row>
      <xdr:rowOff>123469</xdr:rowOff>
    </xdr:from>
    <xdr:to>
      <xdr:col>112</xdr:col>
      <xdr:colOff>38100</xdr:colOff>
      <xdr:row>38</xdr:row>
      <xdr:rowOff>53619</xdr:rowOff>
    </xdr:to>
    <xdr:sp macro="" textlink="">
      <xdr:nvSpPr>
        <xdr:cNvPr id="577" name="フローチャート: 判断 576">
          <a:extLst>
            <a:ext uri="{FF2B5EF4-FFF2-40B4-BE49-F238E27FC236}">
              <a16:creationId xmlns:a16="http://schemas.microsoft.com/office/drawing/2014/main" id="{A6301BDB-6503-43E7-829F-51EEA264346B}"/>
            </a:ext>
          </a:extLst>
        </xdr:cNvPr>
        <xdr:cNvSpPr/>
      </xdr:nvSpPr>
      <xdr:spPr>
        <a:xfrm>
          <a:off x="21272500" y="6467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37</xdr:row>
      <xdr:rowOff>130885</xdr:rowOff>
    </xdr:from>
    <xdr:to>
      <xdr:col>107</xdr:col>
      <xdr:colOff>101600</xdr:colOff>
      <xdr:row>38</xdr:row>
      <xdr:rowOff>61035</xdr:rowOff>
    </xdr:to>
    <xdr:sp macro="" textlink="">
      <xdr:nvSpPr>
        <xdr:cNvPr id="578" name="フローチャート: 判断 577">
          <a:extLst>
            <a:ext uri="{FF2B5EF4-FFF2-40B4-BE49-F238E27FC236}">
              <a16:creationId xmlns:a16="http://schemas.microsoft.com/office/drawing/2014/main" id="{10913B60-C2D3-4932-A443-46D61A4C3AD0}"/>
            </a:ext>
          </a:extLst>
        </xdr:cNvPr>
        <xdr:cNvSpPr/>
      </xdr:nvSpPr>
      <xdr:spPr>
        <a:xfrm>
          <a:off x="20383500" y="6474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37</xdr:row>
      <xdr:rowOff>132897</xdr:rowOff>
    </xdr:from>
    <xdr:to>
      <xdr:col>102</xdr:col>
      <xdr:colOff>165100</xdr:colOff>
      <xdr:row>38</xdr:row>
      <xdr:rowOff>63047</xdr:rowOff>
    </xdr:to>
    <xdr:sp macro="" textlink="">
      <xdr:nvSpPr>
        <xdr:cNvPr id="579" name="フローチャート: 判断 578">
          <a:extLst>
            <a:ext uri="{FF2B5EF4-FFF2-40B4-BE49-F238E27FC236}">
              <a16:creationId xmlns:a16="http://schemas.microsoft.com/office/drawing/2014/main" id="{9C0E2BE1-7214-4374-96DB-95F6304B7B0A}"/>
            </a:ext>
          </a:extLst>
        </xdr:cNvPr>
        <xdr:cNvSpPr/>
      </xdr:nvSpPr>
      <xdr:spPr>
        <a:xfrm>
          <a:off x="19494500" y="6476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37</xdr:row>
      <xdr:rowOff>133464</xdr:rowOff>
    </xdr:from>
    <xdr:to>
      <xdr:col>98</xdr:col>
      <xdr:colOff>38100</xdr:colOff>
      <xdr:row>38</xdr:row>
      <xdr:rowOff>63614</xdr:rowOff>
    </xdr:to>
    <xdr:sp macro="" textlink="">
      <xdr:nvSpPr>
        <xdr:cNvPr id="580" name="フローチャート: 判断 579">
          <a:extLst>
            <a:ext uri="{FF2B5EF4-FFF2-40B4-BE49-F238E27FC236}">
              <a16:creationId xmlns:a16="http://schemas.microsoft.com/office/drawing/2014/main" id="{CC3A9CAC-1EA0-4837-8287-FFB9083B30C9}"/>
            </a:ext>
          </a:extLst>
        </xdr:cNvPr>
        <xdr:cNvSpPr/>
      </xdr:nvSpPr>
      <xdr:spPr>
        <a:xfrm>
          <a:off x="18605500" y="6477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1" name="テキスト ボックス 580">
          <a:extLst>
            <a:ext uri="{FF2B5EF4-FFF2-40B4-BE49-F238E27FC236}">
              <a16:creationId xmlns:a16="http://schemas.microsoft.com/office/drawing/2014/main" id="{44E9A154-955C-4C8B-A684-E477DFA8345A}"/>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2" name="テキスト ボックス 581">
          <a:extLst>
            <a:ext uri="{FF2B5EF4-FFF2-40B4-BE49-F238E27FC236}">
              <a16:creationId xmlns:a16="http://schemas.microsoft.com/office/drawing/2014/main" id="{27858EED-22D1-4A62-AFDF-9A18A297E807}"/>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3" name="テキスト ボックス 582">
          <a:extLst>
            <a:ext uri="{FF2B5EF4-FFF2-40B4-BE49-F238E27FC236}">
              <a16:creationId xmlns:a16="http://schemas.microsoft.com/office/drawing/2014/main" id="{EA7AD519-D2A3-4A04-854C-6751116964C7}"/>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965B0CCE-CBA6-492B-B2D1-3F3A3EB1EB7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9F4F6BE8-3CDB-4F5D-BEA6-23AF4F40C7F8}"/>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52997</xdr:rowOff>
    </xdr:from>
    <xdr:to>
      <xdr:col>116</xdr:col>
      <xdr:colOff>114300</xdr:colOff>
      <xdr:row>39</xdr:row>
      <xdr:rowOff>154597</xdr:rowOff>
    </xdr:to>
    <xdr:sp macro="" textlink="">
      <xdr:nvSpPr>
        <xdr:cNvPr id="586" name="楕円 585">
          <a:extLst>
            <a:ext uri="{FF2B5EF4-FFF2-40B4-BE49-F238E27FC236}">
              <a16:creationId xmlns:a16="http://schemas.microsoft.com/office/drawing/2014/main" id="{E0DB70A7-076E-4715-B1F6-4656435DEF3A}"/>
            </a:ext>
          </a:extLst>
        </xdr:cNvPr>
        <xdr:cNvSpPr/>
      </xdr:nvSpPr>
      <xdr:spPr>
        <a:xfrm>
          <a:off x="22110700" y="6739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31424</xdr:rowOff>
    </xdr:from>
    <xdr:ext cx="534377" cy="259045"/>
    <xdr:sp macro="" textlink="">
      <xdr:nvSpPr>
        <xdr:cNvPr id="587" name="【一般廃棄物処理施設】&#10;一人当たり有形固定資産（償却資産）額該当値テキスト">
          <a:extLst>
            <a:ext uri="{FF2B5EF4-FFF2-40B4-BE49-F238E27FC236}">
              <a16:creationId xmlns:a16="http://schemas.microsoft.com/office/drawing/2014/main" id="{D72F0BF0-30AB-4873-B648-85FAA5450098}"/>
            </a:ext>
          </a:extLst>
        </xdr:cNvPr>
        <xdr:cNvSpPr txBox="1"/>
      </xdr:nvSpPr>
      <xdr:spPr>
        <a:xfrm>
          <a:off x="22199600" y="67179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56499</xdr:rowOff>
    </xdr:from>
    <xdr:to>
      <xdr:col>112</xdr:col>
      <xdr:colOff>38100</xdr:colOff>
      <xdr:row>39</xdr:row>
      <xdr:rowOff>158099</xdr:rowOff>
    </xdr:to>
    <xdr:sp macro="" textlink="">
      <xdr:nvSpPr>
        <xdr:cNvPr id="588" name="楕円 587">
          <a:extLst>
            <a:ext uri="{FF2B5EF4-FFF2-40B4-BE49-F238E27FC236}">
              <a16:creationId xmlns:a16="http://schemas.microsoft.com/office/drawing/2014/main" id="{B05A8D63-4B88-495A-BBAF-41AACA4EF0C3}"/>
            </a:ext>
          </a:extLst>
        </xdr:cNvPr>
        <xdr:cNvSpPr/>
      </xdr:nvSpPr>
      <xdr:spPr>
        <a:xfrm>
          <a:off x="21272500" y="6743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103797</xdr:rowOff>
    </xdr:from>
    <xdr:to>
      <xdr:col>116</xdr:col>
      <xdr:colOff>63500</xdr:colOff>
      <xdr:row>39</xdr:row>
      <xdr:rowOff>107299</xdr:rowOff>
    </xdr:to>
    <xdr:cxnSp macro="">
      <xdr:nvCxnSpPr>
        <xdr:cNvPr id="589" name="直線コネクタ 588">
          <a:extLst>
            <a:ext uri="{FF2B5EF4-FFF2-40B4-BE49-F238E27FC236}">
              <a16:creationId xmlns:a16="http://schemas.microsoft.com/office/drawing/2014/main" id="{DB9D5E02-2B0C-4869-8441-A034CDF659E8}"/>
            </a:ext>
          </a:extLst>
        </xdr:cNvPr>
        <xdr:cNvCxnSpPr/>
      </xdr:nvCxnSpPr>
      <xdr:spPr>
        <a:xfrm flipV="1">
          <a:off x="21323300" y="6790347"/>
          <a:ext cx="838200" cy="35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79825</xdr:rowOff>
    </xdr:from>
    <xdr:to>
      <xdr:col>107</xdr:col>
      <xdr:colOff>101600</xdr:colOff>
      <xdr:row>40</xdr:row>
      <xdr:rowOff>9975</xdr:rowOff>
    </xdr:to>
    <xdr:sp macro="" textlink="">
      <xdr:nvSpPr>
        <xdr:cNvPr id="590" name="楕円 589">
          <a:extLst>
            <a:ext uri="{FF2B5EF4-FFF2-40B4-BE49-F238E27FC236}">
              <a16:creationId xmlns:a16="http://schemas.microsoft.com/office/drawing/2014/main" id="{929CE9C3-3BB7-4BD0-A077-B43527849E8A}"/>
            </a:ext>
          </a:extLst>
        </xdr:cNvPr>
        <xdr:cNvSpPr/>
      </xdr:nvSpPr>
      <xdr:spPr>
        <a:xfrm>
          <a:off x="20383500" y="6766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107299</xdr:rowOff>
    </xdr:from>
    <xdr:to>
      <xdr:col>111</xdr:col>
      <xdr:colOff>177800</xdr:colOff>
      <xdr:row>39</xdr:row>
      <xdr:rowOff>130625</xdr:rowOff>
    </xdr:to>
    <xdr:cxnSp macro="">
      <xdr:nvCxnSpPr>
        <xdr:cNvPr id="591" name="直線コネクタ 590">
          <a:extLst>
            <a:ext uri="{FF2B5EF4-FFF2-40B4-BE49-F238E27FC236}">
              <a16:creationId xmlns:a16="http://schemas.microsoft.com/office/drawing/2014/main" id="{582D9AB0-0F93-4F25-9570-40BA3043D641}"/>
            </a:ext>
          </a:extLst>
        </xdr:cNvPr>
        <xdr:cNvCxnSpPr/>
      </xdr:nvCxnSpPr>
      <xdr:spPr>
        <a:xfrm flipV="1">
          <a:off x="20434300" y="6793849"/>
          <a:ext cx="889000" cy="23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86582</xdr:rowOff>
    </xdr:from>
    <xdr:to>
      <xdr:col>102</xdr:col>
      <xdr:colOff>165100</xdr:colOff>
      <xdr:row>40</xdr:row>
      <xdr:rowOff>16732</xdr:rowOff>
    </xdr:to>
    <xdr:sp macro="" textlink="">
      <xdr:nvSpPr>
        <xdr:cNvPr id="592" name="楕円 591">
          <a:extLst>
            <a:ext uri="{FF2B5EF4-FFF2-40B4-BE49-F238E27FC236}">
              <a16:creationId xmlns:a16="http://schemas.microsoft.com/office/drawing/2014/main" id="{F01DEB02-759D-4EE0-8A7B-D1551C41F72D}"/>
            </a:ext>
          </a:extLst>
        </xdr:cNvPr>
        <xdr:cNvSpPr/>
      </xdr:nvSpPr>
      <xdr:spPr>
        <a:xfrm>
          <a:off x="19494500" y="6773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130625</xdr:rowOff>
    </xdr:from>
    <xdr:to>
      <xdr:col>107</xdr:col>
      <xdr:colOff>50800</xdr:colOff>
      <xdr:row>39</xdr:row>
      <xdr:rowOff>137382</xdr:rowOff>
    </xdr:to>
    <xdr:cxnSp macro="">
      <xdr:nvCxnSpPr>
        <xdr:cNvPr id="593" name="直線コネクタ 592">
          <a:extLst>
            <a:ext uri="{FF2B5EF4-FFF2-40B4-BE49-F238E27FC236}">
              <a16:creationId xmlns:a16="http://schemas.microsoft.com/office/drawing/2014/main" id="{F748EABA-FCD0-40CF-8E90-16E69FCE0E13}"/>
            </a:ext>
          </a:extLst>
        </xdr:cNvPr>
        <xdr:cNvCxnSpPr/>
      </xdr:nvCxnSpPr>
      <xdr:spPr>
        <a:xfrm flipV="1">
          <a:off x="19545300" y="6817175"/>
          <a:ext cx="889000" cy="67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89088</xdr:rowOff>
    </xdr:from>
    <xdr:to>
      <xdr:col>98</xdr:col>
      <xdr:colOff>38100</xdr:colOff>
      <xdr:row>40</xdr:row>
      <xdr:rowOff>19238</xdr:rowOff>
    </xdr:to>
    <xdr:sp macro="" textlink="">
      <xdr:nvSpPr>
        <xdr:cNvPr id="594" name="楕円 593">
          <a:extLst>
            <a:ext uri="{FF2B5EF4-FFF2-40B4-BE49-F238E27FC236}">
              <a16:creationId xmlns:a16="http://schemas.microsoft.com/office/drawing/2014/main" id="{52AEE3A1-D06A-41E6-AD7B-C1F1C3D81430}"/>
            </a:ext>
          </a:extLst>
        </xdr:cNvPr>
        <xdr:cNvSpPr/>
      </xdr:nvSpPr>
      <xdr:spPr>
        <a:xfrm>
          <a:off x="18605500" y="6775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137382</xdr:rowOff>
    </xdr:from>
    <xdr:to>
      <xdr:col>102</xdr:col>
      <xdr:colOff>114300</xdr:colOff>
      <xdr:row>39</xdr:row>
      <xdr:rowOff>139888</xdr:rowOff>
    </xdr:to>
    <xdr:cxnSp macro="">
      <xdr:nvCxnSpPr>
        <xdr:cNvPr id="595" name="直線コネクタ 594">
          <a:extLst>
            <a:ext uri="{FF2B5EF4-FFF2-40B4-BE49-F238E27FC236}">
              <a16:creationId xmlns:a16="http://schemas.microsoft.com/office/drawing/2014/main" id="{21AD7401-D7CA-4EDC-BCF1-F4D22E15FC31}"/>
            </a:ext>
          </a:extLst>
        </xdr:cNvPr>
        <xdr:cNvCxnSpPr/>
      </xdr:nvCxnSpPr>
      <xdr:spPr>
        <a:xfrm flipV="1">
          <a:off x="18656300" y="6823932"/>
          <a:ext cx="889000" cy="2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36</xdr:row>
      <xdr:rowOff>70146</xdr:rowOff>
    </xdr:from>
    <xdr:ext cx="534377" cy="259045"/>
    <xdr:sp macro="" textlink="">
      <xdr:nvSpPr>
        <xdr:cNvPr id="596" name="n_1aveValue【一般廃棄物処理施設】&#10;一人当たり有形固定資産（償却資産）額">
          <a:extLst>
            <a:ext uri="{FF2B5EF4-FFF2-40B4-BE49-F238E27FC236}">
              <a16:creationId xmlns:a16="http://schemas.microsoft.com/office/drawing/2014/main" id="{431726C0-1331-4FA6-A4C1-F870D9986DF0}"/>
            </a:ext>
          </a:extLst>
        </xdr:cNvPr>
        <xdr:cNvSpPr txBox="1"/>
      </xdr:nvSpPr>
      <xdr:spPr>
        <a:xfrm>
          <a:off x="21043411" y="6242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36</xdr:row>
      <xdr:rowOff>77562</xdr:rowOff>
    </xdr:from>
    <xdr:ext cx="534377" cy="259045"/>
    <xdr:sp macro="" textlink="">
      <xdr:nvSpPr>
        <xdr:cNvPr id="597" name="n_2aveValue【一般廃棄物処理施設】&#10;一人当たり有形固定資産（償却資産）額">
          <a:extLst>
            <a:ext uri="{FF2B5EF4-FFF2-40B4-BE49-F238E27FC236}">
              <a16:creationId xmlns:a16="http://schemas.microsoft.com/office/drawing/2014/main" id="{C164693F-171E-4F83-B248-7C109743F1C1}"/>
            </a:ext>
          </a:extLst>
        </xdr:cNvPr>
        <xdr:cNvSpPr txBox="1"/>
      </xdr:nvSpPr>
      <xdr:spPr>
        <a:xfrm>
          <a:off x="20167111" y="6249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36</xdr:row>
      <xdr:rowOff>79574</xdr:rowOff>
    </xdr:from>
    <xdr:ext cx="534377" cy="259045"/>
    <xdr:sp macro="" textlink="">
      <xdr:nvSpPr>
        <xdr:cNvPr id="598" name="n_3aveValue【一般廃棄物処理施設】&#10;一人当たり有形固定資産（償却資産）額">
          <a:extLst>
            <a:ext uri="{FF2B5EF4-FFF2-40B4-BE49-F238E27FC236}">
              <a16:creationId xmlns:a16="http://schemas.microsoft.com/office/drawing/2014/main" id="{9820A8AF-68AD-4C37-BECE-CE6F849E26D3}"/>
            </a:ext>
          </a:extLst>
        </xdr:cNvPr>
        <xdr:cNvSpPr txBox="1"/>
      </xdr:nvSpPr>
      <xdr:spPr>
        <a:xfrm>
          <a:off x="19278111" y="6251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36</xdr:row>
      <xdr:rowOff>80141</xdr:rowOff>
    </xdr:from>
    <xdr:ext cx="534377" cy="259045"/>
    <xdr:sp macro="" textlink="">
      <xdr:nvSpPr>
        <xdr:cNvPr id="599" name="n_4aveValue【一般廃棄物処理施設】&#10;一人当たり有形固定資産（償却資産）額">
          <a:extLst>
            <a:ext uri="{FF2B5EF4-FFF2-40B4-BE49-F238E27FC236}">
              <a16:creationId xmlns:a16="http://schemas.microsoft.com/office/drawing/2014/main" id="{8836C5F2-DF33-474B-A282-92C4F26B5064}"/>
            </a:ext>
          </a:extLst>
        </xdr:cNvPr>
        <xdr:cNvSpPr txBox="1"/>
      </xdr:nvSpPr>
      <xdr:spPr>
        <a:xfrm>
          <a:off x="18389111" y="6252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39</xdr:row>
      <xdr:rowOff>149226</xdr:rowOff>
    </xdr:from>
    <xdr:ext cx="534377" cy="259045"/>
    <xdr:sp macro="" textlink="">
      <xdr:nvSpPr>
        <xdr:cNvPr id="600" name="n_1mainValue【一般廃棄物処理施設】&#10;一人当たり有形固定資産（償却資産）額">
          <a:extLst>
            <a:ext uri="{FF2B5EF4-FFF2-40B4-BE49-F238E27FC236}">
              <a16:creationId xmlns:a16="http://schemas.microsoft.com/office/drawing/2014/main" id="{485B0B99-74CA-4156-A092-9777B583E8D1}"/>
            </a:ext>
          </a:extLst>
        </xdr:cNvPr>
        <xdr:cNvSpPr txBox="1"/>
      </xdr:nvSpPr>
      <xdr:spPr>
        <a:xfrm>
          <a:off x="21043411" y="6835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40</xdr:row>
      <xdr:rowOff>1102</xdr:rowOff>
    </xdr:from>
    <xdr:ext cx="534377" cy="259045"/>
    <xdr:sp macro="" textlink="">
      <xdr:nvSpPr>
        <xdr:cNvPr id="601" name="n_2mainValue【一般廃棄物処理施設】&#10;一人当たり有形固定資産（償却資産）額">
          <a:extLst>
            <a:ext uri="{FF2B5EF4-FFF2-40B4-BE49-F238E27FC236}">
              <a16:creationId xmlns:a16="http://schemas.microsoft.com/office/drawing/2014/main" id="{59AB5E89-763D-4EF7-9817-8EDD37A7A726}"/>
            </a:ext>
          </a:extLst>
        </xdr:cNvPr>
        <xdr:cNvSpPr txBox="1"/>
      </xdr:nvSpPr>
      <xdr:spPr>
        <a:xfrm>
          <a:off x="20167111" y="68591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40</xdr:row>
      <xdr:rowOff>7859</xdr:rowOff>
    </xdr:from>
    <xdr:ext cx="534377" cy="259045"/>
    <xdr:sp macro="" textlink="">
      <xdr:nvSpPr>
        <xdr:cNvPr id="602" name="n_3mainValue【一般廃棄物処理施設】&#10;一人当たり有形固定資産（償却資産）額">
          <a:extLst>
            <a:ext uri="{FF2B5EF4-FFF2-40B4-BE49-F238E27FC236}">
              <a16:creationId xmlns:a16="http://schemas.microsoft.com/office/drawing/2014/main" id="{1865D2C6-2BA2-4BB5-AC8B-2CBF9A7CCB32}"/>
            </a:ext>
          </a:extLst>
        </xdr:cNvPr>
        <xdr:cNvSpPr txBox="1"/>
      </xdr:nvSpPr>
      <xdr:spPr>
        <a:xfrm>
          <a:off x="19278111" y="6865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40</xdr:row>
      <xdr:rowOff>10365</xdr:rowOff>
    </xdr:from>
    <xdr:ext cx="534377" cy="259045"/>
    <xdr:sp macro="" textlink="">
      <xdr:nvSpPr>
        <xdr:cNvPr id="603" name="n_4mainValue【一般廃棄物処理施設】&#10;一人当たり有形固定資産（償却資産）額">
          <a:extLst>
            <a:ext uri="{FF2B5EF4-FFF2-40B4-BE49-F238E27FC236}">
              <a16:creationId xmlns:a16="http://schemas.microsoft.com/office/drawing/2014/main" id="{FCB7CC99-A46A-422D-8F2D-2DA30A645854}"/>
            </a:ext>
          </a:extLst>
        </xdr:cNvPr>
        <xdr:cNvSpPr txBox="1"/>
      </xdr:nvSpPr>
      <xdr:spPr>
        <a:xfrm>
          <a:off x="18389111" y="6868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4" name="正方形/長方形 603">
          <a:extLst>
            <a:ext uri="{FF2B5EF4-FFF2-40B4-BE49-F238E27FC236}">
              <a16:creationId xmlns:a16="http://schemas.microsoft.com/office/drawing/2014/main" id="{9244CED9-6773-4291-8CBF-B02549D1532A}"/>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5" name="正方形/長方形 604">
          <a:extLst>
            <a:ext uri="{FF2B5EF4-FFF2-40B4-BE49-F238E27FC236}">
              <a16:creationId xmlns:a16="http://schemas.microsoft.com/office/drawing/2014/main" id="{3ED79602-9624-42A4-9A06-84CA6A5FA60C}"/>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6" name="正方形/長方形 605">
          <a:extLst>
            <a:ext uri="{FF2B5EF4-FFF2-40B4-BE49-F238E27FC236}">
              <a16:creationId xmlns:a16="http://schemas.microsoft.com/office/drawing/2014/main" id="{76D89044-A323-410E-911E-63F2E12DC922}"/>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7" name="正方形/長方形 606">
          <a:extLst>
            <a:ext uri="{FF2B5EF4-FFF2-40B4-BE49-F238E27FC236}">
              <a16:creationId xmlns:a16="http://schemas.microsoft.com/office/drawing/2014/main" id="{FF5385FE-6209-46F7-B86B-3F7748D39FAF}"/>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8" name="正方形/長方形 607">
          <a:extLst>
            <a:ext uri="{FF2B5EF4-FFF2-40B4-BE49-F238E27FC236}">
              <a16:creationId xmlns:a16="http://schemas.microsoft.com/office/drawing/2014/main" id="{47DC71C5-8F34-4FA9-88EC-D78A7873369B}"/>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9" name="正方形/長方形 608">
          <a:extLst>
            <a:ext uri="{FF2B5EF4-FFF2-40B4-BE49-F238E27FC236}">
              <a16:creationId xmlns:a16="http://schemas.microsoft.com/office/drawing/2014/main" id="{9F38B814-3307-4744-992D-E575942E6CE2}"/>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0" name="正方形/長方形 609">
          <a:extLst>
            <a:ext uri="{FF2B5EF4-FFF2-40B4-BE49-F238E27FC236}">
              <a16:creationId xmlns:a16="http://schemas.microsoft.com/office/drawing/2014/main" id="{D7D78F22-C0C0-463E-A35D-9B2D6864762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1" name="正方形/長方形 610">
          <a:extLst>
            <a:ext uri="{FF2B5EF4-FFF2-40B4-BE49-F238E27FC236}">
              <a16:creationId xmlns:a16="http://schemas.microsoft.com/office/drawing/2014/main" id="{A1EF7FFF-62BD-4197-ACA4-9AFA52BEFF98}"/>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2" name="テキスト ボックス 611">
          <a:extLst>
            <a:ext uri="{FF2B5EF4-FFF2-40B4-BE49-F238E27FC236}">
              <a16:creationId xmlns:a16="http://schemas.microsoft.com/office/drawing/2014/main" id="{827248E3-97C8-4E54-A724-A344F31639DA}"/>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3" name="直線コネクタ 612">
          <a:extLst>
            <a:ext uri="{FF2B5EF4-FFF2-40B4-BE49-F238E27FC236}">
              <a16:creationId xmlns:a16="http://schemas.microsoft.com/office/drawing/2014/main" id="{9E87FA2B-11E1-49F7-96BC-ECE40368EF4E}"/>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65</xdr:row>
      <xdr:rowOff>143527</xdr:rowOff>
    </xdr:from>
    <xdr:ext cx="403059" cy="259045"/>
    <xdr:sp macro="" textlink="">
      <xdr:nvSpPr>
        <xdr:cNvPr id="614" name="テキスト ボックス 613">
          <a:extLst>
            <a:ext uri="{FF2B5EF4-FFF2-40B4-BE49-F238E27FC236}">
              <a16:creationId xmlns:a16="http://schemas.microsoft.com/office/drawing/2014/main" id="{E01DF859-DE13-4B6D-812B-6D2941518959}"/>
            </a:ext>
          </a:extLst>
        </xdr:cNvPr>
        <xdr:cNvSpPr txBox="1"/>
      </xdr:nvSpPr>
      <xdr:spPr>
        <a:xfrm>
          <a:off x="12042941" y="1128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615" name="直線コネクタ 614">
          <a:extLst>
            <a:ext uri="{FF2B5EF4-FFF2-40B4-BE49-F238E27FC236}">
              <a16:creationId xmlns:a16="http://schemas.microsoft.com/office/drawing/2014/main" id="{AFF9356E-96B0-471B-9E85-246B604F2FB6}"/>
            </a:ext>
          </a:extLst>
        </xdr:cNvPr>
        <xdr:cNvCxnSpPr/>
      </xdr:nvCxnSpPr>
      <xdr:spPr>
        <a:xfrm>
          <a:off x="12446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29227</xdr:rowOff>
    </xdr:from>
    <xdr:ext cx="403059" cy="259045"/>
    <xdr:sp macro="" textlink="">
      <xdr:nvSpPr>
        <xdr:cNvPr id="616" name="テキスト ボックス 615">
          <a:extLst>
            <a:ext uri="{FF2B5EF4-FFF2-40B4-BE49-F238E27FC236}">
              <a16:creationId xmlns:a16="http://schemas.microsoft.com/office/drawing/2014/main" id="{515E8E22-37AC-488F-9E11-4F45D1B1DF55}"/>
            </a:ext>
          </a:extLst>
        </xdr:cNvPr>
        <xdr:cNvSpPr txBox="1"/>
      </xdr:nvSpPr>
      <xdr:spPr>
        <a:xfrm>
          <a:off x="12042941" y="1083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617" name="直線コネクタ 616">
          <a:extLst>
            <a:ext uri="{FF2B5EF4-FFF2-40B4-BE49-F238E27FC236}">
              <a16:creationId xmlns:a16="http://schemas.microsoft.com/office/drawing/2014/main" id="{B45DAB15-A39F-47CD-9515-AD25166BB25F}"/>
            </a:ext>
          </a:extLst>
        </xdr:cNvPr>
        <xdr:cNvCxnSpPr/>
      </xdr:nvCxnSpPr>
      <xdr:spPr>
        <a:xfrm>
          <a:off x="12446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618" name="テキスト ボックス 617">
          <a:extLst>
            <a:ext uri="{FF2B5EF4-FFF2-40B4-BE49-F238E27FC236}">
              <a16:creationId xmlns:a16="http://schemas.microsoft.com/office/drawing/2014/main" id="{335BE001-2459-4E78-9011-F5C874A2476B}"/>
            </a:ext>
          </a:extLst>
        </xdr:cNvPr>
        <xdr:cNvSpPr txBox="1"/>
      </xdr:nvSpPr>
      <xdr:spPr>
        <a:xfrm>
          <a:off x="12042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619" name="直線コネクタ 618">
          <a:extLst>
            <a:ext uri="{FF2B5EF4-FFF2-40B4-BE49-F238E27FC236}">
              <a16:creationId xmlns:a16="http://schemas.microsoft.com/office/drawing/2014/main" id="{FE0EEFA0-2858-4D81-A8C1-CE69610A969E}"/>
            </a:ext>
          </a:extLst>
        </xdr:cNvPr>
        <xdr:cNvCxnSpPr/>
      </xdr:nvCxnSpPr>
      <xdr:spPr>
        <a:xfrm>
          <a:off x="12446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620" name="テキスト ボックス 619">
          <a:extLst>
            <a:ext uri="{FF2B5EF4-FFF2-40B4-BE49-F238E27FC236}">
              <a16:creationId xmlns:a16="http://schemas.microsoft.com/office/drawing/2014/main" id="{46B266D9-D1A7-452C-B72E-AA3556ACF206}"/>
            </a:ext>
          </a:extLst>
        </xdr:cNvPr>
        <xdr:cNvSpPr txBox="1"/>
      </xdr:nvSpPr>
      <xdr:spPr>
        <a:xfrm>
          <a:off x="12042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621" name="直線コネクタ 620">
          <a:extLst>
            <a:ext uri="{FF2B5EF4-FFF2-40B4-BE49-F238E27FC236}">
              <a16:creationId xmlns:a16="http://schemas.microsoft.com/office/drawing/2014/main" id="{C394DD72-43AF-457D-8370-9DAB4E27048F}"/>
            </a:ext>
          </a:extLst>
        </xdr:cNvPr>
        <xdr:cNvCxnSpPr/>
      </xdr:nvCxnSpPr>
      <xdr:spPr>
        <a:xfrm>
          <a:off x="12446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622" name="テキスト ボックス 621">
          <a:extLst>
            <a:ext uri="{FF2B5EF4-FFF2-40B4-BE49-F238E27FC236}">
              <a16:creationId xmlns:a16="http://schemas.microsoft.com/office/drawing/2014/main" id="{5F60C8C7-2BC6-462D-9EB2-1146CC9F0915}"/>
            </a:ext>
          </a:extLst>
        </xdr:cNvPr>
        <xdr:cNvSpPr txBox="1"/>
      </xdr:nvSpPr>
      <xdr:spPr>
        <a:xfrm>
          <a:off x="12042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3" name="直線コネクタ 622">
          <a:extLst>
            <a:ext uri="{FF2B5EF4-FFF2-40B4-BE49-F238E27FC236}">
              <a16:creationId xmlns:a16="http://schemas.microsoft.com/office/drawing/2014/main" id="{11C8E0BD-6067-4D16-A8CB-14E6CFAFCE49}"/>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624" name="テキスト ボックス 623">
          <a:extLst>
            <a:ext uri="{FF2B5EF4-FFF2-40B4-BE49-F238E27FC236}">
              <a16:creationId xmlns:a16="http://schemas.microsoft.com/office/drawing/2014/main" id="{94121E27-1AFB-4BEA-A4E7-3C78A51D4674}"/>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5" name="【保健センター・保健所】&#10;有形固定資産減価償却率グラフ枠">
          <a:extLst>
            <a:ext uri="{FF2B5EF4-FFF2-40B4-BE49-F238E27FC236}">
              <a16:creationId xmlns:a16="http://schemas.microsoft.com/office/drawing/2014/main" id="{15E9D543-684A-47CB-B997-CC76B779BDF9}"/>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43434</xdr:rowOff>
    </xdr:from>
    <xdr:to>
      <xdr:col>85</xdr:col>
      <xdr:colOff>126364</xdr:colOff>
      <xdr:row>64</xdr:row>
      <xdr:rowOff>96012</xdr:rowOff>
    </xdr:to>
    <xdr:cxnSp macro="">
      <xdr:nvCxnSpPr>
        <xdr:cNvPr id="626" name="直線コネクタ 625">
          <a:extLst>
            <a:ext uri="{FF2B5EF4-FFF2-40B4-BE49-F238E27FC236}">
              <a16:creationId xmlns:a16="http://schemas.microsoft.com/office/drawing/2014/main" id="{3A319FD2-0144-44BB-8D5E-412A6099D8D0}"/>
            </a:ext>
          </a:extLst>
        </xdr:cNvPr>
        <xdr:cNvCxnSpPr/>
      </xdr:nvCxnSpPr>
      <xdr:spPr>
        <a:xfrm flipV="1">
          <a:off x="16318864" y="9473184"/>
          <a:ext cx="0" cy="15956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99839</xdr:rowOff>
    </xdr:from>
    <xdr:ext cx="405111" cy="259045"/>
    <xdr:sp macro="" textlink="">
      <xdr:nvSpPr>
        <xdr:cNvPr id="627" name="【保健センター・保健所】&#10;有形固定資産減価償却率最小値テキスト">
          <a:extLst>
            <a:ext uri="{FF2B5EF4-FFF2-40B4-BE49-F238E27FC236}">
              <a16:creationId xmlns:a16="http://schemas.microsoft.com/office/drawing/2014/main" id="{AB9890B8-931C-4BD0-AAC6-49B9EB27F6CD}"/>
            </a:ext>
          </a:extLst>
        </xdr:cNvPr>
        <xdr:cNvSpPr txBox="1"/>
      </xdr:nvSpPr>
      <xdr:spPr>
        <a:xfrm>
          <a:off x="16357600" y="110726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96012</xdr:rowOff>
    </xdr:from>
    <xdr:to>
      <xdr:col>86</xdr:col>
      <xdr:colOff>25400</xdr:colOff>
      <xdr:row>64</xdr:row>
      <xdr:rowOff>96012</xdr:rowOff>
    </xdr:to>
    <xdr:cxnSp macro="">
      <xdr:nvCxnSpPr>
        <xdr:cNvPr id="628" name="直線コネクタ 627">
          <a:extLst>
            <a:ext uri="{FF2B5EF4-FFF2-40B4-BE49-F238E27FC236}">
              <a16:creationId xmlns:a16="http://schemas.microsoft.com/office/drawing/2014/main" id="{C8450C62-B0B3-416D-B7C1-CA1D8C491C65}"/>
            </a:ext>
          </a:extLst>
        </xdr:cNvPr>
        <xdr:cNvCxnSpPr/>
      </xdr:nvCxnSpPr>
      <xdr:spPr>
        <a:xfrm>
          <a:off x="16230600" y="110688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161561</xdr:rowOff>
    </xdr:from>
    <xdr:ext cx="405111" cy="259045"/>
    <xdr:sp macro="" textlink="">
      <xdr:nvSpPr>
        <xdr:cNvPr id="629" name="【保健センター・保健所】&#10;有形固定資産減価償却率最大値テキスト">
          <a:extLst>
            <a:ext uri="{FF2B5EF4-FFF2-40B4-BE49-F238E27FC236}">
              <a16:creationId xmlns:a16="http://schemas.microsoft.com/office/drawing/2014/main" id="{51FCE578-C496-4D02-95D3-795FA757BFDF}"/>
            </a:ext>
          </a:extLst>
        </xdr:cNvPr>
        <xdr:cNvSpPr txBox="1"/>
      </xdr:nvSpPr>
      <xdr:spPr>
        <a:xfrm>
          <a:off x="16357600" y="92484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43434</xdr:rowOff>
    </xdr:from>
    <xdr:to>
      <xdr:col>86</xdr:col>
      <xdr:colOff>25400</xdr:colOff>
      <xdr:row>55</xdr:row>
      <xdr:rowOff>43434</xdr:rowOff>
    </xdr:to>
    <xdr:cxnSp macro="">
      <xdr:nvCxnSpPr>
        <xdr:cNvPr id="630" name="直線コネクタ 629">
          <a:extLst>
            <a:ext uri="{FF2B5EF4-FFF2-40B4-BE49-F238E27FC236}">
              <a16:creationId xmlns:a16="http://schemas.microsoft.com/office/drawing/2014/main" id="{D121E145-F2A7-43AE-AA1A-74DA7462DAE2}"/>
            </a:ext>
          </a:extLst>
        </xdr:cNvPr>
        <xdr:cNvCxnSpPr/>
      </xdr:nvCxnSpPr>
      <xdr:spPr>
        <a:xfrm>
          <a:off x="16230600" y="9473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57</xdr:row>
      <xdr:rowOff>13225</xdr:rowOff>
    </xdr:from>
    <xdr:ext cx="405111" cy="259045"/>
    <xdr:sp macro="" textlink="">
      <xdr:nvSpPr>
        <xdr:cNvPr id="631" name="【保健センター・保健所】&#10;有形固定資産減価償却率平均値テキスト">
          <a:extLst>
            <a:ext uri="{FF2B5EF4-FFF2-40B4-BE49-F238E27FC236}">
              <a16:creationId xmlns:a16="http://schemas.microsoft.com/office/drawing/2014/main" id="{7D151CAC-6C0D-4BCD-A38C-2F020178DB6D}"/>
            </a:ext>
          </a:extLst>
        </xdr:cNvPr>
        <xdr:cNvSpPr txBox="1"/>
      </xdr:nvSpPr>
      <xdr:spPr>
        <a:xfrm>
          <a:off x="16357600" y="978587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161798</xdr:rowOff>
    </xdr:from>
    <xdr:to>
      <xdr:col>85</xdr:col>
      <xdr:colOff>177800</xdr:colOff>
      <xdr:row>58</xdr:row>
      <xdr:rowOff>91948</xdr:rowOff>
    </xdr:to>
    <xdr:sp macro="" textlink="">
      <xdr:nvSpPr>
        <xdr:cNvPr id="632" name="フローチャート: 判断 631">
          <a:extLst>
            <a:ext uri="{FF2B5EF4-FFF2-40B4-BE49-F238E27FC236}">
              <a16:creationId xmlns:a16="http://schemas.microsoft.com/office/drawing/2014/main" id="{45D6E320-E362-410B-8BCC-A6561E7C06BE}"/>
            </a:ext>
          </a:extLst>
        </xdr:cNvPr>
        <xdr:cNvSpPr/>
      </xdr:nvSpPr>
      <xdr:spPr>
        <a:xfrm>
          <a:off x="16268700" y="9934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57</xdr:row>
      <xdr:rowOff>74930</xdr:rowOff>
    </xdr:from>
    <xdr:to>
      <xdr:col>81</xdr:col>
      <xdr:colOff>101600</xdr:colOff>
      <xdr:row>58</xdr:row>
      <xdr:rowOff>5080</xdr:rowOff>
    </xdr:to>
    <xdr:sp macro="" textlink="">
      <xdr:nvSpPr>
        <xdr:cNvPr id="633" name="フローチャート: 判断 632">
          <a:extLst>
            <a:ext uri="{FF2B5EF4-FFF2-40B4-BE49-F238E27FC236}">
              <a16:creationId xmlns:a16="http://schemas.microsoft.com/office/drawing/2014/main" id="{84C4F991-A88E-4FCD-BDA1-08056CF2332C}"/>
            </a:ext>
          </a:extLst>
        </xdr:cNvPr>
        <xdr:cNvSpPr/>
      </xdr:nvSpPr>
      <xdr:spPr>
        <a:xfrm>
          <a:off x="15430500" y="9847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56</xdr:row>
      <xdr:rowOff>168656</xdr:rowOff>
    </xdr:from>
    <xdr:to>
      <xdr:col>76</xdr:col>
      <xdr:colOff>165100</xdr:colOff>
      <xdr:row>57</xdr:row>
      <xdr:rowOff>98806</xdr:rowOff>
    </xdr:to>
    <xdr:sp macro="" textlink="">
      <xdr:nvSpPr>
        <xdr:cNvPr id="634" name="フローチャート: 判断 633">
          <a:extLst>
            <a:ext uri="{FF2B5EF4-FFF2-40B4-BE49-F238E27FC236}">
              <a16:creationId xmlns:a16="http://schemas.microsoft.com/office/drawing/2014/main" id="{9AD78DD2-C3A9-4B7D-826A-77CF648CB7A8}"/>
            </a:ext>
          </a:extLst>
        </xdr:cNvPr>
        <xdr:cNvSpPr/>
      </xdr:nvSpPr>
      <xdr:spPr>
        <a:xfrm>
          <a:off x="14541500" y="9769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56</xdr:row>
      <xdr:rowOff>127508</xdr:rowOff>
    </xdr:from>
    <xdr:to>
      <xdr:col>72</xdr:col>
      <xdr:colOff>38100</xdr:colOff>
      <xdr:row>57</xdr:row>
      <xdr:rowOff>57658</xdr:rowOff>
    </xdr:to>
    <xdr:sp macro="" textlink="">
      <xdr:nvSpPr>
        <xdr:cNvPr id="635" name="フローチャート: 判断 634">
          <a:extLst>
            <a:ext uri="{FF2B5EF4-FFF2-40B4-BE49-F238E27FC236}">
              <a16:creationId xmlns:a16="http://schemas.microsoft.com/office/drawing/2014/main" id="{405F3E43-CB5A-48B9-A533-29602E06BDA0}"/>
            </a:ext>
          </a:extLst>
        </xdr:cNvPr>
        <xdr:cNvSpPr/>
      </xdr:nvSpPr>
      <xdr:spPr>
        <a:xfrm>
          <a:off x="13652500" y="9728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56</xdr:row>
      <xdr:rowOff>127508</xdr:rowOff>
    </xdr:from>
    <xdr:to>
      <xdr:col>67</xdr:col>
      <xdr:colOff>101600</xdr:colOff>
      <xdr:row>57</xdr:row>
      <xdr:rowOff>57658</xdr:rowOff>
    </xdr:to>
    <xdr:sp macro="" textlink="">
      <xdr:nvSpPr>
        <xdr:cNvPr id="636" name="フローチャート: 判断 635">
          <a:extLst>
            <a:ext uri="{FF2B5EF4-FFF2-40B4-BE49-F238E27FC236}">
              <a16:creationId xmlns:a16="http://schemas.microsoft.com/office/drawing/2014/main" id="{BC7410D8-F5CC-4D4F-8D37-AAC84D906674}"/>
            </a:ext>
          </a:extLst>
        </xdr:cNvPr>
        <xdr:cNvSpPr/>
      </xdr:nvSpPr>
      <xdr:spPr>
        <a:xfrm>
          <a:off x="12763500" y="9728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37" name="テキスト ボックス 636">
          <a:extLst>
            <a:ext uri="{FF2B5EF4-FFF2-40B4-BE49-F238E27FC236}">
              <a16:creationId xmlns:a16="http://schemas.microsoft.com/office/drawing/2014/main" id="{197A9811-6F65-4CF1-887F-774D339A20FB}"/>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38" name="テキスト ボックス 637">
          <a:extLst>
            <a:ext uri="{FF2B5EF4-FFF2-40B4-BE49-F238E27FC236}">
              <a16:creationId xmlns:a16="http://schemas.microsoft.com/office/drawing/2014/main" id="{8F75A8A9-D093-4F57-8F88-7D35555C907F}"/>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39" name="テキスト ボックス 638">
          <a:extLst>
            <a:ext uri="{FF2B5EF4-FFF2-40B4-BE49-F238E27FC236}">
              <a16:creationId xmlns:a16="http://schemas.microsoft.com/office/drawing/2014/main" id="{8FB2BAC3-0D30-4D83-9C87-E868CC4DD583}"/>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0" name="テキスト ボックス 639">
          <a:extLst>
            <a:ext uri="{FF2B5EF4-FFF2-40B4-BE49-F238E27FC236}">
              <a16:creationId xmlns:a16="http://schemas.microsoft.com/office/drawing/2014/main" id="{7EBCED09-E95A-4ED0-AF88-B13C3AAE639C}"/>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1" name="テキスト ボックス 640">
          <a:extLst>
            <a:ext uri="{FF2B5EF4-FFF2-40B4-BE49-F238E27FC236}">
              <a16:creationId xmlns:a16="http://schemas.microsoft.com/office/drawing/2014/main" id="{6D24F53B-3542-4E88-A15C-1F88D3CD1AC9}"/>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63</xdr:row>
      <xdr:rowOff>65786</xdr:rowOff>
    </xdr:from>
    <xdr:to>
      <xdr:col>85</xdr:col>
      <xdr:colOff>177800</xdr:colOff>
      <xdr:row>63</xdr:row>
      <xdr:rowOff>167386</xdr:rowOff>
    </xdr:to>
    <xdr:sp macro="" textlink="">
      <xdr:nvSpPr>
        <xdr:cNvPr id="642" name="楕円 641">
          <a:extLst>
            <a:ext uri="{FF2B5EF4-FFF2-40B4-BE49-F238E27FC236}">
              <a16:creationId xmlns:a16="http://schemas.microsoft.com/office/drawing/2014/main" id="{465A89E6-5A8D-4480-B842-4C2FA3BFC57A}"/>
            </a:ext>
          </a:extLst>
        </xdr:cNvPr>
        <xdr:cNvSpPr/>
      </xdr:nvSpPr>
      <xdr:spPr>
        <a:xfrm>
          <a:off x="16268700" y="10867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63</xdr:row>
      <xdr:rowOff>44213</xdr:rowOff>
    </xdr:from>
    <xdr:ext cx="405111" cy="259045"/>
    <xdr:sp macro="" textlink="">
      <xdr:nvSpPr>
        <xdr:cNvPr id="643" name="【保健センター・保健所】&#10;有形固定資産減価償却率該当値テキスト">
          <a:extLst>
            <a:ext uri="{FF2B5EF4-FFF2-40B4-BE49-F238E27FC236}">
              <a16:creationId xmlns:a16="http://schemas.microsoft.com/office/drawing/2014/main" id="{D0E40726-7E2E-4950-9AF6-AFA6DBBB9234}"/>
            </a:ext>
          </a:extLst>
        </xdr:cNvPr>
        <xdr:cNvSpPr txBox="1"/>
      </xdr:nvSpPr>
      <xdr:spPr>
        <a:xfrm>
          <a:off x="16357600" y="10845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122936</xdr:rowOff>
    </xdr:from>
    <xdr:to>
      <xdr:col>81</xdr:col>
      <xdr:colOff>101600</xdr:colOff>
      <xdr:row>63</xdr:row>
      <xdr:rowOff>53086</xdr:rowOff>
    </xdr:to>
    <xdr:sp macro="" textlink="">
      <xdr:nvSpPr>
        <xdr:cNvPr id="644" name="楕円 643">
          <a:extLst>
            <a:ext uri="{FF2B5EF4-FFF2-40B4-BE49-F238E27FC236}">
              <a16:creationId xmlns:a16="http://schemas.microsoft.com/office/drawing/2014/main" id="{481750F8-6F92-49D8-A16E-6294AA3786B1}"/>
            </a:ext>
          </a:extLst>
        </xdr:cNvPr>
        <xdr:cNvSpPr/>
      </xdr:nvSpPr>
      <xdr:spPr>
        <a:xfrm>
          <a:off x="15430500" y="10752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63</xdr:row>
      <xdr:rowOff>2286</xdr:rowOff>
    </xdr:from>
    <xdr:to>
      <xdr:col>85</xdr:col>
      <xdr:colOff>127000</xdr:colOff>
      <xdr:row>63</xdr:row>
      <xdr:rowOff>116586</xdr:rowOff>
    </xdr:to>
    <xdr:cxnSp macro="">
      <xdr:nvCxnSpPr>
        <xdr:cNvPr id="645" name="直線コネクタ 644">
          <a:extLst>
            <a:ext uri="{FF2B5EF4-FFF2-40B4-BE49-F238E27FC236}">
              <a16:creationId xmlns:a16="http://schemas.microsoft.com/office/drawing/2014/main" id="{124E6164-1A86-45C8-857B-48140A9CBBDB}"/>
            </a:ext>
          </a:extLst>
        </xdr:cNvPr>
        <xdr:cNvCxnSpPr/>
      </xdr:nvCxnSpPr>
      <xdr:spPr>
        <a:xfrm>
          <a:off x="15481300" y="10803636"/>
          <a:ext cx="8382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62</xdr:row>
      <xdr:rowOff>8636</xdr:rowOff>
    </xdr:from>
    <xdr:to>
      <xdr:col>76</xdr:col>
      <xdr:colOff>165100</xdr:colOff>
      <xdr:row>62</xdr:row>
      <xdr:rowOff>110236</xdr:rowOff>
    </xdr:to>
    <xdr:sp macro="" textlink="">
      <xdr:nvSpPr>
        <xdr:cNvPr id="646" name="楕円 645">
          <a:extLst>
            <a:ext uri="{FF2B5EF4-FFF2-40B4-BE49-F238E27FC236}">
              <a16:creationId xmlns:a16="http://schemas.microsoft.com/office/drawing/2014/main" id="{42C58D44-E911-4159-B2D1-E9F3C909A962}"/>
            </a:ext>
          </a:extLst>
        </xdr:cNvPr>
        <xdr:cNvSpPr/>
      </xdr:nvSpPr>
      <xdr:spPr>
        <a:xfrm>
          <a:off x="14541500" y="10638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59436</xdr:rowOff>
    </xdr:from>
    <xdr:to>
      <xdr:col>81</xdr:col>
      <xdr:colOff>50800</xdr:colOff>
      <xdr:row>63</xdr:row>
      <xdr:rowOff>2286</xdr:rowOff>
    </xdr:to>
    <xdr:cxnSp macro="">
      <xdr:nvCxnSpPr>
        <xdr:cNvPr id="647" name="直線コネクタ 646">
          <a:extLst>
            <a:ext uri="{FF2B5EF4-FFF2-40B4-BE49-F238E27FC236}">
              <a16:creationId xmlns:a16="http://schemas.microsoft.com/office/drawing/2014/main" id="{861FB1C2-92C1-4E9F-B243-072EDCDEE5D3}"/>
            </a:ext>
          </a:extLst>
        </xdr:cNvPr>
        <xdr:cNvCxnSpPr/>
      </xdr:nvCxnSpPr>
      <xdr:spPr>
        <a:xfrm>
          <a:off x="14592300" y="10689336"/>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61214</xdr:rowOff>
    </xdr:from>
    <xdr:to>
      <xdr:col>72</xdr:col>
      <xdr:colOff>38100</xdr:colOff>
      <xdr:row>61</xdr:row>
      <xdr:rowOff>162814</xdr:rowOff>
    </xdr:to>
    <xdr:sp macro="" textlink="">
      <xdr:nvSpPr>
        <xdr:cNvPr id="648" name="楕円 647">
          <a:extLst>
            <a:ext uri="{FF2B5EF4-FFF2-40B4-BE49-F238E27FC236}">
              <a16:creationId xmlns:a16="http://schemas.microsoft.com/office/drawing/2014/main" id="{73D9E212-0F8A-4DA8-9913-69A656E504C2}"/>
            </a:ext>
          </a:extLst>
        </xdr:cNvPr>
        <xdr:cNvSpPr/>
      </xdr:nvSpPr>
      <xdr:spPr>
        <a:xfrm>
          <a:off x="13652500" y="10519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112014</xdr:rowOff>
    </xdr:from>
    <xdr:to>
      <xdr:col>76</xdr:col>
      <xdr:colOff>114300</xdr:colOff>
      <xdr:row>62</xdr:row>
      <xdr:rowOff>59436</xdr:rowOff>
    </xdr:to>
    <xdr:cxnSp macro="">
      <xdr:nvCxnSpPr>
        <xdr:cNvPr id="649" name="直線コネクタ 648">
          <a:extLst>
            <a:ext uri="{FF2B5EF4-FFF2-40B4-BE49-F238E27FC236}">
              <a16:creationId xmlns:a16="http://schemas.microsoft.com/office/drawing/2014/main" id="{46F56350-5528-4F8A-8E25-CF73EB8F32FD}"/>
            </a:ext>
          </a:extLst>
        </xdr:cNvPr>
        <xdr:cNvCxnSpPr/>
      </xdr:nvCxnSpPr>
      <xdr:spPr>
        <a:xfrm>
          <a:off x="13703300" y="10570464"/>
          <a:ext cx="889000" cy="118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154940</xdr:rowOff>
    </xdr:from>
    <xdr:to>
      <xdr:col>67</xdr:col>
      <xdr:colOff>101600</xdr:colOff>
      <xdr:row>61</xdr:row>
      <xdr:rowOff>85090</xdr:rowOff>
    </xdr:to>
    <xdr:sp macro="" textlink="">
      <xdr:nvSpPr>
        <xdr:cNvPr id="650" name="楕円 649">
          <a:extLst>
            <a:ext uri="{FF2B5EF4-FFF2-40B4-BE49-F238E27FC236}">
              <a16:creationId xmlns:a16="http://schemas.microsoft.com/office/drawing/2014/main" id="{7A80E16E-4652-4FAF-8C2F-D79289327669}"/>
            </a:ext>
          </a:extLst>
        </xdr:cNvPr>
        <xdr:cNvSpPr/>
      </xdr:nvSpPr>
      <xdr:spPr>
        <a:xfrm>
          <a:off x="12763500" y="10441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34290</xdr:rowOff>
    </xdr:from>
    <xdr:to>
      <xdr:col>71</xdr:col>
      <xdr:colOff>177800</xdr:colOff>
      <xdr:row>61</xdr:row>
      <xdr:rowOff>112014</xdr:rowOff>
    </xdr:to>
    <xdr:cxnSp macro="">
      <xdr:nvCxnSpPr>
        <xdr:cNvPr id="651" name="直線コネクタ 650">
          <a:extLst>
            <a:ext uri="{FF2B5EF4-FFF2-40B4-BE49-F238E27FC236}">
              <a16:creationId xmlns:a16="http://schemas.microsoft.com/office/drawing/2014/main" id="{912D0780-10D4-4C47-83D9-CFBFB204FFD3}"/>
            </a:ext>
          </a:extLst>
        </xdr:cNvPr>
        <xdr:cNvCxnSpPr/>
      </xdr:nvCxnSpPr>
      <xdr:spPr>
        <a:xfrm>
          <a:off x="12814300" y="10492740"/>
          <a:ext cx="8890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56</xdr:row>
      <xdr:rowOff>21607</xdr:rowOff>
    </xdr:from>
    <xdr:ext cx="405111" cy="259045"/>
    <xdr:sp macro="" textlink="">
      <xdr:nvSpPr>
        <xdr:cNvPr id="652" name="n_1aveValue【保健センター・保健所】&#10;有形固定資産減価償却率">
          <a:extLst>
            <a:ext uri="{FF2B5EF4-FFF2-40B4-BE49-F238E27FC236}">
              <a16:creationId xmlns:a16="http://schemas.microsoft.com/office/drawing/2014/main" id="{2AFDF734-16F0-497A-9A35-D46171BB36BD}"/>
            </a:ext>
          </a:extLst>
        </xdr:cNvPr>
        <xdr:cNvSpPr txBox="1"/>
      </xdr:nvSpPr>
      <xdr:spPr>
        <a:xfrm>
          <a:off x="15266044" y="9622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55</xdr:row>
      <xdr:rowOff>115333</xdr:rowOff>
    </xdr:from>
    <xdr:ext cx="405111" cy="259045"/>
    <xdr:sp macro="" textlink="">
      <xdr:nvSpPr>
        <xdr:cNvPr id="653" name="n_2aveValue【保健センター・保健所】&#10;有形固定資産減価償却率">
          <a:extLst>
            <a:ext uri="{FF2B5EF4-FFF2-40B4-BE49-F238E27FC236}">
              <a16:creationId xmlns:a16="http://schemas.microsoft.com/office/drawing/2014/main" id="{7AF03650-AF3A-4F93-A9B2-AB39768E9688}"/>
            </a:ext>
          </a:extLst>
        </xdr:cNvPr>
        <xdr:cNvSpPr txBox="1"/>
      </xdr:nvSpPr>
      <xdr:spPr>
        <a:xfrm>
          <a:off x="14389744" y="95450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55</xdr:row>
      <xdr:rowOff>74185</xdr:rowOff>
    </xdr:from>
    <xdr:ext cx="405111" cy="259045"/>
    <xdr:sp macro="" textlink="">
      <xdr:nvSpPr>
        <xdr:cNvPr id="654" name="n_3aveValue【保健センター・保健所】&#10;有形固定資産減価償却率">
          <a:extLst>
            <a:ext uri="{FF2B5EF4-FFF2-40B4-BE49-F238E27FC236}">
              <a16:creationId xmlns:a16="http://schemas.microsoft.com/office/drawing/2014/main" id="{52B19692-AF48-4ED2-AD63-18660503D38E}"/>
            </a:ext>
          </a:extLst>
        </xdr:cNvPr>
        <xdr:cNvSpPr txBox="1"/>
      </xdr:nvSpPr>
      <xdr:spPr>
        <a:xfrm>
          <a:off x="13500744" y="95039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55</xdr:row>
      <xdr:rowOff>74185</xdr:rowOff>
    </xdr:from>
    <xdr:ext cx="405111" cy="259045"/>
    <xdr:sp macro="" textlink="">
      <xdr:nvSpPr>
        <xdr:cNvPr id="655" name="n_4aveValue【保健センター・保健所】&#10;有形固定資産減価償却率">
          <a:extLst>
            <a:ext uri="{FF2B5EF4-FFF2-40B4-BE49-F238E27FC236}">
              <a16:creationId xmlns:a16="http://schemas.microsoft.com/office/drawing/2014/main" id="{9ECDE344-1679-4C78-972B-65D08DA8469D}"/>
            </a:ext>
          </a:extLst>
        </xdr:cNvPr>
        <xdr:cNvSpPr txBox="1"/>
      </xdr:nvSpPr>
      <xdr:spPr>
        <a:xfrm>
          <a:off x="12611744" y="95039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63</xdr:row>
      <xdr:rowOff>44213</xdr:rowOff>
    </xdr:from>
    <xdr:ext cx="405111" cy="259045"/>
    <xdr:sp macro="" textlink="">
      <xdr:nvSpPr>
        <xdr:cNvPr id="656" name="n_1mainValue【保健センター・保健所】&#10;有形固定資産減価償却率">
          <a:extLst>
            <a:ext uri="{FF2B5EF4-FFF2-40B4-BE49-F238E27FC236}">
              <a16:creationId xmlns:a16="http://schemas.microsoft.com/office/drawing/2014/main" id="{002934DA-23DC-4AFA-BDCB-65442BE23FB4}"/>
            </a:ext>
          </a:extLst>
        </xdr:cNvPr>
        <xdr:cNvSpPr txBox="1"/>
      </xdr:nvSpPr>
      <xdr:spPr>
        <a:xfrm>
          <a:off x="15266044" y="10845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101363</xdr:rowOff>
    </xdr:from>
    <xdr:ext cx="405111" cy="259045"/>
    <xdr:sp macro="" textlink="">
      <xdr:nvSpPr>
        <xdr:cNvPr id="657" name="n_2mainValue【保健センター・保健所】&#10;有形固定資産減価償却率">
          <a:extLst>
            <a:ext uri="{FF2B5EF4-FFF2-40B4-BE49-F238E27FC236}">
              <a16:creationId xmlns:a16="http://schemas.microsoft.com/office/drawing/2014/main" id="{BCFBDEC3-CF56-4EE7-BD7C-90F78A2A6449}"/>
            </a:ext>
          </a:extLst>
        </xdr:cNvPr>
        <xdr:cNvSpPr txBox="1"/>
      </xdr:nvSpPr>
      <xdr:spPr>
        <a:xfrm>
          <a:off x="14389744" y="10731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153941</xdr:rowOff>
    </xdr:from>
    <xdr:ext cx="405111" cy="259045"/>
    <xdr:sp macro="" textlink="">
      <xdr:nvSpPr>
        <xdr:cNvPr id="658" name="n_3mainValue【保健センター・保健所】&#10;有形固定資産減価償却率">
          <a:extLst>
            <a:ext uri="{FF2B5EF4-FFF2-40B4-BE49-F238E27FC236}">
              <a16:creationId xmlns:a16="http://schemas.microsoft.com/office/drawing/2014/main" id="{D8F06685-E4BF-4DED-9A09-112A4426C54A}"/>
            </a:ext>
          </a:extLst>
        </xdr:cNvPr>
        <xdr:cNvSpPr txBox="1"/>
      </xdr:nvSpPr>
      <xdr:spPr>
        <a:xfrm>
          <a:off x="13500744" y="106123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76217</xdr:rowOff>
    </xdr:from>
    <xdr:ext cx="405111" cy="259045"/>
    <xdr:sp macro="" textlink="">
      <xdr:nvSpPr>
        <xdr:cNvPr id="659" name="n_4mainValue【保健センター・保健所】&#10;有形固定資産減価償却率">
          <a:extLst>
            <a:ext uri="{FF2B5EF4-FFF2-40B4-BE49-F238E27FC236}">
              <a16:creationId xmlns:a16="http://schemas.microsoft.com/office/drawing/2014/main" id="{E9944EA5-4903-4863-B27A-05B29FD75D6E}"/>
            </a:ext>
          </a:extLst>
        </xdr:cNvPr>
        <xdr:cNvSpPr txBox="1"/>
      </xdr:nvSpPr>
      <xdr:spPr>
        <a:xfrm>
          <a:off x="12611744" y="10534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0" name="正方形/長方形 659">
          <a:extLst>
            <a:ext uri="{FF2B5EF4-FFF2-40B4-BE49-F238E27FC236}">
              <a16:creationId xmlns:a16="http://schemas.microsoft.com/office/drawing/2014/main" id="{EEF8ADA3-A0E3-4EA8-9D42-A8C2B08F44DB}"/>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1" name="正方形/長方形 660">
          <a:extLst>
            <a:ext uri="{FF2B5EF4-FFF2-40B4-BE49-F238E27FC236}">
              <a16:creationId xmlns:a16="http://schemas.microsoft.com/office/drawing/2014/main" id="{E8862DF6-936C-45F5-A816-C0234E92CD21}"/>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2" name="正方形/長方形 661">
          <a:extLst>
            <a:ext uri="{FF2B5EF4-FFF2-40B4-BE49-F238E27FC236}">
              <a16:creationId xmlns:a16="http://schemas.microsoft.com/office/drawing/2014/main" id="{F133D2A8-B35F-4561-BB0E-1D76DE0D2F88}"/>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3" name="正方形/長方形 662">
          <a:extLst>
            <a:ext uri="{FF2B5EF4-FFF2-40B4-BE49-F238E27FC236}">
              <a16:creationId xmlns:a16="http://schemas.microsoft.com/office/drawing/2014/main" id="{30905239-8138-4213-A7CA-EA8543201663}"/>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4" name="正方形/長方形 663">
          <a:extLst>
            <a:ext uri="{FF2B5EF4-FFF2-40B4-BE49-F238E27FC236}">
              <a16:creationId xmlns:a16="http://schemas.microsoft.com/office/drawing/2014/main" id="{24FF6EFF-1D89-42A6-B420-7CBC10D47F11}"/>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5" name="正方形/長方形 664">
          <a:extLst>
            <a:ext uri="{FF2B5EF4-FFF2-40B4-BE49-F238E27FC236}">
              <a16:creationId xmlns:a16="http://schemas.microsoft.com/office/drawing/2014/main" id="{E615FD84-4F56-4225-ABEC-F5A3624719E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6" name="正方形/長方形 665">
          <a:extLst>
            <a:ext uri="{FF2B5EF4-FFF2-40B4-BE49-F238E27FC236}">
              <a16:creationId xmlns:a16="http://schemas.microsoft.com/office/drawing/2014/main" id="{15E1CC20-8EC0-4FDE-A270-5C81DA3B4536}"/>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7" name="正方形/長方形 666">
          <a:extLst>
            <a:ext uri="{FF2B5EF4-FFF2-40B4-BE49-F238E27FC236}">
              <a16:creationId xmlns:a16="http://schemas.microsoft.com/office/drawing/2014/main" id="{509258E2-896A-46AA-8DFC-E7B8CF31D40D}"/>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68" name="テキスト ボックス 667">
          <a:extLst>
            <a:ext uri="{FF2B5EF4-FFF2-40B4-BE49-F238E27FC236}">
              <a16:creationId xmlns:a16="http://schemas.microsoft.com/office/drawing/2014/main" id="{6C09598A-E1EB-4529-8735-4E2CC6C3FC0B}"/>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69" name="直線コネクタ 668">
          <a:extLst>
            <a:ext uri="{FF2B5EF4-FFF2-40B4-BE49-F238E27FC236}">
              <a16:creationId xmlns:a16="http://schemas.microsoft.com/office/drawing/2014/main" id="{4A47383D-24AB-4D54-A501-18C3839C4DDA}"/>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670" name="直線コネクタ 669">
          <a:extLst>
            <a:ext uri="{FF2B5EF4-FFF2-40B4-BE49-F238E27FC236}">
              <a16:creationId xmlns:a16="http://schemas.microsoft.com/office/drawing/2014/main" id="{F3E36A1C-8E5E-4354-BE48-0DB1C5D5E932}"/>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71" name="テキスト ボックス 670">
          <a:extLst>
            <a:ext uri="{FF2B5EF4-FFF2-40B4-BE49-F238E27FC236}">
              <a16:creationId xmlns:a16="http://schemas.microsoft.com/office/drawing/2014/main" id="{36E85E1D-A650-463B-8709-A41792EDECC1}"/>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72" name="直線コネクタ 671">
          <a:extLst>
            <a:ext uri="{FF2B5EF4-FFF2-40B4-BE49-F238E27FC236}">
              <a16:creationId xmlns:a16="http://schemas.microsoft.com/office/drawing/2014/main" id="{08CA03D5-E1DB-4296-90AD-5A6D238453A0}"/>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73" name="テキスト ボックス 672">
          <a:extLst>
            <a:ext uri="{FF2B5EF4-FFF2-40B4-BE49-F238E27FC236}">
              <a16:creationId xmlns:a16="http://schemas.microsoft.com/office/drawing/2014/main" id="{22A57CC9-D60C-455C-8080-FC2359F8571A}"/>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74" name="直線コネクタ 673">
          <a:extLst>
            <a:ext uri="{FF2B5EF4-FFF2-40B4-BE49-F238E27FC236}">
              <a16:creationId xmlns:a16="http://schemas.microsoft.com/office/drawing/2014/main" id="{13C774E3-71C5-4E6D-B1AF-B7B77F15B9C5}"/>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75" name="テキスト ボックス 674">
          <a:extLst>
            <a:ext uri="{FF2B5EF4-FFF2-40B4-BE49-F238E27FC236}">
              <a16:creationId xmlns:a16="http://schemas.microsoft.com/office/drawing/2014/main" id="{3668A709-F9A7-488D-B808-785BAF33B52C}"/>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76" name="直線コネクタ 675">
          <a:extLst>
            <a:ext uri="{FF2B5EF4-FFF2-40B4-BE49-F238E27FC236}">
              <a16:creationId xmlns:a16="http://schemas.microsoft.com/office/drawing/2014/main" id="{0FD01B2C-9BEE-47DE-8233-13EEC7E83497}"/>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77" name="テキスト ボックス 676">
          <a:extLst>
            <a:ext uri="{FF2B5EF4-FFF2-40B4-BE49-F238E27FC236}">
              <a16:creationId xmlns:a16="http://schemas.microsoft.com/office/drawing/2014/main" id="{F35D4161-6C87-41F6-84C6-4E3FF4F0EBA6}"/>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78" name="直線コネクタ 677">
          <a:extLst>
            <a:ext uri="{FF2B5EF4-FFF2-40B4-BE49-F238E27FC236}">
              <a16:creationId xmlns:a16="http://schemas.microsoft.com/office/drawing/2014/main" id="{25AAA82C-B372-488A-AB1F-30D8260237F4}"/>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79" name="テキスト ボックス 678">
          <a:extLst>
            <a:ext uri="{FF2B5EF4-FFF2-40B4-BE49-F238E27FC236}">
              <a16:creationId xmlns:a16="http://schemas.microsoft.com/office/drawing/2014/main" id="{1F807267-C46E-40E8-B535-9558F7B9CC35}"/>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80" name="直線コネクタ 679">
          <a:extLst>
            <a:ext uri="{FF2B5EF4-FFF2-40B4-BE49-F238E27FC236}">
              <a16:creationId xmlns:a16="http://schemas.microsoft.com/office/drawing/2014/main" id="{6D451468-2770-4860-8172-FE06382C1C35}"/>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81" name="テキスト ボックス 680">
          <a:extLst>
            <a:ext uri="{FF2B5EF4-FFF2-40B4-BE49-F238E27FC236}">
              <a16:creationId xmlns:a16="http://schemas.microsoft.com/office/drawing/2014/main" id="{925B4754-141E-4EF6-BA52-33C8EC1EBCCF}"/>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2" name="直線コネクタ 681">
          <a:extLst>
            <a:ext uri="{FF2B5EF4-FFF2-40B4-BE49-F238E27FC236}">
              <a16:creationId xmlns:a16="http://schemas.microsoft.com/office/drawing/2014/main" id="{D6BFA5E4-B860-4E47-98CC-D5157B73CD5A}"/>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3" name="テキスト ボックス 682">
          <a:extLst>
            <a:ext uri="{FF2B5EF4-FFF2-40B4-BE49-F238E27FC236}">
              <a16:creationId xmlns:a16="http://schemas.microsoft.com/office/drawing/2014/main" id="{641172C3-8A34-4612-86F2-29C88AB99CC7}"/>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4" name="【保健センター・保健所】&#10;一人当たり面積グラフ枠">
          <a:extLst>
            <a:ext uri="{FF2B5EF4-FFF2-40B4-BE49-F238E27FC236}">
              <a16:creationId xmlns:a16="http://schemas.microsoft.com/office/drawing/2014/main" id="{5DF62926-D5AA-4F8A-8717-2FB665F7F29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43543</xdr:rowOff>
    </xdr:from>
    <xdr:to>
      <xdr:col>116</xdr:col>
      <xdr:colOff>62864</xdr:colOff>
      <xdr:row>64</xdr:row>
      <xdr:rowOff>32657</xdr:rowOff>
    </xdr:to>
    <xdr:cxnSp macro="">
      <xdr:nvCxnSpPr>
        <xdr:cNvPr id="685" name="直線コネクタ 684">
          <a:extLst>
            <a:ext uri="{FF2B5EF4-FFF2-40B4-BE49-F238E27FC236}">
              <a16:creationId xmlns:a16="http://schemas.microsoft.com/office/drawing/2014/main" id="{4D666108-EB83-46DE-8DB6-08E91FD68ECA}"/>
            </a:ext>
          </a:extLst>
        </xdr:cNvPr>
        <xdr:cNvCxnSpPr/>
      </xdr:nvCxnSpPr>
      <xdr:spPr>
        <a:xfrm flipV="1">
          <a:off x="22160864" y="9644743"/>
          <a:ext cx="0" cy="13607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36484</xdr:rowOff>
    </xdr:from>
    <xdr:ext cx="469744" cy="259045"/>
    <xdr:sp macro="" textlink="">
      <xdr:nvSpPr>
        <xdr:cNvPr id="686" name="【保健センター・保健所】&#10;一人当たり面積最小値テキスト">
          <a:extLst>
            <a:ext uri="{FF2B5EF4-FFF2-40B4-BE49-F238E27FC236}">
              <a16:creationId xmlns:a16="http://schemas.microsoft.com/office/drawing/2014/main" id="{6C0062AE-79DA-42FB-AE13-C79CBEE3A6FC}"/>
            </a:ext>
          </a:extLst>
        </xdr:cNvPr>
        <xdr:cNvSpPr txBox="1"/>
      </xdr:nvSpPr>
      <xdr:spPr>
        <a:xfrm>
          <a:off x="22199600" y="11009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32657</xdr:rowOff>
    </xdr:from>
    <xdr:to>
      <xdr:col>116</xdr:col>
      <xdr:colOff>152400</xdr:colOff>
      <xdr:row>64</xdr:row>
      <xdr:rowOff>32657</xdr:rowOff>
    </xdr:to>
    <xdr:cxnSp macro="">
      <xdr:nvCxnSpPr>
        <xdr:cNvPr id="687" name="直線コネクタ 686">
          <a:extLst>
            <a:ext uri="{FF2B5EF4-FFF2-40B4-BE49-F238E27FC236}">
              <a16:creationId xmlns:a16="http://schemas.microsoft.com/office/drawing/2014/main" id="{73D28E01-064C-43F9-A386-4AAAB6BA6220}"/>
            </a:ext>
          </a:extLst>
        </xdr:cNvPr>
        <xdr:cNvCxnSpPr/>
      </xdr:nvCxnSpPr>
      <xdr:spPr>
        <a:xfrm>
          <a:off x="22072600" y="110054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161670</xdr:rowOff>
    </xdr:from>
    <xdr:ext cx="469744" cy="259045"/>
    <xdr:sp macro="" textlink="">
      <xdr:nvSpPr>
        <xdr:cNvPr id="688" name="【保健センター・保健所】&#10;一人当たり面積最大値テキスト">
          <a:extLst>
            <a:ext uri="{FF2B5EF4-FFF2-40B4-BE49-F238E27FC236}">
              <a16:creationId xmlns:a16="http://schemas.microsoft.com/office/drawing/2014/main" id="{AC368BC2-3E7B-4EF8-9272-FCB5D26EB3AD}"/>
            </a:ext>
          </a:extLst>
        </xdr:cNvPr>
        <xdr:cNvSpPr txBox="1"/>
      </xdr:nvSpPr>
      <xdr:spPr>
        <a:xfrm>
          <a:off x="22199600" y="9419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43543</xdr:rowOff>
    </xdr:from>
    <xdr:to>
      <xdr:col>116</xdr:col>
      <xdr:colOff>152400</xdr:colOff>
      <xdr:row>56</xdr:row>
      <xdr:rowOff>43543</xdr:rowOff>
    </xdr:to>
    <xdr:cxnSp macro="">
      <xdr:nvCxnSpPr>
        <xdr:cNvPr id="689" name="直線コネクタ 688">
          <a:extLst>
            <a:ext uri="{FF2B5EF4-FFF2-40B4-BE49-F238E27FC236}">
              <a16:creationId xmlns:a16="http://schemas.microsoft.com/office/drawing/2014/main" id="{5DC95A91-6A4B-4864-8427-9803FE679617}"/>
            </a:ext>
          </a:extLst>
        </xdr:cNvPr>
        <xdr:cNvCxnSpPr/>
      </xdr:nvCxnSpPr>
      <xdr:spPr>
        <a:xfrm>
          <a:off x="22072600" y="9644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75492</xdr:rowOff>
    </xdr:from>
    <xdr:ext cx="469744" cy="259045"/>
    <xdr:sp macro="" textlink="">
      <xdr:nvSpPr>
        <xdr:cNvPr id="690" name="【保健センター・保健所】&#10;一人当たり面積平均値テキスト">
          <a:extLst>
            <a:ext uri="{FF2B5EF4-FFF2-40B4-BE49-F238E27FC236}">
              <a16:creationId xmlns:a16="http://schemas.microsoft.com/office/drawing/2014/main" id="{D85EB073-45B6-4E20-AE57-6D39235CBA93}"/>
            </a:ext>
          </a:extLst>
        </xdr:cNvPr>
        <xdr:cNvSpPr txBox="1"/>
      </xdr:nvSpPr>
      <xdr:spPr>
        <a:xfrm>
          <a:off x="22199600" y="1053394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52615</xdr:rowOff>
    </xdr:from>
    <xdr:to>
      <xdr:col>116</xdr:col>
      <xdr:colOff>114300</xdr:colOff>
      <xdr:row>62</xdr:row>
      <xdr:rowOff>154215</xdr:rowOff>
    </xdr:to>
    <xdr:sp macro="" textlink="">
      <xdr:nvSpPr>
        <xdr:cNvPr id="691" name="フローチャート: 判断 690">
          <a:extLst>
            <a:ext uri="{FF2B5EF4-FFF2-40B4-BE49-F238E27FC236}">
              <a16:creationId xmlns:a16="http://schemas.microsoft.com/office/drawing/2014/main" id="{37E0DC6E-78FD-44EC-BB60-4E5332379E5E}"/>
            </a:ext>
          </a:extLst>
        </xdr:cNvPr>
        <xdr:cNvSpPr/>
      </xdr:nvSpPr>
      <xdr:spPr>
        <a:xfrm>
          <a:off x="22110700" y="10682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41728</xdr:rowOff>
    </xdr:from>
    <xdr:to>
      <xdr:col>112</xdr:col>
      <xdr:colOff>38100</xdr:colOff>
      <xdr:row>62</xdr:row>
      <xdr:rowOff>143328</xdr:rowOff>
    </xdr:to>
    <xdr:sp macro="" textlink="">
      <xdr:nvSpPr>
        <xdr:cNvPr id="692" name="フローチャート: 判断 691">
          <a:extLst>
            <a:ext uri="{FF2B5EF4-FFF2-40B4-BE49-F238E27FC236}">
              <a16:creationId xmlns:a16="http://schemas.microsoft.com/office/drawing/2014/main" id="{716B65E6-9A61-439D-9678-B6A575F4DEE9}"/>
            </a:ext>
          </a:extLst>
        </xdr:cNvPr>
        <xdr:cNvSpPr/>
      </xdr:nvSpPr>
      <xdr:spPr>
        <a:xfrm>
          <a:off x="21272500" y="10671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52615</xdr:rowOff>
    </xdr:from>
    <xdr:to>
      <xdr:col>107</xdr:col>
      <xdr:colOff>101600</xdr:colOff>
      <xdr:row>62</xdr:row>
      <xdr:rowOff>154215</xdr:rowOff>
    </xdr:to>
    <xdr:sp macro="" textlink="">
      <xdr:nvSpPr>
        <xdr:cNvPr id="693" name="フローチャート: 判断 692">
          <a:extLst>
            <a:ext uri="{FF2B5EF4-FFF2-40B4-BE49-F238E27FC236}">
              <a16:creationId xmlns:a16="http://schemas.microsoft.com/office/drawing/2014/main" id="{8B509B0C-321E-4A74-AC38-031C4490D8E5}"/>
            </a:ext>
          </a:extLst>
        </xdr:cNvPr>
        <xdr:cNvSpPr/>
      </xdr:nvSpPr>
      <xdr:spPr>
        <a:xfrm>
          <a:off x="20383500" y="10682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52615</xdr:rowOff>
    </xdr:from>
    <xdr:to>
      <xdr:col>102</xdr:col>
      <xdr:colOff>165100</xdr:colOff>
      <xdr:row>62</xdr:row>
      <xdr:rowOff>154215</xdr:rowOff>
    </xdr:to>
    <xdr:sp macro="" textlink="">
      <xdr:nvSpPr>
        <xdr:cNvPr id="694" name="フローチャート: 判断 693">
          <a:extLst>
            <a:ext uri="{FF2B5EF4-FFF2-40B4-BE49-F238E27FC236}">
              <a16:creationId xmlns:a16="http://schemas.microsoft.com/office/drawing/2014/main" id="{6B9B0A64-3DC0-490B-B864-C5D7A9C2C081}"/>
            </a:ext>
          </a:extLst>
        </xdr:cNvPr>
        <xdr:cNvSpPr/>
      </xdr:nvSpPr>
      <xdr:spPr>
        <a:xfrm>
          <a:off x="19494500" y="10682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139700</xdr:rowOff>
    </xdr:from>
    <xdr:to>
      <xdr:col>98</xdr:col>
      <xdr:colOff>38100</xdr:colOff>
      <xdr:row>63</xdr:row>
      <xdr:rowOff>69850</xdr:rowOff>
    </xdr:to>
    <xdr:sp macro="" textlink="">
      <xdr:nvSpPr>
        <xdr:cNvPr id="695" name="フローチャート: 判断 694">
          <a:extLst>
            <a:ext uri="{FF2B5EF4-FFF2-40B4-BE49-F238E27FC236}">
              <a16:creationId xmlns:a16="http://schemas.microsoft.com/office/drawing/2014/main" id="{877CB28B-78A2-440C-9843-C37405623518}"/>
            </a:ext>
          </a:extLst>
        </xdr:cNvPr>
        <xdr:cNvSpPr/>
      </xdr:nvSpPr>
      <xdr:spPr>
        <a:xfrm>
          <a:off x="18605500" y="10769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6" name="テキスト ボックス 695">
          <a:extLst>
            <a:ext uri="{FF2B5EF4-FFF2-40B4-BE49-F238E27FC236}">
              <a16:creationId xmlns:a16="http://schemas.microsoft.com/office/drawing/2014/main" id="{A4B246C1-42EA-4C3A-8F46-4A6251E88514}"/>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7" name="テキスト ボックス 696">
          <a:extLst>
            <a:ext uri="{FF2B5EF4-FFF2-40B4-BE49-F238E27FC236}">
              <a16:creationId xmlns:a16="http://schemas.microsoft.com/office/drawing/2014/main" id="{2EDCCFDA-703A-4F76-8FB7-A2895C10AECF}"/>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98" name="テキスト ボックス 697">
          <a:extLst>
            <a:ext uri="{FF2B5EF4-FFF2-40B4-BE49-F238E27FC236}">
              <a16:creationId xmlns:a16="http://schemas.microsoft.com/office/drawing/2014/main" id="{F2141D34-B7E7-4620-A0BB-2731325413D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99" name="テキスト ボックス 698">
          <a:extLst>
            <a:ext uri="{FF2B5EF4-FFF2-40B4-BE49-F238E27FC236}">
              <a16:creationId xmlns:a16="http://schemas.microsoft.com/office/drawing/2014/main" id="{098A6D3D-2AD0-460B-9BEC-B5147007BFA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0" name="テキスト ボックス 699">
          <a:extLst>
            <a:ext uri="{FF2B5EF4-FFF2-40B4-BE49-F238E27FC236}">
              <a16:creationId xmlns:a16="http://schemas.microsoft.com/office/drawing/2014/main" id="{FA5B70B1-11C0-4DA8-BAD3-E869F578708C}"/>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153307</xdr:rowOff>
    </xdr:from>
    <xdr:to>
      <xdr:col>116</xdr:col>
      <xdr:colOff>114300</xdr:colOff>
      <xdr:row>64</xdr:row>
      <xdr:rowOff>83457</xdr:rowOff>
    </xdr:to>
    <xdr:sp macro="" textlink="">
      <xdr:nvSpPr>
        <xdr:cNvPr id="701" name="楕円 700">
          <a:extLst>
            <a:ext uri="{FF2B5EF4-FFF2-40B4-BE49-F238E27FC236}">
              <a16:creationId xmlns:a16="http://schemas.microsoft.com/office/drawing/2014/main" id="{FDF361A4-A304-4EDA-AA89-9FC6D440B7D6}"/>
            </a:ext>
          </a:extLst>
        </xdr:cNvPr>
        <xdr:cNvSpPr/>
      </xdr:nvSpPr>
      <xdr:spPr>
        <a:xfrm>
          <a:off x="22110700" y="10954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68234</xdr:rowOff>
    </xdr:from>
    <xdr:ext cx="469744" cy="259045"/>
    <xdr:sp macro="" textlink="">
      <xdr:nvSpPr>
        <xdr:cNvPr id="702" name="【保健センター・保健所】&#10;一人当たり面積該当値テキスト">
          <a:extLst>
            <a:ext uri="{FF2B5EF4-FFF2-40B4-BE49-F238E27FC236}">
              <a16:creationId xmlns:a16="http://schemas.microsoft.com/office/drawing/2014/main" id="{586BD478-5C55-4A1A-9096-BE2AE01392D4}"/>
            </a:ext>
          </a:extLst>
        </xdr:cNvPr>
        <xdr:cNvSpPr txBox="1"/>
      </xdr:nvSpPr>
      <xdr:spPr>
        <a:xfrm>
          <a:off x="22199600" y="10869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153307</xdr:rowOff>
    </xdr:from>
    <xdr:to>
      <xdr:col>112</xdr:col>
      <xdr:colOff>38100</xdr:colOff>
      <xdr:row>64</xdr:row>
      <xdr:rowOff>83457</xdr:rowOff>
    </xdr:to>
    <xdr:sp macro="" textlink="">
      <xdr:nvSpPr>
        <xdr:cNvPr id="703" name="楕円 702">
          <a:extLst>
            <a:ext uri="{FF2B5EF4-FFF2-40B4-BE49-F238E27FC236}">
              <a16:creationId xmlns:a16="http://schemas.microsoft.com/office/drawing/2014/main" id="{05235F71-F409-42AE-97EE-0E734416E989}"/>
            </a:ext>
          </a:extLst>
        </xdr:cNvPr>
        <xdr:cNvSpPr/>
      </xdr:nvSpPr>
      <xdr:spPr>
        <a:xfrm>
          <a:off x="21272500" y="10954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64</xdr:row>
      <xdr:rowOff>32657</xdr:rowOff>
    </xdr:from>
    <xdr:to>
      <xdr:col>116</xdr:col>
      <xdr:colOff>63500</xdr:colOff>
      <xdr:row>64</xdr:row>
      <xdr:rowOff>32657</xdr:rowOff>
    </xdr:to>
    <xdr:cxnSp macro="">
      <xdr:nvCxnSpPr>
        <xdr:cNvPr id="704" name="直線コネクタ 703">
          <a:extLst>
            <a:ext uri="{FF2B5EF4-FFF2-40B4-BE49-F238E27FC236}">
              <a16:creationId xmlns:a16="http://schemas.microsoft.com/office/drawing/2014/main" id="{3AE3F14C-7788-4FEB-8D1D-2A7ED4C40AA6}"/>
            </a:ext>
          </a:extLst>
        </xdr:cNvPr>
        <xdr:cNvCxnSpPr/>
      </xdr:nvCxnSpPr>
      <xdr:spPr>
        <a:xfrm>
          <a:off x="21323300" y="1100545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153307</xdr:rowOff>
    </xdr:from>
    <xdr:to>
      <xdr:col>107</xdr:col>
      <xdr:colOff>101600</xdr:colOff>
      <xdr:row>64</xdr:row>
      <xdr:rowOff>83457</xdr:rowOff>
    </xdr:to>
    <xdr:sp macro="" textlink="">
      <xdr:nvSpPr>
        <xdr:cNvPr id="705" name="楕円 704">
          <a:extLst>
            <a:ext uri="{FF2B5EF4-FFF2-40B4-BE49-F238E27FC236}">
              <a16:creationId xmlns:a16="http://schemas.microsoft.com/office/drawing/2014/main" id="{47F683DB-8A9A-4DF1-B0BA-3AB9607F2355}"/>
            </a:ext>
          </a:extLst>
        </xdr:cNvPr>
        <xdr:cNvSpPr/>
      </xdr:nvSpPr>
      <xdr:spPr>
        <a:xfrm>
          <a:off x="20383500" y="10954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64</xdr:row>
      <xdr:rowOff>32657</xdr:rowOff>
    </xdr:from>
    <xdr:to>
      <xdr:col>111</xdr:col>
      <xdr:colOff>177800</xdr:colOff>
      <xdr:row>64</xdr:row>
      <xdr:rowOff>32657</xdr:rowOff>
    </xdr:to>
    <xdr:cxnSp macro="">
      <xdr:nvCxnSpPr>
        <xdr:cNvPr id="706" name="直線コネクタ 705">
          <a:extLst>
            <a:ext uri="{FF2B5EF4-FFF2-40B4-BE49-F238E27FC236}">
              <a16:creationId xmlns:a16="http://schemas.microsoft.com/office/drawing/2014/main" id="{96D1842A-6662-4930-900D-595A5FB219CB}"/>
            </a:ext>
          </a:extLst>
        </xdr:cNvPr>
        <xdr:cNvCxnSpPr/>
      </xdr:nvCxnSpPr>
      <xdr:spPr>
        <a:xfrm>
          <a:off x="20434300" y="1100545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153307</xdr:rowOff>
    </xdr:from>
    <xdr:to>
      <xdr:col>102</xdr:col>
      <xdr:colOff>165100</xdr:colOff>
      <xdr:row>64</xdr:row>
      <xdr:rowOff>83457</xdr:rowOff>
    </xdr:to>
    <xdr:sp macro="" textlink="">
      <xdr:nvSpPr>
        <xdr:cNvPr id="707" name="楕円 706">
          <a:extLst>
            <a:ext uri="{FF2B5EF4-FFF2-40B4-BE49-F238E27FC236}">
              <a16:creationId xmlns:a16="http://schemas.microsoft.com/office/drawing/2014/main" id="{0290FFF6-6954-478D-B145-399901084C28}"/>
            </a:ext>
          </a:extLst>
        </xdr:cNvPr>
        <xdr:cNvSpPr/>
      </xdr:nvSpPr>
      <xdr:spPr>
        <a:xfrm>
          <a:off x="19494500" y="10954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64</xdr:row>
      <xdr:rowOff>32657</xdr:rowOff>
    </xdr:from>
    <xdr:to>
      <xdr:col>107</xdr:col>
      <xdr:colOff>50800</xdr:colOff>
      <xdr:row>64</xdr:row>
      <xdr:rowOff>32657</xdr:rowOff>
    </xdr:to>
    <xdr:cxnSp macro="">
      <xdr:nvCxnSpPr>
        <xdr:cNvPr id="708" name="直線コネクタ 707">
          <a:extLst>
            <a:ext uri="{FF2B5EF4-FFF2-40B4-BE49-F238E27FC236}">
              <a16:creationId xmlns:a16="http://schemas.microsoft.com/office/drawing/2014/main" id="{0D0F9E27-6F5E-43DC-AD90-E81F2753C131}"/>
            </a:ext>
          </a:extLst>
        </xdr:cNvPr>
        <xdr:cNvCxnSpPr/>
      </xdr:nvCxnSpPr>
      <xdr:spPr>
        <a:xfrm>
          <a:off x="19545300" y="1100545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153307</xdr:rowOff>
    </xdr:from>
    <xdr:to>
      <xdr:col>98</xdr:col>
      <xdr:colOff>38100</xdr:colOff>
      <xdr:row>64</xdr:row>
      <xdr:rowOff>83457</xdr:rowOff>
    </xdr:to>
    <xdr:sp macro="" textlink="">
      <xdr:nvSpPr>
        <xdr:cNvPr id="709" name="楕円 708">
          <a:extLst>
            <a:ext uri="{FF2B5EF4-FFF2-40B4-BE49-F238E27FC236}">
              <a16:creationId xmlns:a16="http://schemas.microsoft.com/office/drawing/2014/main" id="{D79096BF-F0F8-4A57-9D2B-6A9514515F16}"/>
            </a:ext>
          </a:extLst>
        </xdr:cNvPr>
        <xdr:cNvSpPr/>
      </xdr:nvSpPr>
      <xdr:spPr>
        <a:xfrm>
          <a:off x="18605500" y="10954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64</xdr:row>
      <xdr:rowOff>32657</xdr:rowOff>
    </xdr:from>
    <xdr:to>
      <xdr:col>102</xdr:col>
      <xdr:colOff>114300</xdr:colOff>
      <xdr:row>64</xdr:row>
      <xdr:rowOff>32657</xdr:rowOff>
    </xdr:to>
    <xdr:cxnSp macro="">
      <xdr:nvCxnSpPr>
        <xdr:cNvPr id="710" name="直線コネクタ 709">
          <a:extLst>
            <a:ext uri="{FF2B5EF4-FFF2-40B4-BE49-F238E27FC236}">
              <a16:creationId xmlns:a16="http://schemas.microsoft.com/office/drawing/2014/main" id="{878E0FB8-AFDD-49DE-B7D9-BA561C8642E9}"/>
            </a:ext>
          </a:extLst>
        </xdr:cNvPr>
        <xdr:cNvCxnSpPr/>
      </xdr:nvCxnSpPr>
      <xdr:spPr>
        <a:xfrm>
          <a:off x="18656300" y="1100545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159855</xdr:rowOff>
    </xdr:from>
    <xdr:ext cx="469744" cy="259045"/>
    <xdr:sp macro="" textlink="">
      <xdr:nvSpPr>
        <xdr:cNvPr id="711" name="n_1aveValue【保健センター・保健所】&#10;一人当たり面積">
          <a:extLst>
            <a:ext uri="{FF2B5EF4-FFF2-40B4-BE49-F238E27FC236}">
              <a16:creationId xmlns:a16="http://schemas.microsoft.com/office/drawing/2014/main" id="{391FA10A-B840-4B73-BAEE-CF356E8F5E89}"/>
            </a:ext>
          </a:extLst>
        </xdr:cNvPr>
        <xdr:cNvSpPr txBox="1"/>
      </xdr:nvSpPr>
      <xdr:spPr>
        <a:xfrm>
          <a:off x="21075727" y="10446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170742</xdr:rowOff>
    </xdr:from>
    <xdr:ext cx="469744" cy="259045"/>
    <xdr:sp macro="" textlink="">
      <xdr:nvSpPr>
        <xdr:cNvPr id="712" name="n_2aveValue【保健センター・保健所】&#10;一人当たり面積">
          <a:extLst>
            <a:ext uri="{FF2B5EF4-FFF2-40B4-BE49-F238E27FC236}">
              <a16:creationId xmlns:a16="http://schemas.microsoft.com/office/drawing/2014/main" id="{A6A6E661-4684-4A06-B8C9-72E711719969}"/>
            </a:ext>
          </a:extLst>
        </xdr:cNvPr>
        <xdr:cNvSpPr txBox="1"/>
      </xdr:nvSpPr>
      <xdr:spPr>
        <a:xfrm>
          <a:off x="20199427" y="10457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170742</xdr:rowOff>
    </xdr:from>
    <xdr:ext cx="469744" cy="259045"/>
    <xdr:sp macro="" textlink="">
      <xdr:nvSpPr>
        <xdr:cNvPr id="713" name="n_3aveValue【保健センター・保健所】&#10;一人当たり面積">
          <a:extLst>
            <a:ext uri="{FF2B5EF4-FFF2-40B4-BE49-F238E27FC236}">
              <a16:creationId xmlns:a16="http://schemas.microsoft.com/office/drawing/2014/main" id="{4BB8559E-C563-4EFF-950B-04AC6869E34E}"/>
            </a:ext>
          </a:extLst>
        </xdr:cNvPr>
        <xdr:cNvSpPr txBox="1"/>
      </xdr:nvSpPr>
      <xdr:spPr>
        <a:xfrm>
          <a:off x="19310427" y="10457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86377</xdr:rowOff>
    </xdr:from>
    <xdr:ext cx="469744" cy="259045"/>
    <xdr:sp macro="" textlink="">
      <xdr:nvSpPr>
        <xdr:cNvPr id="714" name="n_4aveValue【保健センター・保健所】&#10;一人当たり面積">
          <a:extLst>
            <a:ext uri="{FF2B5EF4-FFF2-40B4-BE49-F238E27FC236}">
              <a16:creationId xmlns:a16="http://schemas.microsoft.com/office/drawing/2014/main" id="{8EF45227-8E57-48C9-A2A1-DF144179A254}"/>
            </a:ext>
          </a:extLst>
        </xdr:cNvPr>
        <xdr:cNvSpPr txBox="1"/>
      </xdr:nvSpPr>
      <xdr:spPr>
        <a:xfrm>
          <a:off x="18421427" y="10544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74584</xdr:rowOff>
    </xdr:from>
    <xdr:ext cx="469744" cy="259045"/>
    <xdr:sp macro="" textlink="">
      <xdr:nvSpPr>
        <xdr:cNvPr id="715" name="n_1mainValue【保健センター・保健所】&#10;一人当たり面積">
          <a:extLst>
            <a:ext uri="{FF2B5EF4-FFF2-40B4-BE49-F238E27FC236}">
              <a16:creationId xmlns:a16="http://schemas.microsoft.com/office/drawing/2014/main" id="{12F17B72-BE99-4D6B-AA40-428330EC9B51}"/>
            </a:ext>
          </a:extLst>
        </xdr:cNvPr>
        <xdr:cNvSpPr txBox="1"/>
      </xdr:nvSpPr>
      <xdr:spPr>
        <a:xfrm>
          <a:off x="21075727" y="110473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74584</xdr:rowOff>
    </xdr:from>
    <xdr:ext cx="469744" cy="259045"/>
    <xdr:sp macro="" textlink="">
      <xdr:nvSpPr>
        <xdr:cNvPr id="716" name="n_2mainValue【保健センター・保健所】&#10;一人当たり面積">
          <a:extLst>
            <a:ext uri="{FF2B5EF4-FFF2-40B4-BE49-F238E27FC236}">
              <a16:creationId xmlns:a16="http://schemas.microsoft.com/office/drawing/2014/main" id="{44A793DF-D350-41EA-B550-86D21E678734}"/>
            </a:ext>
          </a:extLst>
        </xdr:cNvPr>
        <xdr:cNvSpPr txBox="1"/>
      </xdr:nvSpPr>
      <xdr:spPr>
        <a:xfrm>
          <a:off x="20199427" y="110473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74584</xdr:rowOff>
    </xdr:from>
    <xdr:ext cx="469744" cy="259045"/>
    <xdr:sp macro="" textlink="">
      <xdr:nvSpPr>
        <xdr:cNvPr id="717" name="n_3mainValue【保健センター・保健所】&#10;一人当たり面積">
          <a:extLst>
            <a:ext uri="{FF2B5EF4-FFF2-40B4-BE49-F238E27FC236}">
              <a16:creationId xmlns:a16="http://schemas.microsoft.com/office/drawing/2014/main" id="{4222EFF7-9C80-4764-88E2-80681BC0879D}"/>
            </a:ext>
          </a:extLst>
        </xdr:cNvPr>
        <xdr:cNvSpPr txBox="1"/>
      </xdr:nvSpPr>
      <xdr:spPr>
        <a:xfrm>
          <a:off x="19310427" y="110473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74584</xdr:rowOff>
    </xdr:from>
    <xdr:ext cx="469744" cy="259045"/>
    <xdr:sp macro="" textlink="">
      <xdr:nvSpPr>
        <xdr:cNvPr id="718" name="n_4mainValue【保健センター・保健所】&#10;一人当たり面積">
          <a:extLst>
            <a:ext uri="{FF2B5EF4-FFF2-40B4-BE49-F238E27FC236}">
              <a16:creationId xmlns:a16="http://schemas.microsoft.com/office/drawing/2014/main" id="{18BC9354-4BD0-47DD-9F9F-B6D81D92536E}"/>
            </a:ext>
          </a:extLst>
        </xdr:cNvPr>
        <xdr:cNvSpPr txBox="1"/>
      </xdr:nvSpPr>
      <xdr:spPr>
        <a:xfrm>
          <a:off x="18421427" y="110473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19" name="正方形/長方形 718">
          <a:extLst>
            <a:ext uri="{FF2B5EF4-FFF2-40B4-BE49-F238E27FC236}">
              <a16:creationId xmlns:a16="http://schemas.microsoft.com/office/drawing/2014/main" id="{314DFAF3-60FF-4EE8-9472-528C1C1C299D}"/>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0" name="正方形/長方形 719">
          <a:extLst>
            <a:ext uri="{FF2B5EF4-FFF2-40B4-BE49-F238E27FC236}">
              <a16:creationId xmlns:a16="http://schemas.microsoft.com/office/drawing/2014/main" id="{96838EFA-7B86-4570-B687-2AE79EEE3204}"/>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1" name="正方形/長方形 720">
          <a:extLst>
            <a:ext uri="{FF2B5EF4-FFF2-40B4-BE49-F238E27FC236}">
              <a16:creationId xmlns:a16="http://schemas.microsoft.com/office/drawing/2014/main" id="{8466DB73-FB5A-4050-B4D9-8EE85BCA5953}"/>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2" name="正方形/長方形 721">
          <a:extLst>
            <a:ext uri="{FF2B5EF4-FFF2-40B4-BE49-F238E27FC236}">
              <a16:creationId xmlns:a16="http://schemas.microsoft.com/office/drawing/2014/main" id="{F3F6E611-F4A3-4BE9-8F22-89382AA06F8A}"/>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3" name="正方形/長方形 722">
          <a:extLst>
            <a:ext uri="{FF2B5EF4-FFF2-40B4-BE49-F238E27FC236}">
              <a16:creationId xmlns:a16="http://schemas.microsoft.com/office/drawing/2014/main" id="{DAF54D82-A160-4650-8825-2EFF5DFF6B83}"/>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4" name="正方形/長方形 723">
          <a:extLst>
            <a:ext uri="{FF2B5EF4-FFF2-40B4-BE49-F238E27FC236}">
              <a16:creationId xmlns:a16="http://schemas.microsoft.com/office/drawing/2014/main" id="{39E21A61-D400-4620-97C8-FD73A728B5A1}"/>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5" name="正方形/長方形 724">
          <a:extLst>
            <a:ext uri="{FF2B5EF4-FFF2-40B4-BE49-F238E27FC236}">
              <a16:creationId xmlns:a16="http://schemas.microsoft.com/office/drawing/2014/main" id="{7B27350A-9651-460E-98BB-F1A0237A8E63}"/>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6" name="正方形/長方形 725">
          <a:extLst>
            <a:ext uri="{FF2B5EF4-FFF2-40B4-BE49-F238E27FC236}">
              <a16:creationId xmlns:a16="http://schemas.microsoft.com/office/drawing/2014/main" id="{FD452135-6089-450B-BA2A-E5D16B0AC309}"/>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7" name="テキスト ボックス 726">
          <a:extLst>
            <a:ext uri="{FF2B5EF4-FFF2-40B4-BE49-F238E27FC236}">
              <a16:creationId xmlns:a16="http://schemas.microsoft.com/office/drawing/2014/main" id="{059D170F-CAD0-4A4E-AD2C-32A31030CFA9}"/>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28" name="直線コネクタ 727">
          <a:extLst>
            <a:ext uri="{FF2B5EF4-FFF2-40B4-BE49-F238E27FC236}">
              <a16:creationId xmlns:a16="http://schemas.microsoft.com/office/drawing/2014/main" id="{09D3225F-3D55-4B78-AD9D-F928EEBA6A2C}"/>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29" name="テキスト ボックス 728">
          <a:extLst>
            <a:ext uri="{FF2B5EF4-FFF2-40B4-BE49-F238E27FC236}">
              <a16:creationId xmlns:a16="http://schemas.microsoft.com/office/drawing/2014/main" id="{532B25D5-44AE-4E74-8943-780FCFE2151A}"/>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0" name="直線コネクタ 729">
          <a:extLst>
            <a:ext uri="{FF2B5EF4-FFF2-40B4-BE49-F238E27FC236}">
              <a16:creationId xmlns:a16="http://schemas.microsoft.com/office/drawing/2014/main" id="{DF5190F7-FA3C-4053-9138-211FB0DAFCFF}"/>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31" name="テキスト ボックス 730">
          <a:extLst>
            <a:ext uri="{FF2B5EF4-FFF2-40B4-BE49-F238E27FC236}">
              <a16:creationId xmlns:a16="http://schemas.microsoft.com/office/drawing/2014/main" id="{F57737D7-56F7-47F4-A895-F0DD3A074E92}"/>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2" name="直線コネクタ 731">
          <a:extLst>
            <a:ext uri="{FF2B5EF4-FFF2-40B4-BE49-F238E27FC236}">
              <a16:creationId xmlns:a16="http://schemas.microsoft.com/office/drawing/2014/main" id="{74D8E5CC-B1B1-45F0-97A0-1CF7209516BE}"/>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3" name="テキスト ボックス 732">
          <a:extLst>
            <a:ext uri="{FF2B5EF4-FFF2-40B4-BE49-F238E27FC236}">
              <a16:creationId xmlns:a16="http://schemas.microsoft.com/office/drawing/2014/main" id="{8A5DCFC6-8B36-45DE-A7D6-F034F04CA681}"/>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4" name="直線コネクタ 733">
          <a:extLst>
            <a:ext uri="{FF2B5EF4-FFF2-40B4-BE49-F238E27FC236}">
              <a16:creationId xmlns:a16="http://schemas.microsoft.com/office/drawing/2014/main" id="{14B615C7-53F5-4322-8740-8B1B683FD313}"/>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35" name="テキスト ボックス 734">
          <a:extLst>
            <a:ext uri="{FF2B5EF4-FFF2-40B4-BE49-F238E27FC236}">
              <a16:creationId xmlns:a16="http://schemas.microsoft.com/office/drawing/2014/main" id="{81FF4BFD-07AD-4F07-A356-4CB3C395F824}"/>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36" name="直線コネクタ 735">
          <a:extLst>
            <a:ext uri="{FF2B5EF4-FFF2-40B4-BE49-F238E27FC236}">
              <a16:creationId xmlns:a16="http://schemas.microsoft.com/office/drawing/2014/main" id="{13499E03-4259-417E-8006-0AA75B8042DC}"/>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37" name="テキスト ボックス 736">
          <a:extLst>
            <a:ext uri="{FF2B5EF4-FFF2-40B4-BE49-F238E27FC236}">
              <a16:creationId xmlns:a16="http://schemas.microsoft.com/office/drawing/2014/main" id="{7759F4D9-BC30-47FA-A3F9-96EF6CE1BB87}"/>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38" name="直線コネクタ 737">
          <a:extLst>
            <a:ext uri="{FF2B5EF4-FFF2-40B4-BE49-F238E27FC236}">
              <a16:creationId xmlns:a16="http://schemas.microsoft.com/office/drawing/2014/main" id="{0D7F6706-902B-453E-8154-9AE22F21C4D7}"/>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39" name="テキスト ボックス 738">
          <a:extLst>
            <a:ext uri="{FF2B5EF4-FFF2-40B4-BE49-F238E27FC236}">
              <a16:creationId xmlns:a16="http://schemas.microsoft.com/office/drawing/2014/main" id="{5427D401-7E9E-4F2F-B16F-2699430FD55E}"/>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0" name="直線コネクタ 739">
          <a:extLst>
            <a:ext uri="{FF2B5EF4-FFF2-40B4-BE49-F238E27FC236}">
              <a16:creationId xmlns:a16="http://schemas.microsoft.com/office/drawing/2014/main" id="{2D464E99-C9E4-4CB1-82CE-6278FB5940F5}"/>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41" name="テキスト ボックス 740">
          <a:extLst>
            <a:ext uri="{FF2B5EF4-FFF2-40B4-BE49-F238E27FC236}">
              <a16:creationId xmlns:a16="http://schemas.microsoft.com/office/drawing/2014/main" id="{E609BD3D-A49F-4756-BA08-A9B817BAD6B5}"/>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2" name="【消防施設】&#10;有形固定資産減価償却率グラフ枠">
          <a:extLst>
            <a:ext uri="{FF2B5EF4-FFF2-40B4-BE49-F238E27FC236}">
              <a16:creationId xmlns:a16="http://schemas.microsoft.com/office/drawing/2014/main" id="{549D2D29-4D0E-4C62-B52B-D92EE674B35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169545</xdr:rowOff>
    </xdr:from>
    <xdr:to>
      <xdr:col>85</xdr:col>
      <xdr:colOff>126364</xdr:colOff>
      <xdr:row>85</xdr:row>
      <xdr:rowOff>150495</xdr:rowOff>
    </xdr:to>
    <xdr:cxnSp macro="">
      <xdr:nvCxnSpPr>
        <xdr:cNvPr id="743" name="直線コネクタ 742">
          <a:extLst>
            <a:ext uri="{FF2B5EF4-FFF2-40B4-BE49-F238E27FC236}">
              <a16:creationId xmlns:a16="http://schemas.microsoft.com/office/drawing/2014/main" id="{951E2696-565D-4EA2-8855-21FAD9A6CF5B}"/>
            </a:ext>
          </a:extLst>
        </xdr:cNvPr>
        <xdr:cNvCxnSpPr/>
      </xdr:nvCxnSpPr>
      <xdr:spPr>
        <a:xfrm flipV="1">
          <a:off x="16318864" y="13371195"/>
          <a:ext cx="0" cy="13525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154322</xdr:rowOff>
    </xdr:from>
    <xdr:ext cx="405111" cy="259045"/>
    <xdr:sp macro="" textlink="">
      <xdr:nvSpPr>
        <xdr:cNvPr id="744" name="【消防施設】&#10;有形固定資産減価償却率最小値テキスト">
          <a:extLst>
            <a:ext uri="{FF2B5EF4-FFF2-40B4-BE49-F238E27FC236}">
              <a16:creationId xmlns:a16="http://schemas.microsoft.com/office/drawing/2014/main" id="{CD2B7CB7-E743-4BB2-B349-880BD8C96B62}"/>
            </a:ext>
          </a:extLst>
        </xdr:cNvPr>
        <xdr:cNvSpPr txBox="1"/>
      </xdr:nvSpPr>
      <xdr:spPr>
        <a:xfrm>
          <a:off x="16357600" y="14727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150495</xdr:rowOff>
    </xdr:from>
    <xdr:to>
      <xdr:col>86</xdr:col>
      <xdr:colOff>25400</xdr:colOff>
      <xdr:row>85</xdr:row>
      <xdr:rowOff>150495</xdr:rowOff>
    </xdr:to>
    <xdr:cxnSp macro="">
      <xdr:nvCxnSpPr>
        <xdr:cNvPr id="745" name="直線コネクタ 744">
          <a:extLst>
            <a:ext uri="{FF2B5EF4-FFF2-40B4-BE49-F238E27FC236}">
              <a16:creationId xmlns:a16="http://schemas.microsoft.com/office/drawing/2014/main" id="{AA2CF6DB-5E59-45B9-9144-E0CAC945E086}"/>
            </a:ext>
          </a:extLst>
        </xdr:cNvPr>
        <xdr:cNvCxnSpPr/>
      </xdr:nvCxnSpPr>
      <xdr:spPr>
        <a:xfrm>
          <a:off x="16230600" y="147237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116222</xdr:rowOff>
    </xdr:from>
    <xdr:ext cx="405111" cy="259045"/>
    <xdr:sp macro="" textlink="">
      <xdr:nvSpPr>
        <xdr:cNvPr id="746" name="【消防施設】&#10;有形固定資産減価償却率最大値テキスト">
          <a:extLst>
            <a:ext uri="{FF2B5EF4-FFF2-40B4-BE49-F238E27FC236}">
              <a16:creationId xmlns:a16="http://schemas.microsoft.com/office/drawing/2014/main" id="{8DAAD497-AC6E-43D4-A437-C9085ED7BFEB}"/>
            </a:ext>
          </a:extLst>
        </xdr:cNvPr>
        <xdr:cNvSpPr txBox="1"/>
      </xdr:nvSpPr>
      <xdr:spPr>
        <a:xfrm>
          <a:off x="16357600" y="13146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169545</xdr:rowOff>
    </xdr:from>
    <xdr:to>
      <xdr:col>86</xdr:col>
      <xdr:colOff>25400</xdr:colOff>
      <xdr:row>77</xdr:row>
      <xdr:rowOff>169545</xdr:rowOff>
    </xdr:to>
    <xdr:cxnSp macro="">
      <xdr:nvCxnSpPr>
        <xdr:cNvPr id="747" name="直線コネクタ 746">
          <a:extLst>
            <a:ext uri="{FF2B5EF4-FFF2-40B4-BE49-F238E27FC236}">
              <a16:creationId xmlns:a16="http://schemas.microsoft.com/office/drawing/2014/main" id="{25C522B9-4E23-400F-9D2D-A110D02FF92D}"/>
            </a:ext>
          </a:extLst>
        </xdr:cNvPr>
        <xdr:cNvCxnSpPr/>
      </xdr:nvCxnSpPr>
      <xdr:spPr>
        <a:xfrm>
          <a:off x="16230600" y="133711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78757</xdr:rowOff>
    </xdr:from>
    <xdr:ext cx="405111" cy="259045"/>
    <xdr:sp macro="" textlink="">
      <xdr:nvSpPr>
        <xdr:cNvPr id="748" name="【消防施設】&#10;有形固定資産減価償却率平均値テキスト">
          <a:extLst>
            <a:ext uri="{FF2B5EF4-FFF2-40B4-BE49-F238E27FC236}">
              <a16:creationId xmlns:a16="http://schemas.microsoft.com/office/drawing/2014/main" id="{3FDBE9C9-6FF4-476B-AC5F-457202DD810A}"/>
            </a:ext>
          </a:extLst>
        </xdr:cNvPr>
        <xdr:cNvSpPr txBox="1"/>
      </xdr:nvSpPr>
      <xdr:spPr>
        <a:xfrm>
          <a:off x="16357600" y="137947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55880</xdr:rowOff>
    </xdr:from>
    <xdr:to>
      <xdr:col>85</xdr:col>
      <xdr:colOff>177800</xdr:colOff>
      <xdr:row>81</xdr:row>
      <xdr:rowOff>157480</xdr:rowOff>
    </xdr:to>
    <xdr:sp macro="" textlink="">
      <xdr:nvSpPr>
        <xdr:cNvPr id="749" name="フローチャート: 判断 748">
          <a:extLst>
            <a:ext uri="{FF2B5EF4-FFF2-40B4-BE49-F238E27FC236}">
              <a16:creationId xmlns:a16="http://schemas.microsoft.com/office/drawing/2014/main" id="{0C3C7FEF-A9A7-42B1-AFA5-FF057F62819D}"/>
            </a:ext>
          </a:extLst>
        </xdr:cNvPr>
        <xdr:cNvSpPr/>
      </xdr:nvSpPr>
      <xdr:spPr>
        <a:xfrm>
          <a:off x="16268700" y="13943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160655</xdr:rowOff>
    </xdr:from>
    <xdr:to>
      <xdr:col>81</xdr:col>
      <xdr:colOff>101600</xdr:colOff>
      <xdr:row>82</xdr:row>
      <xdr:rowOff>90805</xdr:rowOff>
    </xdr:to>
    <xdr:sp macro="" textlink="">
      <xdr:nvSpPr>
        <xdr:cNvPr id="750" name="フローチャート: 判断 749">
          <a:extLst>
            <a:ext uri="{FF2B5EF4-FFF2-40B4-BE49-F238E27FC236}">
              <a16:creationId xmlns:a16="http://schemas.microsoft.com/office/drawing/2014/main" id="{0A32EACF-35BA-4619-BF96-47247FC488B5}"/>
            </a:ext>
          </a:extLst>
        </xdr:cNvPr>
        <xdr:cNvSpPr/>
      </xdr:nvSpPr>
      <xdr:spPr>
        <a:xfrm>
          <a:off x="15430500" y="14048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133986</xdr:rowOff>
    </xdr:from>
    <xdr:to>
      <xdr:col>76</xdr:col>
      <xdr:colOff>165100</xdr:colOff>
      <xdr:row>82</xdr:row>
      <xdr:rowOff>64136</xdr:rowOff>
    </xdr:to>
    <xdr:sp macro="" textlink="">
      <xdr:nvSpPr>
        <xdr:cNvPr id="751" name="フローチャート: 判断 750">
          <a:extLst>
            <a:ext uri="{FF2B5EF4-FFF2-40B4-BE49-F238E27FC236}">
              <a16:creationId xmlns:a16="http://schemas.microsoft.com/office/drawing/2014/main" id="{0ED98C5F-D8EB-479C-8702-D475A487D15D}"/>
            </a:ext>
          </a:extLst>
        </xdr:cNvPr>
        <xdr:cNvSpPr/>
      </xdr:nvSpPr>
      <xdr:spPr>
        <a:xfrm>
          <a:off x="14541500" y="14021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109220</xdr:rowOff>
    </xdr:from>
    <xdr:to>
      <xdr:col>72</xdr:col>
      <xdr:colOff>38100</xdr:colOff>
      <xdr:row>82</xdr:row>
      <xdr:rowOff>39370</xdr:rowOff>
    </xdr:to>
    <xdr:sp macro="" textlink="">
      <xdr:nvSpPr>
        <xdr:cNvPr id="752" name="フローチャート: 判断 751">
          <a:extLst>
            <a:ext uri="{FF2B5EF4-FFF2-40B4-BE49-F238E27FC236}">
              <a16:creationId xmlns:a16="http://schemas.microsoft.com/office/drawing/2014/main" id="{E4C22198-0568-4951-96F0-C6D6C9C0BA6A}"/>
            </a:ext>
          </a:extLst>
        </xdr:cNvPr>
        <xdr:cNvSpPr/>
      </xdr:nvSpPr>
      <xdr:spPr>
        <a:xfrm>
          <a:off x="13652500" y="13996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33020</xdr:rowOff>
    </xdr:from>
    <xdr:to>
      <xdr:col>67</xdr:col>
      <xdr:colOff>101600</xdr:colOff>
      <xdr:row>81</xdr:row>
      <xdr:rowOff>134620</xdr:rowOff>
    </xdr:to>
    <xdr:sp macro="" textlink="">
      <xdr:nvSpPr>
        <xdr:cNvPr id="753" name="フローチャート: 判断 752">
          <a:extLst>
            <a:ext uri="{FF2B5EF4-FFF2-40B4-BE49-F238E27FC236}">
              <a16:creationId xmlns:a16="http://schemas.microsoft.com/office/drawing/2014/main" id="{AD6F1691-3356-49AE-9A5B-A8DBDE05D3D1}"/>
            </a:ext>
          </a:extLst>
        </xdr:cNvPr>
        <xdr:cNvSpPr/>
      </xdr:nvSpPr>
      <xdr:spPr>
        <a:xfrm>
          <a:off x="12763500" y="1392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4" name="テキスト ボックス 753">
          <a:extLst>
            <a:ext uri="{FF2B5EF4-FFF2-40B4-BE49-F238E27FC236}">
              <a16:creationId xmlns:a16="http://schemas.microsoft.com/office/drawing/2014/main" id="{33D8B938-BE64-4177-A9F9-D1C60FD6575C}"/>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5" name="テキスト ボックス 754">
          <a:extLst>
            <a:ext uri="{FF2B5EF4-FFF2-40B4-BE49-F238E27FC236}">
              <a16:creationId xmlns:a16="http://schemas.microsoft.com/office/drawing/2014/main" id="{24380246-380B-435D-99B8-32D54090132C}"/>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6" name="テキスト ボックス 755">
          <a:extLst>
            <a:ext uri="{FF2B5EF4-FFF2-40B4-BE49-F238E27FC236}">
              <a16:creationId xmlns:a16="http://schemas.microsoft.com/office/drawing/2014/main" id="{D05C3E5D-779C-42E3-A3CB-CB3798E6EFDF}"/>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57" name="テキスト ボックス 756">
          <a:extLst>
            <a:ext uri="{FF2B5EF4-FFF2-40B4-BE49-F238E27FC236}">
              <a16:creationId xmlns:a16="http://schemas.microsoft.com/office/drawing/2014/main" id="{80F3C57D-0A1C-4CEF-A4EC-2C565DE526FE}"/>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58" name="テキスト ボックス 757">
          <a:extLst>
            <a:ext uri="{FF2B5EF4-FFF2-40B4-BE49-F238E27FC236}">
              <a16:creationId xmlns:a16="http://schemas.microsoft.com/office/drawing/2014/main" id="{48C5EE2C-A355-4077-93B1-5164207E3309}"/>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103505</xdr:rowOff>
    </xdr:from>
    <xdr:to>
      <xdr:col>85</xdr:col>
      <xdr:colOff>177800</xdr:colOff>
      <xdr:row>85</xdr:row>
      <xdr:rowOff>33655</xdr:rowOff>
    </xdr:to>
    <xdr:sp macro="" textlink="">
      <xdr:nvSpPr>
        <xdr:cNvPr id="759" name="楕円 758">
          <a:extLst>
            <a:ext uri="{FF2B5EF4-FFF2-40B4-BE49-F238E27FC236}">
              <a16:creationId xmlns:a16="http://schemas.microsoft.com/office/drawing/2014/main" id="{0E262303-BDC1-4031-A73D-7B4078BA068A}"/>
            </a:ext>
          </a:extLst>
        </xdr:cNvPr>
        <xdr:cNvSpPr/>
      </xdr:nvSpPr>
      <xdr:spPr>
        <a:xfrm>
          <a:off x="16268700" y="14505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81932</xdr:rowOff>
    </xdr:from>
    <xdr:ext cx="405111" cy="259045"/>
    <xdr:sp macro="" textlink="">
      <xdr:nvSpPr>
        <xdr:cNvPr id="760" name="【消防施設】&#10;有形固定資産減価償却率該当値テキスト">
          <a:extLst>
            <a:ext uri="{FF2B5EF4-FFF2-40B4-BE49-F238E27FC236}">
              <a16:creationId xmlns:a16="http://schemas.microsoft.com/office/drawing/2014/main" id="{41061CE0-6842-4841-BFB6-94C2356447ED}"/>
            </a:ext>
          </a:extLst>
        </xdr:cNvPr>
        <xdr:cNvSpPr txBox="1"/>
      </xdr:nvSpPr>
      <xdr:spPr>
        <a:xfrm>
          <a:off x="16357600" y="14483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84455</xdr:rowOff>
    </xdr:from>
    <xdr:to>
      <xdr:col>81</xdr:col>
      <xdr:colOff>101600</xdr:colOff>
      <xdr:row>85</xdr:row>
      <xdr:rowOff>14605</xdr:rowOff>
    </xdr:to>
    <xdr:sp macro="" textlink="">
      <xdr:nvSpPr>
        <xdr:cNvPr id="761" name="楕円 760">
          <a:extLst>
            <a:ext uri="{FF2B5EF4-FFF2-40B4-BE49-F238E27FC236}">
              <a16:creationId xmlns:a16="http://schemas.microsoft.com/office/drawing/2014/main" id="{A2439052-6DD8-4CF5-898B-AC8E0DEECCD8}"/>
            </a:ext>
          </a:extLst>
        </xdr:cNvPr>
        <xdr:cNvSpPr/>
      </xdr:nvSpPr>
      <xdr:spPr>
        <a:xfrm>
          <a:off x="15430500" y="14486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135255</xdr:rowOff>
    </xdr:from>
    <xdr:to>
      <xdr:col>85</xdr:col>
      <xdr:colOff>127000</xdr:colOff>
      <xdr:row>84</xdr:row>
      <xdr:rowOff>154305</xdr:rowOff>
    </xdr:to>
    <xdr:cxnSp macro="">
      <xdr:nvCxnSpPr>
        <xdr:cNvPr id="762" name="直線コネクタ 761">
          <a:extLst>
            <a:ext uri="{FF2B5EF4-FFF2-40B4-BE49-F238E27FC236}">
              <a16:creationId xmlns:a16="http://schemas.microsoft.com/office/drawing/2014/main" id="{FA8F0744-4FF8-4D7D-AB86-87E26C5FB16C}"/>
            </a:ext>
          </a:extLst>
        </xdr:cNvPr>
        <xdr:cNvCxnSpPr/>
      </xdr:nvCxnSpPr>
      <xdr:spPr>
        <a:xfrm>
          <a:off x="15481300" y="14537055"/>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67311</xdr:rowOff>
    </xdr:from>
    <xdr:to>
      <xdr:col>76</xdr:col>
      <xdr:colOff>165100</xdr:colOff>
      <xdr:row>84</xdr:row>
      <xdr:rowOff>168911</xdr:rowOff>
    </xdr:to>
    <xdr:sp macro="" textlink="">
      <xdr:nvSpPr>
        <xdr:cNvPr id="763" name="楕円 762">
          <a:extLst>
            <a:ext uri="{FF2B5EF4-FFF2-40B4-BE49-F238E27FC236}">
              <a16:creationId xmlns:a16="http://schemas.microsoft.com/office/drawing/2014/main" id="{AD3B933B-9CD7-4226-ADCD-E052CB614C57}"/>
            </a:ext>
          </a:extLst>
        </xdr:cNvPr>
        <xdr:cNvSpPr/>
      </xdr:nvSpPr>
      <xdr:spPr>
        <a:xfrm>
          <a:off x="14541500" y="14469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118111</xdr:rowOff>
    </xdr:from>
    <xdr:to>
      <xdr:col>81</xdr:col>
      <xdr:colOff>50800</xdr:colOff>
      <xdr:row>84</xdr:row>
      <xdr:rowOff>135255</xdr:rowOff>
    </xdr:to>
    <xdr:cxnSp macro="">
      <xdr:nvCxnSpPr>
        <xdr:cNvPr id="764" name="直線コネクタ 763">
          <a:extLst>
            <a:ext uri="{FF2B5EF4-FFF2-40B4-BE49-F238E27FC236}">
              <a16:creationId xmlns:a16="http://schemas.microsoft.com/office/drawing/2014/main" id="{BCFE662C-C56E-4649-9663-3890FAB7F325}"/>
            </a:ext>
          </a:extLst>
        </xdr:cNvPr>
        <xdr:cNvCxnSpPr/>
      </xdr:nvCxnSpPr>
      <xdr:spPr>
        <a:xfrm>
          <a:off x="14592300" y="14519911"/>
          <a:ext cx="889000" cy="17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84</xdr:row>
      <xdr:rowOff>40639</xdr:rowOff>
    </xdr:from>
    <xdr:to>
      <xdr:col>72</xdr:col>
      <xdr:colOff>38100</xdr:colOff>
      <xdr:row>84</xdr:row>
      <xdr:rowOff>142239</xdr:rowOff>
    </xdr:to>
    <xdr:sp macro="" textlink="">
      <xdr:nvSpPr>
        <xdr:cNvPr id="765" name="楕円 764">
          <a:extLst>
            <a:ext uri="{FF2B5EF4-FFF2-40B4-BE49-F238E27FC236}">
              <a16:creationId xmlns:a16="http://schemas.microsoft.com/office/drawing/2014/main" id="{F690CCE1-FFE3-4228-A9AB-2A4BF445A126}"/>
            </a:ext>
          </a:extLst>
        </xdr:cNvPr>
        <xdr:cNvSpPr/>
      </xdr:nvSpPr>
      <xdr:spPr>
        <a:xfrm>
          <a:off x="13652500" y="14442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91439</xdr:rowOff>
    </xdr:from>
    <xdr:to>
      <xdr:col>76</xdr:col>
      <xdr:colOff>114300</xdr:colOff>
      <xdr:row>84</xdr:row>
      <xdr:rowOff>118111</xdr:rowOff>
    </xdr:to>
    <xdr:cxnSp macro="">
      <xdr:nvCxnSpPr>
        <xdr:cNvPr id="766" name="直線コネクタ 765">
          <a:extLst>
            <a:ext uri="{FF2B5EF4-FFF2-40B4-BE49-F238E27FC236}">
              <a16:creationId xmlns:a16="http://schemas.microsoft.com/office/drawing/2014/main" id="{CB4979D2-8DE2-447C-993A-4EB93B4B712A}"/>
            </a:ext>
          </a:extLst>
        </xdr:cNvPr>
        <xdr:cNvCxnSpPr/>
      </xdr:nvCxnSpPr>
      <xdr:spPr>
        <a:xfrm>
          <a:off x="13703300" y="14493239"/>
          <a:ext cx="889000" cy="26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166370</xdr:rowOff>
    </xdr:from>
    <xdr:to>
      <xdr:col>67</xdr:col>
      <xdr:colOff>101600</xdr:colOff>
      <xdr:row>84</xdr:row>
      <xdr:rowOff>96520</xdr:rowOff>
    </xdr:to>
    <xdr:sp macro="" textlink="">
      <xdr:nvSpPr>
        <xdr:cNvPr id="767" name="楕円 766">
          <a:extLst>
            <a:ext uri="{FF2B5EF4-FFF2-40B4-BE49-F238E27FC236}">
              <a16:creationId xmlns:a16="http://schemas.microsoft.com/office/drawing/2014/main" id="{01004F44-A993-4CEF-A7C2-09B8DADC1217}"/>
            </a:ext>
          </a:extLst>
        </xdr:cNvPr>
        <xdr:cNvSpPr/>
      </xdr:nvSpPr>
      <xdr:spPr>
        <a:xfrm>
          <a:off x="12763500" y="14396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45720</xdr:rowOff>
    </xdr:from>
    <xdr:to>
      <xdr:col>71</xdr:col>
      <xdr:colOff>177800</xdr:colOff>
      <xdr:row>84</xdr:row>
      <xdr:rowOff>91439</xdr:rowOff>
    </xdr:to>
    <xdr:cxnSp macro="">
      <xdr:nvCxnSpPr>
        <xdr:cNvPr id="768" name="直線コネクタ 767">
          <a:extLst>
            <a:ext uri="{FF2B5EF4-FFF2-40B4-BE49-F238E27FC236}">
              <a16:creationId xmlns:a16="http://schemas.microsoft.com/office/drawing/2014/main" id="{71407637-66BB-4FA9-AEB0-3808FB9E9AD8}"/>
            </a:ext>
          </a:extLst>
        </xdr:cNvPr>
        <xdr:cNvCxnSpPr/>
      </xdr:nvCxnSpPr>
      <xdr:spPr>
        <a:xfrm>
          <a:off x="12814300" y="14447520"/>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107332</xdr:rowOff>
    </xdr:from>
    <xdr:ext cx="405111" cy="259045"/>
    <xdr:sp macro="" textlink="">
      <xdr:nvSpPr>
        <xdr:cNvPr id="769" name="n_1aveValue【消防施設】&#10;有形固定資産減価償却率">
          <a:extLst>
            <a:ext uri="{FF2B5EF4-FFF2-40B4-BE49-F238E27FC236}">
              <a16:creationId xmlns:a16="http://schemas.microsoft.com/office/drawing/2014/main" id="{18F355CF-4EB3-407B-89B6-6F7A61DB52E0}"/>
            </a:ext>
          </a:extLst>
        </xdr:cNvPr>
        <xdr:cNvSpPr txBox="1"/>
      </xdr:nvSpPr>
      <xdr:spPr>
        <a:xfrm>
          <a:off x="15266044" y="13823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80663</xdr:rowOff>
    </xdr:from>
    <xdr:ext cx="405111" cy="259045"/>
    <xdr:sp macro="" textlink="">
      <xdr:nvSpPr>
        <xdr:cNvPr id="770" name="n_2aveValue【消防施設】&#10;有形固定資産減価償却率">
          <a:extLst>
            <a:ext uri="{FF2B5EF4-FFF2-40B4-BE49-F238E27FC236}">
              <a16:creationId xmlns:a16="http://schemas.microsoft.com/office/drawing/2014/main" id="{4421F425-2F3C-4A41-A025-547347052852}"/>
            </a:ext>
          </a:extLst>
        </xdr:cNvPr>
        <xdr:cNvSpPr txBox="1"/>
      </xdr:nvSpPr>
      <xdr:spPr>
        <a:xfrm>
          <a:off x="14389744" y="13796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55897</xdr:rowOff>
    </xdr:from>
    <xdr:ext cx="405111" cy="259045"/>
    <xdr:sp macro="" textlink="">
      <xdr:nvSpPr>
        <xdr:cNvPr id="771" name="n_3aveValue【消防施設】&#10;有形固定資産減価償却率">
          <a:extLst>
            <a:ext uri="{FF2B5EF4-FFF2-40B4-BE49-F238E27FC236}">
              <a16:creationId xmlns:a16="http://schemas.microsoft.com/office/drawing/2014/main" id="{A6189C64-A0A4-4E05-BFCB-EE0C397443EF}"/>
            </a:ext>
          </a:extLst>
        </xdr:cNvPr>
        <xdr:cNvSpPr txBox="1"/>
      </xdr:nvSpPr>
      <xdr:spPr>
        <a:xfrm>
          <a:off x="13500744" y="13771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151147</xdr:rowOff>
    </xdr:from>
    <xdr:ext cx="405111" cy="259045"/>
    <xdr:sp macro="" textlink="">
      <xdr:nvSpPr>
        <xdr:cNvPr id="772" name="n_4aveValue【消防施設】&#10;有形固定資産減価償却率">
          <a:extLst>
            <a:ext uri="{FF2B5EF4-FFF2-40B4-BE49-F238E27FC236}">
              <a16:creationId xmlns:a16="http://schemas.microsoft.com/office/drawing/2014/main" id="{E41E774D-6F10-4822-9711-66AD73D0EBEF}"/>
            </a:ext>
          </a:extLst>
        </xdr:cNvPr>
        <xdr:cNvSpPr txBox="1"/>
      </xdr:nvSpPr>
      <xdr:spPr>
        <a:xfrm>
          <a:off x="12611744" y="13695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85</xdr:row>
      <xdr:rowOff>5732</xdr:rowOff>
    </xdr:from>
    <xdr:ext cx="405111" cy="259045"/>
    <xdr:sp macro="" textlink="">
      <xdr:nvSpPr>
        <xdr:cNvPr id="773" name="n_1mainValue【消防施設】&#10;有形固定資産減価償却率">
          <a:extLst>
            <a:ext uri="{FF2B5EF4-FFF2-40B4-BE49-F238E27FC236}">
              <a16:creationId xmlns:a16="http://schemas.microsoft.com/office/drawing/2014/main" id="{E47C5585-C32C-402F-BD00-2ECE64074EAB}"/>
            </a:ext>
          </a:extLst>
        </xdr:cNvPr>
        <xdr:cNvSpPr txBox="1"/>
      </xdr:nvSpPr>
      <xdr:spPr>
        <a:xfrm>
          <a:off x="15266044" y="14578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160038</xdr:rowOff>
    </xdr:from>
    <xdr:ext cx="405111" cy="259045"/>
    <xdr:sp macro="" textlink="">
      <xdr:nvSpPr>
        <xdr:cNvPr id="774" name="n_2mainValue【消防施設】&#10;有形固定資産減価償却率">
          <a:extLst>
            <a:ext uri="{FF2B5EF4-FFF2-40B4-BE49-F238E27FC236}">
              <a16:creationId xmlns:a16="http://schemas.microsoft.com/office/drawing/2014/main" id="{6E6C879F-A7EB-4769-9029-60221B34E6EE}"/>
            </a:ext>
          </a:extLst>
        </xdr:cNvPr>
        <xdr:cNvSpPr txBox="1"/>
      </xdr:nvSpPr>
      <xdr:spPr>
        <a:xfrm>
          <a:off x="14389744" y="14561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133366</xdr:rowOff>
    </xdr:from>
    <xdr:ext cx="405111" cy="259045"/>
    <xdr:sp macro="" textlink="">
      <xdr:nvSpPr>
        <xdr:cNvPr id="775" name="n_3mainValue【消防施設】&#10;有形固定資産減価償却率">
          <a:extLst>
            <a:ext uri="{FF2B5EF4-FFF2-40B4-BE49-F238E27FC236}">
              <a16:creationId xmlns:a16="http://schemas.microsoft.com/office/drawing/2014/main" id="{2755525D-9EDF-4C1C-910A-8E9CD5E9949A}"/>
            </a:ext>
          </a:extLst>
        </xdr:cNvPr>
        <xdr:cNvSpPr txBox="1"/>
      </xdr:nvSpPr>
      <xdr:spPr>
        <a:xfrm>
          <a:off x="13500744" y="14535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87647</xdr:rowOff>
    </xdr:from>
    <xdr:ext cx="405111" cy="259045"/>
    <xdr:sp macro="" textlink="">
      <xdr:nvSpPr>
        <xdr:cNvPr id="776" name="n_4mainValue【消防施設】&#10;有形固定資産減価償却率">
          <a:extLst>
            <a:ext uri="{FF2B5EF4-FFF2-40B4-BE49-F238E27FC236}">
              <a16:creationId xmlns:a16="http://schemas.microsoft.com/office/drawing/2014/main" id="{08B700F2-E5F1-411E-8AFA-24A2A85488B9}"/>
            </a:ext>
          </a:extLst>
        </xdr:cNvPr>
        <xdr:cNvSpPr txBox="1"/>
      </xdr:nvSpPr>
      <xdr:spPr>
        <a:xfrm>
          <a:off x="12611744" y="14489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7" name="正方形/長方形 776">
          <a:extLst>
            <a:ext uri="{FF2B5EF4-FFF2-40B4-BE49-F238E27FC236}">
              <a16:creationId xmlns:a16="http://schemas.microsoft.com/office/drawing/2014/main" id="{B5C62E02-3D6D-47FC-A55B-5768DA99E52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78" name="正方形/長方形 777">
          <a:extLst>
            <a:ext uri="{FF2B5EF4-FFF2-40B4-BE49-F238E27FC236}">
              <a16:creationId xmlns:a16="http://schemas.microsoft.com/office/drawing/2014/main" id="{AECADCD7-6E9A-434D-84EF-6A6C37E9D744}"/>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79" name="正方形/長方形 778">
          <a:extLst>
            <a:ext uri="{FF2B5EF4-FFF2-40B4-BE49-F238E27FC236}">
              <a16:creationId xmlns:a16="http://schemas.microsoft.com/office/drawing/2014/main" id="{682F5163-9B31-42A5-913D-B8E1BB31D0C6}"/>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0" name="正方形/長方形 779">
          <a:extLst>
            <a:ext uri="{FF2B5EF4-FFF2-40B4-BE49-F238E27FC236}">
              <a16:creationId xmlns:a16="http://schemas.microsoft.com/office/drawing/2014/main" id="{6D9672E5-E582-4026-B8AF-DBEB8C9FA66D}"/>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1" name="正方形/長方形 780">
          <a:extLst>
            <a:ext uri="{FF2B5EF4-FFF2-40B4-BE49-F238E27FC236}">
              <a16:creationId xmlns:a16="http://schemas.microsoft.com/office/drawing/2014/main" id="{FE836249-F930-46F7-8404-1ECACBE0EFA8}"/>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2" name="正方形/長方形 781">
          <a:extLst>
            <a:ext uri="{FF2B5EF4-FFF2-40B4-BE49-F238E27FC236}">
              <a16:creationId xmlns:a16="http://schemas.microsoft.com/office/drawing/2014/main" id="{33292037-95FD-4198-806F-6E4ECBDC91B7}"/>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3" name="正方形/長方形 782">
          <a:extLst>
            <a:ext uri="{FF2B5EF4-FFF2-40B4-BE49-F238E27FC236}">
              <a16:creationId xmlns:a16="http://schemas.microsoft.com/office/drawing/2014/main" id="{646A3640-E538-4195-B5C5-41C790DF5FF6}"/>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4" name="正方形/長方形 783">
          <a:extLst>
            <a:ext uri="{FF2B5EF4-FFF2-40B4-BE49-F238E27FC236}">
              <a16:creationId xmlns:a16="http://schemas.microsoft.com/office/drawing/2014/main" id="{CCB2AB66-11FD-4C21-A945-18DB5F27474C}"/>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5" name="テキスト ボックス 784">
          <a:extLst>
            <a:ext uri="{FF2B5EF4-FFF2-40B4-BE49-F238E27FC236}">
              <a16:creationId xmlns:a16="http://schemas.microsoft.com/office/drawing/2014/main" id="{9714340B-B06E-4537-A1D8-DFEC7EB35D3D}"/>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6" name="直線コネクタ 785">
          <a:extLst>
            <a:ext uri="{FF2B5EF4-FFF2-40B4-BE49-F238E27FC236}">
              <a16:creationId xmlns:a16="http://schemas.microsoft.com/office/drawing/2014/main" id="{DA08CB09-5290-4391-B07D-73B3C1342144}"/>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85</xdr:row>
      <xdr:rowOff>95250</xdr:rowOff>
    </xdr:from>
    <xdr:to>
      <xdr:col>120</xdr:col>
      <xdr:colOff>114300</xdr:colOff>
      <xdr:row>85</xdr:row>
      <xdr:rowOff>95250</xdr:rowOff>
    </xdr:to>
    <xdr:cxnSp macro="">
      <xdr:nvCxnSpPr>
        <xdr:cNvPr id="787" name="直線コネクタ 786">
          <a:extLst>
            <a:ext uri="{FF2B5EF4-FFF2-40B4-BE49-F238E27FC236}">
              <a16:creationId xmlns:a16="http://schemas.microsoft.com/office/drawing/2014/main" id="{FBB4F462-EB31-425B-A074-1AC2AB7446B9}"/>
            </a:ext>
          </a:extLst>
        </xdr:cNvPr>
        <xdr:cNvCxnSpPr/>
      </xdr:nvCxnSpPr>
      <xdr:spPr>
        <a:xfrm>
          <a:off x="18288000" y="1466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124477</xdr:rowOff>
    </xdr:from>
    <xdr:ext cx="467179" cy="259045"/>
    <xdr:sp macro="" textlink="">
      <xdr:nvSpPr>
        <xdr:cNvPr id="788" name="テキスト ボックス 787">
          <a:extLst>
            <a:ext uri="{FF2B5EF4-FFF2-40B4-BE49-F238E27FC236}">
              <a16:creationId xmlns:a16="http://schemas.microsoft.com/office/drawing/2014/main" id="{07B0FB57-F097-4856-A535-60E53E47BF07}"/>
            </a:ext>
          </a:extLst>
        </xdr:cNvPr>
        <xdr:cNvSpPr txBox="1"/>
      </xdr:nvSpPr>
      <xdr:spPr>
        <a:xfrm>
          <a:off x="17820821" y="1452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89" name="直線コネクタ 788">
          <a:extLst>
            <a:ext uri="{FF2B5EF4-FFF2-40B4-BE49-F238E27FC236}">
              <a16:creationId xmlns:a16="http://schemas.microsoft.com/office/drawing/2014/main" id="{285249D8-C537-45C2-9069-640DA485732E}"/>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90" name="テキスト ボックス 789">
          <a:extLst>
            <a:ext uri="{FF2B5EF4-FFF2-40B4-BE49-F238E27FC236}">
              <a16:creationId xmlns:a16="http://schemas.microsoft.com/office/drawing/2014/main" id="{B4F55349-3BD5-47DA-8A3F-674310102707}"/>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152400</xdr:rowOff>
    </xdr:from>
    <xdr:to>
      <xdr:col>120</xdr:col>
      <xdr:colOff>114300</xdr:colOff>
      <xdr:row>78</xdr:row>
      <xdr:rowOff>152400</xdr:rowOff>
    </xdr:to>
    <xdr:cxnSp macro="">
      <xdr:nvCxnSpPr>
        <xdr:cNvPr id="791" name="直線コネクタ 790">
          <a:extLst>
            <a:ext uri="{FF2B5EF4-FFF2-40B4-BE49-F238E27FC236}">
              <a16:creationId xmlns:a16="http://schemas.microsoft.com/office/drawing/2014/main" id="{F56D3834-C983-4F80-857E-2C6EDAAD3E65}"/>
            </a:ext>
          </a:extLst>
        </xdr:cNvPr>
        <xdr:cNvCxnSpPr/>
      </xdr:nvCxnSpPr>
      <xdr:spPr>
        <a:xfrm>
          <a:off x="18288000" y="1352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10177</xdr:rowOff>
    </xdr:from>
    <xdr:ext cx="467179" cy="259045"/>
    <xdr:sp macro="" textlink="">
      <xdr:nvSpPr>
        <xdr:cNvPr id="792" name="テキスト ボックス 791">
          <a:extLst>
            <a:ext uri="{FF2B5EF4-FFF2-40B4-BE49-F238E27FC236}">
              <a16:creationId xmlns:a16="http://schemas.microsoft.com/office/drawing/2014/main" id="{0F840C02-16D9-4777-90AC-4F7271BC56E5}"/>
            </a:ext>
          </a:extLst>
        </xdr:cNvPr>
        <xdr:cNvSpPr txBox="1"/>
      </xdr:nvSpPr>
      <xdr:spPr>
        <a:xfrm>
          <a:off x="17820821" y="1338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93" name="直線コネクタ 792">
          <a:extLst>
            <a:ext uri="{FF2B5EF4-FFF2-40B4-BE49-F238E27FC236}">
              <a16:creationId xmlns:a16="http://schemas.microsoft.com/office/drawing/2014/main" id="{97BB03D0-B937-472B-A7EC-B79D973EF47E}"/>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94" name="テキスト ボックス 793">
          <a:extLst>
            <a:ext uri="{FF2B5EF4-FFF2-40B4-BE49-F238E27FC236}">
              <a16:creationId xmlns:a16="http://schemas.microsoft.com/office/drawing/2014/main" id="{09A4F47F-605F-4AB0-88B7-7AEDB701ADBB}"/>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95" name="【消防施設】&#10;一人当たり面積グラフ枠">
          <a:extLst>
            <a:ext uri="{FF2B5EF4-FFF2-40B4-BE49-F238E27FC236}">
              <a16:creationId xmlns:a16="http://schemas.microsoft.com/office/drawing/2014/main" id="{84DED552-0C19-47DD-B5D8-65A982A0BA57}"/>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152400</xdr:rowOff>
    </xdr:from>
    <xdr:to>
      <xdr:col>116</xdr:col>
      <xdr:colOff>62864</xdr:colOff>
      <xdr:row>84</xdr:row>
      <xdr:rowOff>158114</xdr:rowOff>
    </xdr:to>
    <xdr:cxnSp macro="">
      <xdr:nvCxnSpPr>
        <xdr:cNvPr id="796" name="直線コネクタ 795">
          <a:extLst>
            <a:ext uri="{FF2B5EF4-FFF2-40B4-BE49-F238E27FC236}">
              <a16:creationId xmlns:a16="http://schemas.microsoft.com/office/drawing/2014/main" id="{472530E7-3EC7-431F-8105-88EBF4E9B489}"/>
            </a:ext>
          </a:extLst>
        </xdr:cNvPr>
        <xdr:cNvCxnSpPr/>
      </xdr:nvCxnSpPr>
      <xdr:spPr>
        <a:xfrm flipV="1">
          <a:off x="22160864" y="13354050"/>
          <a:ext cx="0" cy="12058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161941</xdr:rowOff>
    </xdr:from>
    <xdr:ext cx="469744" cy="259045"/>
    <xdr:sp macro="" textlink="">
      <xdr:nvSpPr>
        <xdr:cNvPr id="797" name="【消防施設】&#10;一人当たり面積最小値テキスト">
          <a:extLst>
            <a:ext uri="{FF2B5EF4-FFF2-40B4-BE49-F238E27FC236}">
              <a16:creationId xmlns:a16="http://schemas.microsoft.com/office/drawing/2014/main" id="{30A806DF-CCFC-4AD7-AC3F-5F28DE04EABC}"/>
            </a:ext>
          </a:extLst>
        </xdr:cNvPr>
        <xdr:cNvSpPr txBox="1"/>
      </xdr:nvSpPr>
      <xdr:spPr>
        <a:xfrm>
          <a:off x="22199600" y="14563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84</xdr:row>
      <xdr:rowOff>158114</xdr:rowOff>
    </xdr:from>
    <xdr:to>
      <xdr:col>116</xdr:col>
      <xdr:colOff>152400</xdr:colOff>
      <xdr:row>84</xdr:row>
      <xdr:rowOff>158114</xdr:rowOff>
    </xdr:to>
    <xdr:cxnSp macro="">
      <xdr:nvCxnSpPr>
        <xdr:cNvPr id="798" name="直線コネクタ 797">
          <a:extLst>
            <a:ext uri="{FF2B5EF4-FFF2-40B4-BE49-F238E27FC236}">
              <a16:creationId xmlns:a16="http://schemas.microsoft.com/office/drawing/2014/main" id="{9DA67F09-F90D-4C0D-BCDF-AC082634F95D}"/>
            </a:ext>
          </a:extLst>
        </xdr:cNvPr>
        <xdr:cNvCxnSpPr/>
      </xdr:nvCxnSpPr>
      <xdr:spPr>
        <a:xfrm>
          <a:off x="22072600" y="145599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99077</xdr:rowOff>
    </xdr:from>
    <xdr:ext cx="469744" cy="259045"/>
    <xdr:sp macro="" textlink="">
      <xdr:nvSpPr>
        <xdr:cNvPr id="799" name="【消防施設】&#10;一人当たり面積最大値テキスト">
          <a:extLst>
            <a:ext uri="{FF2B5EF4-FFF2-40B4-BE49-F238E27FC236}">
              <a16:creationId xmlns:a16="http://schemas.microsoft.com/office/drawing/2014/main" id="{06C232B2-206E-4FC8-8F53-8E363B17D9E2}"/>
            </a:ext>
          </a:extLst>
        </xdr:cNvPr>
        <xdr:cNvSpPr txBox="1"/>
      </xdr:nvSpPr>
      <xdr:spPr>
        <a:xfrm>
          <a:off x="22199600" y="13129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152400</xdr:rowOff>
    </xdr:from>
    <xdr:to>
      <xdr:col>116</xdr:col>
      <xdr:colOff>152400</xdr:colOff>
      <xdr:row>77</xdr:row>
      <xdr:rowOff>152400</xdr:rowOff>
    </xdr:to>
    <xdr:cxnSp macro="">
      <xdr:nvCxnSpPr>
        <xdr:cNvPr id="800" name="直線コネクタ 799">
          <a:extLst>
            <a:ext uri="{FF2B5EF4-FFF2-40B4-BE49-F238E27FC236}">
              <a16:creationId xmlns:a16="http://schemas.microsoft.com/office/drawing/2014/main" id="{A1DD83C5-5CC9-48F7-8EEA-AFBB1C582589}"/>
            </a:ext>
          </a:extLst>
        </xdr:cNvPr>
        <xdr:cNvCxnSpPr/>
      </xdr:nvCxnSpPr>
      <xdr:spPr>
        <a:xfrm>
          <a:off x="22072600" y="133540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81</xdr:row>
      <xdr:rowOff>95902</xdr:rowOff>
    </xdr:from>
    <xdr:ext cx="469744" cy="259045"/>
    <xdr:sp macro="" textlink="">
      <xdr:nvSpPr>
        <xdr:cNvPr id="801" name="【消防施設】&#10;一人当たり面積平均値テキスト">
          <a:extLst>
            <a:ext uri="{FF2B5EF4-FFF2-40B4-BE49-F238E27FC236}">
              <a16:creationId xmlns:a16="http://schemas.microsoft.com/office/drawing/2014/main" id="{40D56EDB-2403-4F7A-BC8E-EA56A9DA535B}"/>
            </a:ext>
          </a:extLst>
        </xdr:cNvPr>
        <xdr:cNvSpPr txBox="1"/>
      </xdr:nvSpPr>
      <xdr:spPr>
        <a:xfrm>
          <a:off x="22199600" y="139833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73025</xdr:rowOff>
    </xdr:from>
    <xdr:to>
      <xdr:col>116</xdr:col>
      <xdr:colOff>114300</xdr:colOff>
      <xdr:row>83</xdr:row>
      <xdr:rowOff>3175</xdr:rowOff>
    </xdr:to>
    <xdr:sp macro="" textlink="">
      <xdr:nvSpPr>
        <xdr:cNvPr id="802" name="フローチャート: 判断 801">
          <a:extLst>
            <a:ext uri="{FF2B5EF4-FFF2-40B4-BE49-F238E27FC236}">
              <a16:creationId xmlns:a16="http://schemas.microsoft.com/office/drawing/2014/main" id="{83C14AC7-16E7-4380-8A6D-800223006A5A}"/>
            </a:ext>
          </a:extLst>
        </xdr:cNvPr>
        <xdr:cNvSpPr/>
      </xdr:nvSpPr>
      <xdr:spPr>
        <a:xfrm>
          <a:off x="22110700" y="14131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82</xdr:row>
      <xdr:rowOff>130175</xdr:rowOff>
    </xdr:from>
    <xdr:to>
      <xdr:col>112</xdr:col>
      <xdr:colOff>38100</xdr:colOff>
      <xdr:row>83</xdr:row>
      <xdr:rowOff>60325</xdr:rowOff>
    </xdr:to>
    <xdr:sp macro="" textlink="">
      <xdr:nvSpPr>
        <xdr:cNvPr id="803" name="フローチャート: 判断 802">
          <a:extLst>
            <a:ext uri="{FF2B5EF4-FFF2-40B4-BE49-F238E27FC236}">
              <a16:creationId xmlns:a16="http://schemas.microsoft.com/office/drawing/2014/main" id="{19A6BD2A-4501-40EB-B61C-D0D0ECFEE494}"/>
            </a:ext>
          </a:extLst>
        </xdr:cNvPr>
        <xdr:cNvSpPr/>
      </xdr:nvSpPr>
      <xdr:spPr>
        <a:xfrm>
          <a:off x="21272500" y="14189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82</xdr:row>
      <xdr:rowOff>135889</xdr:rowOff>
    </xdr:from>
    <xdr:to>
      <xdr:col>107</xdr:col>
      <xdr:colOff>101600</xdr:colOff>
      <xdr:row>83</xdr:row>
      <xdr:rowOff>66039</xdr:rowOff>
    </xdr:to>
    <xdr:sp macro="" textlink="">
      <xdr:nvSpPr>
        <xdr:cNvPr id="804" name="フローチャート: 判断 803">
          <a:extLst>
            <a:ext uri="{FF2B5EF4-FFF2-40B4-BE49-F238E27FC236}">
              <a16:creationId xmlns:a16="http://schemas.microsoft.com/office/drawing/2014/main" id="{E91E1211-B553-4EDB-ACF7-1CA6EC496F13}"/>
            </a:ext>
          </a:extLst>
        </xdr:cNvPr>
        <xdr:cNvSpPr/>
      </xdr:nvSpPr>
      <xdr:spPr>
        <a:xfrm>
          <a:off x="20383500" y="14194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82</xdr:row>
      <xdr:rowOff>135889</xdr:rowOff>
    </xdr:from>
    <xdr:to>
      <xdr:col>102</xdr:col>
      <xdr:colOff>165100</xdr:colOff>
      <xdr:row>83</xdr:row>
      <xdr:rowOff>66039</xdr:rowOff>
    </xdr:to>
    <xdr:sp macro="" textlink="">
      <xdr:nvSpPr>
        <xdr:cNvPr id="805" name="フローチャート: 判断 804">
          <a:extLst>
            <a:ext uri="{FF2B5EF4-FFF2-40B4-BE49-F238E27FC236}">
              <a16:creationId xmlns:a16="http://schemas.microsoft.com/office/drawing/2014/main" id="{3B128673-489B-42D1-8159-2825DC4E2627}"/>
            </a:ext>
          </a:extLst>
        </xdr:cNvPr>
        <xdr:cNvSpPr/>
      </xdr:nvSpPr>
      <xdr:spPr>
        <a:xfrm>
          <a:off x="19494500" y="14194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82</xdr:row>
      <xdr:rowOff>158750</xdr:rowOff>
    </xdr:from>
    <xdr:to>
      <xdr:col>98</xdr:col>
      <xdr:colOff>38100</xdr:colOff>
      <xdr:row>83</xdr:row>
      <xdr:rowOff>88900</xdr:rowOff>
    </xdr:to>
    <xdr:sp macro="" textlink="">
      <xdr:nvSpPr>
        <xdr:cNvPr id="806" name="フローチャート: 判断 805">
          <a:extLst>
            <a:ext uri="{FF2B5EF4-FFF2-40B4-BE49-F238E27FC236}">
              <a16:creationId xmlns:a16="http://schemas.microsoft.com/office/drawing/2014/main" id="{DBFF09F2-C5B4-43A7-9390-0187B7650086}"/>
            </a:ext>
          </a:extLst>
        </xdr:cNvPr>
        <xdr:cNvSpPr/>
      </xdr:nvSpPr>
      <xdr:spPr>
        <a:xfrm>
          <a:off x="18605500" y="1421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07" name="テキスト ボックス 806">
          <a:extLst>
            <a:ext uri="{FF2B5EF4-FFF2-40B4-BE49-F238E27FC236}">
              <a16:creationId xmlns:a16="http://schemas.microsoft.com/office/drawing/2014/main" id="{BFFCFFF5-0E67-4D23-AB0C-08A12D84CB1D}"/>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08" name="テキスト ボックス 807">
          <a:extLst>
            <a:ext uri="{FF2B5EF4-FFF2-40B4-BE49-F238E27FC236}">
              <a16:creationId xmlns:a16="http://schemas.microsoft.com/office/drawing/2014/main" id="{30180943-E651-47F6-B6EF-A41C4B7B9EA7}"/>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09" name="テキスト ボックス 808">
          <a:extLst>
            <a:ext uri="{FF2B5EF4-FFF2-40B4-BE49-F238E27FC236}">
              <a16:creationId xmlns:a16="http://schemas.microsoft.com/office/drawing/2014/main" id="{0F235136-D142-445C-9624-8D2AE7241E75}"/>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0" name="テキスト ボックス 809">
          <a:extLst>
            <a:ext uri="{FF2B5EF4-FFF2-40B4-BE49-F238E27FC236}">
              <a16:creationId xmlns:a16="http://schemas.microsoft.com/office/drawing/2014/main" id="{E5FBEA18-83B6-4EF9-B202-6CAA4FE313C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1" name="テキスト ボックス 810">
          <a:extLst>
            <a:ext uri="{FF2B5EF4-FFF2-40B4-BE49-F238E27FC236}">
              <a16:creationId xmlns:a16="http://schemas.microsoft.com/office/drawing/2014/main" id="{965BB811-D506-4F86-9F78-F5E59039D9C6}"/>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107314</xdr:rowOff>
    </xdr:from>
    <xdr:to>
      <xdr:col>116</xdr:col>
      <xdr:colOff>114300</xdr:colOff>
      <xdr:row>85</xdr:row>
      <xdr:rowOff>37464</xdr:rowOff>
    </xdr:to>
    <xdr:sp macro="" textlink="">
      <xdr:nvSpPr>
        <xdr:cNvPr id="812" name="楕円 811">
          <a:extLst>
            <a:ext uri="{FF2B5EF4-FFF2-40B4-BE49-F238E27FC236}">
              <a16:creationId xmlns:a16="http://schemas.microsoft.com/office/drawing/2014/main" id="{EA48C0E9-A767-40FD-9B55-CF04076B1109}"/>
            </a:ext>
          </a:extLst>
        </xdr:cNvPr>
        <xdr:cNvSpPr/>
      </xdr:nvSpPr>
      <xdr:spPr>
        <a:xfrm>
          <a:off x="22110700" y="14509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22241</xdr:rowOff>
    </xdr:from>
    <xdr:ext cx="469744" cy="259045"/>
    <xdr:sp macro="" textlink="">
      <xdr:nvSpPr>
        <xdr:cNvPr id="813" name="【消防施設】&#10;一人当たり面積該当値テキスト">
          <a:extLst>
            <a:ext uri="{FF2B5EF4-FFF2-40B4-BE49-F238E27FC236}">
              <a16:creationId xmlns:a16="http://schemas.microsoft.com/office/drawing/2014/main" id="{EC8BDFBE-504A-4539-8540-FBC405A610E4}"/>
            </a:ext>
          </a:extLst>
        </xdr:cNvPr>
        <xdr:cNvSpPr txBox="1"/>
      </xdr:nvSpPr>
      <xdr:spPr>
        <a:xfrm>
          <a:off x="22199600" y="144240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107314</xdr:rowOff>
    </xdr:from>
    <xdr:to>
      <xdr:col>112</xdr:col>
      <xdr:colOff>38100</xdr:colOff>
      <xdr:row>85</xdr:row>
      <xdr:rowOff>37464</xdr:rowOff>
    </xdr:to>
    <xdr:sp macro="" textlink="">
      <xdr:nvSpPr>
        <xdr:cNvPr id="814" name="楕円 813">
          <a:extLst>
            <a:ext uri="{FF2B5EF4-FFF2-40B4-BE49-F238E27FC236}">
              <a16:creationId xmlns:a16="http://schemas.microsoft.com/office/drawing/2014/main" id="{9F15368A-CB17-49AC-979F-102EBA4CA82B}"/>
            </a:ext>
          </a:extLst>
        </xdr:cNvPr>
        <xdr:cNvSpPr/>
      </xdr:nvSpPr>
      <xdr:spPr>
        <a:xfrm>
          <a:off x="21272500" y="14509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158114</xdr:rowOff>
    </xdr:from>
    <xdr:to>
      <xdr:col>116</xdr:col>
      <xdr:colOff>63500</xdr:colOff>
      <xdr:row>84</xdr:row>
      <xdr:rowOff>158114</xdr:rowOff>
    </xdr:to>
    <xdr:cxnSp macro="">
      <xdr:nvCxnSpPr>
        <xdr:cNvPr id="815" name="直線コネクタ 814">
          <a:extLst>
            <a:ext uri="{FF2B5EF4-FFF2-40B4-BE49-F238E27FC236}">
              <a16:creationId xmlns:a16="http://schemas.microsoft.com/office/drawing/2014/main" id="{E50F298E-0639-4EDA-99A6-C90FD1398CC2}"/>
            </a:ext>
          </a:extLst>
        </xdr:cNvPr>
        <xdr:cNvCxnSpPr/>
      </xdr:nvCxnSpPr>
      <xdr:spPr>
        <a:xfrm>
          <a:off x="21323300" y="14559914"/>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101600</xdr:rowOff>
    </xdr:from>
    <xdr:to>
      <xdr:col>107</xdr:col>
      <xdr:colOff>101600</xdr:colOff>
      <xdr:row>85</xdr:row>
      <xdr:rowOff>31750</xdr:rowOff>
    </xdr:to>
    <xdr:sp macro="" textlink="">
      <xdr:nvSpPr>
        <xdr:cNvPr id="816" name="楕円 815">
          <a:extLst>
            <a:ext uri="{FF2B5EF4-FFF2-40B4-BE49-F238E27FC236}">
              <a16:creationId xmlns:a16="http://schemas.microsoft.com/office/drawing/2014/main" id="{22D3CA81-D7CA-47BC-819F-C687A4F5C19A}"/>
            </a:ext>
          </a:extLst>
        </xdr:cNvPr>
        <xdr:cNvSpPr/>
      </xdr:nvSpPr>
      <xdr:spPr>
        <a:xfrm>
          <a:off x="20383500" y="1450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152400</xdr:rowOff>
    </xdr:from>
    <xdr:to>
      <xdr:col>111</xdr:col>
      <xdr:colOff>177800</xdr:colOff>
      <xdr:row>84</xdr:row>
      <xdr:rowOff>158114</xdr:rowOff>
    </xdr:to>
    <xdr:cxnSp macro="">
      <xdr:nvCxnSpPr>
        <xdr:cNvPr id="817" name="直線コネクタ 816">
          <a:extLst>
            <a:ext uri="{FF2B5EF4-FFF2-40B4-BE49-F238E27FC236}">
              <a16:creationId xmlns:a16="http://schemas.microsoft.com/office/drawing/2014/main" id="{50C57104-ED69-47BC-B0E4-939315E29906}"/>
            </a:ext>
          </a:extLst>
        </xdr:cNvPr>
        <xdr:cNvCxnSpPr/>
      </xdr:nvCxnSpPr>
      <xdr:spPr>
        <a:xfrm>
          <a:off x="20434300" y="14554200"/>
          <a:ext cx="88900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107314</xdr:rowOff>
    </xdr:from>
    <xdr:to>
      <xdr:col>102</xdr:col>
      <xdr:colOff>165100</xdr:colOff>
      <xdr:row>85</xdr:row>
      <xdr:rowOff>37464</xdr:rowOff>
    </xdr:to>
    <xdr:sp macro="" textlink="">
      <xdr:nvSpPr>
        <xdr:cNvPr id="818" name="楕円 817">
          <a:extLst>
            <a:ext uri="{FF2B5EF4-FFF2-40B4-BE49-F238E27FC236}">
              <a16:creationId xmlns:a16="http://schemas.microsoft.com/office/drawing/2014/main" id="{16DD11DD-28D7-4647-871B-AE03EE64EB12}"/>
            </a:ext>
          </a:extLst>
        </xdr:cNvPr>
        <xdr:cNvSpPr/>
      </xdr:nvSpPr>
      <xdr:spPr>
        <a:xfrm>
          <a:off x="19494500" y="14509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152400</xdr:rowOff>
    </xdr:from>
    <xdr:to>
      <xdr:col>107</xdr:col>
      <xdr:colOff>50800</xdr:colOff>
      <xdr:row>84</xdr:row>
      <xdr:rowOff>158114</xdr:rowOff>
    </xdr:to>
    <xdr:cxnSp macro="">
      <xdr:nvCxnSpPr>
        <xdr:cNvPr id="819" name="直線コネクタ 818">
          <a:extLst>
            <a:ext uri="{FF2B5EF4-FFF2-40B4-BE49-F238E27FC236}">
              <a16:creationId xmlns:a16="http://schemas.microsoft.com/office/drawing/2014/main" id="{BF292435-2016-4053-BF05-1327A554BE80}"/>
            </a:ext>
          </a:extLst>
        </xdr:cNvPr>
        <xdr:cNvCxnSpPr/>
      </xdr:nvCxnSpPr>
      <xdr:spPr>
        <a:xfrm flipV="1">
          <a:off x="19545300" y="14554200"/>
          <a:ext cx="88900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107314</xdr:rowOff>
    </xdr:from>
    <xdr:to>
      <xdr:col>98</xdr:col>
      <xdr:colOff>38100</xdr:colOff>
      <xdr:row>85</xdr:row>
      <xdr:rowOff>37464</xdr:rowOff>
    </xdr:to>
    <xdr:sp macro="" textlink="">
      <xdr:nvSpPr>
        <xdr:cNvPr id="820" name="楕円 819">
          <a:extLst>
            <a:ext uri="{FF2B5EF4-FFF2-40B4-BE49-F238E27FC236}">
              <a16:creationId xmlns:a16="http://schemas.microsoft.com/office/drawing/2014/main" id="{1679AF81-B9E1-437D-8FDD-B334FC2CCBE2}"/>
            </a:ext>
          </a:extLst>
        </xdr:cNvPr>
        <xdr:cNvSpPr/>
      </xdr:nvSpPr>
      <xdr:spPr>
        <a:xfrm>
          <a:off x="18605500" y="14509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158114</xdr:rowOff>
    </xdr:from>
    <xdr:to>
      <xdr:col>102</xdr:col>
      <xdr:colOff>114300</xdr:colOff>
      <xdr:row>84</xdr:row>
      <xdr:rowOff>158114</xdr:rowOff>
    </xdr:to>
    <xdr:cxnSp macro="">
      <xdr:nvCxnSpPr>
        <xdr:cNvPr id="821" name="直線コネクタ 820">
          <a:extLst>
            <a:ext uri="{FF2B5EF4-FFF2-40B4-BE49-F238E27FC236}">
              <a16:creationId xmlns:a16="http://schemas.microsoft.com/office/drawing/2014/main" id="{1D5D2654-143C-4F7C-A82E-BCCA4D211086}"/>
            </a:ext>
          </a:extLst>
        </xdr:cNvPr>
        <xdr:cNvCxnSpPr/>
      </xdr:nvCxnSpPr>
      <xdr:spPr>
        <a:xfrm>
          <a:off x="18656300" y="1455991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81</xdr:row>
      <xdr:rowOff>76852</xdr:rowOff>
    </xdr:from>
    <xdr:ext cx="469744" cy="259045"/>
    <xdr:sp macro="" textlink="">
      <xdr:nvSpPr>
        <xdr:cNvPr id="822" name="n_1aveValue【消防施設】&#10;一人当たり面積">
          <a:extLst>
            <a:ext uri="{FF2B5EF4-FFF2-40B4-BE49-F238E27FC236}">
              <a16:creationId xmlns:a16="http://schemas.microsoft.com/office/drawing/2014/main" id="{0507EE7C-8BB2-4406-BADB-AA8CBC173A37}"/>
            </a:ext>
          </a:extLst>
        </xdr:cNvPr>
        <xdr:cNvSpPr txBox="1"/>
      </xdr:nvSpPr>
      <xdr:spPr>
        <a:xfrm>
          <a:off x="21075727" y="139643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82566</xdr:rowOff>
    </xdr:from>
    <xdr:ext cx="469744" cy="259045"/>
    <xdr:sp macro="" textlink="">
      <xdr:nvSpPr>
        <xdr:cNvPr id="823" name="n_2aveValue【消防施設】&#10;一人当たり面積">
          <a:extLst>
            <a:ext uri="{FF2B5EF4-FFF2-40B4-BE49-F238E27FC236}">
              <a16:creationId xmlns:a16="http://schemas.microsoft.com/office/drawing/2014/main" id="{5DB53BB2-A36F-4304-8085-CD793C93F520}"/>
            </a:ext>
          </a:extLst>
        </xdr:cNvPr>
        <xdr:cNvSpPr txBox="1"/>
      </xdr:nvSpPr>
      <xdr:spPr>
        <a:xfrm>
          <a:off x="20199427" y="13970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82566</xdr:rowOff>
    </xdr:from>
    <xdr:ext cx="469744" cy="259045"/>
    <xdr:sp macro="" textlink="">
      <xdr:nvSpPr>
        <xdr:cNvPr id="824" name="n_3aveValue【消防施設】&#10;一人当たり面積">
          <a:extLst>
            <a:ext uri="{FF2B5EF4-FFF2-40B4-BE49-F238E27FC236}">
              <a16:creationId xmlns:a16="http://schemas.microsoft.com/office/drawing/2014/main" id="{83E6F28E-7AFF-4292-92BE-E9A2B32923DB}"/>
            </a:ext>
          </a:extLst>
        </xdr:cNvPr>
        <xdr:cNvSpPr txBox="1"/>
      </xdr:nvSpPr>
      <xdr:spPr>
        <a:xfrm>
          <a:off x="19310427" y="13970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105427</xdr:rowOff>
    </xdr:from>
    <xdr:ext cx="469744" cy="259045"/>
    <xdr:sp macro="" textlink="">
      <xdr:nvSpPr>
        <xdr:cNvPr id="825" name="n_4aveValue【消防施設】&#10;一人当たり面積">
          <a:extLst>
            <a:ext uri="{FF2B5EF4-FFF2-40B4-BE49-F238E27FC236}">
              <a16:creationId xmlns:a16="http://schemas.microsoft.com/office/drawing/2014/main" id="{F8CB53C8-2DCE-4742-83F5-522C40A930EC}"/>
            </a:ext>
          </a:extLst>
        </xdr:cNvPr>
        <xdr:cNvSpPr txBox="1"/>
      </xdr:nvSpPr>
      <xdr:spPr>
        <a:xfrm>
          <a:off x="18421427" y="13992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28591</xdr:rowOff>
    </xdr:from>
    <xdr:ext cx="469744" cy="259045"/>
    <xdr:sp macro="" textlink="">
      <xdr:nvSpPr>
        <xdr:cNvPr id="826" name="n_1mainValue【消防施設】&#10;一人当たり面積">
          <a:extLst>
            <a:ext uri="{FF2B5EF4-FFF2-40B4-BE49-F238E27FC236}">
              <a16:creationId xmlns:a16="http://schemas.microsoft.com/office/drawing/2014/main" id="{FED59F4F-B31B-48F1-AA4D-3BB8BED58418}"/>
            </a:ext>
          </a:extLst>
        </xdr:cNvPr>
        <xdr:cNvSpPr txBox="1"/>
      </xdr:nvSpPr>
      <xdr:spPr>
        <a:xfrm>
          <a:off x="21075727" y="146018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22877</xdr:rowOff>
    </xdr:from>
    <xdr:ext cx="469744" cy="259045"/>
    <xdr:sp macro="" textlink="">
      <xdr:nvSpPr>
        <xdr:cNvPr id="827" name="n_2mainValue【消防施設】&#10;一人当たり面積">
          <a:extLst>
            <a:ext uri="{FF2B5EF4-FFF2-40B4-BE49-F238E27FC236}">
              <a16:creationId xmlns:a16="http://schemas.microsoft.com/office/drawing/2014/main" id="{190E44B7-F99B-4678-8975-2C55E605937A}"/>
            </a:ext>
          </a:extLst>
        </xdr:cNvPr>
        <xdr:cNvSpPr txBox="1"/>
      </xdr:nvSpPr>
      <xdr:spPr>
        <a:xfrm>
          <a:off x="20199427" y="14596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28591</xdr:rowOff>
    </xdr:from>
    <xdr:ext cx="469744" cy="259045"/>
    <xdr:sp macro="" textlink="">
      <xdr:nvSpPr>
        <xdr:cNvPr id="828" name="n_3mainValue【消防施設】&#10;一人当たり面積">
          <a:extLst>
            <a:ext uri="{FF2B5EF4-FFF2-40B4-BE49-F238E27FC236}">
              <a16:creationId xmlns:a16="http://schemas.microsoft.com/office/drawing/2014/main" id="{59943D98-EED1-4E9C-A82E-A7ACD91ED794}"/>
            </a:ext>
          </a:extLst>
        </xdr:cNvPr>
        <xdr:cNvSpPr txBox="1"/>
      </xdr:nvSpPr>
      <xdr:spPr>
        <a:xfrm>
          <a:off x="19310427" y="146018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28591</xdr:rowOff>
    </xdr:from>
    <xdr:ext cx="469744" cy="259045"/>
    <xdr:sp macro="" textlink="">
      <xdr:nvSpPr>
        <xdr:cNvPr id="829" name="n_4mainValue【消防施設】&#10;一人当たり面積">
          <a:extLst>
            <a:ext uri="{FF2B5EF4-FFF2-40B4-BE49-F238E27FC236}">
              <a16:creationId xmlns:a16="http://schemas.microsoft.com/office/drawing/2014/main" id="{3CB1F0E1-8677-43C3-B5A1-B3DE2735BE91}"/>
            </a:ext>
          </a:extLst>
        </xdr:cNvPr>
        <xdr:cNvSpPr txBox="1"/>
      </xdr:nvSpPr>
      <xdr:spPr>
        <a:xfrm>
          <a:off x="18421427" y="146018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0" name="正方形/長方形 829">
          <a:extLst>
            <a:ext uri="{FF2B5EF4-FFF2-40B4-BE49-F238E27FC236}">
              <a16:creationId xmlns:a16="http://schemas.microsoft.com/office/drawing/2014/main" id="{446489A3-325B-4046-A43E-AB7ED06087CA}"/>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1" name="正方形/長方形 830">
          <a:extLst>
            <a:ext uri="{FF2B5EF4-FFF2-40B4-BE49-F238E27FC236}">
              <a16:creationId xmlns:a16="http://schemas.microsoft.com/office/drawing/2014/main" id="{F0F17D9A-7388-46C2-92CA-722DD9C4DEDC}"/>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32" name="正方形/長方形 831">
          <a:extLst>
            <a:ext uri="{FF2B5EF4-FFF2-40B4-BE49-F238E27FC236}">
              <a16:creationId xmlns:a16="http://schemas.microsoft.com/office/drawing/2014/main" id="{585924D6-E39E-449B-8D6A-AB5990FC4DC4}"/>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33" name="正方形/長方形 832">
          <a:extLst>
            <a:ext uri="{FF2B5EF4-FFF2-40B4-BE49-F238E27FC236}">
              <a16:creationId xmlns:a16="http://schemas.microsoft.com/office/drawing/2014/main" id="{FA61E727-EB9D-4A66-9C83-C54B4BDD8362}"/>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34" name="正方形/長方形 833">
          <a:extLst>
            <a:ext uri="{FF2B5EF4-FFF2-40B4-BE49-F238E27FC236}">
              <a16:creationId xmlns:a16="http://schemas.microsoft.com/office/drawing/2014/main" id="{4595A484-1C99-470D-9EFD-0DA909C435CB}"/>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35" name="正方形/長方形 834">
          <a:extLst>
            <a:ext uri="{FF2B5EF4-FFF2-40B4-BE49-F238E27FC236}">
              <a16:creationId xmlns:a16="http://schemas.microsoft.com/office/drawing/2014/main" id="{40FB7DB4-864E-4A5B-8A4A-40445E8817B3}"/>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36" name="正方形/長方形 835">
          <a:extLst>
            <a:ext uri="{FF2B5EF4-FFF2-40B4-BE49-F238E27FC236}">
              <a16:creationId xmlns:a16="http://schemas.microsoft.com/office/drawing/2014/main" id="{792B504C-9AD3-4F9F-AF38-107961C19BA1}"/>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37" name="正方形/長方形 836">
          <a:extLst>
            <a:ext uri="{FF2B5EF4-FFF2-40B4-BE49-F238E27FC236}">
              <a16:creationId xmlns:a16="http://schemas.microsoft.com/office/drawing/2014/main" id="{C4F65986-B6B6-4A52-BF28-AEFFFAA2D69A}"/>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38" name="テキスト ボックス 837">
          <a:extLst>
            <a:ext uri="{FF2B5EF4-FFF2-40B4-BE49-F238E27FC236}">
              <a16:creationId xmlns:a16="http://schemas.microsoft.com/office/drawing/2014/main" id="{1DDA1E0E-60DA-4399-8105-03F195019AC3}"/>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39" name="直線コネクタ 838">
          <a:extLst>
            <a:ext uri="{FF2B5EF4-FFF2-40B4-BE49-F238E27FC236}">
              <a16:creationId xmlns:a16="http://schemas.microsoft.com/office/drawing/2014/main" id="{A1C0AA82-BCF9-44AF-B491-D475DF266D52}"/>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0" name="テキスト ボックス 839">
          <a:extLst>
            <a:ext uri="{FF2B5EF4-FFF2-40B4-BE49-F238E27FC236}">
              <a16:creationId xmlns:a16="http://schemas.microsoft.com/office/drawing/2014/main" id="{5E85077D-BE1A-4B14-AE97-AE0B1E853E7B}"/>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841" name="直線コネクタ 840">
          <a:extLst>
            <a:ext uri="{FF2B5EF4-FFF2-40B4-BE49-F238E27FC236}">
              <a16:creationId xmlns:a16="http://schemas.microsoft.com/office/drawing/2014/main" id="{F7976934-E51F-4DA2-A2F3-2CCD7773928B}"/>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842" name="テキスト ボックス 841">
          <a:extLst>
            <a:ext uri="{FF2B5EF4-FFF2-40B4-BE49-F238E27FC236}">
              <a16:creationId xmlns:a16="http://schemas.microsoft.com/office/drawing/2014/main" id="{C84C9323-7CDF-4569-AD53-3E7025F1DFC5}"/>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843" name="直線コネクタ 842">
          <a:extLst>
            <a:ext uri="{FF2B5EF4-FFF2-40B4-BE49-F238E27FC236}">
              <a16:creationId xmlns:a16="http://schemas.microsoft.com/office/drawing/2014/main" id="{0DED94E0-5FF5-4B56-BEF9-184E4A3693BF}"/>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844" name="テキスト ボックス 843">
          <a:extLst>
            <a:ext uri="{FF2B5EF4-FFF2-40B4-BE49-F238E27FC236}">
              <a16:creationId xmlns:a16="http://schemas.microsoft.com/office/drawing/2014/main" id="{A4F48E6F-9E19-425B-991C-4F3077D44F35}"/>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845" name="直線コネクタ 844">
          <a:extLst>
            <a:ext uri="{FF2B5EF4-FFF2-40B4-BE49-F238E27FC236}">
              <a16:creationId xmlns:a16="http://schemas.microsoft.com/office/drawing/2014/main" id="{70317953-8B33-4941-90AB-1436C4485815}"/>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846" name="テキスト ボックス 845">
          <a:extLst>
            <a:ext uri="{FF2B5EF4-FFF2-40B4-BE49-F238E27FC236}">
              <a16:creationId xmlns:a16="http://schemas.microsoft.com/office/drawing/2014/main" id="{DFA10475-B2D6-416E-BF84-2903DF759302}"/>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847" name="直線コネクタ 846">
          <a:extLst>
            <a:ext uri="{FF2B5EF4-FFF2-40B4-BE49-F238E27FC236}">
              <a16:creationId xmlns:a16="http://schemas.microsoft.com/office/drawing/2014/main" id="{5895DB08-23D0-4694-8517-F8987AF588DA}"/>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848" name="テキスト ボックス 847">
          <a:extLst>
            <a:ext uri="{FF2B5EF4-FFF2-40B4-BE49-F238E27FC236}">
              <a16:creationId xmlns:a16="http://schemas.microsoft.com/office/drawing/2014/main" id="{B955381B-2E07-44BE-BB48-EE7644D9AD2B}"/>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849" name="直線コネクタ 848">
          <a:extLst>
            <a:ext uri="{FF2B5EF4-FFF2-40B4-BE49-F238E27FC236}">
              <a16:creationId xmlns:a16="http://schemas.microsoft.com/office/drawing/2014/main" id="{CDC2D54A-76BE-47EF-B50E-4CDB8C7D04A2}"/>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850" name="テキスト ボックス 849">
          <a:extLst>
            <a:ext uri="{FF2B5EF4-FFF2-40B4-BE49-F238E27FC236}">
              <a16:creationId xmlns:a16="http://schemas.microsoft.com/office/drawing/2014/main" id="{06315496-9839-4FBA-A366-85074FE358C7}"/>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1" name="直線コネクタ 850">
          <a:extLst>
            <a:ext uri="{FF2B5EF4-FFF2-40B4-BE49-F238E27FC236}">
              <a16:creationId xmlns:a16="http://schemas.microsoft.com/office/drawing/2014/main" id="{DA019E06-C346-4DF0-B6F6-5AD3D5345FA7}"/>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852" name="テキスト ボックス 851">
          <a:extLst>
            <a:ext uri="{FF2B5EF4-FFF2-40B4-BE49-F238E27FC236}">
              <a16:creationId xmlns:a16="http://schemas.microsoft.com/office/drawing/2014/main" id="{4FFFB885-A58F-4076-8F8D-7ECDD9A631B1}"/>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53" name="【庁舎】&#10;有形固定資産減価償却率グラフ枠">
          <a:extLst>
            <a:ext uri="{FF2B5EF4-FFF2-40B4-BE49-F238E27FC236}">
              <a16:creationId xmlns:a16="http://schemas.microsoft.com/office/drawing/2014/main" id="{6DA57BC4-C962-4EA2-9F53-9B07170B5425}"/>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104775</xdr:rowOff>
    </xdr:from>
    <xdr:to>
      <xdr:col>85</xdr:col>
      <xdr:colOff>126364</xdr:colOff>
      <xdr:row>108</xdr:row>
      <xdr:rowOff>152400</xdr:rowOff>
    </xdr:to>
    <xdr:cxnSp macro="">
      <xdr:nvCxnSpPr>
        <xdr:cNvPr id="854" name="直線コネクタ 853">
          <a:extLst>
            <a:ext uri="{FF2B5EF4-FFF2-40B4-BE49-F238E27FC236}">
              <a16:creationId xmlns:a16="http://schemas.microsoft.com/office/drawing/2014/main" id="{18A5154B-0DD4-405B-9F92-08DC22EA1147}"/>
            </a:ext>
          </a:extLst>
        </xdr:cNvPr>
        <xdr:cNvCxnSpPr/>
      </xdr:nvCxnSpPr>
      <xdr:spPr>
        <a:xfrm flipV="1">
          <a:off x="16318864" y="17078325"/>
          <a:ext cx="0" cy="15906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855" name="【庁舎】&#10;有形固定資産減価償却率最小値テキスト">
          <a:extLst>
            <a:ext uri="{FF2B5EF4-FFF2-40B4-BE49-F238E27FC236}">
              <a16:creationId xmlns:a16="http://schemas.microsoft.com/office/drawing/2014/main" id="{C1F79744-83AC-4B2F-83E2-F2A603AB77F4}"/>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856" name="直線コネクタ 855">
          <a:extLst>
            <a:ext uri="{FF2B5EF4-FFF2-40B4-BE49-F238E27FC236}">
              <a16:creationId xmlns:a16="http://schemas.microsoft.com/office/drawing/2014/main" id="{17C92252-AA97-4D2A-87DF-9086F2667668}"/>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51452</xdr:rowOff>
    </xdr:from>
    <xdr:ext cx="405111" cy="259045"/>
    <xdr:sp macro="" textlink="">
      <xdr:nvSpPr>
        <xdr:cNvPr id="857" name="【庁舎】&#10;有形固定資産減価償却率最大値テキスト">
          <a:extLst>
            <a:ext uri="{FF2B5EF4-FFF2-40B4-BE49-F238E27FC236}">
              <a16:creationId xmlns:a16="http://schemas.microsoft.com/office/drawing/2014/main" id="{16B4DB28-35C3-44C7-BA0F-5FC27ABB210C}"/>
            </a:ext>
          </a:extLst>
        </xdr:cNvPr>
        <xdr:cNvSpPr txBox="1"/>
      </xdr:nvSpPr>
      <xdr:spPr>
        <a:xfrm>
          <a:off x="16357600" y="16853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104775</xdr:rowOff>
    </xdr:from>
    <xdr:to>
      <xdr:col>86</xdr:col>
      <xdr:colOff>25400</xdr:colOff>
      <xdr:row>99</xdr:row>
      <xdr:rowOff>104775</xdr:rowOff>
    </xdr:to>
    <xdr:cxnSp macro="">
      <xdr:nvCxnSpPr>
        <xdr:cNvPr id="858" name="直線コネクタ 857">
          <a:extLst>
            <a:ext uri="{FF2B5EF4-FFF2-40B4-BE49-F238E27FC236}">
              <a16:creationId xmlns:a16="http://schemas.microsoft.com/office/drawing/2014/main" id="{E634AF60-3299-447C-946A-46D38E261C93}"/>
            </a:ext>
          </a:extLst>
        </xdr:cNvPr>
        <xdr:cNvCxnSpPr/>
      </xdr:nvCxnSpPr>
      <xdr:spPr>
        <a:xfrm>
          <a:off x="16230600" y="170783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160038</xdr:rowOff>
    </xdr:from>
    <xdr:ext cx="405111" cy="259045"/>
    <xdr:sp macro="" textlink="">
      <xdr:nvSpPr>
        <xdr:cNvPr id="859" name="【庁舎】&#10;有形固定資産減価償却率平均値テキスト">
          <a:extLst>
            <a:ext uri="{FF2B5EF4-FFF2-40B4-BE49-F238E27FC236}">
              <a16:creationId xmlns:a16="http://schemas.microsoft.com/office/drawing/2014/main" id="{B73EE85C-015B-4516-A4C1-44EE39428B0B}"/>
            </a:ext>
          </a:extLst>
        </xdr:cNvPr>
        <xdr:cNvSpPr txBox="1"/>
      </xdr:nvSpPr>
      <xdr:spPr>
        <a:xfrm>
          <a:off x="16357600" y="176479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10161</xdr:rowOff>
    </xdr:from>
    <xdr:to>
      <xdr:col>85</xdr:col>
      <xdr:colOff>177800</xdr:colOff>
      <xdr:row>103</xdr:row>
      <xdr:rowOff>111761</xdr:rowOff>
    </xdr:to>
    <xdr:sp macro="" textlink="">
      <xdr:nvSpPr>
        <xdr:cNvPr id="860" name="フローチャート: 判断 859">
          <a:extLst>
            <a:ext uri="{FF2B5EF4-FFF2-40B4-BE49-F238E27FC236}">
              <a16:creationId xmlns:a16="http://schemas.microsoft.com/office/drawing/2014/main" id="{26155AA1-43FE-4873-A212-C870E52F230A}"/>
            </a:ext>
          </a:extLst>
        </xdr:cNvPr>
        <xdr:cNvSpPr/>
      </xdr:nvSpPr>
      <xdr:spPr>
        <a:xfrm>
          <a:off x="16268700" y="17669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4445</xdr:rowOff>
    </xdr:from>
    <xdr:to>
      <xdr:col>81</xdr:col>
      <xdr:colOff>101600</xdr:colOff>
      <xdr:row>103</xdr:row>
      <xdr:rowOff>106045</xdr:rowOff>
    </xdr:to>
    <xdr:sp macro="" textlink="">
      <xdr:nvSpPr>
        <xdr:cNvPr id="861" name="フローチャート: 判断 860">
          <a:extLst>
            <a:ext uri="{FF2B5EF4-FFF2-40B4-BE49-F238E27FC236}">
              <a16:creationId xmlns:a16="http://schemas.microsoft.com/office/drawing/2014/main" id="{4676CCA6-CA65-4E25-A25B-515560FF0232}"/>
            </a:ext>
          </a:extLst>
        </xdr:cNvPr>
        <xdr:cNvSpPr/>
      </xdr:nvSpPr>
      <xdr:spPr>
        <a:xfrm>
          <a:off x="15430500" y="17663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102</xdr:row>
      <xdr:rowOff>149225</xdr:rowOff>
    </xdr:from>
    <xdr:to>
      <xdr:col>76</xdr:col>
      <xdr:colOff>165100</xdr:colOff>
      <xdr:row>103</xdr:row>
      <xdr:rowOff>79375</xdr:rowOff>
    </xdr:to>
    <xdr:sp macro="" textlink="">
      <xdr:nvSpPr>
        <xdr:cNvPr id="862" name="フローチャート: 判断 861">
          <a:extLst>
            <a:ext uri="{FF2B5EF4-FFF2-40B4-BE49-F238E27FC236}">
              <a16:creationId xmlns:a16="http://schemas.microsoft.com/office/drawing/2014/main" id="{7B4E7B85-179D-4906-9A54-FAA62BD54334}"/>
            </a:ext>
          </a:extLst>
        </xdr:cNvPr>
        <xdr:cNvSpPr/>
      </xdr:nvSpPr>
      <xdr:spPr>
        <a:xfrm>
          <a:off x="14541500" y="17637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102</xdr:row>
      <xdr:rowOff>164464</xdr:rowOff>
    </xdr:from>
    <xdr:to>
      <xdr:col>72</xdr:col>
      <xdr:colOff>38100</xdr:colOff>
      <xdr:row>103</xdr:row>
      <xdr:rowOff>94614</xdr:rowOff>
    </xdr:to>
    <xdr:sp macro="" textlink="">
      <xdr:nvSpPr>
        <xdr:cNvPr id="863" name="フローチャート: 判断 862">
          <a:extLst>
            <a:ext uri="{FF2B5EF4-FFF2-40B4-BE49-F238E27FC236}">
              <a16:creationId xmlns:a16="http://schemas.microsoft.com/office/drawing/2014/main" id="{22A768E1-031F-4E8E-A34B-2FA8F5821C7E}"/>
            </a:ext>
          </a:extLst>
        </xdr:cNvPr>
        <xdr:cNvSpPr/>
      </xdr:nvSpPr>
      <xdr:spPr>
        <a:xfrm>
          <a:off x="13652500" y="17652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46355</xdr:rowOff>
    </xdr:from>
    <xdr:to>
      <xdr:col>67</xdr:col>
      <xdr:colOff>101600</xdr:colOff>
      <xdr:row>103</xdr:row>
      <xdr:rowOff>147955</xdr:rowOff>
    </xdr:to>
    <xdr:sp macro="" textlink="">
      <xdr:nvSpPr>
        <xdr:cNvPr id="864" name="フローチャート: 判断 863">
          <a:extLst>
            <a:ext uri="{FF2B5EF4-FFF2-40B4-BE49-F238E27FC236}">
              <a16:creationId xmlns:a16="http://schemas.microsoft.com/office/drawing/2014/main" id="{4EEF2DE9-4FEC-4CD4-BC33-08BACBCDC61D}"/>
            </a:ext>
          </a:extLst>
        </xdr:cNvPr>
        <xdr:cNvSpPr/>
      </xdr:nvSpPr>
      <xdr:spPr>
        <a:xfrm>
          <a:off x="12763500" y="17705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65" name="テキスト ボックス 864">
          <a:extLst>
            <a:ext uri="{FF2B5EF4-FFF2-40B4-BE49-F238E27FC236}">
              <a16:creationId xmlns:a16="http://schemas.microsoft.com/office/drawing/2014/main" id="{074F3D88-5BF3-4D98-8E94-7A5207205719}"/>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66" name="テキスト ボックス 865">
          <a:extLst>
            <a:ext uri="{FF2B5EF4-FFF2-40B4-BE49-F238E27FC236}">
              <a16:creationId xmlns:a16="http://schemas.microsoft.com/office/drawing/2014/main" id="{7F19D507-159D-45EB-9F32-1F74598C2C4D}"/>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67" name="テキスト ボックス 866">
          <a:extLst>
            <a:ext uri="{FF2B5EF4-FFF2-40B4-BE49-F238E27FC236}">
              <a16:creationId xmlns:a16="http://schemas.microsoft.com/office/drawing/2014/main" id="{A32D9DAE-A909-4775-B9ED-C01F67A2ABAC}"/>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68" name="テキスト ボックス 867">
          <a:extLst>
            <a:ext uri="{FF2B5EF4-FFF2-40B4-BE49-F238E27FC236}">
              <a16:creationId xmlns:a16="http://schemas.microsoft.com/office/drawing/2014/main" id="{37AA2EFE-9A13-4100-ABF9-C51339A58AF3}"/>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69" name="テキスト ボックス 868">
          <a:extLst>
            <a:ext uri="{FF2B5EF4-FFF2-40B4-BE49-F238E27FC236}">
              <a16:creationId xmlns:a16="http://schemas.microsoft.com/office/drawing/2014/main" id="{7826A098-A75B-4685-9056-B15383390F16}"/>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100</xdr:row>
      <xdr:rowOff>95886</xdr:rowOff>
    </xdr:from>
    <xdr:to>
      <xdr:col>85</xdr:col>
      <xdr:colOff>177800</xdr:colOff>
      <xdr:row>101</xdr:row>
      <xdr:rowOff>26036</xdr:rowOff>
    </xdr:to>
    <xdr:sp macro="" textlink="">
      <xdr:nvSpPr>
        <xdr:cNvPr id="870" name="楕円 869">
          <a:extLst>
            <a:ext uri="{FF2B5EF4-FFF2-40B4-BE49-F238E27FC236}">
              <a16:creationId xmlns:a16="http://schemas.microsoft.com/office/drawing/2014/main" id="{C6A4A17C-0B28-4480-9F7A-3C8464A5FDCE}"/>
            </a:ext>
          </a:extLst>
        </xdr:cNvPr>
        <xdr:cNvSpPr/>
      </xdr:nvSpPr>
      <xdr:spPr>
        <a:xfrm>
          <a:off x="16268700" y="17240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99</xdr:row>
      <xdr:rowOff>118763</xdr:rowOff>
    </xdr:from>
    <xdr:ext cx="405111" cy="259045"/>
    <xdr:sp macro="" textlink="">
      <xdr:nvSpPr>
        <xdr:cNvPr id="871" name="【庁舎】&#10;有形固定資産減価償却率該当値テキスト">
          <a:extLst>
            <a:ext uri="{FF2B5EF4-FFF2-40B4-BE49-F238E27FC236}">
              <a16:creationId xmlns:a16="http://schemas.microsoft.com/office/drawing/2014/main" id="{B1B14138-9B77-4C54-9E0A-000BEFBED78D}"/>
            </a:ext>
          </a:extLst>
        </xdr:cNvPr>
        <xdr:cNvSpPr txBox="1"/>
      </xdr:nvSpPr>
      <xdr:spPr>
        <a:xfrm>
          <a:off x="16357600" y="17092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100</xdr:row>
      <xdr:rowOff>44450</xdr:rowOff>
    </xdr:from>
    <xdr:to>
      <xdr:col>81</xdr:col>
      <xdr:colOff>101600</xdr:colOff>
      <xdr:row>100</xdr:row>
      <xdr:rowOff>146050</xdr:rowOff>
    </xdr:to>
    <xdr:sp macro="" textlink="">
      <xdr:nvSpPr>
        <xdr:cNvPr id="872" name="楕円 871">
          <a:extLst>
            <a:ext uri="{FF2B5EF4-FFF2-40B4-BE49-F238E27FC236}">
              <a16:creationId xmlns:a16="http://schemas.microsoft.com/office/drawing/2014/main" id="{24E226DD-419C-4D16-94A8-8F524538A817}"/>
            </a:ext>
          </a:extLst>
        </xdr:cNvPr>
        <xdr:cNvSpPr/>
      </xdr:nvSpPr>
      <xdr:spPr>
        <a:xfrm>
          <a:off x="15430500" y="17189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100</xdr:row>
      <xdr:rowOff>95250</xdr:rowOff>
    </xdr:from>
    <xdr:to>
      <xdr:col>85</xdr:col>
      <xdr:colOff>127000</xdr:colOff>
      <xdr:row>100</xdr:row>
      <xdr:rowOff>146686</xdr:rowOff>
    </xdr:to>
    <xdr:cxnSp macro="">
      <xdr:nvCxnSpPr>
        <xdr:cNvPr id="873" name="直線コネクタ 872">
          <a:extLst>
            <a:ext uri="{FF2B5EF4-FFF2-40B4-BE49-F238E27FC236}">
              <a16:creationId xmlns:a16="http://schemas.microsoft.com/office/drawing/2014/main" id="{7A475CF4-82DE-428E-A8B4-A96A8720F061}"/>
            </a:ext>
          </a:extLst>
        </xdr:cNvPr>
        <xdr:cNvCxnSpPr/>
      </xdr:nvCxnSpPr>
      <xdr:spPr>
        <a:xfrm>
          <a:off x="15481300" y="17240250"/>
          <a:ext cx="838200" cy="51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99</xdr:row>
      <xdr:rowOff>164464</xdr:rowOff>
    </xdr:from>
    <xdr:to>
      <xdr:col>76</xdr:col>
      <xdr:colOff>165100</xdr:colOff>
      <xdr:row>100</xdr:row>
      <xdr:rowOff>94614</xdr:rowOff>
    </xdr:to>
    <xdr:sp macro="" textlink="">
      <xdr:nvSpPr>
        <xdr:cNvPr id="874" name="楕円 873">
          <a:extLst>
            <a:ext uri="{FF2B5EF4-FFF2-40B4-BE49-F238E27FC236}">
              <a16:creationId xmlns:a16="http://schemas.microsoft.com/office/drawing/2014/main" id="{36DF12F8-8018-4651-B814-E86F2D5F71BA}"/>
            </a:ext>
          </a:extLst>
        </xdr:cNvPr>
        <xdr:cNvSpPr/>
      </xdr:nvSpPr>
      <xdr:spPr>
        <a:xfrm>
          <a:off x="14541500" y="17138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100</xdr:row>
      <xdr:rowOff>43814</xdr:rowOff>
    </xdr:from>
    <xdr:to>
      <xdr:col>81</xdr:col>
      <xdr:colOff>50800</xdr:colOff>
      <xdr:row>100</xdr:row>
      <xdr:rowOff>95250</xdr:rowOff>
    </xdr:to>
    <xdr:cxnSp macro="">
      <xdr:nvCxnSpPr>
        <xdr:cNvPr id="875" name="直線コネクタ 874">
          <a:extLst>
            <a:ext uri="{FF2B5EF4-FFF2-40B4-BE49-F238E27FC236}">
              <a16:creationId xmlns:a16="http://schemas.microsoft.com/office/drawing/2014/main" id="{684C0C7B-B98F-4C93-9EC3-F972AF7D43A2}"/>
            </a:ext>
          </a:extLst>
        </xdr:cNvPr>
        <xdr:cNvCxnSpPr/>
      </xdr:nvCxnSpPr>
      <xdr:spPr>
        <a:xfrm>
          <a:off x="14592300" y="17188814"/>
          <a:ext cx="889000" cy="51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99</xdr:row>
      <xdr:rowOff>114936</xdr:rowOff>
    </xdr:from>
    <xdr:to>
      <xdr:col>72</xdr:col>
      <xdr:colOff>38100</xdr:colOff>
      <xdr:row>100</xdr:row>
      <xdr:rowOff>45086</xdr:rowOff>
    </xdr:to>
    <xdr:sp macro="" textlink="">
      <xdr:nvSpPr>
        <xdr:cNvPr id="876" name="楕円 875">
          <a:extLst>
            <a:ext uri="{FF2B5EF4-FFF2-40B4-BE49-F238E27FC236}">
              <a16:creationId xmlns:a16="http://schemas.microsoft.com/office/drawing/2014/main" id="{CF1F0538-E8E8-47BD-9976-1631F3B79485}"/>
            </a:ext>
          </a:extLst>
        </xdr:cNvPr>
        <xdr:cNvSpPr/>
      </xdr:nvSpPr>
      <xdr:spPr>
        <a:xfrm>
          <a:off x="13652500" y="17088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99</xdr:row>
      <xdr:rowOff>165736</xdr:rowOff>
    </xdr:from>
    <xdr:to>
      <xdr:col>76</xdr:col>
      <xdr:colOff>114300</xdr:colOff>
      <xdr:row>100</xdr:row>
      <xdr:rowOff>43814</xdr:rowOff>
    </xdr:to>
    <xdr:cxnSp macro="">
      <xdr:nvCxnSpPr>
        <xdr:cNvPr id="877" name="直線コネクタ 876">
          <a:extLst>
            <a:ext uri="{FF2B5EF4-FFF2-40B4-BE49-F238E27FC236}">
              <a16:creationId xmlns:a16="http://schemas.microsoft.com/office/drawing/2014/main" id="{337B60E3-BF09-4A00-9D8C-9676D803B2F6}"/>
            </a:ext>
          </a:extLst>
        </xdr:cNvPr>
        <xdr:cNvCxnSpPr/>
      </xdr:nvCxnSpPr>
      <xdr:spPr>
        <a:xfrm>
          <a:off x="13703300" y="17139286"/>
          <a:ext cx="889000" cy="495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99</xdr:row>
      <xdr:rowOff>74930</xdr:rowOff>
    </xdr:from>
    <xdr:to>
      <xdr:col>67</xdr:col>
      <xdr:colOff>101600</xdr:colOff>
      <xdr:row>100</xdr:row>
      <xdr:rowOff>5080</xdr:rowOff>
    </xdr:to>
    <xdr:sp macro="" textlink="">
      <xdr:nvSpPr>
        <xdr:cNvPr id="878" name="楕円 877">
          <a:extLst>
            <a:ext uri="{FF2B5EF4-FFF2-40B4-BE49-F238E27FC236}">
              <a16:creationId xmlns:a16="http://schemas.microsoft.com/office/drawing/2014/main" id="{768C645F-3999-48EC-8347-5A161DA90822}"/>
            </a:ext>
          </a:extLst>
        </xdr:cNvPr>
        <xdr:cNvSpPr/>
      </xdr:nvSpPr>
      <xdr:spPr>
        <a:xfrm>
          <a:off x="12763500" y="17048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99</xdr:row>
      <xdr:rowOff>125730</xdr:rowOff>
    </xdr:from>
    <xdr:to>
      <xdr:col>71</xdr:col>
      <xdr:colOff>177800</xdr:colOff>
      <xdr:row>99</xdr:row>
      <xdr:rowOff>165736</xdr:rowOff>
    </xdr:to>
    <xdr:cxnSp macro="">
      <xdr:nvCxnSpPr>
        <xdr:cNvPr id="879" name="直線コネクタ 878">
          <a:extLst>
            <a:ext uri="{FF2B5EF4-FFF2-40B4-BE49-F238E27FC236}">
              <a16:creationId xmlns:a16="http://schemas.microsoft.com/office/drawing/2014/main" id="{0045AC0A-F766-41BA-A9E1-0E01394AA5D4}"/>
            </a:ext>
          </a:extLst>
        </xdr:cNvPr>
        <xdr:cNvCxnSpPr/>
      </xdr:nvCxnSpPr>
      <xdr:spPr>
        <a:xfrm>
          <a:off x="12814300" y="17099280"/>
          <a:ext cx="889000" cy="40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97172</xdr:rowOff>
    </xdr:from>
    <xdr:ext cx="405111" cy="259045"/>
    <xdr:sp macro="" textlink="">
      <xdr:nvSpPr>
        <xdr:cNvPr id="880" name="n_1aveValue【庁舎】&#10;有形固定資産減価償却率">
          <a:extLst>
            <a:ext uri="{FF2B5EF4-FFF2-40B4-BE49-F238E27FC236}">
              <a16:creationId xmlns:a16="http://schemas.microsoft.com/office/drawing/2014/main" id="{FA9B8D20-28A3-43CF-B820-BFDE7DBA71B6}"/>
            </a:ext>
          </a:extLst>
        </xdr:cNvPr>
        <xdr:cNvSpPr txBox="1"/>
      </xdr:nvSpPr>
      <xdr:spPr>
        <a:xfrm>
          <a:off x="15266044" y="17756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70502</xdr:rowOff>
    </xdr:from>
    <xdr:ext cx="405111" cy="259045"/>
    <xdr:sp macro="" textlink="">
      <xdr:nvSpPr>
        <xdr:cNvPr id="881" name="n_2aveValue【庁舎】&#10;有形固定資産減価償却率">
          <a:extLst>
            <a:ext uri="{FF2B5EF4-FFF2-40B4-BE49-F238E27FC236}">
              <a16:creationId xmlns:a16="http://schemas.microsoft.com/office/drawing/2014/main" id="{FDBC2776-3F22-4751-A4EE-3245B886D2D9}"/>
            </a:ext>
          </a:extLst>
        </xdr:cNvPr>
        <xdr:cNvSpPr txBox="1"/>
      </xdr:nvSpPr>
      <xdr:spPr>
        <a:xfrm>
          <a:off x="14389744" y="17729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85741</xdr:rowOff>
    </xdr:from>
    <xdr:ext cx="405111" cy="259045"/>
    <xdr:sp macro="" textlink="">
      <xdr:nvSpPr>
        <xdr:cNvPr id="882" name="n_3aveValue【庁舎】&#10;有形固定資産減価償却率">
          <a:extLst>
            <a:ext uri="{FF2B5EF4-FFF2-40B4-BE49-F238E27FC236}">
              <a16:creationId xmlns:a16="http://schemas.microsoft.com/office/drawing/2014/main" id="{1D2EDAD6-B0AF-4A7D-AFC6-3AEAAE78A837}"/>
            </a:ext>
          </a:extLst>
        </xdr:cNvPr>
        <xdr:cNvSpPr txBox="1"/>
      </xdr:nvSpPr>
      <xdr:spPr>
        <a:xfrm>
          <a:off x="13500744" y="177450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139082</xdr:rowOff>
    </xdr:from>
    <xdr:ext cx="405111" cy="259045"/>
    <xdr:sp macro="" textlink="">
      <xdr:nvSpPr>
        <xdr:cNvPr id="883" name="n_4aveValue【庁舎】&#10;有形固定資産減価償却率">
          <a:extLst>
            <a:ext uri="{FF2B5EF4-FFF2-40B4-BE49-F238E27FC236}">
              <a16:creationId xmlns:a16="http://schemas.microsoft.com/office/drawing/2014/main" id="{1D693329-B38D-44CA-9521-E371D25D7CA2}"/>
            </a:ext>
          </a:extLst>
        </xdr:cNvPr>
        <xdr:cNvSpPr txBox="1"/>
      </xdr:nvSpPr>
      <xdr:spPr>
        <a:xfrm>
          <a:off x="12611744" y="17798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98</xdr:row>
      <xdr:rowOff>162577</xdr:rowOff>
    </xdr:from>
    <xdr:ext cx="405111" cy="259045"/>
    <xdr:sp macro="" textlink="">
      <xdr:nvSpPr>
        <xdr:cNvPr id="884" name="n_1mainValue【庁舎】&#10;有形固定資産減価償却率">
          <a:extLst>
            <a:ext uri="{FF2B5EF4-FFF2-40B4-BE49-F238E27FC236}">
              <a16:creationId xmlns:a16="http://schemas.microsoft.com/office/drawing/2014/main" id="{7D422A54-BDE2-421A-8A12-C26486D4D7EB}"/>
            </a:ext>
          </a:extLst>
        </xdr:cNvPr>
        <xdr:cNvSpPr txBox="1"/>
      </xdr:nvSpPr>
      <xdr:spPr>
        <a:xfrm>
          <a:off x="15266044" y="16964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98</xdr:row>
      <xdr:rowOff>111141</xdr:rowOff>
    </xdr:from>
    <xdr:ext cx="405111" cy="259045"/>
    <xdr:sp macro="" textlink="">
      <xdr:nvSpPr>
        <xdr:cNvPr id="885" name="n_2mainValue【庁舎】&#10;有形固定資産減価償却率">
          <a:extLst>
            <a:ext uri="{FF2B5EF4-FFF2-40B4-BE49-F238E27FC236}">
              <a16:creationId xmlns:a16="http://schemas.microsoft.com/office/drawing/2014/main" id="{A6449BB4-579D-417E-9E2E-FEBE4E35769F}"/>
            </a:ext>
          </a:extLst>
        </xdr:cNvPr>
        <xdr:cNvSpPr txBox="1"/>
      </xdr:nvSpPr>
      <xdr:spPr>
        <a:xfrm>
          <a:off x="14389744" y="169132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98</xdr:row>
      <xdr:rowOff>61613</xdr:rowOff>
    </xdr:from>
    <xdr:ext cx="405111" cy="259045"/>
    <xdr:sp macro="" textlink="">
      <xdr:nvSpPr>
        <xdr:cNvPr id="886" name="n_3mainValue【庁舎】&#10;有形固定資産減価償却率">
          <a:extLst>
            <a:ext uri="{FF2B5EF4-FFF2-40B4-BE49-F238E27FC236}">
              <a16:creationId xmlns:a16="http://schemas.microsoft.com/office/drawing/2014/main" id="{2144AD07-C4A4-4423-AC1F-F94F6320E883}"/>
            </a:ext>
          </a:extLst>
        </xdr:cNvPr>
        <xdr:cNvSpPr txBox="1"/>
      </xdr:nvSpPr>
      <xdr:spPr>
        <a:xfrm>
          <a:off x="13500744" y="16863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98</xdr:row>
      <xdr:rowOff>21607</xdr:rowOff>
    </xdr:from>
    <xdr:ext cx="405111" cy="259045"/>
    <xdr:sp macro="" textlink="">
      <xdr:nvSpPr>
        <xdr:cNvPr id="887" name="n_4mainValue【庁舎】&#10;有形固定資産減価償却率">
          <a:extLst>
            <a:ext uri="{FF2B5EF4-FFF2-40B4-BE49-F238E27FC236}">
              <a16:creationId xmlns:a16="http://schemas.microsoft.com/office/drawing/2014/main" id="{1DDBF224-5419-4A16-9B06-49CE41E77D1C}"/>
            </a:ext>
          </a:extLst>
        </xdr:cNvPr>
        <xdr:cNvSpPr txBox="1"/>
      </xdr:nvSpPr>
      <xdr:spPr>
        <a:xfrm>
          <a:off x="12611744" y="16823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88" name="正方形/長方形 887">
          <a:extLst>
            <a:ext uri="{FF2B5EF4-FFF2-40B4-BE49-F238E27FC236}">
              <a16:creationId xmlns:a16="http://schemas.microsoft.com/office/drawing/2014/main" id="{88BB6694-4F81-41BF-9305-FE5B1BAAD5B6}"/>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89" name="正方形/長方形 888">
          <a:extLst>
            <a:ext uri="{FF2B5EF4-FFF2-40B4-BE49-F238E27FC236}">
              <a16:creationId xmlns:a16="http://schemas.microsoft.com/office/drawing/2014/main" id="{DB019A99-F7D8-46EA-96F9-6D8C73764C1E}"/>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0" name="正方形/長方形 889">
          <a:extLst>
            <a:ext uri="{FF2B5EF4-FFF2-40B4-BE49-F238E27FC236}">
              <a16:creationId xmlns:a16="http://schemas.microsoft.com/office/drawing/2014/main" id="{5D0D369A-CBE3-4DEB-9FF0-3F72F07E2C71}"/>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1" name="正方形/長方形 890">
          <a:extLst>
            <a:ext uri="{FF2B5EF4-FFF2-40B4-BE49-F238E27FC236}">
              <a16:creationId xmlns:a16="http://schemas.microsoft.com/office/drawing/2014/main" id="{5C31EFC9-CF3D-49F2-A6C6-52254370F2A9}"/>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92" name="正方形/長方形 891">
          <a:extLst>
            <a:ext uri="{FF2B5EF4-FFF2-40B4-BE49-F238E27FC236}">
              <a16:creationId xmlns:a16="http://schemas.microsoft.com/office/drawing/2014/main" id="{8CA908E7-34B9-4D26-B193-54748C029E38}"/>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93" name="正方形/長方形 892">
          <a:extLst>
            <a:ext uri="{FF2B5EF4-FFF2-40B4-BE49-F238E27FC236}">
              <a16:creationId xmlns:a16="http://schemas.microsoft.com/office/drawing/2014/main" id="{D5EC356F-A08F-4E7A-9883-BEEE3D9B1543}"/>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94" name="正方形/長方形 893">
          <a:extLst>
            <a:ext uri="{FF2B5EF4-FFF2-40B4-BE49-F238E27FC236}">
              <a16:creationId xmlns:a16="http://schemas.microsoft.com/office/drawing/2014/main" id="{88F9DF7D-7985-4907-AFFB-F3229E815A51}"/>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95" name="正方形/長方形 894">
          <a:extLst>
            <a:ext uri="{FF2B5EF4-FFF2-40B4-BE49-F238E27FC236}">
              <a16:creationId xmlns:a16="http://schemas.microsoft.com/office/drawing/2014/main" id="{951E88F4-E3B0-451B-A882-9C4EBE129769}"/>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96" name="テキスト ボックス 895">
          <a:extLst>
            <a:ext uri="{FF2B5EF4-FFF2-40B4-BE49-F238E27FC236}">
              <a16:creationId xmlns:a16="http://schemas.microsoft.com/office/drawing/2014/main" id="{F8297279-A0AE-4C6B-AACE-D7F9CA5574F7}"/>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97" name="直線コネクタ 896">
          <a:extLst>
            <a:ext uri="{FF2B5EF4-FFF2-40B4-BE49-F238E27FC236}">
              <a16:creationId xmlns:a16="http://schemas.microsoft.com/office/drawing/2014/main" id="{D6A051B7-79F7-4090-866A-B282E3B4F544}"/>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898" name="テキスト ボックス 897">
          <a:extLst>
            <a:ext uri="{FF2B5EF4-FFF2-40B4-BE49-F238E27FC236}">
              <a16:creationId xmlns:a16="http://schemas.microsoft.com/office/drawing/2014/main" id="{8538B262-B85A-4478-B128-85E9C66D2754}"/>
            </a:ext>
          </a:extLst>
        </xdr:cNvPr>
        <xdr:cNvSpPr txBox="1"/>
      </xdr:nvSpPr>
      <xdr:spPr>
        <a:xfrm>
          <a:off x="17820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108</xdr:row>
      <xdr:rowOff>76200</xdr:rowOff>
    </xdr:from>
    <xdr:to>
      <xdr:col>120</xdr:col>
      <xdr:colOff>114300</xdr:colOff>
      <xdr:row>108</xdr:row>
      <xdr:rowOff>76200</xdr:rowOff>
    </xdr:to>
    <xdr:cxnSp macro="">
      <xdr:nvCxnSpPr>
        <xdr:cNvPr id="899" name="直線コネクタ 898">
          <a:extLst>
            <a:ext uri="{FF2B5EF4-FFF2-40B4-BE49-F238E27FC236}">
              <a16:creationId xmlns:a16="http://schemas.microsoft.com/office/drawing/2014/main" id="{75313F7F-A7E1-43AD-BC1B-7F2CC45745C6}"/>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900" name="テキスト ボックス 899">
          <a:extLst>
            <a:ext uri="{FF2B5EF4-FFF2-40B4-BE49-F238E27FC236}">
              <a16:creationId xmlns:a16="http://schemas.microsoft.com/office/drawing/2014/main" id="{D3CD89D3-977C-4400-B771-737CDF22D825}"/>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901" name="直線コネクタ 900">
          <a:extLst>
            <a:ext uri="{FF2B5EF4-FFF2-40B4-BE49-F238E27FC236}">
              <a16:creationId xmlns:a16="http://schemas.microsoft.com/office/drawing/2014/main" id="{7F760B1F-68F4-463C-BE3E-E4B66AE5978C}"/>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902" name="テキスト ボックス 901">
          <a:extLst>
            <a:ext uri="{FF2B5EF4-FFF2-40B4-BE49-F238E27FC236}">
              <a16:creationId xmlns:a16="http://schemas.microsoft.com/office/drawing/2014/main" id="{4FE3894D-918C-47F4-B517-1E9EF3955245}"/>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903" name="直線コネクタ 902">
          <a:extLst>
            <a:ext uri="{FF2B5EF4-FFF2-40B4-BE49-F238E27FC236}">
              <a16:creationId xmlns:a16="http://schemas.microsoft.com/office/drawing/2014/main" id="{B649D828-56F2-4180-934F-2235353E3471}"/>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904" name="テキスト ボックス 903">
          <a:extLst>
            <a:ext uri="{FF2B5EF4-FFF2-40B4-BE49-F238E27FC236}">
              <a16:creationId xmlns:a16="http://schemas.microsoft.com/office/drawing/2014/main" id="{5DC330AA-0977-4059-A595-C765A1348D49}"/>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905" name="直線コネクタ 904">
          <a:extLst>
            <a:ext uri="{FF2B5EF4-FFF2-40B4-BE49-F238E27FC236}">
              <a16:creationId xmlns:a16="http://schemas.microsoft.com/office/drawing/2014/main" id="{4161FE74-D498-44EE-9AA7-0FC865F00AC0}"/>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906" name="テキスト ボックス 905">
          <a:extLst>
            <a:ext uri="{FF2B5EF4-FFF2-40B4-BE49-F238E27FC236}">
              <a16:creationId xmlns:a16="http://schemas.microsoft.com/office/drawing/2014/main" id="{7A81711C-8BD6-4B0C-A7D7-7AC7A71C24D0}"/>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07" name="直線コネクタ 906">
          <a:extLst>
            <a:ext uri="{FF2B5EF4-FFF2-40B4-BE49-F238E27FC236}">
              <a16:creationId xmlns:a16="http://schemas.microsoft.com/office/drawing/2014/main" id="{895D1E5C-DF9B-4AE8-BFCB-BBBF8ED1463B}"/>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08" name="テキスト ボックス 907">
          <a:extLst>
            <a:ext uri="{FF2B5EF4-FFF2-40B4-BE49-F238E27FC236}">
              <a16:creationId xmlns:a16="http://schemas.microsoft.com/office/drawing/2014/main" id="{8D770CF3-658C-43B9-B236-CE17E4FF05FB}"/>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09" name="【庁舎】&#10;一人当たり面積グラフ枠">
          <a:extLst>
            <a:ext uri="{FF2B5EF4-FFF2-40B4-BE49-F238E27FC236}">
              <a16:creationId xmlns:a16="http://schemas.microsoft.com/office/drawing/2014/main" id="{7F97622A-BE31-40FA-96A4-B928F8038AEE}"/>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12192</xdr:rowOff>
    </xdr:from>
    <xdr:to>
      <xdr:col>116</xdr:col>
      <xdr:colOff>62864</xdr:colOff>
      <xdr:row>108</xdr:row>
      <xdr:rowOff>21337</xdr:rowOff>
    </xdr:to>
    <xdr:cxnSp macro="">
      <xdr:nvCxnSpPr>
        <xdr:cNvPr id="910" name="直線コネクタ 909">
          <a:extLst>
            <a:ext uri="{FF2B5EF4-FFF2-40B4-BE49-F238E27FC236}">
              <a16:creationId xmlns:a16="http://schemas.microsoft.com/office/drawing/2014/main" id="{B3A8B088-355F-429A-BCB4-1F844EAB2127}"/>
            </a:ext>
          </a:extLst>
        </xdr:cNvPr>
        <xdr:cNvCxnSpPr/>
      </xdr:nvCxnSpPr>
      <xdr:spPr>
        <a:xfrm flipV="1">
          <a:off x="22160864" y="17157192"/>
          <a:ext cx="0" cy="13807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25164</xdr:rowOff>
    </xdr:from>
    <xdr:ext cx="469744" cy="259045"/>
    <xdr:sp macro="" textlink="">
      <xdr:nvSpPr>
        <xdr:cNvPr id="911" name="【庁舎】&#10;一人当たり面積最小値テキスト">
          <a:extLst>
            <a:ext uri="{FF2B5EF4-FFF2-40B4-BE49-F238E27FC236}">
              <a16:creationId xmlns:a16="http://schemas.microsoft.com/office/drawing/2014/main" id="{2259E989-907A-41E8-86E4-93AD0B0D5CE8}"/>
            </a:ext>
          </a:extLst>
        </xdr:cNvPr>
        <xdr:cNvSpPr txBox="1"/>
      </xdr:nvSpPr>
      <xdr:spPr>
        <a:xfrm>
          <a:off x="22199600" y="18541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21337</xdr:rowOff>
    </xdr:from>
    <xdr:to>
      <xdr:col>116</xdr:col>
      <xdr:colOff>152400</xdr:colOff>
      <xdr:row>108</xdr:row>
      <xdr:rowOff>21337</xdr:rowOff>
    </xdr:to>
    <xdr:cxnSp macro="">
      <xdr:nvCxnSpPr>
        <xdr:cNvPr id="912" name="直線コネクタ 911">
          <a:extLst>
            <a:ext uri="{FF2B5EF4-FFF2-40B4-BE49-F238E27FC236}">
              <a16:creationId xmlns:a16="http://schemas.microsoft.com/office/drawing/2014/main" id="{10E8B0A5-1646-46C2-862C-59CEBD28ECEA}"/>
            </a:ext>
          </a:extLst>
        </xdr:cNvPr>
        <xdr:cNvCxnSpPr/>
      </xdr:nvCxnSpPr>
      <xdr:spPr>
        <a:xfrm>
          <a:off x="22072600" y="185379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130319</xdr:rowOff>
    </xdr:from>
    <xdr:ext cx="469744" cy="259045"/>
    <xdr:sp macro="" textlink="">
      <xdr:nvSpPr>
        <xdr:cNvPr id="913" name="【庁舎】&#10;一人当たり面積最大値テキスト">
          <a:extLst>
            <a:ext uri="{FF2B5EF4-FFF2-40B4-BE49-F238E27FC236}">
              <a16:creationId xmlns:a16="http://schemas.microsoft.com/office/drawing/2014/main" id="{D75C22D6-5107-4100-A6AF-8B6737D91A03}"/>
            </a:ext>
          </a:extLst>
        </xdr:cNvPr>
        <xdr:cNvSpPr txBox="1"/>
      </xdr:nvSpPr>
      <xdr:spPr>
        <a:xfrm>
          <a:off x="22199600" y="16932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12192</xdr:rowOff>
    </xdr:from>
    <xdr:to>
      <xdr:col>116</xdr:col>
      <xdr:colOff>152400</xdr:colOff>
      <xdr:row>100</xdr:row>
      <xdr:rowOff>12192</xdr:rowOff>
    </xdr:to>
    <xdr:cxnSp macro="">
      <xdr:nvCxnSpPr>
        <xdr:cNvPr id="914" name="直線コネクタ 913">
          <a:extLst>
            <a:ext uri="{FF2B5EF4-FFF2-40B4-BE49-F238E27FC236}">
              <a16:creationId xmlns:a16="http://schemas.microsoft.com/office/drawing/2014/main" id="{319D6796-B627-4C4B-8234-590D0A9E4ABC}"/>
            </a:ext>
          </a:extLst>
        </xdr:cNvPr>
        <xdr:cNvCxnSpPr/>
      </xdr:nvCxnSpPr>
      <xdr:spPr>
        <a:xfrm>
          <a:off x="22072600" y="171571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55135</xdr:rowOff>
    </xdr:from>
    <xdr:ext cx="469744" cy="259045"/>
    <xdr:sp macro="" textlink="">
      <xdr:nvSpPr>
        <xdr:cNvPr id="915" name="【庁舎】&#10;一人当たり面積平均値テキスト">
          <a:extLst>
            <a:ext uri="{FF2B5EF4-FFF2-40B4-BE49-F238E27FC236}">
              <a16:creationId xmlns:a16="http://schemas.microsoft.com/office/drawing/2014/main" id="{DA16D315-DE81-4E54-9F2A-88EEF92CBFEB}"/>
            </a:ext>
          </a:extLst>
        </xdr:cNvPr>
        <xdr:cNvSpPr txBox="1"/>
      </xdr:nvSpPr>
      <xdr:spPr>
        <a:xfrm>
          <a:off x="22199600" y="178859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32258</xdr:rowOff>
    </xdr:from>
    <xdr:to>
      <xdr:col>116</xdr:col>
      <xdr:colOff>114300</xdr:colOff>
      <xdr:row>105</xdr:row>
      <xdr:rowOff>133858</xdr:rowOff>
    </xdr:to>
    <xdr:sp macro="" textlink="">
      <xdr:nvSpPr>
        <xdr:cNvPr id="916" name="フローチャート: 判断 915">
          <a:extLst>
            <a:ext uri="{FF2B5EF4-FFF2-40B4-BE49-F238E27FC236}">
              <a16:creationId xmlns:a16="http://schemas.microsoft.com/office/drawing/2014/main" id="{15ADCAE0-5D3B-441E-B95B-B59782CFAD1F}"/>
            </a:ext>
          </a:extLst>
        </xdr:cNvPr>
        <xdr:cNvSpPr/>
      </xdr:nvSpPr>
      <xdr:spPr>
        <a:xfrm>
          <a:off x="22110700" y="180345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82550</xdr:rowOff>
    </xdr:from>
    <xdr:to>
      <xdr:col>112</xdr:col>
      <xdr:colOff>38100</xdr:colOff>
      <xdr:row>106</xdr:row>
      <xdr:rowOff>12700</xdr:rowOff>
    </xdr:to>
    <xdr:sp macro="" textlink="">
      <xdr:nvSpPr>
        <xdr:cNvPr id="917" name="フローチャート: 判断 916">
          <a:extLst>
            <a:ext uri="{FF2B5EF4-FFF2-40B4-BE49-F238E27FC236}">
              <a16:creationId xmlns:a16="http://schemas.microsoft.com/office/drawing/2014/main" id="{77A9F688-26A8-4B96-9152-3CAA685FEA16}"/>
            </a:ext>
          </a:extLst>
        </xdr:cNvPr>
        <xdr:cNvSpPr/>
      </xdr:nvSpPr>
      <xdr:spPr>
        <a:xfrm>
          <a:off x="21272500" y="1808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59689</xdr:rowOff>
    </xdr:from>
    <xdr:to>
      <xdr:col>107</xdr:col>
      <xdr:colOff>101600</xdr:colOff>
      <xdr:row>105</xdr:row>
      <xdr:rowOff>161289</xdr:rowOff>
    </xdr:to>
    <xdr:sp macro="" textlink="">
      <xdr:nvSpPr>
        <xdr:cNvPr id="918" name="フローチャート: 判断 917">
          <a:extLst>
            <a:ext uri="{FF2B5EF4-FFF2-40B4-BE49-F238E27FC236}">
              <a16:creationId xmlns:a16="http://schemas.microsoft.com/office/drawing/2014/main" id="{779153F7-905E-44D0-BD59-DC24C760F269}"/>
            </a:ext>
          </a:extLst>
        </xdr:cNvPr>
        <xdr:cNvSpPr/>
      </xdr:nvSpPr>
      <xdr:spPr>
        <a:xfrm>
          <a:off x="20383500" y="1806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64263</xdr:rowOff>
    </xdr:from>
    <xdr:to>
      <xdr:col>102</xdr:col>
      <xdr:colOff>165100</xdr:colOff>
      <xdr:row>105</xdr:row>
      <xdr:rowOff>165863</xdr:rowOff>
    </xdr:to>
    <xdr:sp macro="" textlink="">
      <xdr:nvSpPr>
        <xdr:cNvPr id="919" name="フローチャート: 判断 918">
          <a:extLst>
            <a:ext uri="{FF2B5EF4-FFF2-40B4-BE49-F238E27FC236}">
              <a16:creationId xmlns:a16="http://schemas.microsoft.com/office/drawing/2014/main" id="{200EDB35-7BEC-45FC-B10E-523738A8D2F8}"/>
            </a:ext>
          </a:extLst>
        </xdr:cNvPr>
        <xdr:cNvSpPr/>
      </xdr:nvSpPr>
      <xdr:spPr>
        <a:xfrm>
          <a:off x="19494500" y="18066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109982</xdr:rowOff>
    </xdr:from>
    <xdr:to>
      <xdr:col>98</xdr:col>
      <xdr:colOff>38100</xdr:colOff>
      <xdr:row>106</xdr:row>
      <xdr:rowOff>40132</xdr:rowOff>
    </xdr:to>
    <xdr:sp macro="" textlink="">
      <xdr:nvSpPr>
        <xdr:cNvPr id="920" name="フローチャート: 判断 919">
          <a:extLst>
            <a:ext uri="{FF2B5EF4-FFF2-40B4-BE49-F238E27FC236}">
              <a16:creationId xmlns:a16="http://schemas.microsoft.com/office/drawing/2014/main" id="{6D8FA92C-A567-49C3-8F07-3EBC90E9B2CF}"/>
            </a:ext>
          </a:extLst>
        </xdr:cNvPr>
        <xdr:cNvSpPr/>
      </xdr:nvSpPr>
      <xdr:spPr>
        <a:xfrm>
          <a:off x="18605500" y="18112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21" name="テキスト ボックス 920">
          <a:extLst>
            <a:ext uri="{FF2B5EF4-FFF2-40B4-BE49-F238E27FC236}">
              <a16:creationId xmlns:a16="http://schemas.microsoft.com/office/drawing/2014/main" id="{86BC8643-0AE5-4D45-A788-2BC73D5876B4}"/>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22" name="テキスト ボックス 921">
          <a:extLst>
            <a:ext uri="{FF2B5EF4-FFF2-40B4-BE49-F238E27FC236}">
              <a16:creationId xmlns:a16="http://schemas.microsoft.com/office/drawing/2014/main" id="{293A05FD-076C-48D4-8261-37E6F348DBA5}"/>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23" name="テキスト ボックス 922">
          <a:extLst>
            <a:ext uri="{FF2B5EF4-FFF2-40B4-BE49-F238E27FC236}">
              <a16:creationId xmlns:a16="http://schemas.microsoft.com/office/drawing/2014/main" id="{167C7F33-2F48-4F09-AE81-60523E03F8B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24" name="テキスト ボックス 923">
          <a:extLst>
            <a:ext uri="{FF2B5EF4-FFF2-40B4-BE49-F238E27FC236}">
              <a16:creationId xmlns:a16="http://schemas.microsoft.com/office/drawing/2014/main" id="{A91898F0-BA1E-4948-87CA-F61BB199294C}"/>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25" name="テキスト ボックス 924">
          <a:extLst>
            <a:ext uri="{FF2B5EF4-FFF2-40B4-BE49-F238E27FC236}">
              <a16:creationId xmlns:a16="http://schemas.microsoft.com/office/drawing/2014/main" id="{68763710-1252-424A-81D3-E1C4D66904B5}"/>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9398</xdr:rowOff>
    </xdr:from>
    <xdr:to>
      <xdr:col>116</xdr:col>
      <xdr:colOff>114300</xdr:colOff>
      <xdr:row>107</xdr:row>
      <xdr:rowOff>110998</xdr:rowOff>
    </xdr:to>
    <xdr:sp macro="" textlink="">
      <xdr:nvSpPr>
        <xdr:cNvPr id="926" name="楕円 925">
          <a:extLst>
            <a:ext uri="{FF2B5EF4-FFF2-40B4-BE49-F238E27FC236}">
              <a16:creationId xmlns:a16="http://schemas.microsoft.com/office/drawing/2014/main" id="{4D0F3A2D-431D-40F9-BEC6-F9E509D81800}"/>
            </a:ext>
          </a:extLst>
        </xdr:cNvPr>
        <xdr:cNvSpPr/>
      </xdr:nvSpPr>
      <xdr:spPr>
        <a:xfrm>
          <a:off x="22110700" y="18354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159275</xdr:rowOff>
    </xdr:from>
    <xdr:ext cx="469744" cy="259045"/>
    <xdr:sp macro="" textlink="">
      <xdr:nvSpPr>
        <xdr:cNvPr id="927" name="【庁舎】&#10;一人当たり面積該当値テキスト">
          <a:extLst>
            <a:ext uri="{FF2B5EF4-FFF2-40B4-BE49-F238E27FC236}">
              <a16:creationId xmlns:a16="http://schemas.microsoft.com/office/drawing/2014/main" id="{BF5A0F82-AF62-4580-8800-F2BD87EC9FF9}"/>
            </a:ext>
          </a:extLst>
        </xdr:cNvPr>
        <xdr:cNvSpPr txBox="1"/>
      </xdr:nvSpPr>
      <xdr:spPr>
        <a:xfrm>
          <a:off x="22199600" y="183329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13970</xdr:rowOff>
    </xdr:from>
    <xdr:to>
      <xdr:col>112</xdr:col>
      <xdr:colOff>38100</xdr:colOff>
      <xdr:row>107</xdr:row>
      <xdr:rowOff>115570</xdr:rowOff>
    </xdr:to>
    <xdr:sp macro="" textlink="">
      <xdr:nvSpPr>
        <xdr:cNvPr id="928" name="楕円 927">
          <a:extLst>
            <a:ext uri="{FF2B5EF4-FFF2-40B4-BE49-F238E27FC236}">
              <a16:creationId xmlns:a16="http://schemas.microsoft.com/office/drawing/2014/main" id="{E578C384-90C4-44F0-B356-ED7836C3A15A}"/>
            </a:ext>
          </a:extLst>
        </xdr:cNvPr>
        <xdr:cNvSpPr/>
      </xdr:nvSpPr>
      <xdr:spPr>
        <a:xfrm>
          <a:off x="21272500" y="1835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60198</xdr:rowOff>
    </xdr:from>
    <xdr:to>
      <xdr:col>116</xdr:col>
      <xdr:colOff>63500</xdr:colOff>
      <xdr:row>107</xdr:row>
      <xdr:rowOff>64770</xdr:rowOff>
    </xdr:to>
    <xdr:cxnSp macro="">
      <xdr:nvCxnSpPr>
        <xdr:cNvPr id="929" name="直線コネクタ 928">
          <a:extLst>
            <a:ext uri="{FF2B5EF4-FFF2-40B4-BE49-F238E27FC236}">
              <a16:creationId xmlns:a16="http://schemas.microsoft.com/office/drawing/2014/main" id="{974DAC86-0772-4566-8C7F-9A68CA14A595}"/>
            </a:ext>
          </a:extLst>
        </xdr:cNvPr>
        <xdr:cNvCxnSpPr/>
      </xdr:nvCxnSpPr>
      <xdr:spPr>
        <a:xfrm flipV="1">
          <a:off x="21323300" y="18405348"/>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18542</xdr:rowOff>
    </xdr:from>
    <xdr:to>
      <xdr:col>107</xdr:col>
      <xdr:colOff>101600</xdr:colOff>
      <xdr:row>107</xdr:row>
      <xdr:rowOff>120142</xdr:rowOff>
    </xdr:to>
    <xdr:sp macro="" textlink="">
      <xdr:nvSpPr>
        <xdr:cNvPr id="930" name="楕円 929">
          <a:extLst>
            <a:ext uri="{FF2B5EF4-FFF2-40B4-BE49-F238E27FC236}">
              <a16:creationId xmlns:a16="http://schemas.microsoft.com/office/drawing/2014/main" id="{35A4A191-DC07-4739-9A2E-DE6D70220EF9}"/>
            </a:ext>
          </a:extLst>
        </xdr:cNvPr>
        <xdr:cNvSpPr/>
      </xdr:nvSpPr>
      <xdr:spPr>
        <a:xfrm>
          <a:off x="20383500" y="18363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64770</xdr:rowOff>
    </xdr:from>
    <xdr:to>
      <xdr:col>111</xdr:col>
      <xdr:colOff>177800</xdr:colOff>
      <xdr:row>107</xdr:row>
      <xdr:rowOff>69342</xdr:rowOff>
    </xdr:to>
    <xdr:cxnSp macro="">
      <xdr:nvCxnSpPr>
        <xdr:cNvPr id="931" name="直線コネクタ 930">
          <a:extLst>
            <a:ext uri="{FF2B5EF4-FFF2-40B4-BE49-F238E27FC236}">
              <a16:creationId xmlns:a16="http://schemas.microsoft.com/office/drawing/2014/main" id="{6F302BD6-0BEB-4DA6-A631-F0D8A16F83AA}"/>
            </a:ext>
          </a:extLst>
        </xdr:cNvPr>
        <xdr:cNvCxnSpPr/>
      </xdr:nvCxnSpPr>
      <xdr:spPr>
        <a:xfrm flipV="1">
          <a:off x="20434300" y="1840992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18542</xdr:rowOff>
    </xdr:from>
    <xdr:to>
      <xdr:col>102</xdr:col>
      <xdr:colOff>165100</xdr:colOff>
      <xdr:row>107</xdr:row>
      <xdr:rowOff>120142</xdr:rowOff>
    </xdr:to>
    <xdr:sp macro="" textlink="">
      <xdr:nvSpPr>
        <xdr:cNvPr id="932" name="楕円 931">
          <a:extLst>
            <a:ext uri="{FF2B5EF4-FFF2-40B4-BE49-F238E27FC236}">
              <a16:creationId xmlns:a16="http://schemas.microsoft.com/office/drawing/2014/main" id="{93CBF2BD-BD3F-477C-855F-27F847B8A70F}"/>
            </a:ext>
          </a:extLst>
        </xdr:cNvPr>
        <xdr:cNvSpPr/>
      </xdr:nvSpPr>
      <xdr:spPr>
        <a:xfrm>
          <a:off x="19494500" y="18363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69342</xdr:rowOff>
    </xdr:from>
    <xdr:to>
      <xdr:col>107</xdr:col>
      <xdr:colOff>50800</xdr:colOff>
      <xdr:row>107</xdr:row>
      <xdr:rowOff>69342</xdr:rowOff>
    </xdr:to>
    <xdr:cxnSp macro="">
      <xdr:nvCxnSpPr>
        <xdr:cNvPr id="933" name="直線コネクタ 932">
          <a:extLst>
            <a:ext uri="{FF2B5EF4-FFF2-40B4-BE49-F238E27FC236}">
              <a16:creationId xmlns:a16="http://schemas.microsoft.com/office/drawing/2014/main" id="{9BC2574B-16CB-48AB-9711-B7E986072BEF}"/>
            </a:ext>
          </a:extLst>
        </xdr:cNvPr>
        <xdr:cNvCxnSpPr/>
      </xdr:nvCxnSpPr>
      <xdr:spPr>
        <a:xfrm>
          <a:off x="19545300" y="1841449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23113</xdr:rowOff>
    </xdr:from>
    <xdr:to>
      <xdr:col>98</xdr:col>
      <xdr:colOff>38100</xdr:colOff>
      <xdr:row>107</xdr:row>
      <xdr:rowOff>124713</xdr:rowOff>
    </xdr:to>
    <xdr:sp macro="" textlink="">
      <xdr:nvSpPr>
        <xdr:cNvPr id="934" name="楕円 933">
          <a:extLst>
            <a:ext uri="{FF2B5EF4-FFF2-40B4-BE49-F238E27FC236}">
              <a16:creationId xmlns:a16="http://schemas.microsoft.com/office/drawing/2014/main" id="{E04247F6-222B-4D31-A258-5E9FB9D09649}"/>
            </a:ext>
          </a:extLst>
        </xdr:cNvPr>
        <xdr:cNvSpPr/>
      </xdr:nvSpPr>
      <xdr:spPr>
        <a:xfrm>
          <a:off x="18605500" y="18368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69342</xdr:rowOff>
    </xdr:from>
    <xdr:to>
      <xdr:col>102</xdr:col>
      <xdr:colOff>114300</xdr:colOff>
      <xdr:row>107</xdr:row>
      <xdr:rowOff>73913</xdr:rowOff>
    </xdr:to>
    <xdr:cxnSp macro="">
      <xdr:nvCxnSpPr>
        <xdr:cNvPr id="935" name="直線コネクタ 934">
          <a:extLst>
            <a:ext uri="{FF2B5EF4-FFF2-40B4-BE49-F238E27FC236}">
              <a16:creationId xmlns:a16="http://schemas.microsoft.com/office/drawing/2014/main" id="{6975A7C8-E1A2-4A91-90D3-41E1A58D84D8}"/>
            </a:ext>
          </a:extLst>
        </xdr:cNvPr>
        <xdr:cNvCxnSpPr/>
      </xdr:nvCxnSpPr>
      <xdr:spPr>
        <a:xfrm flipV="1">
          <a:off x="18656300" y="18414492"/>
          <a:ext cx="8890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29227</xdr:rowOff>
    </xdr:from>
    <xdr:ext cx="469744" cy="259045"/>
    <xdr:sp macro="" textlink="">
      <xdr:nvSpPr>
        <xdr:cNvPr id="936" name="n_1aveValue【庁舎】&#10;一人当たり面積">
          <a:extLst>
            <a:ext uri="{FF2B5EF4-FFF2-40B4-BE49-F238E27FC236}">
              <a16:creationId xmlns:a16="http://schemas.microsoft.com/office/drawing/2014/main" id="{A7C7DFED-8494-47FA-BF8C-19C194D8DB7A}"/>
            </a:ext>
          </a:extLst>
        </xdr:cNvPr>
        <xdr:cNvSpPr txBox="1"/>
      </xdr:nvSpPr>
      <xdr:spPr>
        <a:xfrm>
          <a:off x="21075727" y="1786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6366</xdr:rowOff>
    </xdr:from>
    <xdr:ext cx="469744" cy="259045"/>
    <xdr:sp macro="" textlink="">
      <xdr:nvSpPr>
        <xdr:cNvPr id="937" name="n_2aveValue【庁舎】&#10;一人当たり面積">
          <a:extLst>
            <a:ext uri="{FF2B5EF4-FFF2-40B4-BE49-F238E27FC236}">
              <a16:creationId xmlns:a16="http://schemas.microsoft.com/office/drawing/2014/main" id="{0CEB2B78-CC6D-4F28-AC16-EDA3A39E02C1}"/>
            </a:ext>
          </a:extLst>
        </xdr:cNvPr>
        <xdr:cNvSpPr txBox="1"/>
      </xdr:nvSpPr>
      <xdr:spPr>
        <a:xfrm>
          <a:off x="20199427" y="17837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10940</xdr:rowOff>
    </xdr:from>
    <xdr:ext cx="469744" cy="259045"/>
    <xdr:sp macro="" textlink="">
      <xdr:nvSpPr>
        <xdr:cNvPr id="938" name="n_3aveValue【庁舎】&#10;一人当たり面積">
          <a:extLst>
            <a:ext uri="{FF2B5EF4-FFF2-40B4-BE49-F238E27FC236}">
              <a16:creationId xmlns:a16="http://schemas.microsoft.com/office/drawing/2014/main" id="{1547AD03-722D-4788-BBD3-A0CA27D82C40}"/>
            </a:ext>
          </a:extLst>
        </xdr:cNvPr>
        <xdr:cNvSpPr txBox="1"/>
      </xdr:nvSpPr>
      <xdr:spPr>
        <a:xfrm>
          <a:off x="19310427" y="178417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56659</xdr:rowOff>
    </xdr:from>
    <xdr:ext cx="469744" cy="259045"/>
    <xdr:sp macro="" textlink="">
      <xdr:nvSpPr>
        <xdr:cNvPr id="939" name="n_4aveValue【庁舎】&#10;一人当たり面積">
          <a:extLst>
            <a:ext uri="{FF2B5EF4-FFF2-40B4-BE49-F238E27FC236}">
              <a16:creationId xmlns:a16="http://schemas.microsoft.com/office/drawing/2014/main" id="{3CCB43BE-A9B7-46F9-893E-FCC8A7883942}"/>
            </a:ext>
          </a:extLst>
        </xdr:cNvPr>
        <xdr:cNvSpPr txBox="1"/>
      </xdr:nvSpPr>
      <xdr:spPr>
        <a:xfrm>
          <a:off x="18421427" y="178874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106697</xdr:rowOff>
    </xdr:from>
    <xdr:ext cx="469744" cy="259045"/>
    <xdr:sp macro="" textlink="">
      <xdr:nvSpPr>
        <xdr:cNvPr id="940" name="n_1mainValue【庁舎】&#10;一人当たり面積">
          <a:extLst>
            <a:ext uri="{FF2B5EF4-FFF2-40B4-BE49-F238E27FC236}">
              <a16:creationId xmlns:a16="http://schemas.microsoft.com/office/drawing/2014/main" id="{853001BB-E365-4E20-B021-B306199C893A}"/>
            </a:ext>
          </a:extLst>
        </xdr:cNvPr>
        <xdr:cNvSpPr txBox="1"/>
      </xdr:nvSpPr>
      <xdr:spPr>
        <a:xfrm>
          <a:off x="21075727" y="18451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111269</xdr:rowOff>
    </xdr:from>
    <xdr:ext cx="469744" cy="259045"/>
    <xdr:sp macro="" textlink="">
      <xdr:nvSpPr>
        <xdr:cNvPr id="941" name="n_2mainValue【庁舎】&#10;一人当たり面積">
          <a:extLst>
            <a:ext uri="{FF2B5EF4-FFF2-40B4-BE49-F238E27FC236}">
              <a16:creationId xmlns:a16="http://schemas.microsoft.com/office/drawing/2014/main" id="{BADFDE08-7F36-480A-BE5A-8138C9B64A63}"/>
            </a:ext>
          </a:extLst>
        </xdr:cNvPr>
        <xdr:cNvSpPr txBox="1"/>
      </xdr:nvSpPr>
      <xdr:spPr>
        <a:xfrm>
          <a:off x="20199427" y="18456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111269</xdr:rowOff>
    </xdr:from>
    <xdr:ext cx="469744" cy="259045"/>
    <xdr:sp macro="" textlink="">
      <xdr:nvSpPr>
        <xdr:cNvPr id="942" name="n_3mainValue【庁舎】&#10;一人当たり面積">
          <a:extLst>
            <a:ext uri="{FF2B5EF4-FFF2-40B4-BE49-F238E27FC236}">
              <a16:creationId xmlns:a16="http://schemas.microsoft.com/office/drawing/2014/main" id="{D9C05942-9187-4D56-9A3E-9E39CF4F1B5F}"/>
            </a:ext>
          </a:extLst>
        </xdr:cNvPr>
        <xdr:cNvSpPr txBox="1"/>
      </xdr:nvSpPr>
      <xdr:spPr>
        <a:xfrm>
          <a:off x="19310427" y="18456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115840</xdr:rowOff>
    </xdr:from>
    <xdr:ext cx="469744" cy="259045"/>
    <xdr:sp macro="" textlink="">
      <xdr:nvSpPr>
        <xdr:cNvPr id="943" name="n_4mainValue【庁舎】&#10;一人当たり面積">
          <a:extLst>
            <a:ext uri="{FF2B5EF4-FFF2-40B4-BE49-F238E27FC236}">
              <a16:creationId xmlns:a16="http://schemas.microsoft.com/office/drawing/2014/main" id="{263345F6-02FA-47A8-A217-CAC0D9CE6587}"/>
            </a:ext>
          </a:extLst>
        </xdr:cNvPr>
        <xdr:cNvSpPr txBox="1"/>
      </xdr:nvSpPr>
      <xdr:spPr>
        <a:xfrm>
          <a:off x="18421427" y="18460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44" name="正方形/長方形 943">
          <a:extLst>
            <a:ext uri="{FF2B5EF4-FFF2-40B4-BE49-F238E27FC236}">
              <a16:creationId xmlns:a16="http://schemas.microsoft.com/office/drawing/2014/main" id="{609669ED-96E6-482C-ACD9-E9E2674EC7FA}"/>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45" name="正方形/長方形 944">
          <a:extLst>
            <a:ext uri="{FF2B5EF4-FFF2-40B4-BE49-F238E27FC236}">
              <a16:creationId xmlns:a16="http://schemas.microsoft.com/office/drawing/2014/main" id="{33584329-B25F-42A5-ADE2-70EA40F7E5E3}"/>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46" name="テキスト ボックス 945">
          <a:extLst>
            <a:ext uri="{FF2B5EF4-FFF2-40B4-BE49-F238E27FC236}">
              <a16:creationId xmlns:a16="http://schemas.microsoft.com/office/drawing/2014/main" id="{62A5BA72-7847-4C85-892B-B137C74F6CCB}"/>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と比較して、特に有形固定資産減価償却率が高くなっている施設は、図書館、福祉施設、市民会館、保健センター、消防施設である。その中でも、消防施設は今後大規模な施設更新を予定している。今後は、有形固定資産減価償却率が高い施設においても、人口規模や地域の状況に合わせて、適正規模となるよう統廃合も含めて更新の必要性を検討していく。</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Normal="100"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414" t="s">
        <v>76</v>
      </c>
      <c r="C1" s="414"/>
      <c r="D1" s="414"/>
      <c r="E1" s="414"/>
      <c r="F1" s="414"/>
      <c r="G1" s="414"/>
      <c r="H1" s="414"/>
      <c r="I1" s="414"/>
      <c r="J1" s="414"/>
      <c r="K1" s="414"/>
      <c r="L1" s="414"/>
      <c r="M1" s="414"/>
      <c r="N1" s="414"/>
      <c r="O1" s="414"/>
      <c r="P1" s="414"/>
      <c r="Q1" s="414"/>
      <c r="R1" s="414"/>
      <c r="S1" s="414"/>
      <c r="T1" s="414"/>
      <c r="U1" s="414"/>
      <c r="V1" s="414"/>
      <c r="W1" s="414"/>
      <c r="X1" s="414"/>
      <c r="Y1" s="414"/>
      <c r="Z1" s="414"/>
      <c r="AA1" s="414"/>
      <c r="AB1" s="414"/>
      <c r="AC1" s="414"/>
      <c r="AD1" s="414"/>
      <c r="AE1" s="414"/>
      <c r="AF1" s="414"/>
      <c r="AG1" s="414"/>
      <c r="AH1" s="414"/>
      <c r="AI1" s="414"/>
      <c r="AJ1" s="414"/>
      <c r="AK1" s="414"/>
      <c r="AL1" s="414"/>
      <c r="AM1" s="414"/>
      <c r="AN1" s="414"/>
      <c r="AO1" s="414"/>
      <c r="AP1" s="414"/>
      <c r="AQ1" s="414"/>
      <c r="AR1" s="414"/>
      <c r="AS1" s="414"/>
      <c r="AT1" s="414"/>
      <c r="AU1" s="414"/>
      <c r="AV1" s="414"/>
      <c r="AW1" s="414"/>
      <c r="AX1" s="414"/>
      <c r="AY1" s="414"/>
      <c r="AZ1" s="414"/>
      <c r="BA1" s="414"/>
      <c r="BB1" s="414"/>
      <c r="BC1" s="414"/>
      <c r="BD1" s="414"/>
      <c r="BE1" s="414"/>
      <c r="BF1" s="414"/>
      <c r="BG1" s="414"/>
      <c r="BH1" s="414"/>
      <c r="BI1" s="414"/>
      <c r="BJ1" s="414"/>
      <c r="BK1" s="414"/>
      <c r="BL1" s="414"/>
      <c r="BM1" s="414"/>
      <c r="BN1" s="414"/>
      <c r="BO1" s="414"/>
      <c r="BP1" s="414"/>
      <c r="BQ1" s="414"/>
      <c r="BR1" s="414"/>
      <c r="BS1" s="414"/>
      <c r="BT1" s="414"/>
      <c r="BU1" s="414"/>
      <c r="BV1" s="414"/>
      <c r="BW1" s="414"/>
      <c r="BX1" s="414"/>
      <c r="BY1" s="414"/>
      <c r="BZ1" s="414"/>
      <c r="CA1" s="414"/>
      <c r="CB1" s="414"/>
      <c r="CC1" s="414"/>
      <c r="CD1" s="414"/>
      <c r="CE1" s="414"/>
      <c r="CF1" s="414"/>
      <c r="CG1" s="414"/>
      <c r="CH1" s="414"/>
      <c r="CI1" s="414"/>
      <c r="CJ1" s="414"/>
      <c r="CK1" s="414"/>
      <c r="CL1" s="414"/>
      <c r="CM1" s="414"/>
      <c r="CN1" s="414"/>
      <c r="CO1" s="414"/>
      <c r="CP1" s="414"/>
      <c r="CQ1" s="414"/>
      <c r="CR1" s="414"/>
      <c r="CS1" s="414"/>
      <c r="CT1" s="414"/>
      <c r="CU1" s="414"/>
      <c r="CV1" s="414"/>
      <c r="CW1" s="414"/>
      <c r="CX1" s="414"/>
      <c r="CY1" s="414"/>
      <c r="CZ1" s="414"/>
      <c r="DA1" s="414"/>
      <c r="DB1" s="414"/>
      <c r="DC1" s="414"/>
      <c r="DD1" s="414"/>
      <c r="DE1" s="414"/>
      <c r="DF1" s="414"/>
      <c r="DG1" s="414"/>
      <c r="DH1" s="414"/>
      <c r="DI1" s="414"/>
      <c r="DJ1" s="163"/>
      <c r="DK1" s="163"/>
      <c r="DL1" s="163"/>
      <c r="DM1" s="163"/>
      <c r="DN1" s="163"/>
      <c r="DO1" s="163"/>
    </row>
    <row r="2" spans="1:119" ht="24" thickBot="1" x14ac:dyDescent="0.25">
      <c r="B2" s="164" t="s">
        <v>77</v>
      </c>
      <c r="C2" s="164"/>
      <c r="D2" s="165"/>
    </row>
    <row r="3" spans="1:119" ht="18.75" customHeight="1" thickBot="1" x14ac:dyDescent="0.25">
      <c r="A3" s="163"/>
      <c r="B3" s="415" t="s">
        <v>78</v>
      </c>
      <c r="C3" s="416"/>
      <c r="D3" s="416"/>
      <c r="E3" s="417"/>
      <c r="F3" s="417"/>
      <c r="G3" s="417"/>
      <c r="H3" s="417"/>
      <c r="I3" s="417"/>
      <c r="J3" s="417"/>
      <c r="K3" s="417"/>
      <c r="L3" s="417" t="s">
        <v>79</v>
      </c>
      <c r="M3" s="417"/>
      <c r="N3" s="417"/>
      <c r="O3" s="417"/>
      <c r="P3" s="417"/>
      <c r="Q3" s="417"/>
      <c r="R3" s="424"/>
      <c r="S3" s="424"/>
      <c r="T3" s="424"/>
      <c r="U3" s="424"/>
      <c r="V3" s="425"/>
      <c r="W3" s="399" t="s">
        <v>80</v>
      </c>
      <c r="X3" s="400"/>
      <c r="Y3" s="400"/>
      <c r="Z3" s="400"/>
      <c r="AA3" s="400"/>
      <c r="AB3" s="416"/>
      <c r="AC3" s="424" t="s">
        <v>81</v>
      </c>
      <c r="AD3" s="400"/>
      <c r="AE3" s="400"/>
      <c r="AF3" s="400"/>
      <c r="AG3" s="400"/>
      <c r="AH3" s="400"/>
      <c r="AI3" s="400"/>
      <c r="AJ3" s="400"/>
      <c r="AK3" s="400"/>
      <c r="AL3" s="401"/>
      <c r="AM3" s="399" t="s">
        <v>82</v>
      </c>
      <c r="AN3" s="400"/>
      <c r="AO3" s="400"/>
      <c r="AP3" s="400"/>
      <c r="AQ3" s="400"/>
      <c r="AR3" s="400"/>
      <c r="AS3" s="400"/>
      <c r="AT3" s="400"/>
      <c r="AU3" s="400"/>
      <c r="AV3" s="400"/>
      <c r="AW3" s="400"/>
      <c r="AX3" s="401"/>
      <c r="AY3" s="436" t="s">
        <v>1</v>
      </c>
      <c r="AZ3" s="437"/>
      <c r="BA3" s="437"/>
      <c r="BB3" s="437"/>
      <c r="BC3" s="437"/>
      <c r="BD3" s="437"/>
      <c r="BE3" s="437"/>
      <c r="BF3" s="437"/>
      <c r="BG3" s="437"/>
      <c r="BH3" s="437"/>
      <c r="BI3" s="437"/>
      <c r="BJ3" s="437"/>
      <c r="BK3" s="437"/>
      <c r="BL3" s="437"/>
      <c r="BM3" s="438"/>
      <c r="BN3" s="399" t="s">
        <v>83</v>
      </c>
      <c r="BO3" s="400"/>
      <c r="BP3" s="400"/>
      <c r="BQ3" s="400"/>
      <c r="BR3" s="400"/>
      <c r="BS3" s="400"/>
      <c r="BT3" s="400"/>
      <c r="BU3" s="401"/>
      <c r="BV3" s="399" t="s">
        <v>84</v>
      </c>
      <c r="BW3" s="400"/>
      <c r="BX3" s="400"/>
      <c r="BY3" s="400"/>
      <c r="BZ3" s="400"/>
      <c r="CA3" s="400"/>
      <c r="CB3" s="400"/>
      <c r="CC3" s="401"/>
      <c r="CD3" s="436" t="s">
        <v>1</v>
      </c>
      <c r="CE3" s="437"/>
      <c r="CF3" s="437"/>
      <c r="CG3" s="437"/>
      <c r="CH3" s="437"/>
      <c r="CI3" s="437"/>
      <c r="CJ3" s="437"/>
      <c r="CK3" s="437"/>
      <c r="CL3" s="437"/>
      <c r="CM3" s="437"/>
      <c r="CN3" s="437"/>
      <c r="CO3" s="437"/>
      <c r="CP3" s="437"/>
      <c r="CQ3" s="437"/>
      <c r="CR3" s="437"/>
      <c r="CS3" s="438"/>
      <c r="CT3" s="399" t="s">
        <v>85</v>
      </c>
      <c r="CU3" s="400"/>
      <c r="CV3" s="400"/>
      <c r="CW3" s="400"/>
      <c r="CX3" s="400"/>
      <c r="CY3" s="400"/>
      <c r="CZ3" s="400"/>
      <c r="DA3" s="401"/>
      <c r="DB3" s="399" t="s">
        <v>86</v>
      </c>
      <c r="DC3" s="400"/>
      <c r="DD3" s="400"/>
      <c r="DE3" s="400"/>
      <c r="DF3" s="400"/>
      <c r="DG3" s="400"/>
      <c r="DH3" s="400"/>
      <c r="DI3" s="401"/>
    </row>
    <row r="4" spans="1:119" ht="18.75" customHeight="1" x14ac:dyDescent="0.2">
      <c r="A4" s="163"/>
      <c r="B4" s="418"/>
      <c r="C4" s="419"/>
      <c r="D4" s="419"/>
      <c r="E4" s="420"/>
      <c r="F4" s="420"/>
      <c r="G4" s="420"/>
      <c r="H4" s="420"/>
      <c r="I4" s="420"/>
      <c r="J4" s="420"/>
      <c r="K4" s="420"/>
      <c r="L4" s="420"/>
      <c r="M4" s="420"/>
      <c r="N4" s="420"/>
      <c r="O4" s="420"/>
      <c r="P4" s="420"/>
      <c r="Q4" s="420"/>
      <c r="R4" s="426"/>
      <c r="S4" s="426"/>
      <c r="T4" s="426"/>
      <c r="U4" s="426"/>
      <c r="V4" s="427"/>
      <c r="W4" s="430"/>
      <c r="X4" s="431"/>
      <c r="Y4" s="431"/>
      <c r="Z4" s="431"/>
      <c r="AA4" s="431"/>
      <c r="AB4" s="419"/>
      <c r="AC4" s="426"/>
      <c r="AD4" s="431"/>
      <c r="AE4" s="431"/>
      <c r="AF4" s="431"/>
      <c r="AG4" s="431"/>
      <c r="AH4" s="431"/>
      <c r="AI4" s="431"/>
      <c r="AJ4" s="431"/>
      <c r="AK4" s="431"/>
      <c r="AL4" s="434"/>
      <c r="AM4" s="432"/>
      <c r="AN4" s="433"/>
      <c r="AO4" s="433"/>
      <c r="AP4" s="433"/>
      <c r="AQ4" s="433"/>
      <c r="AR4" s="433"/>
      <c r="AS4" s="433"/>
      <c r="AT4" s="433"/>
      <c r="AU4" s="433"/>
      <c r="AV4" s="433"/>
      <c r="AW4" s="433"/>
      <c r="AX4" s="435"/>
      <c r="AY4" s="402" t="s">
        <v>87</v>
      </c>
      <c r="AZ4" s="403"/>
      <c r="BA4" s="403"/>
      <c r="BB4" s="403"/>
      <c r="BC4" s="403"/>
      <c r="BD4" s="403"/>
      <c r="BE4" s="403"/>
      <c r="BF4" s="403"/>
      <c r="BG4" s="403"/>
      <c r="BH4" s="403"/>
      <c r="BI4" s="403"/>
      <c r="BJ4" s="403"/>
      <c r="BK4" s="403"/>
      <c r="BL4" s="403"/>
      <c r="BM4" s="404"/>
      <c r="BN4" s="405">
        <v>54224869</v>
      </c>
      <c r="BO4" s="406"/>
      <c r="BP4" s="406"/>
      <c r="BQ4" s="406"/>
      <c r="BR4" s="406"/>
      <c r="BS4" s="406"/>
      <c r="BT4" s="406"/>
      <c r="BU4" s="407"/>
      <c r="BV4" s="405">
        <v>48543582</v>
      </c>
      <c r="BW4" s="406"/>
      <c r="BX4" s="406"/>
      <c r="BY4" s="406"/>
      <c r="BZ4" s="406"/>
      <c r="CA4" s="406"/>
      <c r="CB4" s="406"/>
      <c r="CC4" s="407"/>
      <c r="CD4" s="408" t="s">
        <v>88</v>
      </c>
      <c r="CE4" s="409"/>
      <c r="CF4" s="409"/>
      <c r="CG4" s="409"/>
      <c r="CH4" s="409"/>
      <c r="CI4" s="409"/>
      <c r="CJ4" s="409"/>
      <c r="CK4" s="409"/>
      <c r="CL4" s="409"/>
      <c r="CM4" s="409"/>
      <c r="CN4" s="409"/>
      <c r="CO4" s="409"/>
      <c r="CP4" s="409"/>
      <c r="CQ4" s="409"/>
      <c r="CR4" s="409"/>
      <c r="CS4" s="410"/>
      <c r="CT4" s="411">
        <v>10.5</v>
      </c>
      <c r="CU4" s="412"/>
      <c r="CV4" s="412"/>
      <c r="CW4" s="412"/>
      <c r="CX4" s="412"/>
      <c r="CY4" s="412"/>
      <c r="CZ4" s="412"/>
      <c r="DA4" s="413"/>
      <c r="DB4" s="411">
        <v>5.9</v>
      </c>
      <c r="DC4" s="412"/>
      <c r="DD4" s="412"/>
      <c r="DE4" s="412"/>
      <c r="DF4" s="412"/>
      <c r="DG4" s="412"/>
      <c r="DH4" s="412"/>
      <c r="DI4" s="413"/>
    </row>
    <row r="5" spans="1:119" ht="18.75" customHeight="1" x14ac:dyDescent="0.2">
      <c r="A5" s="163"/>
      <c r="B5" s="421"/>
      <c r="C5" s="422"/>
      <c r="D5" s="422"/>
      <c r="E5" s="423"/>
      <c r="F5" s="423"/>
      <c r="G5" s="423"/>
      <c r="H5" s="423"/>
      <c r="I5" s="423"/>
      <c r="J5" s="423"/>
      <c r="K5" s="423"/>
      <c r="L5" s="423"/>
      <c r="M5" s="423"/>
      <c r="N5" s="423"/>
      <c r="O5" s="423"/>
      <c r="P5" s="423"/>
      <c r="Q5" s="423"/>
      <c r="R5" s="428"/>
      <c r="S5" s="428"/>
      <c r="T5" s="428"/>
      <c r="U5" s="428"/>
      <c r="V5" s="429"/>
      <c r="W5" s="432"/>
      <c r="X5" s="433"/>
      <c r="Y5" s="433"/>
      <c r="Z5" s="433"/>
      <c r="AA5" s="433"/>
      <c r="AB5" s="422"/>
      <c r="AC5" s="428"/>
      <c r="AD5" s="433"/>
      <c r="AE5" s="433"/>
      <c r="AF5" s="433"/>
      <c r="AG5" s="433"/>
      <c r="AH5" s="433"/>
      <c r="AI5" s="433"/>
      <c r="AJ5" s="433"/>
      <c r="AK5" s="433"/>
      <c r="AL5" s="435"/>
      <c r="AM5" s="471" t="s">
        <v>89</v>
      </c>
      <c r="AN5" s="472"/>
      <c r="AO5" s="472"/>
      <c r="AP5" s="472"/>
      <c r="AQ5" s="472"/>
      <c r="AR5" s="472"/>
      <c r="AS5" s="472"/>
      <c r="AT5" s="473"/>
      <c r="AU5" s="474" t="s">
        <v>90</v>
      </c>
      <c r="AV5" s="475"/>
      <c r="AW5" s="475"/>
      <c r="AX5" s="475"/>
      <c r="AY5" s="476" t="s">
        <v>91</v>
      </c>
      <c r="AZ5" s="477"/>
      <c r="BA5" s="477"/>
      <c r="BB5" s="477"/>
      <c r="BC5" s="477"/>
      <c r="BD5" s="477"/>
      <c r="BE5" s="477"/>
      <c r="BF5" s="477"/>
      <c r="BG5" s="477"/>
      <c r="BH5" s="477"/>
      <c r="BI5" s="477"/>
      <c r="BJ5" s="477"/>
      <c r="BK5" s="477"/>
      <c r="BL5" s="477"/>
      <c r="BM5" s="478"/>
      <c r="BN5" s="442">
        <v>50258399</v>
      </c>
      <c r="BO5" s="443"/>
      <c r="BP5" s="443"/>
      <c r="BQ5" s="443"/>
      <c r="BR5" s="443"/>
      <c r="BS5" s="443"/>
      <c r="BT5" s="443"/>
      <c r="BU5" s="444"/>
      <c r="BV5" s="442">
        <v>45880470</v>
      </c>
      <c r="BW5" s="443"/>
      <c r="BX5" s="443"/>
      <c r="BY5" s="443"/>
      <c r="BZ5" s="443"/>
      <c r="CA5" s="443"/>
      <c r="CB5" s="443"/>
      <c r="CC5" s="444"/>
      <c r="CD5" s="445" t="s">
        <v>92</v>
      </c>
      <c r="CE5" s="446"/>
      <c r="CF5" s="446"/>
      <c r="CG5" s="446"/>
      <c r="CH5" s="446"/>
      <c r="CI5" s="446"/>
      <c r="CJ5" s="446"/>
      <c r="CK5" s="446"/>
      <c r="CL5" s="446"/>
      <c r="CM5" s="446"/>
      <c r="CN5" s="446"/>
      <c r="CO5" s="446"/>
      <c r="CP5" s="446"/>
      <c r="CQ5" s="446"/>
      <c r="CR5" s="446"/>
      <c r="CS5" s="447"/>
      <c r="CT5" s="439">
        <v>84.4</v>
      </c>
      <c r="CU5" s="440"/>
      <c r="CV5" s="440"/>
      <c r="CW5" s="440"/>
      <c r="CX5" s="440"/>
      <c r="CY5" s="440"/>
      <c r="CZ5" s="440"/>
      <c r="DA5" s="441"/>
      <c r="DB5" s="439">
        <v>83.4</v>
      </c>
      <c r="DC5" s="440"/>
      <c r="DD5" s="440"/>
      <c r="DE5" s="440"/>
      <c r="DF5" s="440"/>
      <c r="DG5" s="440"/>
      <c r="DH5" s="440"/>
      <c r="DI5" s="441"/>
    </row>
    <row r="6" spans="1:119" ht="18.75" customHeight="1" x14ac:dyDescent="0.2">
      <c r="A6" s="163"/>
      <c r="B6" s="448" t="s">
        <v>93</v>
      </c>
      <c r="C6" s="449"/>
      <c r="D6" s="449"/>
      <c r="E6" s="450"/>
      <c r="F6" s="450"/>
      <c r="G6" s="450"/>
      <c r="H6" s="450"/>
      <c r="I6" s="450"/>
      <c r="J6" s="450"/>
      <c r="K6" s="450"/>
      <c r="L6" s="450" t="s">
        <v>94</v>
      </c>
      <c r="M6" s="450"/>
      <c r="N6" s="450"/>
      <c r="O6" s="450"/>
      <c r="P6" s="450"/>
      <c r="Q6" s="450"/>
      <c r="R6" s="454"/>
      <c r="S6" s="454"/>
      <c r="T6" s="454"/>
      <c r="U6" s="454"/>
      <c r="V6" s="455"/>
      <c r="W6" s="458" t="s">
        <v>95</v>
      </c>
      <c r="X6" s="459"/>
      <c r="Y6" s="459"/>
      <c r="Z6" s="459"/>
      <c r="AA6" s="459"/>
      <c r="AB6" s="449"/>
      <c r="AC6" s="462" t="s">
        <v>96</v>
      </c>
      <c r="AD6" s="463"/>
      <c r="AE6" s="463"/>
      <c r="AF6" s="463"/>
      <c r="AG6" s="463"/>
      <c r="AH6" s="463"/>
      <c r="AI6" s="463"/>
      <c r="AJ6" s="463"/>
      <c r="AK6" s="463"/>
      <c r="AL6" s="464"/>
      <c r="AM6" s="471" t="s">
        <v>97</v>
      </c>
      <c r="AN6" s="472"/>
      <c r="AO6" s="472"/>
      <c r="AP6" s="472"/>
      <c r="AQ6" s="472"/>
      <c r="AR6" s="472"/>
      <c r="AS6" s="472"/>
      <c r="AT6" s="473"/>
      <c r="AU6" s="474" t="s">
        <v>90</v>
      </c>
      <c r="AV6" s="475"/>
      <c r="AW6" s="475"/>
      <c r="AX6" s="475"/>
      <c r="AY6" s="476" t="s">
        <v>98</v>
      </c>
      <c r="AZ6" s="477"/>
      <c r="BA6" s="477"/>
      <c r="BB6" s="477"/>
      <c r="BC6" s="477"/>
      <c r="BD6" s="477"/>
      <c r="BE6" s="477"/>
      <c r="BF6" s="477"/>
      <c r="BG6" s="477"/>
      <c r="BH6" s="477"/>
      <c r="BI6" s="477"/>
      <c r="BJ6" s="477"/>
      <c r="BK6" s="477"/>
      <c r="BL6" s="477"/>
      <c r="BM6" s="478"/>
      <c r="BN6" s="442">
        <v>3966470</v>
      </c>
      <c r="BO6" s="443"/>
      <c r="BP6" s="443"/>
      <c r="BQ6" s="443"/>
      <c r="BR6" s="443"/>
      <c r="BS6" s="443"/>
      <c r="BT6" s="443"/>
      <c r="BU6" s="444"/>
      <c r="BV6" s="442">
        <v>2663112</v>
      </c>
      <c r="BW6" s="443"/>
      <c r="BX6" s="443"/>
      <c r="BY6" s="443"/>
      <c r="BZ6" s="443"/>
      <c r="CA6" s="443"/>
      <c r="CB6" s="443"/>
      <c r="CC6" s="444"/>
      <c r="CD6" s="445" t="s">
        <v>99</v>
      </c>
      <c r="CE6" s="446"/>
      <c r="CF6" s="446"/>
      <c r="CG6" s="446"/>
      <c r="CH6" s="446"/>
      <c r="CI6" s="446"/>
      <c r="CJ6" s="446"/>
      <c r="CK6" s="446"/>
      <c r="CL6" s="446"/>
      <c r="CM6" s="446"/>
      <c r="CN6" s="446"/>
      <c r="CO6" s="446"/>
      <c r="CP6" s="446"/>
      <c r="CQ6" s="446"/>
      <c r="CR6" s="446"/>
      <c r="CS6" s="447"/>
      <c r="CT6" s="479">
        <v>84.4</v>
      </c>
      <c r="CU6" s="480"/>
      <c r="CV6" s="480"/>
      <c r="CW6" s="480"/>
      <c r="CX6" s="480"/>
      <c r="CY6" s="480"/>
      <c r="CZ6" s="480"/>
      <c r="DA6" s="481"/>
      <c r="DB6" s="479">
        <v>83.4</v>
      </c>
      <c r="DC6" s="480"/>
      <c r="DD6" s="480"/>
      <c r="DE6" s="480"/>
      <c r="DF6" s="480"/>
      <c r="DG6" s="480"/>
      <c r="DH6" s="480"/>
      <c r="DI6" s="481"/>
    </row>
    <row r="7" spans="1:119" ht="18.75" customHeight="1" x14ac:dyDescent="0.2">
      <c r="A7" s="163"/>
      <c r="B7" s="418"/>
      <c r="C7" s="419"/>
      <c r="D7" s="419"/>
      <c r="E7" s="420"/>
      <c r="F7" s="420"/>
      <c r="G7" s="420"/>
      <c r="H7" s="420"/>
      <c r="I7" s="420"/>
      <c r="J7" s="420"/>
      <c r="K7" s="420"/>
      <c r="L7" s="420"/>
      <c r="M7" s="420"/>
      <c r="N7" s="420"/>
      <c r="O7" s="420"/>
      <c r="P7" s="420"/>
      <c r="Q7" s="420"/>
      <c r="R7" s="426"/>
      <c r="S7" s="426"/>
      <c r="T7" s="426"/>
      <c r="U7" s="426"/>
      <c r="V7" s="427"/>
      <c r="W7" s="430"/>
      <c r="X7" s="431"/>
      <c r="Y7" s="431"/>
      <c r="Z7" s="431"/>
      <c r="AA7" s="431"/>
      <c r="AB7" s="419"/>
      <c r="AC7" s="465"/>
      <c r="AD7" s="466"/>
      <c r="AE7" s="466"/>
      <c r="AF7" s="466"/>
      <c r="AG7" s="466"/>
      <c r="AH7" s="466"/>
      <c r="AI7" s="466"/>
      <c r="AJ7" s="466"/>
      <c r="AK7" s="466"/>
      <c r="AL7" s="467"/>
      <c r="AM7" s="471" t="s">
        <v>100</v>
      </c>
      <c r="AN7" s="472"/>
      <c r="AO7" s="472"/>
      <c r="AP7" s="472"/>
      <c r="AQ7" s="472"/>
      <c r="AR7" s="472"/>
      <c r="AS7" s="472"/>
      <c r="AT7" s="473"/>
      <c r="AU7" s="474" t="s">
        <v>90</v>
      </c>
      <c r="AV7" s="475"/>
      <c r="AW7" s="475"/>
      <c r="AX7" s="475"/>
      <c r="AY7" s="476" t="s">
        <v>101</v>
      </c>
      <c r="AZ7" s="477"/>
      <c r="BA7" s="477"/>
      <c r="BB7" s="477"/>
      <c r="BC7" s="477"/>
      <c r="BD7" s="477"/>
      <c r="BE7" s="477"/>
      <c r="BF7" s="477"/>
      <c r="BG7" s="477"/>
      <c r="BH7" s="477"/>
      <c r="BI7" s="477"/>
      <c r="BJ7" s="477"/>
      <c r="BK7" s="477"/>
      <c r="BL7" s="477"/>
      <c r="BM7" s="478"/>
      <c r="BN7" s="442">
        <v>1123609</v>
      </c>
      <c r="BO7" s="443"/>
      <c r="BP7" s="443"/>
      <c r="BQ7" s="443"/>
      <c r="BR7" s="443"/>
      <c r="BS7" s="443"/>
      <c r="BT7" s="443"/>
      <c r="BU7" s="444"/>
      <c r="BV7" s="442">
        <v>1104386</v>
      </c>
      <c r="BW7" s="443"/>
      <c r="BX7" s="443"/>
      <c r="BY7" s="443"/>
      <c r="BZ7" s="443"/>
      <c r="CA7" s="443"/>
      <c r="CB7" s="443"/>
      <c r="CC7" s="444"/>
      <c r="CD7" s="445" t="s">
        <v>102</v>
      </c>
      <c r="CE7" s="446"/>
      <c r="CF7" s="446"/>
      <c r="CG7" s="446"/>
      <c r="CH7" s="446"/>
      <c r="CI7" s="446"/>
      <c r="CJ7" s="446"/>
      <c r="CK7" s="446"/>
      <c r="CL7" s="446"/>
      <c r="CM7" s="446"/>
      <c r="CN7" s="446"/>
      <c r="CO7" s="446"/>
      <c r="CP7" s="446"/>
      <c r="CQ7" s="446"/>
      <c r="CR7" s="446"/>
      <c r="CS7" s="447"/>
      <c r="CT7" s="442">
        <v>27159178</v>
      </c>
      <c r="CU7" s="443"/>
      <c r="CV7" s="443"/>
      <c r="CW7" s="443"/>
      <c r="CX7" s="443"/>
      <c r="CY7" s="443"/>
      <c r="CZ7" s="443"/>
      <c r="DA7" s="444"/>
      <c r="DB7" s="442">
        <v>26454320</v>
      </c>
      <c r="DC7" s="443"/>
      <c r="DD7" s="443"/>
      <c r="DE7" s="443"/>
      <c r="DF7" s="443"/>
      <c r="DG7" s="443"/>
      <c r="DH7" s="443"/>
      <c r="DI7" s="444"/>
    </row>
    <row r="8" spans="1:119" ht="18.75" customHeight="1" thickBot="1" x14ac:dyDescent="0.25">
      <c r="A8" s="163"/>
      <c r="B8" s="451"/>
      <c r="C8" s="452"/>
      <c r="D8" s="452"/>
      <c r="E8" s="453"/>
      <c r="F8" s="453"/>
      <c r="G8" s="453"/>
      <c r="H8" s="453"/>
      <c r="I8" s="453"/>
      <c r="J8" s="453"/>
      <c r="K8" s="453"/>
      <c r="L8" s="453"/>
      <c r="M8" s="453"/>
      <c r="N8" s="453"/>
      <c r="O8" s="453"/>
      <c r="P8" s="453"/>
      <c r="Q8" s="453"/>
      <c r="R8" s="456"/>
      <c r="S8" s="456"/>
      <c r="T8" s="456"/>
      <c r="U8" s="456"/>
      <c r="V8" s="457"/>
      <c r="W8" s="460"/>
      <c r="X8" s="461"/>
      <c r="Y8" s="461"/>
      <c r="Z8" s="461"/>
      <c r="AA8" s="461"/>
      <c r="AB8" s="452"/>
      <c r="AC8" s="468"/>
      <c r="AD8" s="469"/>
      <c r="AE8" s="469"/>
      <c r="AF8" s="469"/>
      <c r="AG8" s="469"/>
      <c r="AH8" s="469"/>
      <c r="AI8" s="469"/>
      <c r="AJ8" s="469"/>
      <c r="AK8" s="469"/>
      <c r="AL8" s="470"/>
      <c r="AM8" s="471" t="s">
        <v>103</v>
      </c>
      <c r="AN8" s="472"/>
      <c r="AO8" s="472"/>
      <c r="AP8" s="472"/>
      <c r="AQ8" s="472"/>
      <c r="AR8" s="472"/>
      <c r="AS8" s="472"/>
      <c r="AT8" s="473"/>
      <c r="AU8" s="474" t="s">
        <v>90</v>
      </c>
      <c r="AV8" s="475"/>
      <c r="AW8" s="475"/>
      <c r="AX8" s="475"/>
      <c r="AY8" s="476" t="s">
        <v>104</v>
      </c>
      <c r="AZ8" s="477"/>
      <c r="BA8" s="477"/>
      <c r="BB8" s="477"/>
      <c r="BC8" s="477"/>
      <c r="BD8" s="477"/>
      <c r="BE8" s="477"/>
      <c r="BF8" s="477"/>
      <c r="BG8" s="477"/>
      <c r="BH8" s="477"/>
      <c r="BI8" s="477"/>
      <c r="BJ8" s="477"/>
      <c r="BK8" s="477"/>
      <c r="BL8" s="477"/>
      <c r="BM8" s="478"/>
      <c r="BN8" s="442">
        <v>2842861</v>
      </c>
      <c r="BO8" s="443"/>
      <c r="BP8" s="443"/>
      <c r="BQ8" s="443"/>
      <c r="BR8" s="443"/>
      <c r="BS8" s="443"/>
      <c r="BT8" s="443"/>
      <c r="BU8" s="444"/>
      <c r="BV8" s="442">
        <v>1558726</v>
      </c>
      <c r="BW8" s="443"/>
      <c r="BX8" s="443"/>
      <c r="BY8" s="443"/>
      <c r="BZ8" s="443"/>
      <c r="CA8" s="443"/>
      <c r="CB8" s="443"/>
      <c r="CC8" s="444"/>
      <c r="CD8" s="445" t="s">
        <v>105</v>
      </c>
      <c r="CE8" s="446"/>
      <c r="CF8" s="446"/>
      <c r="CG8" s="446"/>
      <c r="CH8" s="446"/>
      <c r="CI8" s="446"/>
      <c r="CJ8" s="446"/>
      <c r="CK8" s="446"/>
      <c r="CL8" s="446"/>
      <c r="CM8" s="446"/>
      <c r="CN8" s="446"/>
      <c r="CO8" s="446"/>
      <c r="CP8" s="446"/>
      <c r="CQ8" s="446"/>
      <c r="CR8" s="446"/>
      <c r="CS8" s="447"/>
      <c r="CT8" s="482">
        <v>0.96</v>
      </c>
      <c r="CU8" s="483"/>
      <c r="CV8" s="483"/>
      <c r="CW8" s="483"/>
      <c r="CX8" s="483"/>
      <c r="CY8" s="483"/>
      <c r="CZ8" s="483"/>
      <c r="DA8" s="484"/>
      <c r="DB8" s="482">
        <v>0.96</v>
      </c>
      <c r="DC8" s="483"/>
      <c r="DD8" s="483"/>
      <c r="DE8" s="483"/>
      <c r="DF8" s="483"/>
      <c r="DG8" s="483"/>
      <c r="DH8" s="483"/>
      <c r="DI8" s="484"/>
    </row>
    <row r="9" spans="1:119" ht="18.75" customHeight="1" thickBot="1" x14ac:dyDescent="0.25">
      <c r="A9" s="163"/>
      <c r="B9" s="436" t="s">
        <v>106</v>
      </c>
      <c r="C9" s="437"/>
      <c r="D9" s="437"/>
      <c r="E9" s="437"/>
      <c r="F9" s="437"/>
      <c r="G9" s="437"/>
      <c r="H9" s="437"/>
      <c r="I9" s="437"/>
      <c r="J9" s="437"/>
      <c r="K9" s="485"/>
      <c r="L9" s="486" t="s">
        <v>107</v>
      </c>
      <c r="M9" s="487"/>
      <c r="N9" s="487"/>
      <c r="O9" s="487"/>
      <c r="P9" s="487"/>
      <c r="Q9" s="488"/>
      <c r="R9" s="489">
        <v>117884</v>
      </c>
      <c r="S9" s="490"/>
      <c r="T9" s="490"/>
      <c r="U9" s="490"/>
      <c r="V9" s="491"/>
      <c r="W9" s="399" t="s">
        <v>108</v>
      </c>
      <c r="X9" s="400"/>
      <c r="Y9" s="400"/>
      <c r="Z9" s="400"/>
      <c r="AA9" s="400"/>
      <c r="AB9" s="400"/>
      <c r="AC9" s="400"/>
      <c r="AD9" s="400"/>
      <c r="AE9" s="400"/>
      <c r="AF9" s="400"/>
      <c r="AG9" s="400"/>
      <c r="AH9" s="400"/>
      <c r="AI9" s="400"/>
      <c r="AJ9" s="400"/>
      <c r="AK9" s="400"/>
      <c r="AL9" s="401"/>
      <c r="AM9" s="471" t="s">
        <v>109</v>
      </c>
      <c r="AN9" s="472"/>
      <c r="AO9" s="472"/>
      <c r="AP9" s="472"/>
      <c r="AQ9" s="472"/>
      <c r="AR9" s="472"/>
      <c r="AS9" s="472"/>
      <c r="AT9" s="473"/>
      <c r="AU9" s="474" t="s">
        <v>110</v>
      </c>
      <c r="AV9" s="475"/>
      <c r="AW9" s="475"/>
      <c r="AX9" s="475"/>
      <c r="AY9" s="476" t="s">
        <v>111</v>
      </c>
      <c r="AZ9" s="477"/>
      <c r="BA9" s="477"/>
      <c r="BB9" s="477"/>
      <c r="BC9" s="477"/>
      <c r="BD9" s="477"/>
      <c r="BE9" s="477"/>
      <c r="BF9" s="477"/>
      <c r="BG9" s="477"/>
      <c r="BH9" s="477"/>
      <c r="BI9" s="477"/>
      <c r="BJ9" s="477"/>
      <c r="BK9" s="477"/>
      <c r="BL9" s="477"/>
      <c r="BM9" s="478"/>
      <c r="BN9" s="442">
        <v>1284135</v>
      </c>
      <c r="BO9" s="443"/>
      <c r="BP9" s="443"/>
      <c r="BQ9" s="443"/>
      <c r="BR9" s="443"/>
      <c r="BS9" s="443"/>
      <c r="BT9" s="443"/>
      <c r="BU9" s="444"/>
      <c r="BV9" s="442">
        <v>-455905</v>
      </c>
      <c r="BW9" s="443"/>
      <c r="BX9" s="443"/>
      <c r="BY9" s="443"/>
      <c r="BZ9" s="443"/>
      <c r="CA9" s="443"/>
      <c r="CB9" s="443"/>
      <c r="CC9" s="444"/>
      <c r="CD9" s="445" t="s">
        <v>112</v>
      </c>
      <c r="CE9" s="446"/>
      <c r="CF9" s="446"/>
      <c r="CG9" s="446"/>
      <c r="CH9" s="446"/>
      <c r="CI9" s="446"/>
      <c r="CJ9" s="446"/>
      <c r="CK9" s="446"/>
      <c r="CL9" s="446"/>
      <c r="CM9" s="446"/>
      <c r="CN9" s="446"/>
      <c r="CO9" s="446"/>
      <c r="CP9" s="446"/>
      <c r="CQ9" s="446"/>
      <c r="CR9" s="446"/>
      <c r="CS9" s="447"/>
      <c r="CT9" s="439">
        <v>3.5</v>
      </c>
      <c r="CU9" s="440"/>
      <c r="CV9" s="440"/>
      <c r="CW9" s="440"/>
      <c r="CX9" s="440"/>
      <c r="CY9" s="440"/>
      <c r="CZ9" s="440"/>
      <c r="DA9" s="441"/>
      <c r="DB9" s="439">
        <v>4.5999999999999996</v>
      </c>
      <c r="DC9" s="440"/>
      <c r="DD9" s="440"/>
      <c r="DE9" s="440"/>
      <c r="DF9" s="440"/>
      <c r="DG9" s="440"/>
      <c r="DH9" s="440"/>
      <c r="DI9" s="441"/>
    </row>
    <row r="10" spans="1:119" ht="18.75" customHeight="1" thickBot="1" x14ac:dyDescent="0.25">
      <c r="A10" s="163"/>
      <c r="B10" s="436"/>
      <c r="C10" s="437"/>
      <c r="D10" s="437"/>
      <c r="E10" s="437"/>
      <c r="F10" s="437"/>
      <c r="G10" s="437"/>
      <c r="H10" s="437"/>
      <c r="I10" s="437"/>
      <c r="J10" s="437"/>
      <c r="K10" s="485"/>
      <c r="L10" s="492" t="s">
        <v>113</v>
      </c>
      <c r="M10" s="472"/>
      <c r="N10" s="472"/>
      <c r="O10" s="472"/>
      <c r="P10" s="472"/>
      <c r="Q10" s="473"/>
      <c r="R10" s="493">
        <v>116908</v>
      </c>
      <c r="S10" s="494"/>
      <c r="T10" s="494"/>
      <c r="U10" s="494"/>
      <c r="V10" s="495"/>
      <c r="W10" s="430"/>
      <c r="X10" s="431"/>
      <c r="Y10" s="431"/>
      <c r="Z10" s="431"/>
      <c r="AA10" s="431"/>
      <c r="AB10" s="431"/>
      <c r="AC10" s="431"/>
      <c r="AD10" s="431"/>
      <c r="AE10" s="431"/>
      <c r="AF10" s="431"/>
      <c r="AG10" s="431"/>
      <c r="AH10" s="431"/>
      <c r="AI10" s="431"/>
      <c r="AJ10" s="431"/>
      <c r="AK10" s="431"/>
      <c r="AL10" s="434"/>
      <c r="AM10" s="471" t="s">
        <v>114</v>
      </c>
      <c r="AN10" s="472"/>
      <c r="AO10" s="472"/>
      <c r="AP10" s="472"/>
      <c r="AQ10" s="472"/>
      <c r="AR10" s="472"/>
      <c r="AS10" s="472"/>
      <c r="AT10" s="473"/>
      <c r="AU10" s="474" t="s">
        <v>90</v>
      </c>
      <c r="AV10" s="475"/>
      <c r="AW10" s="475"/>
      <c r="AX10" s="475"/>
      <c r="AY10" s="476" t="s">
        <v>115</v>
      </c>
      <c r="AZ10" s="477"/>
      <c r="BA10" s="477"/>
      <c r="BB10" s="477"/>
      <c r="BC10" s="477"/>
      <c r="BD10" s="477"/>
      <c r="BE10" s="477"/>
      <c r="BF10" s="477"/>
      <c r="BG10" s="477"/>
      <c r="BH10" s="477"/>
      <c r="BI10" s="477"/>
      <c r="BJ10" s="477"/>
      <c r="BK10" s="477"/>
      <c r="BL10" s="477"/>
      <c r="BM10" s="478"/>
      <c r="BN10" s="442">
        <v>830098</v>
      </c>
      <c r="BO10" s="443"/>
      <c r="BP10" s="443"/>
      <c r="BQ10" s="443"/>
      <c r="BR10" s="443"/>
      <c r="BS10" s="443"/>
      <c r="BT10" s="443"/>
      <c r="BU10" s="444"/>
      <c r="BV10" s="442">
        <v>391707</v>
      </c>
      <c r="BW10" s="443"/>
      <c r="BX10" s="443"/>
      <c r="BY10" s="443"/>
      <c r="BZ10" s="443"/>
      <c r="CA10" s="443"/>
      <c r="CB10" s="443"/>
      <c r="CC10" s="444"/>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436"/>
      <c r="C11" s="437"/>
      <c r="D11" s="437"/>
      <c r="E11" s="437"/>
      <c r="F11" s="437"/>
      <c r="G11" s="437"/>
      <c r="H11" s="437"/>
      <c r="I11" s="437"/>
      <c r="J11" s="437"/>
      <c r="K11" s="485"/>
      <c r="L11" s="496" t="s">
        <v>117</v>
      </c>
      <c r="M11" s="497"/>
      <c r="N11" s="497"/>
      <c r="O11" s="497"/>
      <c r="P11" s="497"/>
      <c r="Q11" s="498"/>
      <c r="R11" s="499" t="s">
        <v>118</v>
      </c>
      <c r="S11" s="500"/>
      <c r="T11" s="500"/>
      <c r="U11" s="500"/>
      <c r="V11" s="501"/>
      <c r="W11" s="430"/>
      <c r="X11" s="431"/>
      <c r="Y11" s="431"/>
      <c r="Z11" s="431"/>
      <c r="AA11" s="431"/>
      <c r="AB11" s="431"/>
      <c r="AC11" s="431"/>
      <c r="AD11" s="431"/>
      <c r="AE11" s="431"/>
      <c r="AF11" s="431"/>
      <c r="AG11" s="431"/>
      <c r="AH11" s="431"/>
      <c r="AI11" s="431"/>
      <c r="AJ11" s="431"/>
      <c r="AK11" s="431"/>
      <c r="AL11" s="434"/>
      <c r="AM11" s="471" t="s">
        <v>119</v>
      </c>
      <c r="AN11" s="472"/>
      <c r="AO11" s="472"/>
      <c r="AP11" s="472"/>
      <c r="AQ11" s="472"/>
      <c r="AR11" s="472"/>
      <c r="AS11" s="472"/>
      <c r="AT11" s="473"/>
      <c r="AU11" s="474" t="s">
        <v>90</v>
      </c>
      <c r="AV11" s="475"/>
      <c r="AW11" s="475"/>
      <c r="AX11" s="475"/>
      <c r="AY11" s="476" t="s">
        <v>120</v>
      </c>
      <c r="AZ11" s="477"/>
      <c r="BA11" s="477"/>
      <c r="BB11" s="477"/>
      <c r="BC11" s="477"/>
      <c r="BD11" s="477"/>
      <c r="BE11" s="477"/>
      <c r="BF11" s="477"/>
      <c r="BG11" s="477"/>
      <c r="BH11" s="477"/>
      <c r="BI11" s="477"/>
      <c r="BJ11" s="477"/>
      <c r="BK11" s="477"/>
      <c r="BL11" s="477"/>
      <c r="BM11" s="478"/>
      <c r="BN11" s="442">
        <v>0</v>
      </c>
      <c r="BO11" s="443"/>
      <c r="BP11" s="443"/>
      <c r="BQ11" s="443"/>
      <c r="BR11" s="443"/>
      <c r="BS11" s="443"/>
      <c r="BT11" s="443"/>
      <c r="BU11" s="444"/>
      <c r="BV11" s="442">
        <v>0</v>
      </c>
      <c r="BW11" s="443"/>
      <c r="BX11" s="443"/>
      <c r="BY11" s="443"/>
      <c r="BZ11" s="443"/>
      <c r="CA11" s="443"/>
      <c r="CB11" s="443"/>
      <c r="CC11" s="444"/>
      <c r="CD11" s="445" t="s">
        <v>121</v>
      </c>
      <c r="CE11" s="446"/>
      <c r="CF11" s="446"/>
      <c r="CG11" s="446"/>
      <c r="CH11" s="446"/>
      <c r="CI11" s="446"/>
      <c r="CJ11" s="446"/>
      <c r="CK11" s="446"/>
      <c r="CL11" s="446"/>
      <c r="CM11" s="446"/>
      <c r="CN11" s="446"/>
      <c r="CO11" s="446"/>
      <c r="CP11" s="446"/>
      <c r="CQ11" s="446"/>
      <c r="CR11" s="446"/>
      <c r="CS11" s="447"/>
      <c r="CT11" s="482" t="s">
        <v>122</v>
      </c>
      <c r="CU11" s="483"/>
      <c r="CV11" s="483"/>
      <c r="CW11" s="483"/>
      <c r="CX11" s="483"/>
      <c r="CY11" s="483"/>
      <c r="CZ11" s="483"/>
      <c r="DA11" s="484"/>
      <c r="DB11" s="482" t="s">
        <v>122</v>
      </c>
      <c r="DC11" s="483"/>
      <c r="DD11" s="483"/>
      <c r="DE11" s="483"/>
      <c r="DF11" s="483"/>
      <c r="DG11" s="483"/>
      <c r="DH11" s="483"/>
      <c r="DI11" s="484"/>
    </row>
    <row r="12" spans="1:119" ht="18.75" customHeight="1" x14ac:dyDescent="0.2">
      <c r="A12" s="163"/>
      <c r="B12" s="502" t="s">
        <v>123</v>
      </c>
      <c r="C12" s="503"/>
      <c r="D12" s="503"/>
      <c r="E12" s="503"/>
      <c r="F12" s="503"/>
      <c r="G12" s="503"/>
      <c r="H12" s="503"/>
      <c r="I12" s="503"/>
      <c r="J12" s="503"/>
      <c r="K12" s="504"/>
      <c r="L12" s="511" t="s">
        <v>124</v>
      </c>
      <c r="M12" s="512"/>
      <c r="N12" s="512"/>
      <c r="O12" s="512"/>
      <c r="P12" s="512"/>
      <c r="Q12" s="513"/>
      <c r="R12" s="514">
        <v>116209</v>
      </c>
      <c r="S12" s="515"/>
      <c r="T12" s="515"/>
      <c r="U12" s="515"/>
      <c r="V12" s="516"/>
      <c r="W12" s="517" t="s">
        <v>1</v>
      </c>
      <c r="X12" s="475"/>
      <c r="Y12" s="475"/>
      <c r="Z12" s="475"/>
      <c r="AA12" s="475"/>
      <c r="AB12" s="518"/>
      <c r="AC12" s="519" t="s">
        <v>125</v>
      </c>
      <c r="AD12" s="520"/>
      <c r="AE12" s="520"/>
      <c r="AF12" s="520"/>
      <c r="AG12" s="521"/>
      <c r="AH12" s="519" t="s">
        <v>126</v>
      </c>
      <c r="AI12" s="520"/>
      <c r="AJ12" s="520"/>
      <c r="AK12" s="520"/>
      <c r="AL12" s="522"/>
      <c r="AM12" s="471" t="s">
        <v>127</v>
      </c>
      <c r="AN12" s="472"/>
      <c r="AO12" s="472"/>
      <c r="AP12" s="472"/>
      <c r="AQ12" s="472"/>
      <c r="AR12" s="472"/>
      <c r="AS12" s="472"/>
      <c r="AT12" s="473"/>
      <c r="AU12" s="474" t="s">
        <v>90</v>
      </c>
      <c r="AV12" s="475"/>
      <c r="AW12" s="475"/>
      <c r="AX12" s="475"/>
      <c r="AY12" s="476" t="s">
        <v>128</v>
      </c>
      <c r="AZ12" s="477"/>
      <c r="BA12" s="477"/>
      <c r="BB12" s="477"/>
      <c r="BC12" s="477"/>
      <c r="BD12" s="477"/>
      <c r="BE12" s="477"/>
      <c r="BF12" s="477"/>
      <c r="BG12" s="477"/>
      <c r="BH12" s="477"/>
      <c r="BI12" s="477"/>
      <c r="BJ12" s="477"/>
      <c r="BK12" s="477"/>
      <c r="BL12" s="477"/>
      <c r="BM12" s="478"/>
      <c r="BN12" s="442">
        <v>142811</v>
      </c>
      <c r="BO12" s="443"/>
      <c r="BP12" s="443"/>
      <c r="BQ12" s="443"/>
      <c r="BR12" s="443"/>
      <c r="BS12" s="443"/>
      <c r="BT12" s="443"/>
      <c r="BU12" s="444"/>
      <c r="BV12" s="442">
        <v>456519</v>
      </c>
      <c r="BW12" s="443"/>
      <c r="BX12" s="443"/>
      <c r="BY12" s="443"/>
      <c r="BZ12" s="443"/>
      <c r="CA12" s="443"/>
      <c r="CB12" s="443"/>
      <c r="CC12" s="444"/>
      <c r="CD12" s="445" t="s">
        <v>129</v>
      </c>
      <c r="CE12" s="446"/>
      <c r="CF12" s="446"/>
      <c r="CG12" s="446"/>
      <c r="CH12" s="446"/>
      <c r="CI12" s="446"/>
      <c r="CJ12" s="446"/>
      <c r="CK12" s="446"/>
      <c r="CL12" s="446"/>
      <c r="CM12" s="446"/>
      <c r="CN12" s="446"/>
      <c r="CO12" s="446"/>
      <c r="CP12" s="446"/>
      <c r="CQ12" s="446"/>
      <c r="CR12" s="446"/>
      <c r="CS12" s="447"/>
      <c r="CT12" s="482" t="s">
        <v>122</v>
      </c>
      <c r="CU12" s="483"/>
      <c r="CV12" s="483"/>
      <c r="CW12" s="483"/>
      <c r="CX12" s="483"/>
      <c r="CY12" s="483"/>
      <c r="CZ12" s="483"/>
      <c r="DA12" s="484"/>
      <c r="DB12" s="482" t="s">
        <v>122</v>
      </c>
      <c r="DC12" s="483"/>
      <c r="DD12" s="483"/>
      <c r="DE12" s="483"/>
      <c r="DF12" s="483"/>
      <c r="DG12" s="483"/>
      <c r="DH12" s="483"/>
      <c r="DI12" s="484"/>
    </row>
    <row r="13" spans="1:119" ht="18.75" customHeight="1" x14ac:dyDescent="0.2">
      <c r="A13" s="163"/>
      <c r="B13" s="505"/>
      <c r="C13" s="506"/>
      <c r="D13" s="506"/>
      <c r="E13" s="506"/>
      <c r="F13" s="506"/>
      <c r="G13" s="506"/>
      <c r="H13" s="506"/>
      <c r="I13" s="506"/>
      <c r="J13" s="506"/>
      <c r="K13" s="507"/>
      <c r="L13" s="172"/>
      <c r="M13" s="533" t="s">
        <v>130</v>
      </c>
      <c r="N13" s="534"/>
      <c r="O13" s="534"/>
      <c r="P13" s="534"/>
      <c r="Q13" s="535"/>
      <c r="R13" s="526">
        <v>111285</v>
      </c>
      <c r="S13" s="527"/>
      <c r="T13" s="527"/>
      <c r="U13" s="527"/>
      <c r="V13" s="528"/>
      <c r="W13" s="458" t="s">
        <v>131</v>
      </c>
      <c r="X13" s="459"/>
      <c r="Y13" s="459"/>
      <c r="Z13" s="459"/>
      <c r="AA13" s="459"/>
      <c r="AB13" s="449"/>
      <c r="AC13" s="493">
        <v>822</v>
      </c>
      <c r="AD13" s="494"/>
      <c r="AE13" s="494"/>
      <c r="AF13" s="494"/>
      <c r="AG13" s="536"/>
      <c r="AH13" s="493">
        <v>756</v>
      </c>
      <c r="AI13" s="494"/>
      <c r="AJ13" s="494"/>
      <c r="AK13" s="494"/>
      <c r="AL13" s="495"/>
      <c r="AM13" s="471" t="s">
        <v>132</v>
      </c>
      <c r="AN13" s="472"/>
      <c r="AO13" s="472"/>
      <c r="AP13" s="472"/>
      <c r="AQ13" s="472"/>
      <c r="AR13" s="472"/>
      <c r="AS13" s="472"/>
      <c r="AT13" s="473"/>
      <c r="AU13" s="474" t="s">
        <v>110</v>
      </c>
      <c r="AV13" s="475"/>
      <c r="AW13" s="475"/>
      <c r="AX13" s="475"/>
      <c r="AY13" s="476" t="s">
        <v>133</v>
      </c>
      <c r="AZ13" s="477"/>
      <c r="BA13" s="477"/>
      <c r="BB13" s="477"/>
      <c r="BC13" s="477"/>
      <c r="BD13" s="477"/>
      <c r="BE13" s="477"/>
      <c r="BF13" s="477"/>
      <c r="BG13" s="477"/>
      <c r="BH13" s="477"/>
      <c r="BI13" s="477"/>
      <c r="BJ13" s="477"/>
      <c r="BK13" s="477"/>
      <c r="BL13" s="477"/>
      <c r="BM13" s="478"/>
      <c r="BN13" s="442">
        <v>1971422</v>
      </c>
      <c r="BO13" s="443"/>
      <c r="BP13" s="443"/>
      <c r="BQ13" s="443"/>
      <c r="BR13" s="443"/>
      <c r="BS13" s="443"/>
      <c r="BT13" s="443"/>
      <c r="BU13" s="444"/>
      <c r="BV13" s="442">
        <v>-520717</v>
      </c>
      <c r="BW13" s="443"/>
      <c r="BX13" s="443"/>
      <c r="BY13" s="443"/>
      <c r="BZ13" s="443"/>
      <c r="CA13" s="443"/>
      <c r="CB13" s="443"/>
      <c r="CC13" s="444"/>
      <c r="CD13" s="445" t="s">
        <v>134</v>
      </c>
      <c r="CE13" s="446"/>
      <c r="CF13" s="446"/>
      <c r="CG13" s="446"/>
      <c r="CH13" s="446"/>
      <c r="CI13" s="446"/>
      <c r="CJ13" s="446"/>
      <c r="CK13" s="446"/>
      <c r="CL13" s="446"/>
      <c r="CM13" s="446"/>
      <c r="CN13" s="446"/>
      <c r="CO13" s="446"/>
      <c r="CP13" s="446"/>
      <c r="CQ13" s="446"/>
      <c r="CR13" s="446"/>
      <c r="CS13" s="447"/>
      <c r="CT13" s="439">
        <v>-0.1</v>
      </c>
      <c r="CU13" s="440"/>
      <c r="CV13" s="440"/>
      <c r="CW13" s="440"/>
      <c r="CX13" s="440"/>
      <c r="CY13" s="440"/>
      <c r="CZ13" s="440"/>
      <c r="DA13" s="441"/>
      <c r="DB13" s="439">
        <v>0.6</v>
      </c>
      <c r="DC13" s="440"/>
      <c r="DD13" s="440"/>
      <c r="DE13" s="440"/>
      <c r="DF13" s="440"/>
      <c r="DG13" s="440"/>
      <c r="DH13" s="440"/>
      <c r="DI13" s="441"/>
    </row>
    <row r="14" spans="1:119" ht="18.75" customHeight="1" thickBot="1" x14ac:dyDescent="0.25">
      <c r="A14" s="163"/>
      <c r="B14" s="505"/>
      <c r="C14" s="506"/>
      <c r="D14" s="506"/>
      <c r="E14" s="506"/>
      <c r="F14" s="506"/>
      <c r="G14" s="506"/>
      <c r="H14" s="506"/>
      <c r="I14" s="506"/>
      <c r="J14" s="506"/>
      <c r="K14" s="507"/>
      <c r="L14" s="523" t="s">
        <v>135</v>
      </c>
      <c r="M14" s="524"/>
      <c r="N14" s="524"/>
      <c r="O14" s="524"/>
      <c r="P14" s="524"/>
      <c r="Q14" s="525"/>
      <c r="R14" s="526">
        <v>117207</v>
      </c>
      <c r="S14" s="527"/>
      <c r="T14" s="527"/>
      <c r="U14" s="527"/>
      <c r="V14" s="528"/>
      <c r="W14" s="432"/>
      <c r="X14" s="433"/>
      <c r="Y14" s="433"/>
      <c r="Z14" s="433"/>
      <c r="AA14" s="433"/>
      <c r="AB14" s="422"/>
      <c r="AC14" s="529">
        <v>1.5</v>
      </c>
      <c r="AD14" s="530"/>
      <c r="AE14" s="530"/>
      <c r="AF14" s="530"/>
      <c r="AG14" s="531"/>
      <c r="AH14" s="529">
        <v>1.4</v>
      </c>
      <c r="AI14" s="530"/>
      <c r="AJ14" s="530"/>
      <c r="AK14" s="530"/>
      <c r="AL14" s="532"/>
      <c r="AM14" s="471"/>
      <c r="AN14" s="472"/>
      <c r="AO14" s="472"/>
      <c r="AP14" s="472"/>
      <c r="AQ14" s="472"/>
      <c r="AR14" s="472"/>
      <c r="AS14" s="472"/>
      <c r="AT14" s="473"/>
      <c r="AU14" s="474"/>
      <c r="AV14" s="475"/>
      <c r="AW14" s="475"/>
      <c r="AX14" s="475"/>
      <c r="AY14" s="476"/>
      <c r="AZ14" s="477"/>
      <c r="BA14" s="477"/>
      <c r="BB14" s="477"/>
      <c r="BC14" s="477"/>
      <c r="BD14" s="477"/>
      <c r="BE14" s="477"/>
      <c r="BF14" s="477"/>
      <c r="BG14" s="477"/>
      <c r="BH14" s="477"/>
      <c r="BI14" s="477"/>
      <c r="BJ14" s="477"/>
      <c r="BK14" s="477"/>
      <c r="BL14" s="477"/>
      <c r="BM14" s="478"/>
      <c r="BN14" s="442"/>
      <c r="BO14" s="443"/>
      <c r="BP14" s="443"/>
      <c r="BQ14" s="443"/>
      <c r="BR14" s="443"/>
      <c r="BS14" s="443"/>
      <c r="BT14" s="443"/>
      <c r="BU14" s="444"/>
      <c r="BV14" s="442"/>
      <c r="BW14" s="443"/>
      <c r="BX14" s="443"/>
      <c r="BY14" s="443"/>
      <c r="BZ14" s="443"/>
      <c r="CA14" s="443"/>
      <c r="CB14" s="443"/>
      <c r="CC14" s="444"/>
      <c r="CD14" s="537" t="s">
        <v>136</v>
      </c>
      <c r="CE14" s="538"/>
      <c r="CF14" s="538"/>
      <c r="CG14" s="538"/>
      <c r="CH14" s="538"/>
      <c r="CI14" s="538"/>
      <c r="CJ14" s="538"/>
      <c r="CK14" s="538"/>
      <c r="CL14" s="538"/>
      <c r="CM14" s="538"/>
      <c r="CN14" s="538"/>
      <c r="CO14" s="538"/>
      <c r="CP14" s="538"/>
      <c r="CQ14" s="538"/>
      <c r="CR14" s="538"/>
      <c r="CS14" s="539"/>
      <c r="CT14" s="540">
        <v>5.8</v>
      </c>
      <c r="CU14" s="541"/>
      <c r="CV14" s="541"/>
      <c r="CW14" s="541"/>
      <c r="CX14" s="541"/>
      <c r="CY14" s="541"/>
      <c r="CZ14" s="541"/>
      <c r="DA14" s="542"/>
      <c r="DB14" s="540" t="s">
        <v>122</v>
      </c>
      <c r="DC14" s="541"/>
      <c r="DD14" s="541"/>
      <c r="DE14" s="541"/>
      <c r="DF14" s="541"/>
      <c r="DG14" s="541"/>
      <c r="DH14" s="541"/>
      <c r="DI14" s="542"/>
    </row>
    <row r="15" spans="1:119" ht="18.75" customHeight="1" x14ac:dyDescent="0.2">
      <c r="A15" s="163"/>
      <c r="B15" s="505"/>
      <c r="C15" s="506"/>
      <c r="D15" s="506"/>
      <c r="E15" s="506"/>
      <c r="F15" s="506"/>
      <c r="G15" s="506"/>
      <c r="H15" s="506"/>
      <c r="I15" s="506"/>
      <c r="J15" s="506"/>
      <c r="K15" s="507"/>
      <c r="L15" s="172"/>
      <c r="M15" s="533" t="s">
        <v>130</v>
      </c>
      <c r="N15" s="534"/>
      <c r="O15" s="534"/>
      <c r="P15" s="534"/>
      <c r="Q15" s="535"/>
      <c r="R15" s="526">
        <v>112414</v>
      </c>
      <c r="S15" s="527"/>
      <c r="T15" s="527"/>
      <c r="U15" s="527"/>
      <c r="V15" s="528"/>
      <c r="W15" s="458" t="s">
        <v>137</v>
      </c>
      <c r="X15" s="459"/>
      <c r="Y15" s="459"/>
      <c r="Z15" s="459"/>
      <c r="AA15" s="459"/>
      <c r="AB15" s="449"/>
      <c r="AC15" s="493">
        <v>21153</v>
      </c>
      <c r="AD15" s="494"/>
      <c r="AE15" s="494"/>
      <c r="AF15" s="494"/>
      <c r="AG15" s="536"/>
      <c r="AH15" s="493">
        <v>19930</v>
      </c>
      <c r="AI15" s="494"/>
      <c r="AJ15" s="494"/>
      <c r="AK15" s="494"/>
      <c r="AL15" s="495"/>
      <c r="AM15" s="471"/>
      <c r="AN15" s="472"/>
      <c r="AO15" s="472"/>
      <c r="AP15" s="472"/>
      <c r="AQ15" s="472"/>
      <c r="AR15" s="472"/>
      <c r="AS15" s="472"/>
      <c r="AT15" s="473"/>
      <c r="AU15" s="474"/>
      <c r="AV15" s="475"/>
      <c r="AW15" s="475"/>
      <c r="AX15" s="475"/>
      <c r="AY15" s="402" t="s">
        <v>138</v>
      </c>
      <c r="AZ15" s="403"/>
      <c r="BA15" s="403"/>
      <c r="BB15" s="403"/>
      <c r="BC15" s="403"/>
      <c r="BD15" s="403"/>
      <c r="BE15" s="403"/>
      <c r="BF15" s="403"/>
      <c r="BG15" s="403"/>
      <c r="BH15" s="403"/>
      <c r="BI15" s="403"/>
      <c r="BJ15" s="403"/>
      <c r="BK15" s="403"/>
      <c r="BL15" s="403"/>
      <c r="BM15" s="404"/>
      <c r="BN15" s="405">
        <v>20395228</v>
      </c>
      <c r="BO15" s="406"/>
      <c r="BP15" s="406"/>
      <c r="BQ15" s="406"/>
      <c r="BR15" s="406"/>
      <c r="BS15" s="406"/>
      <c r="BT15" s="406"/>
      <c r="BU15" s="407"/>
      <c r="BV15" s="405">
        <v>20075129</v>
      </c>
      <c r="BW15" s="406"/>
      <c r="BX15" s="406"/>
      <c r="BY15" s="406"/>
      <c r="BZ15" s="406"/>
      <c r="CA15" s="406"/>
      <c r="CB15" s="406"/>
      <c r="CC15" s="407"/>
      <c r="CD15" s="543" t="s">
        <v>139</v>
      </c>
      <c r="CE15" s="544"/>
      <c r="CF15" s="544"/>
      <c r="CG15" s="544"/>
      <c r="CH15" s="544"/>
      <c r="CI15" s="544"/>
      <c r="CJ15" s="544"/>
      <c r="CK15" s="544"/>
      <c r="CL15" s="544"/>
      <c r="CM15" s="544"/>
      <c r="CN15" s="544"/>
      <c r="CO15" s="544"/>
      <c r="CP15" s="544"/>
      <c r="CQ15" s="544"/>
      <c r="CR15" s="544"/>
      <c r="CS15" s="545"/>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505"/>
      <c r="C16" s="506"/>
      <c r="D16" s="506"/>
      <c r="E16" s="506"/>
      <c r="F16" s="506"/>
      <c r="G16" s="506"/>
      <c r="H16" s="506"/>
      <c r="I16" s="506"/>
      <c r="J16" s="506"/>
      <c r="K16" s="507"/>
      <c r="L16" s="523" t="s">
        <v>140</v>
      </c>
      <c r="M16" s="546"/>
      <c r="N16" s="546"/>
      <c r="O16" s="546"/>
      <c r="P16" s="546"/>
      <c r="Q16" s="547"/>
      <c r="R16" s="548" t="s">
        <v>141</v>
      </c>
      <c r="S16" s="549"/>
      <c r="T16" s="549"/>
      <c r="U16" s="549"/>
      <c r="V16" s="550"/>
      <c r="W16" s="432"/>
      <c r="X16" s="433"/>
      <c r="Y16" s="433"/>
      <c r="Z16" s="433"/>
      <c r="AA16" s="433"/>
      <c r="AB16" s="422"/>
      <c r="AC16" s="529">
        <v>37.799999999999997</v>
      </c>
      <c r="AD16" s="530"/>
      <c r="AE16" s="530"/>
      <c r="AF16" s="530"/>
      <c r="AG16" s="531"/>
      <c r="AH16" s="529">
        <v>37</v>
      </c>
      <c r="AI16" s="530"/>
      <c r="AJ16" s="530"/>
      <c r="AK16" s="530"/>
      <c r="AL16" s="532"/>
      <c r="AM16" s="471"/>
      <c r="AN16" s="472"/>
      <c r="AO16" s="472"/>
      <c r="AP16" s="472"/>
      <c r="AQ16" s="472"/>
      <c r="AR16" s="472"/>
      <c r="AS16" s="472"/>
      <c r="AT16" s="473"/>
      <c r="AU16" s="474"/>
      <c r="AV16" s="475"/>
      <c r="AW16" s="475"/>
      <c r="AX16" s="475"/>
      <c r="AY16" s="476" t="s">
        <v>142</v>
      </c>
      <c r="AZ16" s="477"/>
      <c r="BA16" s="477"/>
      <c r="BB16" s="477"/>
      <c r="BC16" s="477"/>
      <c r="BD16" s="477"/>
      <c r="BE16" s="477"/>
      <c r="BF16" s="477"/>
      <c r="BG16" s="477"/>
      <c r="BH16" s="477"/>
      <c r="BI16" s="477"/>
      <c r="BJ16" s="477"/>
      <c r="BK16" s="477"/>
      <c r="BL16" s="477"/>
      <c r="BM16" s="478"/>
      <c r="BN16" s="442">
        <v>21353122</v>
      </c>
      <c r="BO16" s="443"/>
      <c r="BP16" s="443"/>
      <c r="BQ16" s="443"/>
      <c r="BR16" s="443"/>
      <c r="BS16" s="443"/>
      <c r="BT16" s="443"/>
      <c r="BU16" s="444"/>
      <c r="BV16" s="442">
        <v>20725146</v>
      </c>
      <c r="BW16" s="443"/>
      <c r="BX16" s="443"/>
      <c r="BY16" s="443"/>
      <c r="BZ16" s="443"/>
      <c r="CA16" s="443"/>
      <c r="CB16" s="443"/>
      <c r="CC16" s="444"/>
      <c r="CD16" s="176"/>
      <c r="CE16" s="556"/>
      <c r="CF16" s="556"/>
      <c r="CG16" s="556"/>
      <c r="CH16" s="556"/>
      <c r="CI16" s="556"/>
      <c r="CJ16" s="556"/>
      <c r="CK16" s="556"/>
      <c r="CL16" s="556"/>
      <c r="CM16" s="556"/>
      <c r="CN16" s="556"/>
      <c r="CO16" s="556"/>
      <c r="CP16" s="556"/>
      <c r="CQ16" s="556"/>
      <c r="CR16" s="556"/>
      <c r="CS16" s="557"/>
      <c r="CT16" s="439"/>
      <c r="CU16" s="440"/>
      <c r="CV16" s="440"/>
      <c r="CW16" s="440"/>
      <c r="CX16" s="440"/>
      <c r="CY16" s="440"/>
      <c r="CZ16" s="440"/>
      <c r="DA16" s="441"/>
      <c r="DB16" s="439"/>
      <c r="DC16" s="440"/>
      <c r="DD16" s="440"/>
      <c r="DE16" s="440"/>
      <c r="DF16" s="440"/>
      <c r="DG16" s="440"/>
      <c r="DH16" s="440"/>
      <c r="DI16" s="441"/>
    </row>
    <row r="17" spans="1:113" ht="18.75" customHeight="1" thickBot="1" x14ac:dyDescent="0.25">
      <c r="A17" s="163"/>
      <c r="B17" s="508"/>
      <c r="C17" s="509"/>
      <c r="D17" s="509"/>
      <c r="E17" s="509"/>
      <c r="F17" s="509"/>
      <c r="G17" s="509"/>
      <c r="H17" s="509"/>
      <c r="I17" s="509"/>
      <c r="J17" s="509"/>
      <c r="K17" s="510"/>
      <c r="L17" s="177"/>
      <c r="M17" s="553" t="s">
        <v>143</v>
      </c>
      <c r="N17" s="554"/>
      <c r="O17" s="554"/>
      <c r="P17" s="554"/>
      <c r="Q17" s="555"/>
      <c r="R17" s="548" t="s">
        <v>144</v>
      </c>
      <c r="S17" s="549"/>
      <c r="T17" s="549"/>
      <c r="U17" s="549"/>
      <c r="V17" s="550"/>
      <c r="W17" s="458" t="s">
        <v>145</v>
      </c>
      <c r="X17" s="459"/>
      <c r="Y17" s="459"/>
      <c r="Z17" s="459"/>
      <c r="AA17" s="459"/>
      <c r="AB17" s="449"/>
      <c r="AC17" s="493">
        <v>33937</v>
      </c>
      <c r="AD17" s="494"/>
      <c r="AE17" s="494"/>
      <c r="AF17" s="494"/>
      <c r="AG17" s="536"/>
      <c r="AH17" s="493">
        <v>33235</v>
      </c>
      <c r="AI17" s="494"/>
      <c r="AJ17" s="494"/>
      <c r="AK17" s="494"/>
      <c r="AL17" s="495"/>
      <c r="AM17" s="471"/>
      <c r="AN17" s="472"/>
      <c r="AO17" s="472"/>
      <c r="AP17" s="472"/>
      <c r="AQ17" s="472"/>
      <c r="AR17" s="472"/>
      <c r="AS17" s="472"/>
      <c r="AT17" s="473"/>
      <c r="AU17" s="474"/>
      <c r="AV17" s="475"/>
      <c r="AW17" s="475"/>
      <c r="AX17" s="475"/>
      <c r="AY17" s="476" t="s">
        <v>146</v>
      </c>
      <c r="AZ17" s="477"/>
      <c r="BA17" s="477"/>
      <c r="BB17" s="477"/>
      <c r="BC17" s="477"/>
      <c r="BD17" s="477"/>
      <c r="BE17" s="477"/>
      <c r="BF17" s="477"/>
      <c r="BG17" s="477"/>
      <c r="BH17" s="477"/>
      <c r="BI17" s="477"/>
      <c r="BJ17" s="477"/>
      <c r="BK17" s="477"/>
      <c r="BL17" s="477"/>
      <c r="BM17" s="478"/>
      <c r="BN17" s="442">
        <v>26179253</v>
      </c>
      <c r="BO17" s="443"/>
      <c r="BP17" s="443"/>
      <c r="BQ17" s="443"/>
      <c r="BR17" s="443"/>
      <c r="BS17" s="443"/>
      <c r="BT17" s="443"/>
      <c r="BU17" s="444"/>
      <c r="BV17" s="442">
        <v>25745734</v>
      </c>
      <c r="BW17" s="443"/>
      <c r="BX17" s="443"/>
      <c r="BY17" s="443"/>
      <c r="BZ17" s="443"/>
      <c r="CA17" s="443"/>
      <c r="CB17" s="443"/>
      <c r="CC17" s="444"/>
      <c r="CD17" s="176"/>
      <c r="CE17" s="556"/>
      <c r="CF17" s="556"/>
      <c r="CG17" s="556"/>
      <c r="CH17" s="556"/>
      <c r="CI17" s="556"/>
      <c r="CJ17" s="556"/>
      <c r="CK17" s="556"/>
      <c r="CL17" s="556"/>
      <c r="CM17" s="556"/>
      <c r="CN17" s="556"/>
      <c r="CO17" s="556"/>
      <c r="CP17" s="556"/>
      <c r="CQ17" s="556"/>
      <c r="CR17" s="556"/>
      <c r="CS17" s="557"/>
      <c r="CT17" s="439"/>
      <c r="CU17" s="440"/>
      <c r="CV17" s="440"/>
      <c r="CW17" s="440"/>
      <c r="CX17" s="440"/>
      <c r="CY17" s="440"/>
      <c r="CZ17" s="440"/>
      <c r="DA17" s="441"/>
      <c r="DB17" s="439"/>
      <c r="DC17" s="440"/>
      <c r="DD17" s="440"/>
      <c r="DE17" s="440"/>
      <c r="DF17" s="440"/>
      <c r="DG17" s="440"/>
      <c r="DH17" s="440"/>
      <c r="DI17" s="441"/>
    </row>
    <row r="18" spans="1:113" ht="18.75" customHeight="1" thickBot="1" x14ac:dyDescent="0.25">
      <c r="A18" s="163"/>
      <c r="B18" s="564" t="s">
        <v>147</v>
      </c>
      <c r="C18" s="485"/>
      <c r="D18" s="485"/>
      <c r="E18" s="565"/>
      <c r="F18" s="565"/>
      <c r="G18" s="565"/>
      <c r="H18" s="565"/>
      <c r="I18" s="565"/>
      <c r="J18" s="565"/>
      <c r="K18" s="565"/>
      <c r="L18" s="566">
        <v>47.42</v>
      </c>
      <c r="M18" s="566"/>
      <c r="N18" s="566"/>
      <c r="O18" s="566"/>
      <c r="P18" s="566"/>
      <c r="Q18" s="566"/>
      <c r="R18" s="567"/>
      <c r="S18" s="567"/>
      <c r="T18" s="567"/>
      <c r="U18" s="567"/>
      <c r="V18" s="568"/>
      <c r="W18" s="460"/>
      <c r="X18" s="461"/>
      <c r="Y18" s="461"/>
      <c r="Z18" s="461"/>
      <c r="AA18" s="461"/>
      <c r="AB18" s="452"/>
      <c r="AC18" s="569">
        <v>60.7</v>
      </c>
      <c r="AD18" s="570"/>
      <c r="AE18" s="570"/>
      <c r="AF18" s="570"/>
      <c r="AG18" s="571"/>
      <c r="AH18" s="569">
        <v>61.6</v>
      </c>
      <c r="AI18" s="570"/>
      <c r="AJ18" s="570"/>
      <c r="AK18" s="570"/>
      <c r="AL18" s="572"/>
      <c r="AM18" s="471"/>
      <c r="AN18" s="472"/>
      <c r="AO18" s="472"/>
      <c r="AP18" s="472"/>
      <c r="AQ18" s="472"/>
      <c r="AR18" s="472"/>
      <c r="AS18" s="472"/>
      <c r="AT18" s="473"/>
      <c r="AU18" s="474"/>
      <c r="AV18" s="475"/>
      <c r="AW18" s="475"/>
      <c r="AX18" s="475"/>
      <c r="AY18" s="476" t="s">
        <v>148</v>
      </c>
      <c r="AZ18" s="477"/>
      <c r="BA18" s="477"/>
      <c r="BB18" s="477"/>
      <c r="BC18" s="477"/>
      <c r="BD18" s="477"/>
      <c r="BE18" s="477"/>
      <c r="BF18" s="477"/>
      <c r="BG18" s="477"/>
      <c r="BH18" s="477"/>
      <c r="BI18" s="477"/>
      <c r="BJ18" s="477"/>
      <c r="BK18" s="477"/>
      <c r="BL18" s="477"/>
      <c r="BM18" s="478"/>
      <c r="BN18" s="442">
        <v>24021565</v>
      </c>
      <c r="BO18" s="443"/>
      <c r="BP18" s="443"/>
      <c r="BQ18" s="443"/>
      <c r="BR18" s="443"/>
      <c r="BS18" s="443"/>
      <c r="BT18" s="443"/>
      <c r="BU18" s="444"/>
      <c r="BV18" s="442">
        <v>22315799</v>
      </c>
      <c r="BW18" s="443"/>
      <c r="BX18" s="443"/>
      <c r="BY18" s="443"/>
      <c r="BZ18" s="443"/>
      <c r="CA18" s="443"/>
      <c r="CB18" s="443"/>
      <c r="CC18" s="444"/>
      <c r="CD18" s="176"/>
      <c r="CE18" s="556"/>
      <c r="CF18" s="556"/>
      <c r="CG18" s="556"/>
      <c r="CH18" s="556"/>
      <c r="CI18" s="556"/>
      <c r="CJ18" s="556"/>
      <c r="CK18" s="556"/>
      <c r="CL18" s="556"/>
      <c r="CM18" s="556"/>
      <c r="CN18" s="556"/>
      <c r="CO18" s="556"/>
      <c r="CP18" s="556"/>
      <c r="CQ18" s="556"/>
      <c r="CR18" s="556"/>
      <c r="CS18" s="557"/>
      <c r="CT18" s="439"/>
      <c r="CU18" s="440"/>
      <c r="CV18" s="440"/>
      <c r="CW18" s="440"/>
      <c r="CX18" s="440"/>
      <c r="CY18" s="440"/>
      <c r="CZ18" s="440"/>
      <c r="DA18" s="441"/>
      <c r="DB18" s="439"/>
      <c r="DC18" s="440"/>
      <c r="DD18" s="440"/>
      <c r="DE18" s="440"/>
      <c r="DF18" s="440"/>
      <c r="DG18" s="440"/>
      <c r="DH18" s="440"/>
      <c r="DI18" s="441"/>
    </row>
    <row r="19" spans="1:113" ht="18.75" customHeight="1" thickBot="1" x14ac:dyDescent="0.25">
      <c r="A19" s="163"/>
      <c r="B19" s="564" t="s">
        <v>149</v>
      </c>
      <c r="C19" s="485"/>
      <c r="D19" s="485"/>
      <c r="E19" s="565"/>
      <c r="F19" s="565"/>
      <c r="G19" s="565"/>
      <c r="H19" s="565"/>
      <c r="I19" s="565"/>
      <c r="J19" s="565"/>
      <c r="K19" s="565"/>
      <c r="L19" s="573">
        <v>2486</v>
      </c>
      <c r="M19" s="573"/>
      <c r="N19" s="573"/>
      <c r="O19" s="573"/>
      <c r="P19" s="573"/>
      <c r="Q19" s="573"/>
      <c r="R19" s="574"/>
      <c r="S19" s="574"/>
      <c r="T19" s="574"/>
      <c r="U19" s="574"/>
      <c r="V19" s="575"/>
      <c r="W19" s="399"/>
      <c r="X19" s="400"/>
      <c r="Y19" s="400"/>
      <c r="Z19" s="400"/>
      <c r="AA19" s="400"/>
      <c r="AB19" s="400"/>
      <c r="AC19" s="551"/>
      <c r="AD19" s="551"/>
      <c r="AE19" s="551"/>
      <c r="AF19" s="551"/>
      <c r="AG19" s="551"/>
      <c r="AH19" s="551"/>
      <c r="AI19" s="551"/>
      <c r="AJ19" s="551"/>
      <c r="AK19" s="551"/>
      <c r="AL19" s="552"/>
      <c r="AM19" s="471"/>
      <c r="AN19" s="472"/>
      <c r="AO19" s="472"/>
      <c r="AP19" s="472"/>
      <c r="AQ19" s="472"/>
      <c r="AR19" s="472"/>
      <c r="AS19" s="472"/>
      <c r="AT19" s="473"/>
      <c r="AU19" s="474"/>
      <c r="AV19" s="475"/>
      <c r="AW19" s="475"/>
      <c r="AX19" s="475"/>
      <c r="AY19" s="476" t="s">
        <v>150</v>
      </c>
      <c r="AZ19" s="477"/>
      <c r="BA19" s="477"/>
      <c r="BB19" s="477"/>
      <c r="BC19" s="477"/>
      <c r="BD19" s="477"/>
      <c r="BE19" s="477"/>
      <c r="BF19" s="477"/>
      <c r="BG19" s="477"/>
      <c r="BH19" s="477"/>
      <c r="BI19" s="477"/>
      <c r="BJ19" s="477"/>
      <c r="BK19" s="477"/>
      <c r="BL19" s="477"/>
      <c r="BM19" s="478"/>
      <c r="BN19" s="442">
        <v>35190513</v>
      </c>
      <c r="BO19" s="443"/>
      <c r="BP19" s="443"/>
      <c r="BQ19" s="443"/>
      <c r="BR19" s="443"/>
      <c r="BS19" s="443"/>
      <c r="BT19" s="443"/>
      <c r="BU19" s="444"/>
      <c r="BV19" s="442">
        <v>33400303</v>
      </c>
      <c r="BW19" s="443"/>
      <c r="BX19" s="443"/>
      <c r="BY19" s="443"/>
      <c r="BZ19" s="443"/>
      <c r="CA19" s="443"/>
      <c r="CB19" s="443"/>
      <c r="CC19" s="444"/>
      <c r="CD19" s="176"/>
      <c r="CE19" s="556"/>
      <c r="CF19" s="556"/>
      <c r="CG19" s="556"/>
      <c r="CH19" s="556"/>
      <c r="CI19" s="556"/>
      <c r="CJ19" s="556"/>
      <c r="CK19" s="556"/>
      <c r="CL19" s="556"/>
      <c r="CM19" s="556"/>
      <c r="CN19" s="556"/>
      <c r="CO19" s="556"/>
      <c r="CP19" s="556"/>
      <c r="CQ19" s="556"/>
      <c r="CR19" s="556"/>
      <c r="CS19" s="557"/>
      <c r="CT19" s="439"/>
      <c r="CU19" s="440"/>
      <c r="CV19" s="440"/>
      <c r="CW19" s="440"/>
      <c r="CX19" s="440"/>
      <c r="CY19" s="440"/>
      <c r="CZ19" s="440"/>
      <c r="DA19" s="441"/>
      <c r="DB19" s="439"/>
      <c r="DC19" s="440"/>
      <c r="DD19" s="440"/>
      <c r="DE19" s="440"/>
      <c r="DF19" s="440"/>
      <c r="DG19" s="440"/>
      <c r="DH19" s="440"/>
      <c r="DI19" s="441"/>
    </row>
    <row r="20" spans="1:113" ht="18.75" customHeight="1" thickBot="1" x14ac:dyDescent="0.25">
      <c r="A20" s="163"/>
      <c r="B20" s="564" t="s">
        <v>151</v>
      </c>
      <c r="C20" s="485"/>
      <c r="D20" s="485"/>
      <c r="E20" s="565"/>
      <c r="F20" s="565"/>
      <c r="G20" s="565"/>
      <c r="H20" s="565"/>
      <c r="I20" s="565"/>
      <c r="J20" s="565"/>
      <c r="K20" s="565"/>
      <c r="L20" s="573">
        <v>49006</v>
      </c>
      <c r="M20" s="573"/>
      <c r="N20" s="573"/>
      <c r="O20" s="573"/>
      <c r="P20" s="573"/>
      <c r="Q20" s="573"/>
      <c r="R20" s="574"/>
      <c r="S20" s="574"/>
      <c r="T20" s="574"/>
      <c r="U20" s="574"/>
      <c r="V20" s="575"/>
      <c r="W20" s="460"/>
      <c r="X20" s="461"/>
      <c r="Y20" s="461"/>
      <c r="Z20" s="461"/>
      <c r="AA20" s="461"/>
      <c r="AB20" s="461"/>
      <c r="AC20" s="576"/>
      <c r="AD20" s="576"/>
      <c r="AE20" s="576"/>
      <c r="AF20" s="576"/>
      <c r="AG20" s="576"/>
      <c r="AH20" s="576"/>
      <c r="AI20" s="576"/>
      <c r="AJ20" s="576"/>
      <c r="AK20" s="576"/>
      <c r="AL20" s="577"/>
      <c r="AM20" s="578"/>
      <c r="AN20" s="497"/>
      <c r="AO20" s="497"/>
      <c r="AP20" s="497"/>
      <c r="AQ20" s="497"/>
      <c r="AR20" s="497"/>
      <c r="AS20" s="497"/>
      <c r="AT20" s="498"/>
      <c r="AU20" s="579"/>
      <c r="AV20" s="580"/>
      <c r="AW20" s="580"/>
      <c r="AX20" s="581"/>
      <c r="AY20" s="476"/>
      <c r="AZ20" s="477"/>
      <c r="BA20" s="477"/>
      <c r="BB20" s="477"/>
      <c r="BC20" s="477"/>
      <c r="BD20" s="477"/>
      <c r="BE20" s="477"/>
      <c r="BF20" s="477"/>
      <c r="BG20" s="477"/>
      <c r="BH20" s="477"/>
      <c r="BI20" s="477"/>
      <c r="BJ20" s="477"/>
      <c r="BK20" s="477"/>
      <c r="BL20" s="477"/>
      <c r="BM20" s="478"/>
      <c r="BN20" s="442"/>
      <c r="BO20" s="443"/>
      <c r="BP20" s="443"/>
      <c r="BQ20" s="443"/>
      <c r="BR20" s="443"/>
      <c r="BS20" s="443"/>
      <c r="BT20" s="443"/>
      <c r="BU20" s="444"/>
      <c r="BV20" s="442"/>
      <c r="BW20" s="443"/>
      <c r="BX20" s="443"/>
      <c r="BY20" s="443"/>
      <c r="BZ20" s="443"/>
      <c r="CA20" s="443"/>
      <c r="CB20" s="443"/>
      <c r="CC20" s="444"/>
      <c r="CD20" s="176"/>
      <c r="CE20" s="556"/>
      <c r="CF20" s="556"/>
      <c r="CG20" s="556"/>
      <c r="CH20" s="556"/>
      <c r="CI20" s="556"/>
      <c r="CJ20" s="556"/>
      <c r="CK20" s="556"/>
      <c r="CL20" s="556"/>
      <c r="CM20" s="556"/>
      <c r="CN20" s="556"/>
      <c r="CO20" s="556"/>
      <c r="CP20" s="556"/>
      <c r="CQ20" s="556"/>
      <c r="CR20" s="556"/>
      <c r="CS20" s="557"/>
      <c r="CT20" s="439"/>
      <c r="CU20" s="440"/>
      <c r="CV20" s="440"/>
      <c r="CW20" s="440"/>
      <c r="CX20" s="440"/>
      <c r="CY20" s="440"/>
      <c r="CZ20" s="440"/>
      <c r="DA20" s="441"/>
      <c r="DB20" s="439"/>
      <c r="DC20" s="440"/>
      <c r="DD20" s="440"/>
      <c r="DE20" s="440"/>
      <c r="DF20" s="440"/>
      <c r="DG20" s="440"/>
      <c r="DH20" s="440"/>
      <c r="DI20" s="441"/>
    </row>
    <row r="21" spans="1:113" ht="18.75" customHeight="1" thickBot="1" x14ac:dyDescent="0.25">
      <c r="A21" s="163"/>
      <c r="B21" s="582" t="s">
        <v>152</v>
      </c>
      <c r="C21" s="583"/>
      <c r="D21" s="583"/>
      <c r="E21" s="583"/>
      <c r="F21" s="583"/>
      <c r="G21" s="583"/>
      <c r="H21" s="583"/>
      <c r="I21" s="583"/>
      <c r="J21" s="583"/>
      <c r="K21" s="583"/>
      <c r="L21" s="583"/>
      <c r="M21" s="583"/>
      <c r="N21" s="583"/>
      <c r="O21" s="583"/>
      <c r="P21" s="583"/>
      <c r="Q21" s="583"/>
      <c r="R21" s="583"/>
      <c r="S21" s="583"/>
      <c r="T21" s="583"/>
      <c r="U21" s="583"/>
      <c r="V21" s="583"/>
      <c r="W21" s="583"/>
      <c r="X21" s="583"/>
      <c r="Y21" s="583"/>
      <c r="Z21" s="583"/>
      <c r="AA21" s="583"/>
      <c r="AB21" s="583"/>
      <c r="AC21" s="583"/>
      <c r="AD21" s="583"/>
      <c r="AE21" s="583"/>
      <c r="AF21" s="583"/>
      <c r="AG21" s="583"/>
      <c r="AH21" s="583"/>
      <c r="AI21" s="583"/>
      <c r="AJ21" s="583"/>
      <c r="AK21" s="583"/>
      <c r="AL21" s="583"/>
      <c r="AM21" s="583"/>
      <c r="AN21" s="583"/>
      <c r="AO21" s="583"/>
      <c r="AP21" s="583"/>
      <c r="AQ21" s="583"/>
      <c r="AR21" s="583"/>
      <c r="AS21" s="583"/>
      <c r="AT21" s="583"/>
      <c r="AU21" s="583"/>
      <c r="AV21" s="583"/>
      <c r="AW21" s="583"/>
      <c r="AX21" s="584"/>
      <c r="AY21" s="558"/>
      <c r="AZ21" s="559"/>
      <c r="BA21" s="559"/>
      <c r="BB21" s="559"/>
      <c r="BC21" s="559"/>
      <c r="BD21" s="559"/>
      <c r="BE21" s="559"/>
      <c r="BF21" s="559"/>
      <c r="BG21" s="559"/>
      <c r="BH21" s="559"/>
      <c r="BI21" s="559"/>
      <c r="BJ21" s="559"/>
      <c r="BK21" s="559"/>
      <c r="BL21" s="559"/>
      <c r="BM21" s="560"/>
      <c r="BN21" s="561"/>
      <c r="BO21" s="562"/>
      <c r="BP21" s="562"/>
      <c r="BQ21" s="562"/>
      <c r="BR21" s="562"/>
      <c r="BS21" s="562"/>
      <c r="BT21" s="562"/>
      <c r="BU21" s="563"/>
      <c r="BV21" s="561"/>
      <c r="BW21" s="562"/>
      <c r="BX21" s="562"/>
      <c r="BY21" s="562"/>
      <c r="BZ21" s="562"/>
      <c r="CA21" s="562"/>
      <c r="CB21" s="562"/>
      <c r="CC21" s="563"/>
      <c r="CD21" s="176"/>
      <c r="CE21" s="556"/>
      <c r="CF21" s="556"/>
      <c r="CG21" s="556"/>
      <c r="CH21" s="556"/>
      <c r="CI21" s="556"/>
      <c r="CJ21" s="556"/>
      <c r="CK21" s="556"/>
      <c r="CL21" s="556"/>
      <c r="CM21" s="556"/>
      <c r="CN21" s="556"/>
      <c r="CO21" s="556"/>
      <c r="CP21" s="556"/>
      <c r="CQ21" s="556"/>
      <c r="CR21" s="556"/>
      <c r="CS21" s="557"/>
      <c r="CT21" s="439"/>
      <c r="CU21" s="440"/>
      <c r="CV21" s="440"/>
      <c r="CW21" s="440"/>
      <c r="CX21" s="440"/>
      <c r="CY21" s="440"/>
      <c r="CZ21" s="440"/>
      <c r="DA21" s="441"/>
      <c r="DB21" s="439"/>
      <c r="DC21" s="440"/>
      <c r="DD21" s="440"/>
      <c r="DE21" s="440"/>
      <c r="DF21" s="440"/>
      <c r="DG21" s="440"/>
      <c r="DH21" s="440"/>
      <c r="DI21" s="441"/>
    </row>
    <row r="22" spans="1:113" ht="18.75" customHeight="1" x14ac:dyDescent="0.2">
      <c r="A22" s="163"/>
      <c r="B22" s="612" t="s">
        <v>153</v>
      </c>
      <c r="C22" s="586"/>
      <c r="D22" s="587"/>
      <c r="E22" s="454" t="s">
        <v>1</v>
      </c>
      <c r="F22" s="459"/>
      <c r="G22" s="459"/>
      <c r="H22" s="459"/>
      <c r="I22" s="459"/>
      <c r="J22" s="459"/>
      <c r="K22" s="449"/>
      <c r="L22" s="454" t="s">
        <v>154</v>
      </c>
      <c r="M22" s="459"/>
      <c r="N22" s="459"/>
      <c r="O22" s="459"/>
      <c r="P22" s="449"/>
      <c r="Q22" s="617" t="s">
        <v>155</v>
      </c>
      <c r="R22" s="618"/>
      <c r="S22" s="618"/>
      <c r="T22" s="618"/>
      <c r="U22" s="618"/>
      <c r="V22" s="619"/>
      <c r="W22" s="585" t="s">
        <v>156</v>
      </c>
      <c r="X22" s="586"/>
      <c r="Y22" s="587"/>
      <c r="Z22" s="454" t="s">
        <v>1</v>
      </c>
      <c r="AA22" s="459"/>
      <c r="AB22" s="459"/>
      <c r="AC22" s="459"/>
      <c r="AD22" s="459"/>
      <c r="AE22" s="459"/>
      <c r="AF22" s="459"/>
      <c r="AG22" s="449"/>
      <c r="AH22" s="623" t="s">
        <v>157</v>
      </c>
      <c r="AI22" s="459"/>
      <c r="AJ22" s="459"/>
      <c r="AK22" s="459"/>
      <c r="AL22" s="449"/>
      <c r="AM22" s="623" t="s">
        <v>158</v>
      </c>
      <c r="AN22" s="624"/>
      <c r="AO22" s="624"/>
      <c r="AP22" s="624"/>
      <c r="AQ22" s="624"/>
      <c r="AR22" s="625"/>
      <c r="AS22" s="617" t="s">
        <v>155</v>
      </c>
      <c r="AT22" s="618"/>
      <c r="AU22" s="618"/>
      <c r="AV22" s="618"/>
      <c r="AW22" s="618"/>
      <c r="AX22" s="629"/>
      <c r="AY22" s="402" t="s">
        <v>159</v>
      </c>
      <c r="AZ22" s="403"/>
      <c r="BA22" s="403"/>
      <c r="BB22" s="403"/>
      <c r="BC22" s="403"/>
      <c r="BD22" s="403"/>
      <c r="BE22" s="403"/>
      <c r="BF22" s="403"/>
      <c r="BG22" s="403"/>
      <c r="BH22" s="403"/>
      <c r="BI22" s="403"/>
      <c r="BJ22" s="403"/>
      <c r="BK22" s="403"/>
      <c r="BL22" s="403"/>
      <c r="BM22" s="404"/>
      <c r="BN22" s="405">
        <v>10925189</v>
      </c>
      <c r="BO22" s="406"/>
      <c r="BP22" s="406"/>
      <c r="BQ22" s="406"/>
      <c r="BR22" s="406"/>
      <c r="BS22" s="406"/>
      <c r="BT22" s="406"/>
      <c r="BU22" s="407"/>
      <c r="BV22" s="405">
        <v>8597284</v>
      </c>
      <c r="BW22" s="406"/>
      <c r="BX22" s="406"/>
      <c r="BY22" s="406"/>
      <c r="BZ22" s="406"/>
      <c r="CA22" s="406"/>
      <c r="CB22" s="406"/>
      <c r="CC22" s="407"/>
      <c r="CD22" s="176"/>
      <c r="CE22" s="556"/>
      <c r="CF22" s="556"/>
      <c r="CG22" s="556"/>
      <c r="CH22" s="556"/>
      <c r="CI22" s="556"/>
      <c r="CJ22" s="556"/>
      <c r="CK22" s="556"/>
      <c r="CL22" s="556"/>
      <c r="CM22" s="556"/>
      <c r="CN22" s="556"/>
      <c r="CO22" s="556"/>
      <c r="CP22" s="556"/>
      <c r="CQ22" s="556"/>
      <c r="CR22" s="556"/>
      <c r="CS22" s="557"/>
      <c r="CT22" s="439"/>
      <c r="CU22" s="440"/>
      <c r="CV22" s="440"/>
      <c r="CW22" s="440"/>
      <c r="CX22" s="440"/>
      <c r="CY22" s="440"/>
      <c r="CZ22" s="440"/>
      <c r="DA22" s="441"/>
      <c r="DB22" s="439"/>
      <c r="DC22" s="440"/>
      <c r="DD22" s="440"/>
      <c r="DE22" s="440"/>
      <c r="DF22" s="440"/>
      <c r="DG22" s="440"/>
      <c r="DH22" s="440"/>
      <c r="DI22" s="441"/>
    </row>
    <row r="23" spans="1:113" ht="18.75" customHeight="1" x14ac:dyDescent="0.2">
      <c r="A23" s="163"/>
      <c r="B23" s="613"/>
      <c r="C23" s="589"/>
      <c r="D23" s="590"/>
      <c r="E23" s="428"/>
      <c r="F23" s="433"/>
      <c r="G23" s="433"/>
      <c r="H23" s="433"/>
      <c r="I23" s="433"/>
      <c r="J23" s="433"/>
      <c r="K23" s="422"/>
      <c r="L23" s="428"/>
      <c r="M23" s="433"/>
      <c r="N23" s="433"/>
      <c r="O23" s="433"/>
      <c r="P23" s="422"/>
      <c r="Q23" s="620"/>
      <c r="R23" s="621"/>
      <c r="S23" s="621"/>
      <c r="T23" s="621"/>
      <c r="U23" s="621"/>
      <c r="V23" s="622"/>
      <c r="W23" s="588"/>
      <c r="X23" s="589"/>
      <c r="Y23" s="590"/>
      <c r="Z23" s="428"/>
      <c r="AA23" s="433"/>
      <c r="AB23" s="433"/>
      <c r="AC23" s="433"/>
      <c r="AD23" s="433"/>
      <c r="AE23" s="433"/>
      <c r="AF23" s="433"/>
      <c r="AG23" s="422"/>
      <c r="AH23" s="428"/>
      <c r="AI23" s="433"/>
      <c r="AJ23" s="433"/>
      <c r="AK23" s="433"/>
      <c r="AL23" s="422"/>
      <c r="AM23" s="626"/>
      <c r="AN23" s="627"/>
      <c r="AO23" s="627"/>
      <c r="AP23" s="627"/>
      <c r="AQ23" s="627"/>
      <c r="AR23" s="628"/>
      <c r="AS23" s="620"/>
      <c r="AT23" s="621"/>
      <c r="AU23" s="621"/>
      <c r="AV23" s="621"/>
      <c r="AW23" s="621"/>
      <c r="AX23" s="630"/>
      <c r="AY23" s="476" t="s">
        <v>160</v>
      </c>
      <c r="AZ23" s="477"/>
      <c r="BA23" s="477"/>
      <c r="BB23" s="477"/>
      <c r="BC23" s="477"/>
      <c r="BD23" s="477"/>
      <c r="BE23" s="477"/>
      <c r="BF23" s="477"/>
      <c r="BG23" s="477"/>
      <c r="BH23" s="477"/>
      <c r="BI23" s="477"/>
      <c r="BJ23" s="477"/>
      <c r="BK23" s="477"/>
      <c r="BL23" s="477"/>
      <c r="BM23" s="478"/>
      <c r="BN23" s="442">
        <v>9490372</v>
      </c>
      <c r="BO23" s="443"/>
      <c r="BP23" s="443"/>
      <c r="BQ23" s="443"/>
      <c r="BR23" s="443"/>
      <c r="BS23" s="443"/>
      <c r="BT23" s="443"/>
      <c r="BU23" s="444"/>
      <c r="BV23" s="442">
        <v>6925080</v>
      </c>
      <c r="BW23" s="443"/>
      <c r="BX23" s="443"/>
      <c r="BY23" s="443"/>
      <c r="BZ23" s="443"/>
      <c r="CA23" s="443"/>
      <c r="CB23" s="443"/>
      <c r="CC23" s="444"/>
      <c r="CD23" s="176"/>
      <c r="CE23" s="556"/>
      <c r="CF23" s="556"/>
      <c r="CG23" s="556"/>
      <c r="CH23" s="556"/>
      <c r="CI23" s="556"/>
      <c r="CJ23" s="556"/>
      <c r="CK23" s="556"/>
      <c r="CL23" s="556"/>
      <c r="CM23" s="556"/>
      <c r="CN23" s="556"/>
      <c r="CO23" s="556"/>
      <c r="CP23" s="556"/>
      <c r="CQ23" s="556"/>
      <c r="CR23" s="556"/>
      <c r="CS23" s="557"/>
      <c r="CT23" s="439"/>
      <c r="CU23" s="440"/>
      <c r="CV23" s="440"/>
      <c r="CW23" s="440"/>
      <c r="CX23" s="440"/>
      <c r="CY23" s="440"/>
      <c r="CZ23" s="440"/>
      <c r="DA23" s="441"/>
      <c r="DB23" s="439"/>
      <c r="DC23" s="440"/>
      <c r="DD23" s="440"/>
      <c r="DE23" s="440"/>
      <c r="DF23" s="440"/>
      <c r="DG23" s="440"/>
      <c r="DH23" s="440"/>
      <c r="DI23" s="441"/>
    </row>
    <row r="24" spans="1:113" ht="18.75" customHeight="1" thickBot="1" x14ac:dyDescent="0.25">
      <c r="A24" s="163"/>
      <c r="B24" s="613"/>
      <c r="C24" s="589"/>
      <c r="D24" s="590"/>
      <c r="E24" s="492" t="s">
        <v>161</v>
      </c>
      <c r="F24" s="472"/>
      <c r="G24" s="472"/>
      <c r="H24" s="472"/>
      <c r="I24" s="472"/>
      <c r="J24" s="472"/>
      <c r="K24" s="473"/>
      <c r="L24" s="493">
        <v>1</v>
      </c>
      <c r="M24" s="494"/>
      <c r="N24" s="494"/>
      <c r="O24" s="494"/>
      <c r="P24" s="536"/>
      <c r="Q24" s="493">
        <v>10610</v>
      </c>
      <c r="R24" s="494"/>
      <c r="S24" s="494"/>
      <c r="T24" s="494"/>
      <c r="U24" s="494"/>
      <c r="V24" s="536"/>
      <c r="W24" s="588"/>
      <c r="X24" s="589"/>
      <c r="Y24" s="590"/>
      <c r="Z24" s="492" t="s">
        <v>162</v>
      </c>
      <c r="AA24" s="472"/>
      <c r="AB24" s="472"/>
      <c r="AC24" s="472"/>
      <c r="AD24" s="472"/>
      <c r="AE24" s="472"/>
      <c r="AF24" s="472"/>
      <c r="AG24" s="473"/>
      <c r="AH24" s="493">
        <v>668</v>
      </c>
      <c r="AI24" s="494"/>
      <c r="AJ24" s="494"/>
      <c r="AK24" s="494"/>
      <c r="AL24" s="536"/>
      <c r="AM24" s="493">
        <v>1930520</v>
      </c>
      <c r="AN24" s="494"/>
      <c r="AO24" s="494"/>
      <c r="AP24" s="494"/>
      <c r="AQ24" s="494"/>
      <c r="AR24" s="536"/>
      <c r="AS24" s="493">
        <v>2890</v>
      </c>
      <c r="AT24" s="494"/>
      <c r="AU24" s="494"/>
      <c r="AV24" s="494"/>
      <c r="AW24" s="494"/>
      <c r="AX24" s="495"/>
      <c r="AY24" s="558" t="s">
        <v>163</v>
      </c>
      <c r="AZ24" s="559"/>
      <c r="BA24" s="559"/>
      <c r="BB24" s="559"/>
      <c r="BC24" s="559"/>
      <c r="BD24" s="559"/>
      <c r="BE24" s="559"/>
      <c r="BF24" s="559"/>
      <c r="BG24" s="559"/>
      <c r="BH24" s="559"/>
      <c r="BI24" s="559"/>
      <c r="BJ24" s="559"/>
      <c r="BK24" s="559"/>
      <c r="BL24" s="559"/>
      <c r="BM24" s="560"/>
      <c r="BN24" s="442">
        <v>10596965</v>
      </c>
      <c r="BO24" s="443"/>
      <c r="BP24" s="443"/>
      <c r="BQ24" s="443"/>
      <c r="BR24" s="443"/>
      <c r="BS24" s="443"/>
      <c r="BT24" s="443"/>
      <c r="BU24" s="444"/>
      <c r="BV24" s="442">
        <v>7983647</v>
      </c>
      <c r="BW24" s="443"/>
      <c r="BX24" s="443"/>
      <c r="BY24" s="443"/>
      <c r="BZ24" s="443"/>
      <c r="CA24" s="443"/>
      <c r="CB24" s="443"/>
      <c r="CC24" s="444"/>
      <c r="CD24" s="176"/>
      <c r="CE24" s="556"/>
      <c r="CF24" s="556"/>
      <c r="CG24" s="556"/>
      <c r="CH24" s="556"/>
      <c r="CI24" s="556"/>
      <c r="CJ24" s="556"/>
      <c r="CK24" s="556"/>
      <c r="CL24" s="556"/>
      <c r="CM24" s="556"/>
      <c r="CN24" s="556"/>
      <c r="CO24" s="556"/>
      <c r="CP24" s="556"/>
      <c r="CQ24" s="556"/>
      <c r="CR24" s="556"/>
      <c r="CS24" s="557"/>
      <c r="CT24" s="439"/>
      <c r="CU24" s="440"/>
      <c r="CV24" s="440"/>
      <c r="CW24" s="440"/>
      <c r="CX24" s="440"/>
      <c r="CY24" s="440"/>
      <c r="CZ24" s="440"/>
      <c r="DA24" s="441"/>
      <c r="DB24" s="439"/>
      <c r="DC24" s="440"/>
      <c r="DD24" s="440"/>
      <c r="DE24" s="440"/>
      <c r="DF24" s="440"/>
      <c r="DG24" s="440"/>
      <c r="DH24" s="440"/>
      <c r="DI24" s="441"/>
    </row>
    <row r="25" spans="1:113" ht="18.75" customHeight="1" x14ac:dyDescent="0.2">
      <c r="A25" s="163"/>
      <c r="B25" s="613"/>
      <c r="C25" s="589"/>
      <c r="D25" s="590"/>
      <c r="E25" s="492" t="s">
        <v>164</v>
      </c>
      <c r="F25" s="472"/>
      <c r="G25" s="472"/>
      <c r="H25" s="472"/>
      <c r="I25" s="472"/>
      <c r="J25" s="472"/>
      <c r="K25" s="473"/>
      <c r="L25" s="493">
        <v>1</v>
      </c>
      <c r="M25" s="494"/>
      <c r="N25" s="494"/>
      <c r="O25" s="494"/>
      <c r="P25" s="536"/>
      <c r="Q25" s="493">
        <v>8730</v>
      </c>
      <c r="R25" s="494"/>
      <c r="S25" s="494"/>
      <c r="T25" s="494"/>
      <c r="U25" s="494"/>
      <c r="V25" s="536"/>
      <c r="W25" s="588"/>
      <c r="X25" s="589"/>
      <c r="Y25" s="590"/>
      <c r="Z25" s="492" t="s">
        <v>165</v>
      </c>
      <c r="AA25" s="472"/>
      <c r="AB25" s="472"/>
      <c r="AC25" s="472"/>
      <c r="AD25" s="472"/>
      <c r="AE25" s="472"/>
      <c r="AF25" s="472"/>
      <c r="AG25" s="473"/>
      <c r="AH25" s="493" t="s">
        <v>122</v>
      </c>
      <c r="AI25" s="494"/>
      <c r="AJ25" s="494"/>
      <c r="AK25" s="494"/>
      <c r="AL25" s="536"/>
      <c r="AM25" s="493" t="s">
        <v>122</v>
      </c>
      <c r="AN25" s="494"/>
      <c r="AO25" s="494"/>
      <c r="AP25" s="494"/>
      <c r="AQ25" s="494"/>
      <c r="AR25" s="536"/>
      <c r="AS25" s="493" t="s">
        <v>122</v>
      </c>
      <c r="AT25" s="494"/>
      <c r="AU25" s="494"/>
      <c r="AV25" s="494"/>
      <c r="AW25" s="494"/>
      <c r="AX25" s="495"/>
      <c r="AY25" s="402" t="s">
        <v>166</v>
      </c>
      <c r="AZ25" s="403"/>
      <c r="BA25" s="403"/>
      <c r="BB25" s="403"/>
      <c r="BC25" s="403"/>
      <c r="BD25" s="403"/>
      <c r="BE25" s="403"/>
      <c r="BF25" s="403"/>
      <c r="BG25" s="403"/>
      <c r="BH25" s="403"/>
      <c r="BI25" s="403"/>
      <c r="BJ25" s="403"/>
      <c r="BK25" s="403"/>
      <c r="BL25" s="403"/>
      <c r="BM25" s="404"/>
      <c r="BN25" s="405">
        <v>12090427</v>
      </c>
      <c r="BO25" s="406"/>
      <c r="BP25" s="406"/>
      <c r="BQ25" s="406"/>
      <c r="BR25" s="406"/>
      <c r="BS25" s="406"/>
      <c r="BT25" s="406"/>
      <c r="BU25" s="407"/>
      <c r="BV25" s="405">
        <v>15904369</v>
      </c>
      <c r="BW25" s="406"/>
      <c r="BX25" s="406"/>
      <c r="BY25" s="406"/>
      <c r="BZ25" s="406"/>
      <c r="CA25" s="406"/>
      <c r="CB25" s="406"/>
      <c r="CC25" s="407"/>
      <c r="CD25" s="176"/>
      <c r="CE25" s="556"/>
      <c r="CF25" s="556"/>
      <c r="CG25" s="556"/>
      <c r="CH25" s="556"/>
      <c r="CI25" s="556"/>
      <c r="CJ25" s="556"/>
      <c r="CK25" s="556"/>
      <c r="CL25" s="556"/>
      <c r="CM25" s="556"/>
      <c r="CN25" s="556"/>
      <c r="CO25" s="556"/>
      <c r="CP25" s="556"/>
      <c r="CQ25" s="556"/>
      <c r="CR25" s="556"/>
      <c r="CS25" s="557"/>
      <c r="CT25" s="439"/>
      <c r="CU25" s="440"/>
      <c r="CV25" s="440"/>
      <c r="CW25" s="440"/>
      <c r="CX25" s="440"/>
      <c r="CY25" s="440"/>
      <c r="CZ25" s="440"/>
      <c r="DA25" s="441"/>
      <c r="DB25" s="439"/>
      <c r="DC25" s="440"/>
      <c r="DD25" s="440"/>
      <c r="DE25" s="440"/>
      <c r="DF25" s="440"/>
      <c r="DG25" s="440"/>
      <c r="DH25" s="440"/>
      <c r="DI25" s="441"/>
    </row>
    <row r="26" spans="1:113" ht="18.75" customHeight="1" x14ac:dyDescent="0.2">
      <c r="A26" s="163"/>
      <c r="B26" s="613"/>
      <c r="C26" s="589"/>
      <c r="D26" s="590"/>
      <c r="E26" s="492" t="s">
        <v>167</v>
      </c>
      <c r="F26" s="472"/>
      <c r="G26" s="472"/>
      <c r="H26" s="472"/>
      <c r="I26" s="472"/>
      <c r="J26" s="472"/>
      <c r="K26" s="473"/>
      <c r="L26" s="493">
        <v>1</v>
      </c>
      <c r="M26" s="494"/>
      <c r="N26" s="494"/>
      <c r="O26" s="494"/>
      <c r="P26" s="536"/>
      <c r="Q26" s="493">
        <v>7740</v>
      </c>
      <c r="R26" s="494"/>
      <c r="S26" s="494"/>
      <c r="T26" s="494"/>
      <c r="U26" s="494"/>
      <c r="V26" s="536"/>
      <c r="W26" s="588"/>
      <c r="X26" s="589"/>
      <c r="Y26" s="590"/>
      <c r="Z26" s="492" t="s">
        <v>168</v>
      </c>
      <c r="AA26" s="594"/>
      <c r="AB26" s="594"/>
      <c r="AC26" s="594"/>
      <c r="AD26" s="594"/>
      <c r="AE26" s="594"/>
      <c r="AF26" s="594"/>
      <c r="AG26" s="595"/>
      <c r="AH26" s="493">
        <v>25</v>
      </c>
      <c r="AI26" s="494"/>
      <c r="AJ26" s="494"/>
      <c r="AK26" s="494"/>
      <c r="AL26" s="536"/>
      <c r="AM26" s="493">
        <v>67750</v>
      </c>
      <c r="AN26" s="494"/>
      <c r="AO26" s="494"/>
      <c r="AP26" s="494"/>
      <c r="AQ26" s="494"/>
      <c r="AR26" s="536"/>
      <c r="AS26" s="493">
        <v>2710</v>
      </c>
      <c r="AT26" s="494"/>
      <c r="AU26" s="494"/>
      <c r="AV26" s="494"/>
      <c r="AW26" s="494"/>
      <c r="AX26" s="495"/>
      <c r="AY26" s="445" t="s">
        <v>169</v>
      </c>
      <c r="AZ26" s="446"/>
      <c r="BA26" s="446"/>
      <c r="BB26" s="446"/>
      <c r="BC26" s="446"/>
      <c r="BD26" s="446"/>
      <c r="BE26" s="446"/>
      <c r="BF26" s="446"/>
      <c r="BG26" s="446"/>
      <c r="BH26" s="446"/>
      <c r="BI26" s="446"/>
      <c r="BJ26" s="446"/>
      <c r="BK26" s="446"/>
      <c r="BL26" s="446"/>
      <c r="BM26" s="447"/>
      <c r="BN26" s="442">
        <v>54863</v>
      </c>
      <c r="BO26" s="443"/>
      <c r="BP26" s="443"/>
      <c r="BQ26" s="443"/>
      <c r="BR26" s="443"/>
      <c r="BS26" s="443"/>
      <c r="BT26" s="443"/>
      <c r="BU26" s="444"/>
      <c r="BV26" s="442">
        <v>4905</v>
      </c>
      <c r="BW26" s="443"/>
      <c r="BX26" s="443"/>
      <c r="BY26" s="443"/>
      <c r="BZ26" s="443"/>
      <c r="CA26" s="443"/>
      <c r="CB26" s="443"/>
      <c r="CC26" s="444"/>
      <c r="CD26" s="176"/>
      <c r="CE26" s="556"/>
      <c r="CF26" s="556"/>
      <c r="CG26" s="556"/>
      <c r="CH26" s="556"/>
      <c r="CI26" s="556"/>
      <c r="CJ26" s="556"/>
      <c r="CK26" s="556"/>
      <c r="CL26" s="556"/>
      <c r="CM26" s="556"/>
      <c r="CN26" s="556"/>
      <c r="CO26" s="556"/>
      <c r="CP26" s="556"/>
      <c r="CQ26" s="556"/>
      <c r="CR26" s="556"/>
      <c r="CS26" s="557"/>
      <c r="CT26" s="439"/>
      <c r="CU26" s="440"/>
      <c r="CV26" s="440"/>
      <c r="CW26" s="440"/>
      <c r="CX26" s="440"/>
      <c r="CY26" s="440"/>
      <c r="CZ26" s="440"/>
      <c r="DA26" s="441"/>
      <c r="DB26" s="439"/>
      <c r="DC26" s="440"/>
      <c r="DD26" s="440"/>
      <c r="DE26" s="440"/>
      <c r="DF26" s="440"/>
      <c r="DG26" s="440"/>
      <c r="DH26" s="440"/>
      <c r="DI26" s="441"/>
    </row>
    <row r="27" spans="1:113" ht="18.75" customHeight="1" thickBot="1" x14ac:dyDescent="0.25">
      <c r="A27" s="163"/>
      <c r="B27" s="613"/>
      <c r="C27" s="589"/>
      <c r="D27" s="590"/>
      <c r="E27" s="492" t="s">
        <v>170</v>
      </c>
      <c r="F27" s="472"/>
      <c r="G27" s="472"/>
      <c r="H27" s="472"/>
      <c r="I27" s="472"/>
      <c r="J27" s="472"/>
      <c r="K27" s="473"/>
      <c r="L27" s="493">
        <v>1</v>
      </c>
      <c r="M27" s="494"/>
      <c r="N27" s="494"/>
      <c r="O27" s="494"/>
      <c r="P27" s="536"/>
      <c r="Q27" s="493">
        <v>5470</v>
      </c>
      <c r="R27" s="494"/>
      <c r="S27" s="494"/>
      <c r="T27" s="494"/>
      <c r="U27" s="494"/>
      <c r="V27" s="536"/>
      <c r="W27" s="588"/>
      <c r="X27" s="589"/>
      <c r="Y27" s="590"/>
      <c r="Z27" s="492" t="s">
        <v>171</v>
      </c>
      <c r="AA27" s="472"/>
      <c r="AB27" s="472"/>
      <c r="AC27" s="472"/>
      <c r="AD27" s="472"/>
      <c r="AE27" s="472"/>
      <c r="AF27" s="472"/>
      <c r="AG27" s="473"/>
      <c r="AH27" s="493">
        <v>48</v>
      </c>
      <c r="AI27" s="494"/>
      <c r="AJ27" s="494"/>
      <c r="AK27" s="494"/>
      <c r="AL27" s="536"/>
      <c r="AM27" s="493">
        <v>142500</v>
      </c>
      <c r="AN27" s="494"/>
      <c r="AO27" s="494"/>
      <c r="AP27" s="494"/>
      <c r="AQ27" s="494"/>
      <c r="AR27" s="536"/>
      <c r="AS27" s="493">
        <v>2969</v>
      </c>
      <c r="AT27" s="494"/>
      <c r="AU27" s="494"/>
      <c r="AV27" s="494"/>
      <c r="AW27" s="494"/>
      <c r="AX27" s="495"/>
      <c r="AY27" s="537" t="s">
        <v>172</v>
      </c>
      <c r="AZ27" s="538"/>
      <c r="BA27" s="538"/>
      <c r="BB27" s="538"/>
      <c r="BC27" s="538"/>
      <c r="BD27" s="538"/>
      <c r="BE27" s="538"/>
      <c r="BF27" s="538"/>
      <c r="BG27" s="538"/>
      <c r="BH27" s="538"/>
      <c r="BI27" s="538"/>
      <c r="BJ27" s="538"/>
      <c r="BK27" s="538"/>
      <c r="BL27" s="538"/>
      <c r="BM27" s="539"/>
      <c r="BN27" s="561">
        <v>174230</v>
      </c>
      <c r="BO27" s="562"/>
      <c r="BP27" s="562"/>
      <c r="BQ27" s="562"/>
      <c r="BR27" s="562"/>
      <c r="BS27" s="562"/>
      <c r="BT27" s="562"/>
      <c r="BU27" s="563"/>
      <c r="BV27" s="561">
        <v>174131</v>
      </c>
      <c r="BW27" s="562"/>
      <c r="BX27" s="562"/>
      <c r="BY27" s="562"/>
      <c r="BZ27" s="562"/>
      <c r="CA27" s="562"/>
      <c r="CB27" s="562"/>
      <c r="CC27" s="563"/>
      <c r="CD27" s="178"/>
      <c r="CE27" s="556"/>
      <c r="CF27" s="556"/>
      <c r="CG27" s="556"/>
      <c r="CH27" s="556"/>
      <c r="CI27" s="556"/>
      <c r="CJ27" s="556"/>
      <c r="CK27" s="556"/>
      <c r="CL27" s="556"/>
      <c r="CM27" s="556"/>
      <c r="CN27" s="556"/>
      <c r="CO27" s="556"/>
      <c r="CP27" s="556"/>
      <c r="CQ27" s="556"/>
      <c r="CR27" s="556"/>
      <c r="CS27" s="557"/>
      <c r="CT27" s="439"/>
      <c r="CU27" s="440"/>
      <c r="CV27" s="440"/>
      <c r="CW27" s="440"/>
      <c r="CX27" s="440"/>
      <c r="CY27" s="440"/>
      <c r="CZ27" s="440"/>
      <c r="DA27" s="441"/>
      <c r="DB27" s="439"/>
      <c r="DC27" s="440"/>
      <c r="DD27" s="440"/>
      <c r="DE27" s="440"/>
      <c r="DF27" s="440"/>
      <c r="DG27" s="440"/>
      <c r="DH27" s="440"/>
      <c r="DI27" s="441"/>
    </row>
    <row r="28" spans="1:113" ht="18.75" customHeight="1" x14ac:dyDescent="0.2">
      <c r="A28" s="163"/>
      <c r="B28" s="613"/>
      <c r="C28" s="589"/>
      <c r="D28" s="590"/>
      <c r="E28" s="492" t="s">
        <v>173</v>
      </c>
      <c r="F28" s="472"/>
      <c r="G28" s="472"/>
      <c r="H28" s="472"/>
      <c r="I28" s="472"/>
      <c r="J28" s="472"/>
      <c r="K28" s="473"/>
      <c r="L28" s="493">
        <v>1</v>
      </c>
      <c r="M28" s="494"/>
      <c r="N28" s="494"/>
      <c r="O28" s="494"/>
      <c r="P28" s="536"/>
      <c r="Q28" s="493">
        <v>4960</v>
      </c>
      <c r="R28" s="494"/>
      <c r="S28" s="494"/>
      <c r="T28" s="494"/>
      <c r="U28" s="494"/>
      <c r="V28" s="536"/>
      <c r="W28" s="588"/>
      <c r="X28" s="589"/>
      <c r="Y28" s="590"/>
      <c r="Z28" s="492" t="s">
        <v>174</v>
      </c>
      <c r="AA28" s="472"/>
      <c r="AB28" s="472"/>
      <c r="AC28" s="472"/>
      <c r="AD28" s="472"/>
      <c r="AE28" s="472"/>
      <c r="AF28" s="472"/>
      <c r="AG28" s="473"/>
      <c r="AH28" s="493" t="s">
        <v>122</v>
      </c>
      <c r="AI28" s="494"/>
      <c r="AJ28" s="494"/>
      <c r="AK28" s="494"/>
      <c r="AL28" s="536"/>
      <c r="AM28" s="493" t="s">
        <v>122</v>
      </c>
      <c r="AN28" s="494"/>
      <c r="AO28" s="494"/>
      <c r="AP28" s="494"/>
      <c r="AQ28" s="494"/>
      <c r="AR28" s="536"/>
      <c r="AS28" s="493" t="s">
        <v>122</v>
      </c>
      <c r="AT28" s="494"/>
      <c r="AU28" s="494"/>
      <c r="AV28" s="494"/>
      <c r="AW28" s="494"/>
      <c r="AX28" s="495"/>
      <c r="AY28" s="596" t="s">
        <v>175</v>
      </c>
      <c r="AZ28" s="597"/>
      <c r="BA28" s="597"/>
      <c r="BB28" s="598"/>
      <c r="BC28" s="402" t="s">
        <v>46</v>
      </c>
      <c r="BD28" s="403"/>
      <c r="BE28" s="403"/>
      <c r="BF28" s="403"/>
      <c r="BG28" s="403"/>
      <c r="BH28" s="403"/>
      <c r="BI28" s="403"/>
      <c r="BJ28" s="403"/>
      <c r="BK28" s="403"/>
      <c r="BL28" s="403"/>
      <c r="BM28" s="404"/>
      <c r="BN28" s="405">
        <v>6898212</v>
      </c>
      <c r="BO28" s="406"/>
      <c r="BP28" s="406"/>
      <c r="BQ28" s="406"/>
      <c r="BR28" s="406"/>
      <c r="BS28" s="406"/>
      <c r="BT28" s="406"/>
      <c r="BU28" s="407"/>
      <c r="BV28" s="405">
        <v>6210925</v>
      </c>
      <c r="BW28" s="406"/>
      <c r="BX28" s="406"/>
      <c r="BY28" s="406"/>
      <c r="BZ28" s="406"/>
      <c r="CA28" s="406"/>
      <c r="CB28" s="406"/>
      <c r="CC28" s="407"/>
      <c r="CD28" s="176"/>
      <c r="CE28" s="556"/>
      <c r="CF28" s="556"/>
      <c r="CG28" s="556"/>
      <c r="CH28" s="556"/>
      <c r="CI28" s="556"/>
      <c r="CJ28" s="556"/>
      <c r="CK28" s="556"/>
      <c r="CL28" s="556"/>
      <c r="CM28" s="556"/>
      <c r="CN28" s="556"/>
      <c r="CO28" s="556"/>
      <c r="CP28" s="556"/>
      <c r="CQ28" s="556"/>
      <c r="CR28" s="556"/>
      <c r="CS28" s="557"/>
      <c r="CT28" s="439"/>
      <c r="CU28" s="440"/>
      <c r="CV28" s="440"/>
      <c r="CW28" s="440"/>
      <c r="CX28" s="440"/>
      <c r="CY28" s="440"/>
      <c r="CZ28" s="440"/>
      <c r="DA28" s="441"/>
      <c r="DB28" s="439"/>
      <c r="DC28" s="440"/>
      <c r="DD28" s="440"/>
      <c r="DE28" s="440"/>
      <c r="DF28" s="440"/>
      <c r="DG28" s="440"/>
      <c r="DH28" s="440"/>
      <c r="DI28" s="441"/>
    </row>
    <row r="29" spans="1:113" ht="18.75" customHeight="1" x14ac:dyDescent="0.2">
      <c r="A29" s="163"/>
      <c r="B29" s="613"/>
      <c r="C29" s="589"/>
      <c r="D29" s="590"/>
      <c r="E29" s="492" t="s">
        <v>176</v>
      </c>
      <c r="F29" s="472"/>
      <c r="G29" s="472"/>
      <c r="H29" s="472"/>
      <c r="I29" s="472"/>
      <c r="J29" s="472"/>
      <c r="K29" s="473"/>
      <c r="L29" s="493">
        <v>20</v>
      </c>
      <c r="M29" s="494"/>
      <c r="N29" s="494"/>
      <c r="O29" s="494"/>
      <c r="P29" s="536"/>
      <c r="Q29" s="493">
        <v>4600</v>
      </c>
      <c r="R29" s="494"/>
      <c r="S29" s="494"/>
      <c r="T29" s="494"/>
      <c r="U29" s="494"/>
      <c r="V29" s="536"/>
      <c r="W29" s="591"/>
      <c r="X29" s="592"/>
      <c r="Y29" s="593"/>
      <c r="Z29" s="492" t="s">
        <v>177</v>
      </c>
      <c r="AA29" s="472"/>
      <c r="AB29" s="472"/>
      <c r="AC29" s="472"/>
      <c r="AD29" s="472"/>
      <c r="AE29" s="472"/>
      <c r="AF29" s="472"/>
      <c r="AG29" s="473"/>
      <c r="AH29" s="493">
        <v>716</v>
      </c>
      <c r="AI29" s="494"/>
      <c r="AJ29" s="494"/>
      <c r="AK29" s="494"/>
      <c r="AL29" s="536"/>
      <c r="AM29" s="493">
        <v>2073020</v>
      </c>
      <c r="AN29" s="494"/>
      <c r="AO29" s="494"/>
      <c r="AP29" s="494"/>
      <c r="AQ29" s="494"/>
      <c r="AR29" s="536"/>
      <c r="AS29" s="493">
        <v>2895</v>
      </c>
      <c r="AT29" s="494"/>
      <c r="AU29" s="494"/>
      <c r="AV29" s="494"/>
      <c r="AW29" s="494"/>
      <c r="AX29" s="495"/>
      <c r="AY29" s="599"/>
      <c r="AZ29" s="600"/>
      <c r="BA29" s="600"/>
      <c r="BB29" s="601"/>
      <c r="BC29" s="476" t="s">
        <v>178</v>
      </c>
      <c r="BD29" s="477"/>
      <c r="BE29" s="477"/>
      <c r="BF29" s="477"/>
      <c r="BG29" s="477"/>
      <c r="BH29" s="477"/>
      <c r="BI29" s="477"/>
      <c r="BJ29" s="477"/>
      <c r="BK29" s="477"/>
      <c r="BL29" s="477"/>
      <c r="BM29" s="478"/>
      <c r="BN29" s="442">
        <v>39881</v>
      </c>
      <c r="BO29" s="443"/>
      <c r="BP29" s="443"/>
      <c r="BQ29" s="443"/>
      <c r="BR29" s="443"/>
      <c r="BS29" s="443"/>
      <c r="BT29" s="443"/>
      <c r="BU29" s="444"/>
      <c r="BV29" s="442">
        <v>39876</v>
      </c>
      <c r="BW29" s="443"/>
      <c r="BX29" s="443"/>
      <c r="BY29" s="443"/>
      <c r="BZ29" s="443"/>
      <c r="CA29" s="443"/>
      <c r="CB29" s="443"/>
      <c r="CC29" s="444"/>
      <c r="CD29" s="178"/>
      <c r="CE29" s="556"/>
      <c r="CF29" s="556"/>
      <c r="CG29" s="556"/>
      <c r="CH29" s="556"/>
      <c r="CI29" s="556"/>
      <c r="CJ29" s="556"/>
      <c r="CK29" s="556"/>
      <c r="CL29" s="556"/>
      <c r="CM29" s="556"/>
      <c r="CN29" s="556"/>
      <c r="CO29" s="556"/>
      <c r="CP29" s="556"/>
      <c r="CQ29" s="556"/>
      <c r="CR29" s="556"/>
      <c r="CS29" s="557"/>
      <c r="CT29" s="439"/>
      <c r="CU29" s="440"/>
      <c r="CV29" s="440"/>
      <c r="CW29" s="440"/>
      <c r="CX29" s="440"/>
      <c r="CY29" s="440"/>
      <c r="CZ29" s="440"/>
      <c r="DA29" s="441"/>
      <c r="DB29" s="439"/>
      <c r="DC29" s="440"/>
      <c r="DD29" s="440"/>
      <c r="DE29" s="440"/>
      <c r="DF29" s="440"/>
      <c r="DG29" s="440"/>
      <c r="DH29" s="440"/>
      <c r="DI29" s="441"/>
    </row>
    <row r="30" spans="1:113" ht="18.75" customHeight="1" thickBot="1" x14ac:dyDescent="0.25">
      <c r="A30" s="163"/>
      <c r="B30" s="614"/>
      <c r="C30" s="615"/>
      <c r="D30" s="616"/>
      <c r="E30" s="496"/>
      <c r="F30" s="497"/>
      <c r="G30" s="497"/>
      <c r="H30" s="497"/>
      <c r="I30" s="497"/>
      <c r="J30" s="497"/>
      <c r="K30" s="498"/>
      <c r="L30" s="606"/>
      <c r="M30" s="607"/>
      <c r="N30" s="607"/>
      <c r="O30" s="607"/>
      <c r="P30" s="608"/>
      <c r="Q30" s="606"/>
      <c r="R30" s="607"/>
      <c r="S30" s="607"/>
      <c r="T30" s="607"/>
      <c r="U30" s="607"/>
      <c r="V30" s="608"/>
      <c r="W30" s="609" t="s">
        <v>179</v>
      </c>
      <c r="X30" s="610"/>
      <c r="Y30" s="610"/>
      <c r="Z30" s="610"/>
      <c r="AA30" s="610"/>
      <c r="AB30" s="610"/>
      <c r="AC30" s="610"/>
      <c r="AD30" s="610"/>
      <c r="AE30" s="610"/>
      <c r="AF30" s="610"/>
      <c r="AG30" s="611"/>
      <c r="AH30" s="569">
        <v>98.1</v>
      </c>
      <c r="AI30" s="570"/>
      <c r="AJ30" s="570"/>
      <c r="AK30" s="570"/>
      <c r="AL30" s="570"/>
      <c r="AM30" s="570"/>
      <c r="AN30" s="570"/>
      <c r="AO30" s="570"/>
      <c r="AP30" s="570"/>
      <c r="AQ30" s="570"/>
      <c r="AR30" s="570"/>
      <c r="AS30" s="570"/>
      <c r="AT30" s="570"/>
      <c r="AU30" s="570"/>
      <c r="AV30" s="570"/>
      <c r="AW30" s="570"/>
      <c r="AX30" s="572"/>
      <c r="AY30" s="602"/>
      <c r="AZ30" s="603"/>
      <c r="BA30" s="603"/>
      <c r="BB30" s="604"/>
      <c r="BC30" s="558" t="s">
        <v>48</v>
      </c>
      <c r="BD30" s="559"/>
      <c r="BE30" s="559"/>
      <c r="BF30" s="559"/>
      <c r="BG30" s="559"/>
      <c r="BH30" s="559"/>
      <c r="BI30" s="559"/>
      <c r="BJ30" s="559"/>
      <c r="BK30" s="559"/>
      <c r="BL30" s="559"/>
      <c r="BM30" s="560"/>
      <c r="BN30" s="561">
        <v>2932730</v>
      </c>
      <c r="BO30" s="562"/>
      <c r="BP30" s="562"/>
      <c r="BQ30" s="562"/>
      <c r="BR30" s="562"/>
      <c r="BS30" s="562"/>
      <c r="BT30" s="562"/>
      <c r="BU30" s="563"/>
      <c r="BV30" s="561">
        <v>3910122</v>
      </c>
      <c r="BW30" s="562"/>
      <c r="BX30" s="562"/>
      <c r="BY30" s="562"/>
      <c r="BZ30" s="562"/>
      <c r="CA30" s="562"/>
      <c r="CB30" s="562"/>
      <c r="CC30" s="563"/>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605" t="s">
        <v>180</v>
      </c>
      <c r="D32" s="605"/>
      <c r="E32" s="605"/>
      <c r="F32" s="605"/>
      <c r="G32" s="605"/>
      <c r="H32" s="605"/>
      <c r="I32" s="605"/>
      <c r="J32" s="605"/>
      <c r="K32" s="605"/>
      <c r="L32" s="605"/>
      <c r="M32" s="605"/>
      <c r="N32" s="605"/>
      <c r="O32" s="605"/>
      <c r="P32" s="605"/>
      <c r="Q32" s="605"/>
      <c r="R32" s="605"/>
      <c r="S32" s="605"/>
      <c r="U32" s="446" t="s">
        <v>181</v>
      </c>
      <c r="V32" s="446"/>
      <c r="W32" s="446"/>
      <c r="X32" s="446"/>
      <c r="Y32" s="446"/>
      <c r="Z32" s="446"/>
      <c r="AA32" s="446"/>
      <c r="AB32" s="446"/>
      <c r="AC32" s="446"/>
      <c r="AD32" s="446"/>
      <c r="AE32" s="446"/>
      <c r="AF32" s="446"/>
      <c r="AG32" s="446"/>
      <c r="AH32" s="446"/>
      <c r="AI32" s="446"/>
      <c r="AJ32" s="446"/>
      <c r="AK32" s="446"/>
      <c r="AM32" s="446" t="s">
        <v>182</v>
      </c>
      <c r="AN32" s="446"/>
      <c r="AO32" s="446"/>
      <c r="AP32" s="446"/>
      <c r="AQ32" s="446"/>
      <c r="AR32" s="446"/>
      <c r="AS32" s="446"/>
      <c r="AT32" s="446"/>
      <c r="AU32" s="446"/>
      <c r="AV32" s="446"/>
      <c r="AW32" s="446"/>
      <c r="AX32" s="446"/>
      <c r="AY32" s="446"/>
      <c r="AZ32" s="446"/>
      <c r="BA32" s="446"/>
      <c r="BB32" s="446"/>
      <c r="BC32" s="446"/>
      <c r="BE32" s="446" t="s">
        <v>183</v>
      </c>
      <c r="BF32" s="446"/>
      <c r="BG32" s="446"/>
      <c r="BH32" s="446"/>
      <c r="BI32" s="446"/>
      <c r="BJ32" s="446"/>
      <c r="BK32" s="446"/>
      <c r="BL32" s="446"/>
      <c r="BM32" s="446"/>
      <c r="BN32" s="446"/>
      <c r="BO32" s="446"/>
      <c r="BP32" s="446"/>
      <c r="BQ32" s="446"/>
      <c r="BR32" s="446"/>
      <c r="BS32" s="446"/>
      <c r="BT32" s="446"/>
      <c r="BU32" s="446"/>
      <c r="BW32" s="446" t="s">
        <v>184</v>
      </c>
      <c r="BX32" s="446"/>
      <c r="BY32" s="446"/>
      <c r="BZ32" s="446"/>
      <c r="CA32" s="446"/>
      <c r="CB32" s="446"/>
      <c r="CC32" s="446"/>
      <c r="CD32" s="446"/>
      <c r="CE32" s="446"/>
      <c r="CF32" s="446"/>
      <c r="CG32" s="446"/>
      <c r="CH32" s="446"/>
      <c r="CI32" s="446"/>
      <c r="CJ32" s="446"/>
      <c r="CK32" s="446"/>
      <c r="CL32" s="446"/>
      <c r="CM32" s="446"/>
      <c r="CO32" s="446" t="s">
        <v>185</v>
      </c>
      <c r="CP32" s="446"/>
      <c r="CQ32" s="446"/>
      <c r="CR32" s="446"/>
      <c r="CS32" s="446"/>
      <c r="CT32" s="446"/>
      <c r="CU32" s="446"/>
      <c r="CV32" s="446"/>
      <c r="CW32" s="446"/>
      <c r="CX32" s="446"/>
      <c r="CY32" s="446"/>
      <c r="CZ32" s="446"/>
      <c r="DA32" s="446"/>
      <c r="DB32" s="446"/>
      <c r="DC32" s="446"/>
      <c r="DD32" s="446"/>
      <c r="DE32" s="446"/>
      <c r="DI32" s="186"/>
    </row>
    <row r="33" spans="1:113" ht="13.5" customHeight="1" x14ac:dyDescent="0.2">
      <c r="A33" s="163"/>
      <c r="B33" s="187"/>
      <c r="C33" s="466" t="s">
        <v>186</v>
      </c>
      <c r="D33" s="466"/>
      <c r="E33" s="431" t="s">
        <v>187</v>
      </c>
      <c r="F33" s="431"/>
      <c r="G33" s="431"/>
      <c r="H33" s="431"/>
      <c r="I33" s="431"/>
      <c r="J33" s="431"/>
      <c r="K33" s="431"/>
      <c r="L33" s="431"/>
      <c r="M33" s="431"/>
      <c r="N33" s="431"/>
      <c r="O33" s="431"/>
      <c r="P33" s="431"/>
      <c r="Q33" s="431"/>
      <c r="R33" s="431"/>
      <c r="S33" s="431"/>
      <c r="T33" s="188"/>
      <c r="U33" s="466" t="s">
        <v>186</v>
      </c>
      <c r="V33" s="466"/>
      <c r="W33" s="431" t="s">
        <v>187</v>
      </c>
      <c r="X33" s="431"/>
      <c r="Y33" s="431"/>
      <c r="Z33" s="431"/>
      <c r="AA33" s="431"/>
      <c r="AB33" s="431"/>
      <c r="AC33" s="431"/>
      <c r="AD33" s="431"/>
      <c r="AE33" s="431"/>
      <c r="AF33" s="431"/>
      <c r="AG33" s="431"/>
      <c r="AH33" s="431"/>
      <c r="AI33" s="431"/>
      <c r="AJ33" s="431"/>
      <c r="AK33" s="431"/>
      <c r="AL33" s="188"/>
      <c r="AM33" s="466" t="s">
        <v>186</v>
      </c>
      <c r="AN33" s="466"/>
      <c r="AO33" s="431" t="s">
        <v>187</v>
      </c>
      <c r="AP33" s="431"/>
      <c r="AQ33" s="431"/>
      <c r="AR33" s="431"/>
      <c r="AS33" s="431"/>
      <c r="AT33" s="431"/>
      <c r="AU33" s="431"/>
      <c r="AV33" s="431"/>
      <c r="AW33" s="431"/>
      <c r="AX33" s="431"/>
      <c r="AY33" s="431"/>
      <c r="AZ33" s="431"/>
      <c r="BA33" s="431"/>
      <c r="BB33" s="431"/>
      <c r="BC33" s="431"/>
      <c r="BD33" s="189"/>
      <c r="BE33" s="431" t="s">
        <v>188</v>
      </c>
      <c r="BF33" s="431"/>
      <c r="BG33" s="431" t="s">
        <v>189</v>
      </c>
      <c r="BH33" s="431"/>
      <c r="BI33" s="431"/>
      <c r="BJ33" s="431"/>
      <c r="BK33" s="431"/>
      <c r="BL33" s="431"/>
      <c r="BM33" s="431"/>
      <c r="BN33" s="431"/>
      <c r="BO33" s="431"/>
      <c r="BP33" s="431"/>
      <c r="BQ33" s="431"/>
      <c r="BR33" s="431"/>
      <c r="BS33" s="431"/>
      <c r="BT33" s="431"/>
      <c r="BU33" s="431"/>
      <c r="BV33" s="189"/>
      <c r="BW33" s="466" t="s">
        <v>188</v>
      </c>
      <c r="BX33" s="466"/>
      <c r="BY33" s="431" t="s">
        <v>190</v>
      </c>
      <c r="BZ33" s="431"/>
      <c r="CA33" s="431"/>
      <c r="CB33" s="431"/>
      <c r="CC33" s="431"/>
      <c r="CD33" s="431"/>
      <c r="CE33" s="431"/>
      <c r="CF33" s="431"/>
      <c r="CG33" s="431"/>
      <c r="CH33" s="431"/>
      <c r="CI33" s="431"/>
      <c r="CJ33" s="431"/>
      <c r="CK33" s="431"/>
      <c r="CL33" s="431"/>
      <c r="CM33" s="431"/>
      <c r="CN33" s="188"/>
      <c r="CO33" s="466" t="s">
        <v>186</v>
      </c>
      <c r="CP33" s="466"/>
      <c r="CQ33" s="431" t="s">
        <v>191</v>
      </c>
      <c r="CR33" s="431"/>
      <c r="CS33" s="431"/>
      <c r="CT33" s="431"/>
      <c r="CU33" s="431"/>
      <c r="CV33" s="431"/>
      <c r="CW33" s="431"/>
      <c r="CX33" s="431"/>
      <c r="CY33" s="431"/>
      <c r="CZ33" s="431"/>
      <c r="DA33" s="431"/>
      <c r="DB33" s="431"/>
      <c r="DC33" s="431"/>
      <c r="DD33" s="431"/>
      <c r="DE33" s="431"/>
      <c r="DF33" s="188"/>
      <c r="DG33" s="631" t="s">
        <v>192</v>
      </c>
      <c r="DH33" s="631"/>
      <c r="DI33" s="190"/>
    </row>
    <row r="34" spans="1:113" ht="32.25" customHeight="1" x14ac:dyDescent="0.2">
      <c r="A34" s="163"/>
      <c r="B34" s="187"/>
      <c r="C34" s="632">
        <f>IF(E34="","",1)</f>
        <v>1</v>
      </c>
      <c r="D34" s="632"/>
      <c r="E34" s="633" t="str">
        <f>IF('各会計、関係団体の財政状況及び健全化判断比率'!B7="","",'各会計、関係団体の財政状況及び健全化判断比率'!B7)</f>
        <v>一般会計</v>
      </c>
      <c r="F34" s="633"/>
      <c r="G34" s="633"/>
      <c r="H34" s="633"/>
      <c r="I34" s="633"/>
      <c r="J34" s="633"/>
      <c r="K34" s="633"/>
      <c r="L34" s="633"/>
      <c r="M34" s="633"/>
      <c r="N34" s="633"/>
      <c r="O34" s="633"/>
      <c r="P34" s="633"/>
      <c r="Q34" s="633"/>
      <c r="R34" s="633"/>
      <c r="S34" s="633"/>
      <c r="T34" s="163"/>
      <c r="U34" s="632">
        <f>IF(W34="","",MAX(C34:D43)+1)</f>
        <v>4</v>
      </c>
      <c r="V34" s="632"/>
      <c r="W34" s="633" t="str">
        <f>IF('各会計、関係団体の財政状況及び健全化判断比率'!B28="","",'各会計、関係団体の財政状況及び健全化判断比率'!B28)</f>
        <v>駐車場事業特別会計</v>
      </c>
      <c r="X34" s="633"/>
      <c r="Y34" s="633"/>
      <c r="Z34" s="633"/>
      <c r="AA34" s="633"/>
      <c r="AB34" s="633"/>
      <c r="AC34" s="633"/>
      <c r="AD34" s="633"/>
      <c r="AE34" s="633"/>
      <c r="AF34" s="633"/>
      <c r="AG34" s="633"/>
      <c r="AH34" s="633"/>
      <c r="AI34" s="633"/>
      <c r="AJ34" s="633"/>
      <c r="AK34" s="633"/>
      <c r="AL34" s="163"/>
      <c r="AM34" s="632">
        <f>IF(AO34="","",MAX(C34:D43,U34:V43)+1)</f>
        <v>9</v>
      </c>
      <c r="AN34" s="632"/>
      <c r="AO34" s="633" t="str">
        <f>IF('各会計、関係団体の財政状況及び健全化判断比率'!B33="","",'各会計、関係団体の財政状況及び健全化判断比率'!B33)</f>
        <v>半田市立半田病院事業会計</v>
      </c>
      <c r="AP34" s="633"/>
      <c r="AQ34" s="633"/>
      <c r="AR34" s="633"/>
      <c r="AS34" s="633"/>
      <c r="AT34" s="633"/>
      <c r="AU34" s="633"/>
      <c r="AV34" s="633"/>
      <c r="AW34" s="633"/>
      <c r="AX34" s="633"/>
      <c r="AY34" s="633"/>
      <c r="AZ34" s="633"/>
      <c r="BA34" s="633"/>
      <c r="BB34" s="633"/>
      <c r="BC34" s="633"/>
      <c r="BD34" s="163"/>
      <c r="BE34" s="632" t="str">
        <f>IF(BG34="","",MAX(C34:D43,U34:V43,AM34:AN43)+1)</f>
        <v/>
      </c>
      <c r="BF34" s="632"/>
      <c r="BG34" s="633"/>
      <c r="BH34" s="633"/>
      <c r="BI34" s="633"/>
      <c r="BJ34" s="633"/>
      <c r="BK34" s="633"/>
      <c r="BL34" s="633"/>
      <c r="BM34" s="633"/>
      <c r="BN34" s="633"/>
      <c r="BO34" s="633"/>
      <c r="BP34" s="633"/>
      <c r="BQ34" s="633"/>
      <c r="BR34" s="633"/>
      <c r="BS34" s="633"/>
      <c r="BT34" s="633"/>
      <c r="BU34" s="633"/>
      <c r="BV34" s="163"/>
      <c r="BW34" s="632">
        <f>IF(BY34="","",MAX(C34:D43,U34:V43,AM34:AN43,BE34:BF43)+1)</f>
        <v>12</v>
      </c>
      <c r="BX34" s="632"/>
      <c r="BY34" s="633" t="str">
        <f>IF('各会計、関係団体の財政状況及び健全化判断比率'!B68="","",'各会計、関係団体の財政状況及び健全化判断比率'!B68)</f>
        <v>知多中部広域事務組合（一般会計）</v>
      </c>
      <c r="BZ34" s="633"/>
      <c r="CA34" s="633"/>
      <c r="CB34" s="633"/>
      <c r="CC34" s="633"/>
      <c r="CD34" s="633"/>
      <c r="CE34" s="633"/>
      <c r="CF34" s="633"/>
      <c r="CG34" s="633"/>
      <c r="CH34" s="633"/>
      <c r="CI34" s="633"/>
      <c r="CJ34" s="633"/>
      <c r="CK34" s="633"/>
      <c r="CL34" s="633"/>
      <c r="CM34" s="633"/>
      <c r="CN34" s="163"/>
      <c r="CO34" s="632">
        <f>IF(CQ34="","",MAX(C34:D43,U34:V43,AM34:AN43,BE34:BF43,BW34:BX43)+1)</f>
        <v>19</v>
      </c>
      <c r="CP34" s="632"/>
      <c r="CQ34" s="633" t="str">
        <f>IF('各会計、関係団体の財政状況及び健全化判断比率'!BS7="","",'各会計、関係団体の財政状況及び健全化判断比率'!BS7)</f>
        <v>知多南部卸売市場</v>
      </c>
      <c r="CR34" s="633"/>
      <c r="CS34" s="633"/>
      <c r="CT34" s="633"/>
      <c r="CU34" s="633"/>
      <c r="CV34" s="633"/>
      <c r="CW34" s="633"/>
      <c r="CX34" s="633"/>
      <c r="CY34" s="633"/>
      <c r="CZ34" s="633"/>
      <c r="DA34" s="633"/>
      <c r="DB34" s="633"/>
      <c r="DC34" s="633"/>
      <c r="DD34" s="633"/>
      <c r="DE34" s="633"/>
      <c r="DG34" s="634" t="str">
        <f>IF('各会計、関係団体の財政状況及び健全化判断比率'!BR7="","",'各会計、関係団体の財政状況及び健全化判断比率'!BR7)</f>
        <v/>
      </c>
      <c r="DH34" s="634"/>
      <c r="DI34" s="190"/>
    </row>
    <row r="35" spans="1:113" ht="32.25" customHeight="1" x14ac:dyDescent="0.2">
      <c r="A35" s="163"/>
      <c r="B35" s="187"/>
      <c r="C35" s="632">
        <f>IF(E35="","",C34+1)</f>
        <v>2</v>
      </c>
      <c r="D35" s="632"/>
      <c r="E35" s="633" t="str">
        <f>IF('各会計、関係団体の財政状況及び健全化判断比率'!B8="","",'各会計、関係団体の財政状況及び健全化判断比率'!B8)</f>
        <v>乙川中部土地区画整理事業特別会計</v>
      </c>
      <c r="F35" s="633"/>
      <c r="G35" s="633"/>
      <c r="H35" s="633"/>
      <c r="I35" s="633"/>
      <c r="J35" s="633"/>
      <c r="K35" s="633"/>
      <c r="L35" s="633"/>
      <c r="M35" s="633"/>
      <c r="N35" s="633"/>
      <c r="O35" s="633"/>
      <c r="P35" s="633"/>
      <c r="Q35" s="633"/>
      <c r="R35" s="633"/>
      <c r="S35" s="633"/>
      <c r="T35" s="163"/>
      <c r="U35" s="632">
        <f>IF(W35="","",U34+1)</f>
        <v>5</v>
      </c>
      <c r="V35" s="632"/>
      <c r="W35" s="633" t="str">
        <f>IF('各会計、関係団体の財政状況及び健全化判断比率'!B29="","",'各会計、関係団体の財政状況及び健全化判断比率'!B29)</f>
        <v>モーターボート競走事業特別会計</v>
      </c>
      <c r="X35" s="633"/>
      <c r="Y35" s="633"/>
      <c r="Z35" s="633"/>
      <c r="AA35" s="633"/>
      <c r="AB35" s="633"/>
      <c r="AC35" s="633"/>
      <c r="AD35" s="633"/>
      <c r="AE35" s="633"/>
      <c r="AF35" s="633"/>
      <c r="AG35" s="633"/>
      <c r="AH35" s="633"/>
      <c r="AI35" s="633"/>
      <c r="AJ35" s="633"/>
      <c r="AK35" s="633"/>
      <c r="AL35" s="163"/>
      <c r="AM35" s="632">
        <f t="shared" ref="AM35:AM43" si="0">IF(AO35="","",AM34+1)</f>
        <v>10</v>
      </c>
      <c r="AN35" s="632"/>
      <c r="AO35" s="633" t="str">
        <f>IF('各会計、関係団体の財政状況及び健全化判断比率'!B34="","",'各会計、関係団体の財政状況及び健全化判断比率'!B34)</f>
        <v>水道事業会計</v>
      </c>
      <c r="AP35" s="633"/>
      <c r="AQ35" s="633"/>
      <c r="AR35" s="633"/>
      <c r="AS35" s="633"/>
      <c r="AT35" s="633"/>
      <c r="AU35" s="633"/>
      <c r="AV35" s="633"/>
      <c r="AW35" s="633"/>
      <c r="AX35" s="633"/>
      <c r="AY35" s="633"/>
      <c r="AZ35" s="633"/>
      <c r="BA35" s="633"/>
      <c r="BB35" s="633"/>
      <c r="BC35" s="633"/>
      <c r="BD35" s="163"/>
      <c r="BE35" s="632" t="str">
        <f t="shared" ref="BE35:BE43" si="1">IF(BG35="","",BE34+1)</f>
        <v/>
      </c>
      <c r="BF35" s="632"/>
      <c r="BG35" s="633"/>
      <c r="BH35" s="633"/>
      <c r="BI35" s="633"/>
      <c r="BJ35" s="633"/>
      <c r="BK35" s="633"/>
      <c r="BL35" s="633"/>
      <c r="BM35" s="633"/>
      <c r="BN35" s="633"/>
      <c r="BO35" s="633"/>
      <c r="BP35" s="633"/>
      <c r="BQ35" s="633"/>
      <c r="BR35" s="633"/>
      <c r="BS35" s="633"/>
      <c r="BT35" s="633"/>
      <c r="BU35" s="633"/>
      <c r="BV35" s="163"/>
      <c r="BW35" s="632">
        <f t="shared" ref="BW35:BW43" si="2">IF(BY35="","",BW34+1)</f>
        <v>13</v>
      </c>
      <c r="BX35" s="632"/>
      <c r="BY35" s="633" t="str">
        <f>IF('各会計、関係団体の財政状況及び健全化判断比率'!B69="","",'各会計、関係団体の財政状況及び健全化判断比率'!B69)</f>
        <v>知多中部広域事務組合（消防指令センター特別会計）</v>
      </c>
      <c r="BZ35" s="633"/>
      <c r="CA35" s="633"/>
      <c r="CB35" s="633"/>
      <c r="CC35" s="633"/>
      <c r="CD35" s="633"/>
      <c r="CE35" s="633"/>
      <c r="CF35" s="633"/>
      <c r="CG35" s="633"/>
      <c r="CH35" s="633"/>
      <c r="CI35" s="633"/>
      <c r="CJ35" s="633"/>
      <c r="CK35" s="633"/>
      <c r="CL35" s="633"/>
      <c r="CM35" s="633"/>
      <c r="CN35" s="163"/>
      <c r="CO35" s="632">
        <f t="shared" ref="CO35:CO43" si="3">IF(CQ35="","",CO34+1)</f>
        <v>20</v>
      </c>
      <c r="CP35" s="632"/>
      <c r="CQ35" s="633" t="str">
        <f>IF('各会計、関係団体の財政状況及び健全化判断比率'!BS8="","",'各会計、関係団体の財政状況及び健全化判断比率'!BS8)</f>
        <v>半田市土地開発公社</v>
      </c>
      <c r="CR35" s="633"/>
      <c r="CS35" s="633"/>
      <c r="CT35" s="633"/>
      <c r="CU35" s="633"/>
      <c r="CV35" s="633"/>
      <c r="CW35" s="633"/>
      <c r="CX35" s="633"/>
      <c r="CY35" s="633"/>
      <c r="CZ35" s="633"/>
      <c r="DA35" s="633"/>
      <c r="DB35" s="633"/>
      <c r="DC35" s="633"/>
      <c r="DD35" s="633"/>
      <c r="DE35" s="633"/>
      <c r="DG35" s="634" t="str">
        <f>IF('各会計、関係団体の財政状況及び健全化判断比率'!BR8="","",'各会計、関係団体の財政状況及び健全化判断比率'!BR8)</f>
        <v/>
      </c>
      <c r="DH35" s="634"/>
      <c r="DI35" s="190"/>
    </row>
    <row r="36" spans="1:113" ht="32.25" customHeight="1" x14ac:dyDescent="0.2">
      <c r="A36" s="163"/>
      <c r="B36" s="187"/>
      <c r="C36" s="632">
        <f>IF(E36="","",C35+1)</f>
        <v>3</v>
      </c>
      <c r="D36" s="632"/>
      <c r="E36" s="633" t="str">
        <f>IF('各会計、関係団体の財政状況及び健全化判断比率'!B9="","",'各会計、関係団体の財政状況及び健全化判断比率'!B9)</f>
        <v>ＪＲ半田駅前土地区画整理事業特別会計</v>
      </c>
      <c r="F36" s="633"/>
      <c r="G36" s="633"/>
      <c r="H36" s="633"/>
      <c r="I36" s="633"/>
      <c r="J36" s="633"/>
      <c r="K36" s="633"/>
      <c r="L36" s="633"/>
      <c r="M36" s="633"/>
      <c r="N36" s="633"/>
      <c r="O36" s="633"/>
      <c r="P36" s="633"/>
      <c r="Q36" s="633"/>
      <c r="R36" s="633"/>
      <c r="S36" s="633"/>
      <c r="T36" s="163"/>
      <c r="U36" s="632">
        <f t="shared" ref="U36:U43" si="4">IF(W36="","",U35+1)</f>
        <v>6</v>
      </c>
      <c r="V36" s="632"/>
      <c r="W36" s="633" t="str">
        <f>IF('各会計、関係団体の財政状況及び健全化判断比率'!B30="","",'各会計、関係団体の財政状況及び健全化判断比率'!B30)</f>
        <v>国民健康保険事業特別会計</v>
      </c>
      <c r="X36" s="633"/>
      <c r="Y36" s="633"/>
      <c r="Z36" s="633"/>
      <c r="AA36" s="633"/>
      <c r="AB36" s="633"/>
      <c r="AC36" s="633"/>
      <c r="AD36" s="633"/>
      <c r="AE36" s="633"/>
      <c r="AF36" s="633"/>
      <c r="AG36" s="633"/>
      <c r="AH36" s="633"/>
      <c r="AI36" s="633"/>
      <c r="AJ36" s="633"/>
      <c r="AK36" s="633"/>
      <c r="AL36" s="163"/>
      <c r="AM36" s="632">
        <f t="shared" si="0"/>
        <v>11</v>
      </c>
      <c r="AN36" s="632"/>
      <c r="AO36" s="633" t="str">
        <f>IF('各会計、関係団体の財政状況及び健全化判断比率'!B35="","",'各会計、関係団体の財政状況及び健全化判断比率'!B35)</f>
        <v>下水道事業会計</v>
      </c>
      <c r="AP36" s="633"/>
      <c r="AQ36" s="633"/>
      <c r="AR36" s="633"/>
      <c r="AS36" s="633"/>
      <c r="AT36" s="633"/>
      <c r="AU36" s="633"/>
      <c r="AV36" s="633"/>
      <c r="AW36" s="633"/>
      <c r="AX36" s="633"/>
      <c r="AY36" s="633"/>
      <c r="AZ36" s="633"/>
      <c r="BA36" s="633"/>
      <c r="BB36" s="633"/>
      <c r="BC36" s="633"/>
      <c r="BD36" s="163"/>
      <c r="BE36" s="632" t="str">
        <f t="shared" si="1"/>
        <v/>
      </c>
      <c r="BF36" s="632"/>
      <c r="BG36" s="633"/>
      <c r="BH36" s="633"/>
      <c r="BI36" s="633"/>
      <c r="BJ36" s="633"/>
      <c r="BK36" s="633"/>
      <c r="BL36" s="633"/>
      <c r="BM36" s="633"/>
      <c r="BN36" s="633"/>
      <c r="BO36" s="633"/>
      <c r="BP36" s="633"/>
      <c r="BQ36" s="633"/>
      <c r="BR36" s="633"/>
      <c r="BS36" s="633"/>
      <c r="BT36" s="633"/>
      <c r="BU36" s="633"/>
      <c r="BV36" s="163"/>
      <c r="BW36" s="632">
        <f t="shared" si="2"/>
        <v>14</v>
      </c>
      <c r="BX36" s="632"/>
      <c r="BY36" s="633" t="str">
        <f>IF('各会計、関係団体の財政状況及び健全化判断比率'!B70="","",'各会計、関係団体の財政状況及び健全化判断比率'!B70)</f>
        <v>半田常滑看護専門学校</v>
      </c>
      <c r="BZ36" s="633"/>
      <c r="CA36" s="633"/>
      <c r="CB36" s="633"/>
      <c r="CC36" s="633"/>
      <c r="CD36" s="633"/>
      <c r="CE36" s="633"/>
      <c r="CF36" s="633"/>
      <c r="CG36" s="633"/>
      <c r="CH36" s="633"/>
      <c r="CI36" s="633"/>
      <c r="CJ36" s="633"/>
      <c r="CK36" s="633"/>
      <c r="CL36" s="633"/>
      <c r="CM36" s="633"/>
      <c r="CN36" s="163"/>
      <c r="CO36" s="632" t="str">
        <f t="shared" si="3"/>
        <v/>
      </c>
      <c r="CP36" s="632"/>
      <c r="CQ36" s="633" t="str">
        <f>IF('各会計、関係団体の財政状況及び健全化判断比率'!BS9="","",'各会計、関係団体の財政状況及び健全化判断比率'!BS9)</f>
        <v/>
      </c>
      <c r="CR36" s="633"/>
      <c r="CS36" s="633"/>
      <c r="CT36" s="633"/>
      <c r="CU36" s="633"/>
      <c r="CV36" s="633"/>
      <c r="CW36" s="633"/>
      <c r="CX36" s="633"/>
      <c r="CY36" s="633"/>
      <c r="CZ36" s="633"/>
      <c r="DA36" s="633"/>
      <c r="DB36" s="633"/>
      <c r="DC36" s="633"/>
      <c r="DD36" s="633"/>
      <c r="DE36" s="633"/>
      <c r="DG36" s="634" t="str">
        <f>IF('各会計、関係団体の財政状況及び健全化判断比率'!BR9="","",'各会計、関係団体の財政状況及び健全化判断比率'!BR9)</f>
        <v/>
      </c>
      <c r="DH36" s="634"/>
      <c r="DI36" s="190"/>
    </row>
    <row r="37" spans="1:113" ht="32.25" customHeight="1" x14ac:dyDescent="0.2">
      <c r="A37" s="163"/>
      <c r="B37" s="187"/>
      <c r="C37" s="632" t="str">
        <f>IF(E37="","",C36+1)</f>
        <v/>
      </c>
      <c r="D37" s="632"/>
      <c r="E37" s="633" t="str">
        <f>IF('各会計、関係団体の財政状況及び健全化判断比率'!B10="","",'各会計、関係団体の財政状況及び健全化判断比率'!B10)</f>
        <v/>
      </c>
      <c r="F37" s="633"/>
      <c r="G37" s="633"/>
      <c r="H37" s="633"/>
      <c r="I37" s="633"/>
      <c r="J37" s="633"/>
      <c r="K37" s="633"/>
      <c r="L37" s="633"/>
      <c r="M37" s="633"/>
      <c r="N37" s="633"/>
      <c r="O37" s="633"/>
      <c r="P37" s="633"/>
      <c r="Q37" s="633"/>
      <c r="R37" s="633"/>
      <c r="S37" s="633"/>
      <c r="T37" s="163"/>
      <c r="U37" s="632">
        <f t="shared" si="4"/>
        <v>7</v>
      </c>
      <c r="V37" s="632"/>
      <c r="W37" s="633" t="str">
        <f>IF('各会計、関係団体の財政状況及び健全化判断比率'!B31="","",'各会計、関係団体の財政状況及び健全化判断比率'!B31)</f>
        <v>介護保険事業特別会計</v>
      </c>
      <c r="X37" s="633"/>
      <c r="Y37" s="633"/>
      <c r="Z37" s="633"/>
      <c r="AA37" s="633"/>
      <c r="AB37" s="633"/>
      <c r="AC37" s="633"/>
      <c r="AD37" s="633"/>
      <c r="AE37" s="633"/>
      <c r="AF37" s="633"/>
      <c r="AG37" s="633"/>
      <c r="AH37" s="633"/>
      <c r="AI37" s="633"/>
      <c r="AJ37" s="633"/>
      <c r="AK37" s="633"/>
      <c r="AL37" s="163"/>
      <c r="AM37" s="632" t="str">
        <f t="shared" si="0"/>
        <v/>
      </c>
      <c r="AN37" s="632"/>
      <c r="AO37" s="633"/>
      <c r="AP37" s="633"/>
      <c r="AQ37" s="633"/>
      <c r="AR37" s="633"/>
      <c r="AS37" s="633"/>
      <c r="AT37" s="633"/>
      <c r="AU37" s="633"/>
      <c r="AV37" s="633"/>
      <c r="AW37" s="633"/>
      <c r="AX37" s="633"/>
      <c r="AY37" s="633"/>
      <c r="AZ37" s="633"/>
      <c r="BA37" s="633"/>
      <c r="BB37" s="633"/>
      <c r="BC37" s="633"/>
      <c r="BD37" s="163"/>
      <c r="BE37" s="632" t="str">
        <f t="shared" si="1"/>
        <v/>
      </c>
      <c r="BF37" s="632"/>
      <c r="BG37" s="633"/>
      <c r="BH37" s="633"/>
      <c r="BI37" s="633"/>
      <c r="BJ37" s="633"/>
      <c r="BK37" s="633"/>
      <c r="BL37" s="633"/>
      <c r="BM37" s="633"/>
      <c r="BN37" s="633"/>
      <c r="BO37" s="633"/>
      <c r="BP37" s="633"/>
      <c r="BQ37" s="633"/>
      <c r="BR37" s="633"/>
      <c r="BS37" s="633"/>
      <c r="BT37" s="633"/>
      <c r="BU37" s="633"/>
      <c r="BV37" s="163"/>
      <c r="BW37" s="632">
        <f t="shared" si="2"/>
        <v>15</v>
      </c>
      <c r="BX37" s="632"/>
      <c r="BY37" s="633" t="str">
        <f>IF('各会計、関係団体の財政状況及び健全化判断比率'!B71="","",'各会計、関係団体の財政状況及び健全化判断比率'!B71)</f>
        <v>中部知多衛生組合</v>
      </c>
      <c r="BZ37" s="633"/>
      <c r="CA37" s="633"/>
      <c r="CB37" s="633"/>
      <c r="CC37" s="633"/>
      <c r="CD37" s="633"/>
      <c r="CE37" s="633"/>
      <c r="CF37" s="633"/>
      <c r="CG37" s="633"/>
      <c r="CH37" s="633"/>
      <c r="CI37" s="633"/>
      <c r="CJ37" s="633"/>
      <c r="CK37" s="633"/>
      <c r="CL37" s="633"/>
      <c r="CM37" s="633"/>
      <c r="CN37" s="163"/>
      <c r="CO37" s="632" t="str">
        <f t="shared" si="3"/>
        <v/>
      </c>
      <c r="CP37" s="632"/>
      <c r="CQ37" s="633" t="str">
        <f>IF('各会計、関係団体の財政状況及び健全化判断比率'!BS10="","",'各会計、関係団体の財政状況及び健全化判断比率'!BS10)</f>
        <v/>
      </c>
      <c r="CR37" s="633"/>
      <c r="CS37" s="633"/>
      <c r="CT37" s="633"/>
      <c r="CU37" s="633"/>
      <c r="CV37" s="633"/>
      <c r="CW37" s="633"/>
      <c r="CX37" s="633"/>
      <c r="CY37" s="633"/>
      <c r="CZ37" s="633"/>
      <c r="DA37" s="633"/>
      <c r="DB37" s="633"/>
      <c r="DC37" s="633"/>
      <c r="DD37" s="633"/>
      <c r="DE37" s="633"/>
      <c r="DG37" s="634" t="str">
        <f>IF('各会計、関係団体の財政状況及び健全化判断比率'!BR10="","",'各会計、関係団体の財政状況及び健全化判断比率'!BR10)</f>
        <v/>
      </c>
      <c r="DH37" s="634"/>
      <c r="DI37" s="190"/>
    </row>
    <row r="38" spans="1:113" ht="32.25" customHeight="1" x14ac:dyDescent="0.2">
      <c r="A38" s="163"/>
      <c r="B38" s="187"/>
      <c r="C38" s="632" t="str">
        <f t="shared" ref="C38:C43" si="5">IF(E38="","",C37+1)</f>
        <v/>
      </c>
      <c r="D38" s="632"/>
      <c r="E38" s="633" t="str">
        <f>IF('各会計、関係団体の財政状況及び健全化判断比率'!B11="","",'各会計、関係団体の財政状況及び健全化判断比率'!B11)</f>
        <v/>
      </c>
      <c r="F38" s="633"/>
      <c r="G38" s="633"/>
      <c r="H38" s="633"/>
      <c r="I38" s="633"/>
      <c r="J38" s="633"/>
      <c r="K38" s="633"/>
      <c r="L38" s="633"/>
      <c r="M38" s="633"/>
      <c r="N38" s="633"/>
      <c r="O38" s="633"/>
      <c r="P38" s="633"/>
      <c r="Q38" s="633"/>
      <c r="R38" s="633"/>
      <c r="S38" s="633"/>
      <c r="T38" s="163"/>
      <c r="U38" s="632">
        <f t="shared" si="4"/>
        <v>8</v>
      </c>
      <c r="V38" s="632"/>
      <c r="W38" s="633" t="str">
        <f>IF('各会計、関係団体の財政状況及び健全化判断比率'!B32="","",'各会計、関係団体の財政状況及び健全化判断比率'!B32)</f>
        <v>後期高齢者医療事業特別会計</v>
      </c>
      <c r="X38" s="633"/>
      <c r="Y38" s="633"/>
      <c r="Z38" s="633"/>
      <c r="AA38" s="633"/>
      <c r="AB38" s="633"/>
      <c r="AC38" s="633"/>
      <c r="AD38" s="633"/>
      <c r="AE38" s="633"/>
      <c r="AF38" s="633"/>
      <c r="AG38" s="633"/>
      <c r="AH38" s="633"/>
      <c r="AI38" s="633"/>
      <c r="AJ38" s="633"/>
      <c r="AK38" s="633"/>
      <c r="AL38" s="163"/>
      <c r="AM38" s="632" t="str">
        <f t="shared" si="0"/>
        <v/>
      </c>
      <c r="AN38" s="632"/>
      <c r="AO38" s="633"/>
      <c r="AP38" s="633"/>
      <c r="AQ38" s="633"/>
      <c r="AR38" s="633"/>
      <c r="AS38" s="633"/>
      <c r="AT38" s="633"/>
      <c r="AU38" s="633"/>
      <c r="AV38" s="633"/>
      <c r="AW38" s="633"/>
      <c r="AX38" s="633"/>
      <c r="AY38" s="633"/>
      <c r="AZ38" s="633"/>
      <c r="BA38" s="633"/>
      <c r="BB38" s="633"/>
      <c r="BC38" s="633"/>
      <c r="BD38" s="163"/>
      <c r="BE38" s="632" t="str">
        <f t="shared" si="1"/>
        <v/>
      </c>
      <c r="BF38" s="632"/>
      <c r="BG38" s="633"/>
      <c r="BH38" s="633"/>
      <c r="BI38" s="633"/>
      <c r="BJ38" s="633"/>
      <c r="BK38" s="633"/>
      <c r="BL38" s="633"/>
      <c r="BM38" s="633"/>
      <c r="BN38" s="633"/>
      <c r="BO38" s="633"/>
      <c r="BP38" s="633"/>
      <c r="BQ38" s="633"/>
      <c r="BR38" s="633"/>
      <c r="BS38" s="633"/>
      <c r="BT38" s="633"/>
      <c r="BU38" s="633"/>
      <c r="BV38" s="163"/>
      <c r="BW38" s="632">
        <f t="shared" si="2"/>
        <v>16</v>
      </c>
      <c r="BX38" s="632"/>
      <c r="BY38" s="633" t="str">
        <f>IF('各会計、関係団体の財政状況及び健全化判断比率'!B72="","",'各会計、関係団体の財政状況及び健全化判断比率'!B72)</f>
        <v>知多南部広域環境組合</v>
      </c>
      <c r="BZ38" s="633"/>
      <c r="CA38" s="633"/>
      <c r="CB38" s="633"/>
      <c r="CC38" s="633"/>
      <c r="CD38" s="633"/>
      <c r="CE38" s="633"/>
      <c r="CF38" s="633"/>
      <c r="CG38" s="633"/>
      <c r="CH38" s="633"/>
      <c r="CI38" s="633"/>
      <c r="CJ38" s="633"/>
      <c r="CK38" s="633"/>
      <c r="CL38" s="633"/>
      <c r="CM38" s="633"/>
      <c r="CN38" s="163"/>
      <c r="CO38" s="632" t="str">
        <f t="shared" si="3"/>
        <v/>
      </c>
      <c r="CP38" s="632"/>
      <c r="CQ38" s="633" t="str">
        <f>IF('各会計、関係団体の財政状況及び健全化判断比率'!BS11="","",'各会計、関係団体の財政状況及び健全化判断比率'!BS11)</f>
        <v/>
      </c>
      <c r="CR38" s="633"/>
      <c r="CS38" s="633"/>
      <c r="CT38" s="633"/>
      <c r="CU38" s="633"/>
      <c r="CV38" s="633"/>
      <c r="CW38" s="633"/>
      <c r="CX38" s="633"/>
      <c r="CY38" s="633"/>
      <c r="CZ38" s="633"/>
      <c r="DA38" s="633"/>
      <c r="DB38" s="633"/>
      <c r="DC38" s="633"/>
      <c r="DD38" s="633"/>
      <c r="DE38" s="633"/>
      <c r="DG38" s="634" t="str">
        <f>IF('各会計、関係団体の財政状況及び健全化判断比率'!BR11="","",'各会計、関係団体の財政状況及び健全化判断比率'!BR11)</f>
        <v/>
      </c>
      <c r="DH38" s="634"/>
      <c r="DI38" s="190"/>
    </row>
    <row r="39" spans="1:113" ht="32.25" customHeight="1" x14ac:dyDescent="0.2">
      <c r="A39" s="163"/>
      <c r="B39" s="187"/>
      <c r="C39" s="632" t="str">
        <f t="shared" si="5"/>
        <v/>
      </c>
      <c r="D39" s="632"/>
      <c r="E39" s="633" t="str">
        <f>IF('各会計、関係団体の財政状況及び健全化判断比率'!B12="","",'各会計、関係団体の財政状況及び健全化判断比率'!B12)</f>
        <v/>
      </c>
      <c r="F39" s="633"/>
      <c r="G39" s="633"/>
      <c r="H39" s="633"/>
      <c r="I39" s="633"/>
      <c r="J39" s="633"/>
      <c r="K39" s="633"/>
      <c r="L39" s="633"/>
      <c r="M39" s="633"/>
      <c r="N39" s="633"/>
      <c r="O39" s="633"/>
      <c r="P39" s="633"/>
      <c r="Q39" s="633"/>
      <c r="R39" s="633"/>
      <c r="S39" s="633"/>
      <c r="T39" s="163"/>
      <c r="U39" s="632" t="str">
        <f t="shared" si="4"/>
        <v/>
      </c>
      <c r="V39" s="632"/>
      <c r="W39" s="633"/>
      <c r="X39" s="633"/>
      <c r="Y39" s="633"/>
      <c r="Z39" s="633"/>
      <c r="AA39" s="633"/>
      <c r="AB39" s="633"/>
      <c r="AC39" s="633"/>
      <c r="AD39" s="633"/>
      <c r="AE39" s="633"/>
      <c r="AF39" s="633"/>
      <c r="AG39" s="633"/>
      <c r="AH39" s="633"/>
      <c r="AI39" s="633"/>
      <c r="AJ39" s="633"/>
      <c r="AK39" s="633"/>
      <c r="AL39" s="163"/>
      <c r="AM39" s="632" t="str">
        <f t="shared" si="0"/>
        <v/>
      </c>
      <c r="AN39" s="632"/>
      <c r="AO39" s="633"/>
      <c r="AP39" s="633"/>
      <c r="AQ39" s="633"/>
      <c r="AR39" s="633"/>
      <c r="AS39" s="633"/>
      <c r="AT39" s="633"/>
      <c r="AU39" s="633"/>
      <c r="AV39" s="633"/>
      <c r="AW39" s="633"/>
      <c r="AX39" s="633"/>
      <c r="AY39" s="633"/>
      <c r="AZ39" s="633"/>
      <c r="BA39" s="633"/>
      <c r="BB39" s="633"/>
      <c r="BC39" s="633"/>
      <c r="BD39" s="163"/>
      <c r="BE39" s="632" t="str">
        <f t="shared" si="1"/>
        <v/>
      </c>
      <c r="BF39" s="632"/>
      <c r="BG39" s="633"/>
      <c r="BH39" s="633"/>
      <c r="BI39" s="633"/>
      <c r="BJ39" s="633"/>
      <c r="BK39" s="633"/>
      <c r="BL39" s="633"/>
      <c r="BM39" s="633"/>
      <c r="BN39" s="633"/>
      <c r="BO39" s="633"/>
      <c r="BP39" s="633"/>
      <c r="BQ39" s="633"/>
      <c r="BR39" s="633"/>
      <c r="BS39" s="633"/>
      <c r="BT39" s="633"/>
      <c r="BU39" s="633"/>
      <c r="BV39" s="163"/>
      <c r="BW39" s="632">
        <f t="shared" si="2"/>
        <v>17</v>
      </c>
      <c r="BX39" s="632"/>
      <c r="BY39" s="633" t="str">
        <f>IF('各会計、関係団体の財政状況及び健全化判断比率'!B73="","",'各会計、関係団体の財政状況及び健全化判断比率'!B73)</f>
        <v>愛知県後期高齢者医療広域連合（一般会計）</v>
      </c>
      <c r="BZ39" s="633"/>
      <c r="CA39" s="633"/>
      <c r="CB39" s="633"/>
      <c r="CC39" s="633"/>
      <c r="CD39" s="633"/>
      <c r="CE39" s="633"/>
      <c r="CF39" s="633"/>
      <c r="CG39" s="633"/>
      <c r="CH39" s="633"/>
      <c r="CI39" s="633"/>
      <c r="CJ39" s="633"/>
      <c r="CK39" s="633"/>
      <c r="CL39" s="633"/>
      <c r="CM39" s="633"/>
      <c r="CN39" s="163"/>
      <c r="CO39" s="632" t="str">
        <f t="shared" si="3"/>
        <v/>
      </c>
      <c r="CP39" s="632"/>
      <c r="CQ39" s="633" t="str">
        <f>IF('各会計、関係団体の財政状況及び健全化判断比率'!BS12="","",'各会計、関係団体の財政状況及び健全化判断比率'!BS12)</f>
        <v/>
      </c>
      <c r="CR39" s="633"/>
      <c r="CS39" s="633"/>
      <c r="CT39" s="633"/>
      <c r="CU39" s="633"/>
      <c r="CV39" s="633"/>
      <c r="CW39" s="633"/>
      <c r="CX39" s="633"/>
      <c r="CY39" s="633"/>
      <c r="CZ39" s="633"/>
      <c r="DA39" s="633"/>
      <c r="DB39" s="633"/>
      <c r="DC39" s="633"/>
      <c r="DD39" s="633"/>
      <c r="DE39" s="633"/>
      <c r="DG39" s="634" t="str">
        <f>IF('各会計、関係団体の財政状況及び健全化判断比率'!BR12="","",'各会計、関係団体の財政状況及び健全化判断比率'!BR12)</f>
        <v/>
      </c>
      <c r="DH39" s="634"/>
      <c r="DI39" s="190"/>
    </row>
    <row r="40" spans="1:113" ht="32.25" customHeight="1" x14ac:dyDescent="0.2">
      <c r="A40" s="163"/>
      <c r="B40" s="187"/>
      <c r="C40" s="632" t="str">
        <f t="shared" si="5"/>
        <v/>
      </c>
      <c r="D40" s="632"/>
      <c r="E40" s="633" t="str">
        <f>IF('各会計、関係団体の財政状況及び健全化判断比率'!B13="","",'各会計、関係団体の財政状況及び健全化判断比率'!B13)</f>
        <v/>
      </c>
      <c r="F40" s="633"/>
      <c r="G40" s="633"/>
      <c r="H40" s="633"/>
      <c r="I40" s="633"/>
      <c r="J40" s="633"/>
      <c r="K40" s="633"/>
      <c r="L40" s="633"/>
      <c r="M40" s="633"/>
      <c r="N40" s="633"/>
      <c r="O40" s="633"/>
      <c r="P40" s="633"/>
      <c r="Q40" s="633"/>
      <c r="R40" s="633"/>
      <c r="S40" s="633"/>
      <c r="T40" s="163"/>
      <c r="U40" s="632" t="str">
        <f t="shared" si="4"/>
        <v/>
      </c>
      <c r="V40" s="632"/>
      <c r="W40" s="633"/>
      <c r="X40" s="633"/>
      <c r="Y40" s="633"/>
      <c r="Z40" s="633"/>
      <c r="AA40" s="633"/>
      <c r="AB40" s="633"/>
      <c r="AC40" s="633"/>
      <c r="AD40" s="633"/>
      <c r="AE40" s="633"/>
      <c r="AF40" s="633"/>
      <c r="AG40" s="633"/>
      <c r="AH40" s="633"/>
      <c r="AI40" s="633"/>
      <c r="AJ40" s="633"/>
      <c r="AK40" s="633"/>
      <c r="AL40" s="163"/>
      <c r="AM40" s="632" t="str">
        <f t="shared" si="0"/>
        <v/>
      </c>
      <c r="AN40" s="632"/>
      <c r="AO40" s="633"/>
      <c r="AP40" s="633"/>
      <c r="AQ40" s="633"/>
      <c r="AR40" s="633"/>
      <c r="AS40" s="633"/>
      <c r="AT40" s="633"/>
      <c r="AU40" s="633"/>
      <c r="AV40" s="633"/>
      <c r="AW40" s="633"/>
      <c r="AX40" s="633"/>
      <c r="AY40" s="633"/>
      <c r="AZ40" s="633"/>
      <c r="BA40" s="633"/>
      <c r="BB40" s="633"/>
      <c r="BC40" s="633"/>
      <c r="BD40" s="163"/>
      <c r="BE40" s="632" t="str">
        <f t="shared" si="1"/>
        <v/>
      </c>
      <c r="BF40" s="632"/>
      <c r="BG40" s="633"/>
      <c r="BH40" s="633"/>
      <c r="BI40" s="633"/>
      <c r="BJ40" s="633"/>
      <c r="BK40" s="633"/>
      <c r="BL40" s="633"/>
      <c r="BM40" s="633"/>
      <c r="BN40" s="633"/>
      <c r="BO40" s="633"/>
      <c r="BP40" s="633"/>
      <c r="BQ40" s="633"/>
      <c r="BR40" s="633"/>
      <c r="BS40" s="633"/>
      <c r="BT40" s="633"/>
      <c r="BU40" s="633"/>
      <c r="BV40" s="163"/>
      <c r="BW40" s="632">
        <f t="shared" si="2"/>
        <v>18</v>
      </c>
      <c r="BX40" s="632"/>
      <c r="BY40" s="633" t="str">
        <f>IF('各会計、関係団体の財政状況及び健全化判断比率'!B74="","",'各会計、関係団体の財政状況及び健全化判断比率'!B74)</f>
        <v>愛知県後期高齢者医療広域連合（後期高齢者医療特別会計）</v>
      </c>
      <c r="BZ40" s="633"/>
      <c r="CA40" s="633"/>
      <c r="CB40" s="633"/>
      <c r="CC40" s="633"/>
      <c r="CD40" s="633"/>
      <c r="CE40" s="633"/>
      <c r="CF40" s="633"/>
      <c r="CG40" s="633"/>
      <c r="CH40" s="633"/>
      <c r="CI40" s="633"/>
      <c r="CJ40" s="633"/>
      <c r="CK40" s="633"/>
      <c r="CL40" s="633"/>
      <c r="CM40" s="633"/>
      <c r="CN40" s="163"/>
      <c r="CO40" s="632" t="str">
        <f t="shared" si="3"/>
        <v/>
      </c>
      <c r="CP40" s="632"/>
      <c r="CQ40" s="633" t="str">
        <f>IF('各会計、関係団体の財政状況及び健全化判断比率'!BS13="","",'各会計、関係団体の財政状況及び健全化判断比率'!BS13)</f>
        <v/>
      </c>
      <c r="CR40" s="633"/>
      <c r="CS40" s="633"/>
      <c r="CT40" s="633"/>
      <c r="CU40" s="633"/>
      <c r="CV40" s="633"/>
      <c r="CW40" s="633"/>
      <c r="CX40" s="633"/>
      <c r="CY40" s="633"/>
      <c r="CZ40" s="633"/>
      <c r="DA40" s="633"/>
      <c r="DB40" s="633"/>
      <c r="DC40" s="633"/>
      <c r="DD40" s="633"/>
      <c r="DE40" s="633"/>
      <c r="DG40" s="634" t="str">
        <f>IF('各会計、関係団体の財政状況及び健全化判断比率'!BR13="","",'各会計、関係団体の財政状況及び健全化判断比率'!BR13)</f>
        <v/>
      </c>
      <c r="DH40" s="634"/>
      <c r="DI40" s="190"/>
    </row>
    <row r="41" spans="1:113" ht="32.25" customHeight="1" x14ac:dyDescent="0.2">
      <c r="A41" s="163"/>
      <c r="B41" s="187"/>
      <c r="C41" s="632" t="str">
        <f t="shared" si="5"/>
        <v/>
      </c>
      <c r="D41" s="632"/>
      <c r="E41" s="633" t="str">
        <f>IF('各会計、関係団体の財政状況及び健全化判断比率'!B14="","",'各会計、関係団体の財政状況及び健全化判断比率'!B14)</f>
        <v/>
      </c>
      <c r="F41" s="633"/>
      <c r="G41" s="633"/>
      <c r="H41" s="633"/>
      <c r="I41" s="633"/>
      <c r="J41" s="633"/>
      <c r="K41" s="633"/>
      <c r="L41" s="633"/>
      <c r="M41" s="633"/>
      <c r="N41" s="633"/>
      <c r="O41" s="633"/>
      <c r="P41" s="633"/>
      <c r="Q41" s="633"/>
      <c r="R41" s="633"/>
      <c r="S41" s="633"/>
      <c r="T41" s="163"/>
      <c r="U41" s="632" t="str">
        <f t="shared" si="4"/>
        <v/>
      </c>
      <c r="V41" s="632"/>
      <c r="W41" s="633"/>
      <c r="X41" s="633"/>
      <c r="Y41" s="633"/>
      <c r="Z41" s="633"/>
      <c r="AA41" s="633"/>
      <c r="AB41" s="633"/>
      <c r="AC41" s="633"/>
      <c r="AD41" s="633"/>
      <c r="AE41" s="633"/>
      <c r="AF41" s="633"/>
      <c r="AG41" s="633"/>
      <c r="AH41" s="633"/>
      <c r="AI41" s="633"/>
      <c r="AJ41" s="633"/>
      <c r="AK41" s="633"/>
      <c r="AL41" s="163"/>
      <c r="AM41" s="632" t="str">
        <f t="shared" si="0"/>
        <v/>
      </c>
      <c r="AN41" s="632"/>
      <c r="AO41" s="633"/>
      <c r="AP41" s="633"/>
      <c r="AQ41" s="633"/>
      <c r="AR41" s="633"/>
      <c r="AS41" s="633"/>
      <c r="AT41" s="633"/>
      <c r="AU41" s="633"/>
      <c r="AV41" s="633"/>
      <c r="AW41" s="633"/>
      <c r="AX41" s="633"/>
      <c r="AY41" s="633"/>
      <c r="AZ41" s="633"/>
      <c r="BA41" s="633"/>
      <c r="BB41" s="633"/>
      <c r="BC41" s="633"/>
      <c r="BD41" s="163"/>
      <c r="BE41" s="632" t="str">
        <f t="shared" si="1"/>
        <v/>
      </c>
      <c r="BF41" s="632"/>
      <c r="BG41" s="633"/>
      <c r="BH41" s="633"/>
      <c r="BI41" s="633"/>
      <c r="BJ41" s="633"/>
      <c r="BK41" s="633"/>
      <c r="BL41" s="633"/>
      <c r="BM41" s="633"/>
      <c r="BN41" s="633"/>
      <c r="BO41" s="633"/>
      <c r="BP41" s="633"/>
      <c r="BQ41" s="633"/>
      <c r="BR41" s="633"/>
      <c r="BS41" s="633"/>
      <c r="BT41" s="633"/>
      <c r="BU41" s="633"/>
      <c r="BV41" s="163"/>
      <c r="BW41" s="632" t="str">
        <f t="shared" si="2"/>
        <v/>
      </c>
      <c r="BX41" s="632"/>
      <c r="BY41" s="633" t="str">
        <f>IF('各会計、関係団体の財政状況及び健全化判断比率'!B75="","",'各会計、関係団体の財政状況及び健全化判断比率'!B75)</f>
        <v/>
      </c>
      <c r="BZ41" s="633"/>
      <c r="CA41" s="633"/>
      <c r="CB41" s="633"/>
      <c r="CC41" s="633"/>
      <c r="CD41" s="633"/>
      <c r="CE41" s="633"/>
      <c r="CF41" s="633"/>
      <c r="CG41" s="633"/>
      <c r="CH41" s="633"/>
      <c r="CI41" s="633"/>
      <c r="CJ41" s="633"/>
      <c r="CK41" s="633"/>
      <c r="CL41" s="633"/>
      <c r="CM41" s="633"/>
      <c r="CN41" s="163"/>
      <c r="CO41" s="632" t="str">
        <f t="shared" si="3"/>
        <v/>
      </c>
      <c r="CP41" s="632"/>
      <c r="CQ41" s="633" t="str">
        <f>IF('各会計、関係団体の財政状況及び健全化判断比率'!BS14="","",'各会計、関係団体の財政状況及び健全化判断比率'!BS14)</f>
        <v/>
      </c>
      <c r="CR41" s="633"/>
      <c r="CS41" s="633"/>
      <c r="CT41" s="633"/>
      <c r="CU41" s="633"/>
      <c r="CV41" s="633"/>
      <c r="CW41" s="633"/>
      <c r="CX41" s="633"/>
      <c r="CY41" s="633"/>
      <c r="CZ41" s="633"/>
      <c r="DA41" s="633"/>
      <c r="DB41" s="633"/>
      <c r="DC41" s="633"/>
      <c r="DD41" s="633"/>
      <c r="DE41" s="633"/>
      <c r="DG41" s="634" t="str">
        <f>IF('各会計、関係団体の財政状況及び健全化判断比率'!BR14="","",'各会計、関係団体の財政状況及び健全化判断比率'!BR14)</f>
        <v/>
      </c>
      <c r="DH41" s="634"/>
      <c r="DI41" s="190"/>
    </row>
    <row r="42" spans="1:113" ht="32.25" customHeight="1" x14ac:dyDescent="0.2">
      <c r="B42" s="187"/>
      <c r="C42" s="632" t="str">
        <f t="shared" si="5"/>
        <v/>
      </c>
      <c r="D42" s="632"/>
      <c r="E42" s="633" t="str">
        <f>IF('各会計、関係団体の財政状況及び健全化判断比率'!B15="","",'各会計、関係団体の財政状況及び健全化判断比率'!B15)</f>
        <v/>
      </c>
      <c r="F42" s="633"/>
      <c r="G42" s="633"/>
      <c r="H42" s="633"/>
      <c r="I42" s="633"/>
      <c r="J42" s="633"/>
      <c r="K42" s="633"/>
      <c r="L42" s="633"/>
      <c r="M42" s="633"/>
      <c r="N42" s="633"/>
      <c r="O42" s="633"/>
      <c r="P42" s="633"/>
      <c r="Q42" s="633"/>
      <c r="R42" s="633"/>
      <c r="S42" s="633"/>
      <c r="T42" s="163"/>
      <c r="U42" s="632" t="str">
        <f t="shared" si="4"/>
        <v/>
      </c>
      <c r="V42" s="632"/>
      <c r="W42" s="633"/>
      <c r="X42" s="633"/>
      <c r="Y42" s="633"/>
      <c r="Z42" s="633"/>
      <c r="AA42" s="633"/>
      <c r="AB42" s="633"/>
      <c r="AC42" s="633"/>
      <c r="AD42" s="633"/>
      <c r="AE42" s="633"/>
      <c r="AF42" s="633"/>
      <c r="AG42" s="633"/>
      <c r="AH42" s="633"/>
      <c r="AI42" s="633"/>
      <c r="AJ42" s="633"/>
      <c r="AK42" s="633"/>
      <c r="AL42" s="163"/>
      <c r="AM42" s="632" t="str">
        <f t="shared" si="0"/>
        <v/>
      </c>
      <c r="AN42" s="632"/>
      <c r="AO42" s="633"/>
      <c r="AP42" s="633"/>
      <c r="AQ42" s="633"/>
      <c r="AR42" s="633"/>
      <c r="AS42" s="633"/>
      <c r="AT42" s="633"/>
      <c r="AU42" s="633"/>
      <c r="AV42" s="633"/>
      <c r="AW42" s="633"/>
      <c r="AX42" s="633"/>
      <c r="AY42" s="633"/>
      <c r="AZ42" s="633"/>
      <c r="BA42" s="633"/>
      <c r="BB42" s="633"/>
      <c r="BC42" s="633"/>
      <c r="BD42" s="163"/>
      <c r="BE42" s="632" t="str">
        <f t="shared" si="1"/>
        <v/>
      </c>
      <c r="BF42" s="632"/>
      <c r="BG42" s="633"/>
      <c r="BH42" s="633"/>
      <c r="BI42" s="633"/>
      <c r="BJ42" s="633"/>
      <c r="BK42" s="633"/>
      <c r="BL42" s="633"/>
      <c r="BM42" s="633"/>
      <c r="BN42" s="633"/>
      <c r="BO42" s="633"/>
      <c r="BP42" s="633"/>
      <c r="BQ42" s="633"/>
      <c r="BR42" s="633"/>
      <c r="BS42" s="633"/>
      <c r="BT42" s="633"/>
      <c r="BU42" s="633"/>
      <c r="BV42" s="163"/>
      <c r="BW42" s="632" t="str">
        <f t="shared" si="2"/>
        <v/>
      </c>
      <c r="BX42" s="632"/>
      <c r="BY42" s="633" t="str">
        <f>IF('各会計、関係団体の財政状況及び健全化判断比率'!B76="","",'各会計、関係団体の財政状況及び健全化判断比率'!B76)</f>
        <v/>
      </c>
      <c r="BZ42" s="633"/>
      <c r="CA42" s="633"/>
      <c r="CB42" s="633"/>
      <c r="CC42" s="633"/>
      <c r="CD42" s="633"/>
      <c r="CE42" s="633"/>
      <c r="CF42" s="633"/>
      <c r="CG42" s="633"/>
      <c r="CH42" s="633"/>
      <c r="CI42" s="633"/>
      <c r="CJ42" s="633"/>
      <c r="CK42" s="633"/>
      <c r="CL42" s="633"/>
      <c r="CM42" s="633"/>
      <c r="CN42" s="163"/>
      <c r="CO42" s="632" t="str">
        <f t="shared" si="3"/>
        <v/>
      </c>
      <c r="CP42" s="632"/>
      <c r="CQ42" s="633" t="str">
        <f>IF('各会計、関係団体の財政状況及び健全化判断比率'!BS15="","",'各会計、関係団体の財政状況及び健全化判断比率'!BS15)</f>
        <v/>
      </c>
      <c r="CR42" s="633"/>
      <c r="CS42" s="633"/>
      <c r="CT42" s="633"/>
      <c r="CU42" s="633"/>
      <c r="CV42" s="633"/>
      <c r="CW42" s="633"/>
      <c r="CX42" s="633"/>
      <c r="CY42" s="633"/>
      <c r="CZ42" s="633"/>
      <c r="DA42" s="633"/>
      <c r="DB42" s="633"/>
      <c r="DC42" s="633"/>
      <c r="DD42" s="633"/>
      <c r="DE42" s="633"/>
      <c r="DG42" s="634" t="str">
        <f>IF('各会計、関係団体の財政状況及び健全化判断比率'!BR15="","",'各会計、関係団体の財政状況及び健全化判断比率'!BR15)</f>
        <v/>
      </c>
      <c r="DH42" s="634"/>
      <c r="DI42" s="190"/>
    </row>
    <row r="43" spans="1:113" ht="32.25" customHeight="1" x14ac:dyDescent="0.2">
      <c r="B43" s="187"/>
      <c r="C43" s="632" t="str">
        <f t="shared" si="5"/>
        <v/>
      </c>
      <c r="D43" s="632"/>
      <c r="E43" s="633" t="str">
        <f>IF('各会計、関係団体の財政状況及び健全化判断比率'!B16="","",'各会計、関係団体の財政状況及び健全化判断比率'!B16)</f>
        <v/>
      </c>
      <c r="F43" s="633"/>
      <c r="G43" s="633"/>
      <c r="H43" s="633"/>
      <c r="I43" s="633"/>
      <c r="J43" s="633"/>
      <c r="K43" s="633"/>
      <c r="L43" s="633"/>
      <c r="M43" s="633"/>
      <c r="N43" s="633"/>
      <c r="O43" s="633"/>
      <c r="P43" s="633"/>
      <c r="Q43" s="633"/>
      <c r="R43" s="633"/>
      <c r="S43" s="633"/>
      <c r="T43" s="163"/>
      <c r="U43" s="632" t="str">
        <f t="shared" si="4"/>
        <v/>
      </c>
      <c r="V43" s="632"/>
      <c r="W43" s="633"/>
      <c r="X43" s="633"/>
      <c r="Y43" s="633"/>
      <c r="Z43" s="633"/>
      <c r="AA43" s="633"/>
      <c r="AB43" s="633"/>
      <c r="AC43" s="633"/>
      <c r="AD43" s="633"/>
      <c r="AE43" s="633"/>
      <c r="AF43" s="633"/>
      <c r="AG43" s="633"/>
      <c r="AH43" s="633"/>
      <c r="AI43" s="633"/>
      <c r="AJ43" s="633"/>
      <c r="AK43" s="633"/>
      <c r="AL43" s="163"/>
      <c r="AM43" s="632" t="str">
        <f t="shared" si="0"/>
        <v/>
      </c>
      <c r="AN43" s="632"/>
      <c r="AO43" s="633"/>
      <c r="AP43" s="633"/>
      <c r="AQ43" s="633"/>
      <c r="AR43" s="633"/>
      <c r="AS43" s="633"/>
      <c r="AT43" s="633"/>
      <c r="AU43" s="633"/>
      <c r="AV43" s="633"/>
      <c r="AW43" s="633"/>
      <c r="AX43" s="633"/>
      <c r="AY43" s="633"/>
      <c r="AZ43" s="633"/>
      <c r="BA43" s="633"/>
      <c r="BB43" s="633"/>
      <c r="BC43" s="633"/>
      <c r="BD43" s="163"/>
      <c r="BE43" s="632" t="str">
        <f t="shared" si="1"/>
        <v/>
      </c>
      <c r="BF43" s="632"/>
      <c r="BG43" s="633"/>
      <c r="BH43" s="633"/>
      <c r="BI43" s="633"/>
      <c r="BJ43" s="633"/>
      <c r="BK43" s="633"/>
      <c r="BL43" s="633"/>
      <c r="BM43" s="633"/>
      <c r="BN43" s="633"/>
      <c r="BO43" s="633"/>
      <c r="BP43" s="633"/>
      <c r="BQ43" s="633"/>
      <c r="BR43" s="633"/>
      <c r="BS43" s="633"/>
      <c r="BT43" s="633"/>
      <c r="BU43" s="633"/>
      <c r="BV43" s="163"/>
      <c r="BW43" s="632" t="str">
        <f t="shared" si="2"/>
        <v/>
      </c>
      <c r="BX43" s="632"/>
      <c r="BY43" s="633" t="str">
        <f>IF('各会計、関係団体の財政状況及び健全化判断比率'!B77="","",'各会計、関係団体の財政状況及び健全化判断比率'!B77)</f>
        <v/>
      </c>
      <c r="BZ43" s="633"/>
      <c r="CA43" s="633"/>
      <c r="CB43" s="633"/>
      <c r="CC43" s="633"/>
      <c r="CD43" s="633"/>
      <c r="CE43" s="633"/>
      <c r="CF43" s="633"/>
      <c r="CG43" s="633"/>
      <c r="CH43" s="633"/>
      <c r="CI43" s="633"/>
      <c r="CJ43" s="633"/>
      <c r="CK43" s="633"/>
      <c r="CL43" s="633"/>
      <c r="CM43" s="633"/>
      <c r="CN43" s="163"/>
      <c r="CO43" s="632" t="str">
        <f t="shared" si="3"/>
        <v/>
      </c>
      <c r="CP43" s="632"/>
      <c r="CQ43" s="633" t="str">
        <f>IF('各会計、関係団体の財政状況及び健全化判断比率'!BS16="","",'各会計、関係団体の財政状況及び健全化判断比率'!BS16)</f>
        <v/>
      </c>
      <c r="CR43" s="633"/>
      <c r="CS43" s="633"/>
      <c r="CT43" s="633"/>
      <c r="CU43" s="633"/>
      <c r="CV43" s="633"/>
      <c r="CW43" s="633"/>
      <c r="CX43" s="633"/>
      <c r="CY43" s="633"/>
      <c r="CZ43" s="633"/>
      <c r="DA43" s="633"/>
      <c r="DB43" s="633"/>
      <c r="DC43" s="633"/>
      <c r="DD43" s="633"/>
      <c r="DE43" s="633"/>
      <c r="DG43" s="634" t="str">
        <f>IF('各会計、関係団体の財政状況及び健全化判断比率'!BR16="","",'各会計、関係団体の財政状況及び健全化判断比率'!BR16)</f>
        <v/>
      </c>
      <c r="DH43" s="634"/>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635" t="s">
        <v>194</v>
      </c>
      <c r="F46" s="635"/>
      <c r="G46" s="635"/>
      <c r="H46" s="635"/>
      <c r="I46" s="635"/>
      <c r="J46" s="635"/>
      <c r="K46" s="635"/>
      <c r="L46" s="635"/>
      <c r="M46" s="635"/>
      <c r="N46" s="635"/>
      <c r="O46" s="635"/>
      <c r="P46" s="635"/>
      <c r="Q46" s="635"/>
      <c r="R46" s="635"/>
      <c r="S46" s="635"/>
      <c r="T46" s="635"/>
      <c r="U46" s="635"/>
      <c r="V46" s="635"/>
      <c r="W46" s="635"/>
      <c r="X46" s="635"/>
      <c r="Y46" s="635"/>
      <c r="Z46" s="635"/>
      <c r="AA46" s="635"/>
      <c r="AB46" s="635"/>
      <c r="AC46" s="635"/>
      <c r="AD46" s="635"/>
      <c r="AE46" s="635"/>
      <c r="AF46" s="635"/>
      <c r="AG46" s="635"/>
      <c r="AH46" s="635"/>
      <c r="AI46" s="635"/>
      <c r="AJ46" s="635"/>
      <c r="AK46" s="635"/>
      <c r="AL46" s="635"/>
      <c r="AM46" s="635"/>
      <c r="AN46" s="635"/>
      <c r="AO46" s="635"/>
      <c r="AP46" s="635"/>
      <c r="AQ46" s="635"/>
      <c r="AR46" s="635"/>
      <c r="AS46" s="635"/>
      <c r="AT46" s="635"/>
      <c r="AU46" s="635"/>
      <c r="AV46" s="635"/>
      <c r="AW46" s="635"/>
      <c r="AX46" s="635"/>
      <c r="AY46" s="635"/>
      <c r="AZ46" s="635"/>
      <c r="BA46" s="635"/>
      <c r="BB46" s="635"/>
      <c r="BC46" s="635"/>
      <c r="BD46" s="635"/>
      <c r="BE46" s="635"/>
      <c r="BF46" s="635"/>
      <c r="BG46" s="635"/>
      <c r="BH46" s="635"/>
      <c r="BI46" s="635"/>
      <c r="BJ46" s="635"/>
      <c r="BK46" s="635"/>
      <c r="BL46" s="635"/>
      <c r="BM46" s="635"/>
      <c r="BN46" s="635"/>
      <c r="BO46" s="635"/>
      <c r="BP46" s="635"/>
      <c r="BQ46" s="635"/>
      <c r="BR46" s="635"/>
      <c r="BS46" s="635"/>
      <c r="BT46" s="635"/>
      <c r="BU46" s="635"/>
      <c r="BV46" s="635"/>
      <c r="BW46" s="635"/>
      <c r="BX46" s="635"/>
      <c r="BY46" s="635"/>
      <c r="BZ46" s="635"/>
      <c r="CA46" s="635"/>
      <c r="CB46" s="635"/>
      <c r="CC46" s="635"/>
      <c r="CD46" s="635"/>
      <c r="CE46" s="635"/>
      <c r="CF46" s="635"/>
      <c r="CG46" s="635"/>
      <c r="CH46" s="635"/>
      <c r="CI46" s="635"/>
      <c r="CJ46" s="635"/>
      <c r="CK46" s="635"/>
      <c r="CL46" s="635"/>
      <c r="CM46" s="635"/>
      <c r="CN46" s="635"/>
      <c r="CO46" s="635"/>
      <c r="CP46" s="635"/>
      <c r="CQ46" s="635"/>
      <c r="CR46" s="635"/>
      <c r="CS46" s="635"/>
      <c r="CT46" s="635"/>
      <c r="CU46" s="635"/>
      <c r="CV46" s="635"/>
      <c r="CW46" s="635"/>
      <c r="CX46" s="635"/>
      <c r="CY46" s="635"/>
      <c r="CZ46" s="635"/>
      <c r="DA46" s="635"/>
      <c r="DB46" s="635"/>
      <c r="DC46" s="635"/>
      <c r="DD46" s="635"/>
      <c r="DE46" s="635"/>
      <c r="DF46" s="635"/>
      <c r="DG46" s="635"/>
      <c r="DH46" s="635"/>
      <c r="DI46" s="635"/>
    </row>
    <row r="47" spans="1:113" x14ac:dyDescent="0.2">
      <c r="E47" s="635" t="s">
        <v>195</v>
      </c>
      <c r="F47" s="635"/>
      <c r="G47" s="635"/>
      <c r="H47" s="635"/>
      <c r="I47" s="635"/>
      <c r="J47" s="635"/>
      <c r="K47" s="635"/>
      <c r="L47" s="635"/>
      <c r="M47" s="635"/>
      <c r="N47" s="635"/>
      <c r="O47" s="635"/>
      <c r="P47" s="635"/>
      <c r="Q47" s="635"/>
      <c r="R47" s="635"/>
      <c r="S47" s="635"/>
      <c r="T47" s="635"/>
      <c r="U47" s="635"/>
      <c r="V47" s="635"/>
      <c r="W47" s="635"/>
      <c r="X47" s="635"/>
      <c r="Y47" s="635"/>
      <c r="Z47" s="635"/>
      <c r="AA47" s="635"/>
      <c r="AB47" s="635"/>
      <c r="AC47" s="635"/>
      <c r="AD47" s="635"/>
      <c r="AE47" s="635"/>
      <c r="AF47" s="635"/>
      <c r="AG47" s="635"/>
      <c r="AH47" s="635"/>
      <c r="AI47" s="635"/>
      <c r="AJ47" s="635"/>
      <c r="AK47" s="635"/>
      <c r="AL47" s="635"/>
      <c r="AM47" s="635"/>
      <c r="AN47" s="635"/>
      <c r="AO47" s="635"/>
      <c r="AP47" s="635"/>
      <c r="AQ47" s="635"/>
      <c r="AR47" s="635"/>
      <c r="AS47" s="635"/>
      <c r="AT47" s="635"/>
      <c r="AU47" s="635"/>
      <c r="AV47" s="635"/>
      <c r="AW47" s="635"/>
      <c r="AX47" s="635"/>
      <c r="AY47" s="635"/>
      <c r="AZ47" s="635"/>
      <c r="BA47" s="635"/>
      <c r="BB47" s="635"/>
      <c r="BC47" s="635"/>
      <c r="BD47" s="635"/>
      <c r="BE47" s="635"/>
      <c r="BF47" s="635"/>
      <c r="BG47" s="635"/>
      <c r="BH47" s="635"/>
      <c r="BI47" s="635"/>
      <c r="BJ47" s="635"/>
      <c r="BK47" s="635"/>
      <c r="BL47" s="635"/>
      <c r="BM47" s="635"/>
      <c r="BN47" s="635"/>
      <c r="BO47" s="635"/>
      <c r="BP47" s="635"/>
      <c r="BQ47" s="635"/>
      <c r="BR47" s="635"/>
      <c r="BS47" s="635"/>
      <c r="BT47" s="635"/>
      <c r="BU47" s="635"/>
      <c r="BV47" s="635"/>
      <c r="BW47" s="635"/>
      <c r="BX47" s="635"/>
      <c r="BY47" s="635"/>
      <c r="BZ47" s="635"/>
      <c r="CA47" s="635"/>
      <c r="CB47" s="635"/>
      <c r="CC47" s="635"/>
      <c r="CD47" s="635"/>
      <c r="CE47" s="635"/>
      <c r="CF47" s="635"/>
      <c r="CG47" s="635"/>
      <c r="CH47" s="635"/>
      <c r="CI47" s="635"/>
      <c r="CJ47" s="635"/>
      <c r="CK47" s="635"/>
      <c r="CL47" s="635"/>
      <c r="CM47" s="635"/>
      <c r="CN47" s="635"/>
      <c r="CO47" s="635"/>
      <c r="CP47" s="635"/>
      <c r="CQ47" s="635"/>
      <c r="CR47" s="635"/>
      <c r="CS47" s="635"/>
      <c r="CT47" s="635"/>
      <c r="CU47" s="635"/>
      <c r="CV47" s="635"/>
      <c r="CW47" s="635"/>
      <c r="CX47" s="635"/>
      <c r="CY47" s="635"/>
      <c r="CZ47" s="635"/>
      <c r="DA47" s="635"/>
      <c r="DB47" s="635"/>
      <c r="DC47" s="635"/>
      <c r="DD47" s="635"/>
      <c r="DE47" s="635"/>
      <c r="DF47" s="635"/>
      <c r="DG47" s="635"/>
      <c r="DH47" s="635"/>
      <c r="DI47" s="635"/>
    </row>
    <row r="48" spans="1:113" x14ac:dyDescent="0.2">
      <c r="E48" s="635" t="s">
        <v>196</v>
      </c>
      <c r="F48" s="635"/>
      <c r="G48" s="635"/>
      <c r="H48" s="635"/>
      <c r="I48" s="635"/>
      <c r="J48" s="635"/>
      <c r="K48" s="635"/>
      <c r="L48" s="635"/>
      <c r="M48" s="635"/>
      <c r="N48" s="635"/>
      <c r="O48" s="635"/>
      <c r="P48" s="635"/>
      <c r="Q48" s="635"/>
      <c r="R48" s="635"/>
      <c r="S48" s="635"/>
      <c r="T48" s="635"/>
      <c r="U48" s="635"/>
      <c r="V48" s="635"/>
      <c r="W48" s="635"/>
      <c r="X48" s="635"/>
      <c r="Y48" s="635"/>
      <c r="Z48" s="635"/>
      <c r="AA48" s="635"/>
      <c r="AB48" s="635"/>
      <c r="AC48" s="635"/>
      <c r="AD48" s="635"/>
      <c r="AE48" s="635"/>
      <c r="AF48" s="635"/>
      <c r="AG48" s="635"/>
      <c r="AH48" s="635"/>
      <c r="AI48" s="635"/>
      <c r="AJ48" s="635"/>
      <c r="AK48" s="635"/>
      <c r="AL48" s="635"/>
      <c r="AM48" s="635"/>
      <c r="AN48" s="635"/>
      <c r="AO48" s="635"/>
      <c r="AP48" s="635"/>
      <c r="AQ48" s="635"/>
      <c r="AR48" s="635"/>
      <c r="AS48" s="635"/>
      <c r="AT48" s="635"/>
      <c r="AU48" s="635"/>
      <c r="AV48" s="635"/>
      <c r="AW48" s="635"/>
      <c r="AX48" s="635"/>
      <c r="AY48" s="635"/>
      <c r="AZ48" s="635"/>
      <c r="BA48" s="635"/>
      <c r="BB48" s="635"/>
      <c r="BC48" s="635"/>
      <c r="BD48" s="635"/>
      <c r="BE48" s="635"/>
      <c r="BF48" s="635"/>
      <c r="BG48" s="635"/>
      <c r="BH48" s="635"/>
      <c r="BI48" s="635"/>
      <c r="BJ48" s="635"/>
      <c r="BK48" s="635"/>
      <c r="BL48" s="635"/>
      <c r="BM48" s="635"/>
      <c r="BN48" s="635"/>
      <c r="BO48" s="635"/>
      <c r="BP48" s="635"/>
      <c r="BQ48" s="635"/>
      <c r="BR48" s="635"/>
      <c r="BS48" s="635"/>
      <c r="BT48" s="635"/>
      <c r="BU48" s="635"/>
      <c r="BV48" s="635"/>
      <c r="BW48" s="635"/>
      <c r="BX48" s="635"/>
      <c r="BY48" s="635"/>
      <c r="BZ48" s="635"/>
      <c r="CA48" s="635"/>
      <c r="CB48" s="635"/>
      <c r="CC48" s="635"/>
      <c r="CD48" s="635"/>
      <c r="CE48" s="635"/>
      <c r="CF48" s="635"/>
      <c r="CG48" s="635"/>
      <c r="CH48" s="635"/>
      <c r="CI48" s="635"/>
      <c r="CJ48" s="635"/>
      <c r="CK48" s="635"/>
      <c r="CL48" s="635"/>
      <c r="CM48" s="635"/>
      <c r="CN48" s="635"/>
      <c r="CO48" s="635"/>
      <c r="CP48" s="635"/>
      <c r="CQ48" s="635"/>
      <c r="CR48" s="635"/>
      <c r="CS48" s="635"/>
      <c r="CT48" s="635"/>
      <c r="CU48" s="635"/>
      <c r="CV48" s="635"/>
      <c r="CW48" s="635"/>
      <c r="CX48" s="635"/>
      <c r="CY48" s="635"/>
      <c r="CZ48" s="635"/>
      <c r="DA48" s="635"/>
      <c r="DB48" s="635"/>
      <c r="DC48" s="635"/>
      <c r="DD48" s="635"/>
      <c r="DE48" s="635"/>
      <c r="DF48" s="635"/>
      <c r="DG48" s="635"/>
      <c r="DH48" s="635"/>
      <c r="DI48" s="635"/>
    </row>
    <row r="49" spans="5:113" x14ac:dyDescent="0.2">
      <c r="E49" s="636" t="s">
        <v>197</v>
      </c>
      <c r="F49" s="636"/>
      <c r="G49" s="636"/>
      <c r="H49" s="636"/>
      <c r="I49" s="636"/>
      <c r="J49" s="636"/>
      <c r="K49" s="636"/>
      <c r="L49" s="636"/>
      <c r="M49" s="636"/>
      <c r="N49" s="636"/>
      <c r="O49" s="636"/>
      <c r="P49" s="636"/>
      <c r="Q49" s="636"/>
      <c r="R49" s="636"/>
      <c r="S49" s="636"/>
      <c r="T49" s="636"/>
      <c r="U49" s="636"/>
      <c r="V49" s="636"/>
      <c r="W49" s="636"/>
      <c r="X49" s="636"/>
      <c r="Y49" s="636"/>
      <c r="Z49" s="636"/>
      <c r="AA49" s="636"/>
      <c r="AB49" s="636"/>
      <c r="AC49" s="636"/>
      <c r="AD49" s="636"/>
      <c r="AE49" s="636"/>
      <c r="AF49" s="636"/>
      <c r="AG49" s="636"/>
      <c r="AH49" s="636"/>
      <c r="AI49" s="636"/>
      <c r="AJ49" s="636"/>
      <c r="AK49" s="636"/>
      <c r="AL49" s="636"/>
      <c r="AM49" s="636"/>
      <c r="AN49" s="636"/>
      <c r="AO49" s="636"/>
      <c r="AP49" s="636"/>
      <c r="AQ49" s="636"/>
      <c r="AR49" s="636"/>
      <c r="AS49" s="636"/>
      <c r="AT49" s="636"/>
      <c r="AU49" s="636"/>
      <c r="AV49" s="636"/>
      <c r="AW49" s="636"/>
      <c r="AX49" s="636"/>
      <c r="AY49" s="636"/>
      <c r="AZ49" s="636"/>
      <c r="BA49" s="636"/>
      <c r="BB49" s="636"/>
      <c r="BC49" s="636"/>
      <c r="BD49" s="636"/>
      <c r="BE49" s="636"/>
      <c r="BF49" s="636"/>
      <c r="BG49" s="636"/>
      <c r="BH49" s="636"/>
      <c r="BI49" s="636"/>
      <c r="BJ49" s="636"/>
      <c r="BK49" s="636"/>
      <c r="BL49" s="636"/>
      <c r="BM49" s="636"/>
      <c r="BN49" s="636"/>
      <c r="BO49" s="636"/>
      <c r="BP49" s="636"/>
      <c r="BQ49" s="636"/>
      <c r="BR49" s="636"/>
      <c r="BS49" s="636"/>
      <c r="BT49" s="636"/>
      <c r="BU49" s="636"/>
      <c r="BV49" s="636"/>
      <c r="BW49" s="636"/>
      <c r="BX49" s="636"/>
      <c r="BY49" s="636"/>
      <c r="BZ49" s="636"/>
      <c r="CA49" s="636"/>
      <c r="CB49" s="636"/>
      <c r="CC49" s="636"/>
      <c r="CD49" s="636"/>
      <c r="CE49" s="636"/>
      <c r="CF49" s="636"/>
      <c r="CG49" s="636"/>
      <c r="CH49" s="636"/>
      <c r="CI49" s="636"/>
      <c r="CJ49" s="636"/>
      <c r="CK49" s="636"/>
      <c r="CL49" s="636"/>
      <c r="CM49" s="636"/>
      <c r="CN49" s="636"/>
      <c r="CO49" s="636"/>
      <c r="CP49" s="636"/>
      <c r="CQ49" s="636"/>
      <c r="CR49" s="636"/>
      <c r="CS49" s="636"/>
      <c r="CT49" s="636"/>
      <c r="CU49" s="636"/>
      <c r="CV49" s="636"/>
      <c r="CW49" s="636"/>
      <c r="CX49" s="636"/>
      <c r="CY49" s="636"/>
      <c r="CZ49" s="636"/>
      <c r="DA49" s="636"/>
      <c r="DB49" s="636"/>
      <c r="DC49" s="636"/>
      <c r="DD49" s="636"/>
      <c r="DE49" s="636"/>
      <c r="DF49" s="636"/>
      <c r="DG49" s="636"/>
      <c r="DH49" s="636"/>
      <c r="DI49" s="636"/>
    </row>
    <row r="50" spans="5:113" x14ac:dyDescent="0.2">
      <c r="E50" s="635" t="s">
        <v>198</v>
      </c>
      <c r="F50" s="635"/>
      <c r="G50" s="635"/>
      <c r="H50" s="635"/>
      <c r="I50" s="635"/>
      <c r="J50" s="635"/>
      <c r="K50" s="635"/>
      <c r="L50" s="635"/>
      <c r="M50" s="635"/>
      <c r="N50" s="635"/>
      <c r="O50" s="635"/>
      <c r="P50" s="635"/>
      <c r="Q50" s="635"/>
      <c r="R50" s="635"/>
      <c r="S50" s="635"/>
      <c r="T50" s="635"/>
      <c r="U50" s="635"/>
      <c r="V50" s="635"/>
      <c r="W50" s="635"/>
      <c r="X50" s="635"/>
      <c r="Y50" s="635"/>
      <c r="Z50" s="635"/>
      <c r="AA50" s="635"/>
      <c r="AB50" s="635"/>
      <c r="AC50" s="635"/>
      <c r="AD50" s="635"/>
      <c r="AE50" s="635"/>
      <c r="AF50" s="635"/>
      <c r="AG50" s="635"/>
      <c r="AH50" s="635"/>
      <c r="AI50" s="635"/>
      <c r="AJ50" s="635"/>
      <c r="AK50" s="635"/>
      <c r="AL50" s="635"/>
      <c r="AM50" s="635"/>
      <c r="AN50" s="635"/>
      <c r="AO50" s="635"/>
      <c r="AP50" s="635"/>
      <c r="AQ50" s="635"/>
      <c r="AR50" s="635"/>
      <c r="AS50" s="635"/>
      <c r="AT50" s="635"/>
      <c r="AU50" s="635"/>
      <c r="AV50" s="635"/>
      <c r="AW50" s="635"/>
      <c r="AX50" s="635"/>
      <c r="AY50" s="635"/>
      <c r="AZ50" s="635"/>
      <c r="BA50" s="635"/>
      <c r="BB50" s="635"/>
      <c r="BC50" s="635"/>
      <c r="BD50" s="635"/>
      <c r="BE50" s="635"/>
      <c r="BF50" s="635"/>
      <c r="BG50" s="635"/>
      <c r="BH50" s="635"/>
      <c r="BI50" s="635"/>
      <c r="BJ50" s="635"/>
      <c r="BK50" s="635"/>
      <c r="BL50" s="635"/>
      <c r="BM50" s="635"/>
      <c r="BN50" s="635"/>
      <c r="BO50" s="635"/>
      <c r="BP50" s="635"/>
      <c r="BQ50" s="635"/>
      <c r="BR50" s="635"/>
      <c r="BS50" s="635"/>
      <c r="BT50" s="635"/>
      <c r="BU50" s="635"/>
      <c r="BV50" s="635"/>
      <c r="BW50" s="635"/>
      <c r="BX50" s="635"/>
      <c r="BY50" s="635"/>
      <c r="BZ50" s="635"/>
      <c r="CA50" s="635"/>
      <c r="CB50" s="635"/>
      <c r="CC50" s="635"/>
      <c r="CD50" s="635"/>
      <c r="CE50" s="635"/>
      <c r="CF50" s="635"/>
      <c r="CG50" s="635"/>
      <c r="CH50" s="635"/>
      <c r="CI50" s="635"/>
      <c r="CJ50" s="635"/>
      <c r="CK50" s="635"/>
      <c r="CL50" s="635"/>
      <c r="CM50" s="635"/>
      <c r="CN50" s="635"/>
      <c r="CO50" s="635"/>
      <c r="CP50" s="635"/>
      <c r="CQ50" s="635"/>
      <c r="CR50" s="635"/>
      <c r="CS50" s="635"/>
      <c r="CT50" s="635"/>
      <c r="CU50" s="635"/>
      <c r="CV50" s="635"/>
      <c r="CW50" s="635"/>
      <c r="CX50" s="635"/>
      <c r="CY50" s="635"/>
      <c r="CZ50" s="635"/>
      <c r="DA50" s="635"/>
      <c r="DB50" s="635"/>
      <c r="DC50" s="635"/>
      <c r="DD50" s="635"/>
      <c r="DE50" s="635"/>
      <c r="DF50" s="635"/>
      <c r="DG50" s="635"/>
      <c r="DH50" s="635"/>
      <c r="DI50" s="635"/>
    </row>
    <row r="51" spans="5:113" x14ac:dyDescent="0.2">
      <c r="E51" s="635" t="s">
        <v>199</v>
      </c>
      <c r="F51" s="635"/>
      <c r="G51" s="635"/>
      <c r="H51" s="635"/>
      <c r="I51" s="635"/>
      <c r="J51" s="635"/>
      <c r="K51" s="635"/>
      <c r="L51" s="635"/>
      <c r="M51" s="635"/>
      <c r="N51" s="635"/>
      <c r="O51" s="635"/>
      <c r="P51" s="635"/>
      <c r="Q51" s="635"/>
      <c r="R51" s="635"/>
      <c r="S51" s="635"/>
      <c r="T51" s="635"/>
      <c r="U51" s="635"/>
      <c r="V51" s="635"/>
      <c r="W51" s="635"/>
      <c r="X51" s="635"/>
      <c r="Y51" s="635"/>
      <c r="Z51" s="635"/>
      <c r="AA51" s="635"/>
      <c r="AB51" s="635"/>
      <c r="AC51" s="635"/>
      <c r="AD51" s="635"/>
      <c r="AE51" s="635"/>
      <c r="AF51" s="635"/>
      <c r="AG51" s="635"/>
      <c r="AH51" s="635"/>
      <c r="AI51" s="635"/>
      <c r="AJ51" s="635"/>
      <c r="AK51" s="635"/>
      <c r="AL51" s="635"/>
      <c r="AM51" s="635"/>
      <c r="AN51" s="635"/>
      <c r="AO51" s="635"/>
      <c r="AP51" s="635"/>
      <c r="AQ51" s="635"/>
      <c r="AR51" s="635"/>
      <c r="AS51" s="635"/>
      <c r="AT51" s="635"/>
      <c r="AU51" s="635"/>
      <c r="AV51" s="635"/>
      <c r="AW51" s="635"/>
      <c r="AX51" s="635"/>
      <c r="AY51" s="635"/>
      <c r="AZ51" s="635"/>
      <c r="BA51" s="635"/>
      <c r="BB51" s="635"/>
      <c r="BC51" s="635"/>
      <c r="BD51" s="635"/>
      <c r="BE51" s="635"/>
      <c r="BF51" s="635"/>
      <c r="BG51" s="635"/>
      <c r="BH51" s="635"/>
      <c r="BI51" s="635"/>
      <c r="BJ51" s="635"/>
      <c r="BK51" s="635"/>
      <c r="BL51" s="635"/>
      <c r="BM51" s="635"/>
      <c r="BN51" s="635"/>
      <c r="BO51" s="635"/>
      <c r="BP51" s="635"/>
      <c r="BQ51" s="635"/>
      <c r="BR51" s="635"/>
      <c r="BS51" s="635"/>
      <c r="BT51" s="635"/>
      <c r="BU51" s="635"/>
      <c r="BV51" s="635"/>
      <c r="BW51" s="635"/>
      <c r="BX51" s="635"/>
      <c r="BY51" s="635"/>
      <c r="BZ51" s="635"/>
      <c r="CA51" s="635"/>
      <c r="CB51" s="635"/>
      <c r="CC51" s="635"/>
      <c r="CD51" s="635"/>
      <c r="CE51" s="635"/>
      <c r="CF51" s="635"/>
      <c r="CG51" s="635"/>
      <c r="CH51" s="635"/>
      <c r="CI51" s="635"/>
      <c r="CJ51" s="635"/>
      <c r="CK51" s="635"/>
      <c r="CL51" s="635"/>
      <c r="CM51" s="635"/>
      <c r="CN51" s="635"/>
      <c r="CO51" s="635"/>
      <c r="CP51" s="635"/>
      <c r="CQ51" s="635"/>
      <c r="CR51" s="635"/>
      <c r="CS51" s="635"/>
      <c r="CT51" s="635"/>
      <c r="CU51" s="635"/>
      <c r="CV51" s="635"/>
      <c r="CW51" s="635"/>
      <c r="CX51" s="635"/>
      <c r="CY51" s="635"/>
      <c r="CZ51" s="635"/>
      <c r="DA51" s="635"/>
      <c r="DB51" s="635"/>
      <c r="DC51" s="635"/>
      <c r="DD51" s="635"/>
      <c r="DE51" s="635"/>
      <c r="DF51" s="635"/>
      <c r="DG51" s="635"/>
      <c r="DH51" s="635"/>
      <c r="DI51" s="635"/>
    </row>
    <row r="52" spans="5:113" x14ac:dyDescent="0.2">
      <c r="E52" s="635" t="s">
        <v>200</v>
      </c>
      <c r="F52" s="635"/>
      <c r="G52" s="635"/>
      <c r="H52" s="635"/>
      <c r="I52" s="635"/>
      <c r="J52" s="635"/>
      <c r="K52" s="635"/>
      <c r="L52" s="635"/>
      <c r="M52" s="635"/>
      <c r="N52" s="635"/>
      <c r="O52" s="635"/>
      <c r="P52" s="635"/>
      <c r="Q52" s="635"/>
      <c r="R52" s="635"/>
      <c r="S52" s="635"/>
      <c r="T52" s="635"/>
      <c r="U52" s="635"/>
      <c r="V52" s="635"/>
      <c r="W52" s="635"/>
      <c r="X52" s="635"/>
      <c r="Y52" s="635"/>
      <c r="Z52" s="635"/>
      <c r="AA52" s="635"/>
      <c r="AB52" s="635"/>
      <c r="AC52" s="635"/>
      <c r="AD52" s="635"/>
      <c r="AE52" s="635"/>
      <c r="AF52" s="635"/>
      <c r="AG52" s="635"/>
      <c r="AH52" s="635"/>
      <c r="AI52" s="635"/>
      <c r="AJ52" s="635"/>
      <c r="AK52" s="635"/>
      <c r="AL52" s="635"/>
      <c r="AM52" s="635"/>
      <c r="AN52" s="635"/>
      <c r="AO52" s="635"/>
      <c r="AP52" s="635"/>
      <c r="AQ52" s="635"/>
      <c r="AR52" s="635"/>
      <c r="AS52" s="635"/>
      <c r="AT52" s="635"/>
      <c r="AU52" s="635"/>
      <c r="AV52" s="635"/>
      <c r="AW52" s="635"/>
      <c r="AX52" s="635"/>
      <c r="AY52" s="635"/>
      <c r="AZ52" s="635"/>
      <c r="BA52" s="635"/>
      <c r="BB52" s="635"/>
      <c r="BC52" s="635"/>
      <c r="BD52" s="635"/>
      <c r="BE52" s="635"/>
      <c r="BF52" s="635"/>
      <c r="BG52" s="635"/>
      <c r="BH52" s="635"/>
      <c r="BI52" s="635"/>
      <c r="BJ52" s="635"/>
      <c r="BK52" s="635"/>
      <c r="BL52" s="635"/>
      <c r="BM52" s="635"/>
      <c r="BN52" s="635"/>
      <c r="BO52" s="635"/>
      <c r="BP52" s="635"/>
      <c r="BQ52" s="635"/>
      <c r="BR52" s="635"/>
      <c r="BS52" s="635"/>
      <c r="BT52" s="635"/>
      <c r="BU52" s="635"/>
      <c r="BV52" s="635"/>
      <c r="BW52" s="635"/>
      <c r="BX52" s="635"/>
      <c r="BY52" s="635"/>
      <c r="BZ52" s="635"/>
      <c r="CA52" s="635"/>
      <c r="CB52" s="635"/>
      <c r="CC52" s="635"/>
      <c r="CD52" s="635"/>
      <c r="CE52" s="635"/>
      <c r="CF52" s="635"/>
      <c r="CG52" s="635"/>
      <c r="CH52" s="635"/>
      <c r="CI52" s="635"/>
      <c r="CJ52" s="635"/>
      <c r="CK52" s="635"/>
      <c r="CL52" s="635"/>
      <c r="CM52" s="635"/>
      <c r="CN52" s="635"/>
      <c r="CO52" s="635"/>
      <c r="CP52" s="635"/>
      <c r="CQ52" s="635"/>
      <c r="CR52" s="635"/>
      <c r="CS52" s="635"/>
      <c r="CT52" s="635"/>
      <c r="CU52" s="635"/>
      <c r="CV52" s="635"/>
      <c r="CW52" s="635"/>
      <c r="CX52" s="635"/>
      <c r="CY52" s="635"/>
      <c r="CZ52" s="635"/>
      <c r="DA52" s="635"/>
      <c r="DB52" s="635"/>
      <c r="DC52" s="635"/>
      <c r="DD52" s="635"/>
      <c r="DE52" s="635"/>
      <c r="DF52" s="635"/>
      <c r="DG52" s="635"/>
      <c r="DH52" s="635"/>
      <c r="DI52" s="635"/>
    </row>
    <row r="53" spans="5:113" x14ac:dyDescent="0.2">
      <c r="E53" s="635" t="s">
        <v>201</v>
      </c>
      <c r="F53" s="635"/>
      <c r="G53" s="635"/>
      <c r="H53" s="635"/>
      <c r="I53" s="635"/>
      <c r="J53" s="635"/>
      <c r="K53" s="635"/>
      <c r="L53" s="635"/>
      <c r="M53" s="635"/>
      <c r="N53" s="635"/>
      <c r="O53" s="635"/>
      <c r="P53" s="635"/>
      <c r="Q53" s="635"/>
      <c r="R53" s="635"/>
      <c r="S53" s="635"/>
      <c r="T53" s="635"/>
      <c r="U53" s="635"/>
      <c r="V53" s="635"/>
      <c r="W53" s="635"/>
      <c r="X53" s="635"/>
      <c r="Y53" s="635"/>
      <c r="Z53" s="635"/>
      <c r="AA53" s="635"/>
      <c r="AB53" s="635"/>
      <c r="AC53" s="635"/>
      <c r="AD53" s="635"/>
      <c r="AE53" s="635"/>
      <c r="AF53" s="635"/>
      <c r="AG53" s="635"/>
      <c r="AH53" s="635"/>
      <c r="AI53" s="635"/>
      <c r="AJ53" s="635"/>
      <c r="AK53" s="635"/>
      <c r="AL53" s="635"/>
      <c r="AM53" s="635"/>
      <c r="AN53" s="635"/>
      <c r="AO53" s="635"/>
      <c r="AP53" s="635"/>
      <c r="AQ53" s="635"/>
      <c r="AR53" s="635"/>
      <c r="AS53" s="635"/>
      <c r="AT53" s="635"/>
      <c r="AU53" s="635"/>
      <c r="AV53" s="635"/>
      <c r="AW53" s="635"/>
      <c r="AX53" s="635"/>
      <c r="AY53" s="635"/>
      <c r="AZ53" s="635"/>
      <c r="BA53" s="635"/>
      <c r="BB53" s="635"/>
      <c r="BC53" s="635"/>
      <c r="BD53" s="635"/>
      <c r="BE53" s="635"/>
      <c r="BF53" s="635"/>
      <c r="BG53" s="635"/>
      <c r="BH53" s="635"/>
      <c r="BI53" s="635"/>
      <c r="BJ53" s="635"/>
      <c r="BK53" s="635"/>
      <c r="BL53" s="635"/>
      <c r="BM53" s="635"/>
      <c r="BN53" s="635"/>
      <c r="BO53" s="635"/>
      <c r="BP53" s="635"/>
      <c r="BQ53" s="635"/>
      <c r="BR53" s="635"/>
      <c r="BS53" s="635"/>
      <c r="BT53" s="635"/>
      <c r="BU53" s="635"/>
      <c r="BV53" s="635"/>
      <c r="BW53" s="635"/>
      <c r="BX53" s="635"/>
      <c r="BY53" s="635"/>
      <c r="BZ53" s="635"/>
      <c r="CA53" s="635"/>
      <c r="CB53" s="635"/>
      <c r="CC53" s="635"/>
      <c r="CD53" s="635"/>
      <c r="CE53" s="635"/>
      <c r="CF53" s="635"/>
      <c r="CG53" s="635"/>
      <c r="CH53" s="635"/>
      <c r="CI53" s="635"/>
      <c r="CJ53" s="635"/>
      <c r="CK53" s="635"/>
      <c r="CL53" s="635"/>
      <c r="CM53" s="635"/>
      <c r="CN53" s="635"/>
      <c r="CO53" s="635"/>
      <c r="CP53" s="635"/>
      <c r="CQ53" s="635"/>
      <c r="CR53" s="635"/>
      <c r="CS53" s="635"/>
      <c r="CT53" s="635"/>
      <c r="CU53" s="635"/>
      <c r="CV53" s="635"/>
      <c r="CW53" s="635"/>
      <c r="CX53" s="635"/>
      <c r="CY53" s="635"/>
      <c r="CZ53" s="635"/>
      <c r="DA53" s="635"/>
      <c r="DB53" s="635"/>
      <c r="DC53" s="635"/>
      <c r="DD53" s="635"/>
      <c r="DE53" s="635"/>
      <c r="DF53" s="635"/>
      <c r="DG53" s="635"/>
      <c r="DH53" s="635"/>
      <c r="DI53" s="635"/>
    </row>
    <row r="54" spans="5:113" x14ac:dyDescent="0.2"/>
    <row r="55" spans="5:113" x14ac:dyDescent="0.2"/>
    <row r="56" spans="5:113" x14ac:dyDescent="0.2"/>
  </sheetData>
  <sheetProtection algorithmName="SHA-512" hashValue="3oBw7Hay0tEvxc4p87H8cPe5ME5oj/CQWlLYp0uNTHs+bCU6A/ZrBGxIivdTvT9oOL5O9Lh3zeYTzocgjt9qyg==" saltValue="kJZMLuWlVqAVQb6b0cv+ww=="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3"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Normal="100"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37" t="s">
        <v>202</v>
      </c>
      <c r="DI1" s="638"/>
      <c r="DJ1" s="638"/>
      <c r="DK1" s="638"/>
      <c r="DL1" s="638"/>
      <c r="DM1" s="638"/>
      <c r="DN1" s="639"/>
      <c r="DO1" s="196"/>
      <c r="DP1" s="637" t="s">
        <v>203</v>
      </c>
      <c r="DQ1" s="638"/>
      <c r="DR1" s="638"/>
      <c r="DS1" s="638"/>
      <c r="DT1" s="638"/>
      <c r="DU1" s="638"/>
      <c r="DV1" s="638"/>
      <c r="DW1" s="638"/>
      <c r="DX1" s="638"/>
      <c r="DY1" s="638"/>
      <c r="DZ1" s="638"/>
      <c r="EA1" s="638"/>
      <c r="EB1" s="638"/>
      <c r="EC1" s="639"/>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40" t="s">
        <v>205</v>
      </c>
      <c r="C3" s="641"/>
      <c r="D3" s="641"/>
      <c r="E3" s="641"/>
      <c r="F3" s="641"/>
      <c r="G3" s="641"/>
      <c r="H3" s="641"/>
      <c r="I3" s="641"/>
      <c r="J3" s="641"/>
      <c r="K3" s="641"/>
      <c r="L3" s="641"/>
      <c r="M3" s="641"/>
      <c r="N3" s="641"/>
      <c r="O3" s="641"/>
      <c r="P3" s="641"/>
      <c r="Q3" s="641"/>
      <c r="R3" s="641"/>
      <c r="S3" s="641"/>
      <c r="T3" s="641"/>
      <c r="U3" s="641"/>
      <c r="V3" s="641"/>
      <c r="W3" s="641"/>
      <c r="X3" s="641"/>
      <c r="Y3" s="641"/>
      <c r="Z3" s="641"/>
      <c r="AA3" s="641"/>
      <c r="AB3" s="641"/>
      <c r="AC3" s="641"/>
      <c r="AD3" s="641"/>
      <c r="AE3" s="641"/>
      <c r="AF3" s="641"/>
      <c r="AG3" s="641"/>
      <c r="AH3" s="641"/>
      <c r="AI3" s="641"/>
      <c r="AJ3" s="641"/>
      <c r="AK3" s="641"/>
      <c r="AL3" s="641"/>
      <c r="AM3" s="641"/>
      <c r="AN3" s="641"/>
      <c r="AO3" s="641"/>
      <c r="AP3" s="640" t="s">
        <v>206</v>
      </c>
      <c r="AQ3" s="641"/>
      <c r="AR3" s="641"/>
      <c r="AS3" s="641"/>
      <c r="AT3" s="641"/>
      <c r="AU3" s="641"/>
      <c r="AV3" s="641"/>
      <c r="AW3" s="641"/>
      <c r="AX3" s="641"/>
      <c r="AY3" s="641"/>
      <c r="AZ3" s="641"/>
      <c r="BA3" s="641"/>
      <c r="BB3" s="641"/>
      <c r="BC3" s="641"/>
      <c r="BD3" s="641"/>
      <c r="BE3" s="641"/>
      <c r="BF3" s="641"/>
      <c r="BG3" s="641"/>
      <c r="BH3" s="641"/>
      <c r="BI3" s="641"/>
      <c r="BJ3" s="641"/>
      <c r="BK3" s="641"/>
      <c r="BL3" s="641"/>
      <c r="BM3" s="641"/>
      <c r="BN3" s="641"/>
      <c r="BO3" s="641"/>
      <c r="BP3" s="641"/>
      <c r="BQ3" s="641"/>
      <c r="BR3" s="641"/>
      <c r="BS3" s="641"/>
      <c r="BT3" s="641"/>
      <c r="BU3" s="641"/>
      <c r="BV3" s="641"/>
      <c r="BW3" s="641"/>
      <c r="BX3" s="641"/>
      <c r="BY3" s="641"/>
      <c r="BZ3" s="641"/>
      <c r="CA3" s="641"/>
      <c r="CB3" s="642"/>
      <c r="CD3" s="640" t="s">
        <v>207</v>
      </c>
      <c r="CE3" s="641"/>
      <c r="CF3" s="641"/>
      <c r="CG3" s="641"/>
      <c r="CH3" s="641"/>
      <c r="CI3" s="641"/>
      <c r="CJ3" s="641"/>
      <c r="CK3" s="641"/>
      <c r="CL3" s="641"/>
      <c r="CM3" s="641"/>
      <c r="CN3" s="641"/>
      <c r="CO3" s="641"/>
      <c r="CP3" s="641"/>
      <c r="CQ3" s="641"/>
      <c r="CR3" s="641"/>
      <c r="CS3" s="641"/>
      <c r="CT3" s="641"/>
      <c r="CU3" s="641"/>
      <c r="CV3" s="641"/>
      <c r="CW3" s="641"/>
      <c r="CX3" s="641"/>
      <c r="CY3" s="641"/>
      <c r="CZ3" s="641"/>
      <c r="DA3" s="641"/>
      <c r="DB3" s="641"/>
      <c r="DC3" s="641"/>
      <c r="DD3" s="641"/>
      <c r="DE3" s="641"/>
      <c r="DF3" s="641"/>
      <c r="DG3" s="641"/>
      <c r="DH3" s="641"/>
      <c r="DI3" s="641"/>
      <c r="DJ3" s="641"/>
      <c r="DK3" s="641"/>
      <c r="DL3" s="641"/>
      <c r="DM3" s="641"/>
      <c r="DN3" s="641"/>
      <c r="DO3" s="641"/>
      <c r="DP3" s="641"/>
      <c r="DQ3" s="641"/>
      <c r="DR3" s="641"/>
      <c r="DS3" s="641"/>
      <c r="DT3" s="641"/>
      <c r="DU3" s="641"/>
      <c r="DV3" s="641"/>
      <c r="DW3" s="641"/>
      <c r="DX3" s="641"/>
      <c r="DY3" s="641"/>
      <c r="DZ3" s="641"/>
      <c r="EA3" s="641"/>
      <c r="EB3" s="641"/>
      <c r="EC3" s="642"/>
    </row>
    <row r="4" spans="2:143" ht="11.25" customHeight="1" x14ac:dyDescent="0.2">
      <c r="B4" s="640" t="s">
        <v>1</v>
      </c>
      <c r="C4" s="641"/>
      <c r="D4" s="641"/>
      <c r="E4" s="641"/>
      <c r="F4" s="641"/>
      <c r="G4" s="641"/>
      <c r="H4" s="641"/>
      <c r="I4" s="641"/>
      <c r="J4" s="641"/>
      <c r="K4" s="641"/>
      <c r="L4" s="641"/>
      <c r="M4" s="641"/>
      <c r="N4" s="641"/>
      <c r="O4" s="641"/>
      <c r="P4" s="641"/>
      <c r="Q4" s="642"/>
      <c r="R4" s="640" t="s">
        <v>208</v>
      </c>
      <c r="S4" s="641"/>
      <c r="T4" s="641"/>
      <c r="U4" s="641"/>
      <c r="V4" s="641"/>
      <c r="W4" s="641"/>
      <c r="X4" s="641"/>
      <c r="Y4" s="642"/>
      <c r="Z4" s="640" t="s">
        <v>209</v>
      </c>
      <c r="AA4" s="641"/>
      <c r="AB4" s="641"/>
      <c r="AC4" s="642"/>
      <c r="AD4" s="640" t="s">
        <v>210</v>
      </c>
      <c r="AE4" s="641"/>
      <c r="AF4" s="641"/>
      <c r="AG4" s="641"/>
      <c r="AH4" s="641"/>
      <c r="AI4" s="641"/>
      <c r="AJ4" s="641"/>
      <c r="AK4" s="642"/>
      <c r="AL4" s="640" t="s">
        <v>209</v>
      </c>
      <c r="AM4" s="641"/>
      <c r="AN4" s="641"/>
      <c r="AO4" s="642"/>
      <c r="AP4" s="643" t="s">
        <v>211</v>
      </c>
      <c r="AQ4" s="643"/>
      <c r="AR4" s="643"/>
      <c r="AS4" s="643"/>
      <c r="AT4" s="643"/>
      <c r="AU4" s="643"/>
      <c r="AV4" s="643"/>
      <c r="AW4" s="643"/>
      <c r="AX4" s="643"/>
      <c r="AY4" s="643"/>
      <c r="AZ4" s="643"/>
      <c r="BA4" s="643"/>
      <c r="BB4" s="643"/>
      <c r="BC4" s="643"/>
      <c r="BD4" s="643"/>
      <c r="BE4" s="643"/>
      <c r="BF4" s="643"/>
      <c r="BG4" s="643" t="s">
        <v>212</v>
      </c>
      <c r="BH4" s="643"/>
      <c r="BI4" s="643"/>
      <c r="BJ4" s="643"/>
      <c r="BK4" s="643"/>
      <c r="BL4" s="643"/>
      <c r="BM4" s="643"/>
      <c r="BN4" s="643"/>
      <c r="BO4" s="643" t="s">
        <v>209</v>
      </c>
      <c r="BP4" s="643"/>
      <c r="BQ4" s="643"/>
      <c r="BR4" s="643"/>
      <c r="BS4" s="643" t="s">
        <v>213</v>
      </c>
      <c r="BT4" s="643"/>
      <c r="BU4" s="643"/>
      <c r="BV4" s="643"/>
      <c r="BW4" s="643"/>
      <c r="BX4" s="643"/>
      <c r="BY4" s="643"/>
      <c r="BZ4" s="643"/>
      <c r="CA4" s="643"/>
      <c r="CB4" s="643"/>
      <c r="CD4" s="640" t="s">
        <v>214</v>
      </c>
      <c r="CE4" s="641"/>
      <c r="CF4" s="641"/>
      <c r="CG4" s="641"/>
      <c r="CH4" s="641"/>
      <c r="CI4" s="641"/>
      <c r="CJ4" s="641"/>
      <c r="CK4" s="641"/>
      <c r="CL4" s="641"/>
      <c r="CM4" s="641"/>
      <c r="CN4" s="641"/>
      <c r="CO4" s="641"/>
      <c r="CP4" s="641"/>
      <c r="CQ4" s="641"/>
      <c r="CR4" s="641"/>
      <c r="CS4" s="641"/>
      <c r="CT4" s="641"/>
      <c r="CU4" s="641"/>
      <c r="CV4" s="641"/>
      <c r="CW4" s="641"/>
      <c r="CX4" s="641"/>
      <c r="CY4" s="641"/>
      <c r="CZ4" s="641"/>
      <c r="DA4" s="641"/>
      <c r="DB4" s="641"/>
      <c r="DC4" s="641"/>
      <c r="DD4" s="641"/>
      <c r="DE4" s="641"/>
      <c r="DF4" s="641"/>
      <c r="DG4" s="641"/>
      <c r="DH4" s="641"/>
      <c r="DI4" s="641"/>
      <c r="DJ4" s="641"/>
      <c r="DK4" s="641"/>
      <c r="DL4" s="641"/>
      <c r="DM4" s="641"/>
      <c r="DN4" s="641"/>
      <c r="DO4" s="641"/>
      <c r="DP4" s="641"/>
      <c r="DQ4" s="641"/>
      <c r="DR4" s="641"/>
      <c r="DS4" s="641"/>
      <c r="DT4" s="641"/>
      <c r="DU4" s="641"/>
      <c r="DV4" s="641"/>
      <c r="DW4" s="641"/>
      <c r="DX4" s="641"/>
      <c r="DY4" s="641"/>
      <c r="DZ4" s="641"/>
      <c r="EA4" s="641"/>
      <c r="EB4" s="641"/>
      <c r="EC4" s="642"/>
    </row>
    <row r="5" spans="2:143" ht="11.25" customHeight="1" x14ac:dyDescent="0.2">
      <c r="B5" s="644" t="s">
        <v>215</v>
      </c>
      <c r="C5" s="645"/>
      <c r="D5" s="645"/>
      <c r="E5" s="645"/>
      <c r="F5" s="645"/>
      <c r="G5" s="645"/>
      <c r="H5" s="645"/>
      <c r="I5" s="645"/>
      <c r="J5" s="645"/>
      <c r="K5" s="645"/>
      <c r="L5" s="645"/>
      <c r="M5" s="645"/>
      <c r="N5" s="645"/>
      <c r="O5" s="645"/>
      <c r="P5" s="645"/>
      <c r="Q5" s="646"/>
      <c r="R5" s="647">
        <v>24472112</v>
      </c>
      <c r="S5" s="648"/>
      <c r="T5" s="648"/>
      <c r="U5" s="648"/>
      <c r="V5" s="648"/>
      <c r="W5" s="648"/>
      <c r="X5" s="648"/>
      <c r="Y5" s="649"/>
      <c r="Z5" s="650">
        <v>45.1</v>
      </c>
      <c r="AA5" s="650"/>
      <c r="AB5" s="650"/>
      <c r="AC5" s="650"/>
      <c r="AD5" s="651">
        <v>22029130</v>
      </c>
      <c r="AE5" s="651"/>
      <c r="AF5" s="651"/>
      <c r="AG5" s="651"/>
      <c r="AH5" s="651"/>
      <c r="AI5" s="651"/>
      <c r="AJ5" s="651"/>
      <c r="AK5" s="651"/>
      <c r="AL5" s="652">
        <v>77.400000000000006</v>
      </c>
      <c r="AM5" s="653"/>
      <c r="AN5" s="653"/>
      <c r="AO5" s="654"/>
      <c r="AP5" s="644" t="s">
        <v>216</v>
      </c>
      <c r="AQ5" s="645"/>
      <c r="AR5" s="645"/>
      <c r="AS5" s="645"/>
      <c r="AT5" s="645"/>
      <c r="AU5" s="645"/>
      <c r="AV5" s="645"/>
      <c r="AW5" s="645"/>
      <c r="AX5" s="645"/>
      <c r="AY5" s="645"/>
      <c r="AZ5" s="645"/>
      <c r="BA5" s="645"/>
      <c r="BB5" s="645"/>
      <c r="BC5" s="645"/>
      <c r="BD5" s="645"/>
      <c r="BE5" s="645"/>
      <c r="BF5" s="646"/>
      <c r="BG5" s="658">
        <v>22621045</v>
      </c>
      <c r="BH5" s="659"/>
      <c r="BI5" s="659"/>
      <c r="BJ5" s="659"/>
      <c r="BK5" s="659"/>
      <c r="BL5" s="659"/>
      <c r="BM5" s="659"/>
      <c r="BN5" s="660"/>
      <c r="BO5" s="661">
        <v>92.4</v>
      </c>
      <c r="BP5" s="661"/>
      <c r="BQ5" s="661"/>
      <c r="BR5" s="661"/>
      <c r="BS5" s="662">
        <v>591915</v>
      </c>
      <c r="BT5" s="662"/>
      <c r="BU5" s="662"/>
      <c r="BV5" s="662"/>
      <c r="BW5" s="662"/>
      <c r="BX5" s="662"/>
      <c r="BY5" s="662"/>
      <c r="BZ5" s="662"/>
      <c r="CA5" s="662"/>
      <c r="CB5" s="666"/>
      <c r="CD5" s="640" t="s">
        <v>211</v>
      </c>
      <c r="CE5" s="641"/>
      <c r="CF5" s="641"/>
      <c r="CG5" s="641"/>
      <c r="CH5" s="641"/>
      <c r="CI5" s="641"/>
      <c r="CJ5" s="641"/>
      <c r="CK5" s="641"/>
      <c r="CL5" s="641"/>
      <c r="CM5" s="641"/>
      <c r="CN5" s="641"/>
      <c r="CO5" s="641"/>
      <c r="CP5" s="641"/>
      <c r="CQ5" s="642"/>
      <c r="CR5" s="640" t="s">
        <v>217</v>
      </c>
      <c r="CS5" s="641"/>
      <c r="CT5" s="641"/>
      <c r="CU5" s="641"/>
      <c r="CV5" s="641"/>
      <c r="CW5" s="641"/>
      <c r="CX5" s="641"/>
      <c r="CY5" s="642"/>
      <c r="CZ5" s="640" t="s">
        <v>209</v>
      </c>
      <c r="DA5" s="641"/>
      <c r="DB5" s="641"/>
      <c r="DC5" s="642"/>
      <c r="DD5" s="640" t="s">
        <v>218</v>
      </c>
      <c r="DE5" s="641"/>
      <c r="DF5" s="641"/>
      <c r="DG5" s="641"/>
      <c r="DH5" s="641"/>
      <c r="DI5" s="641"/>
      <c r="DJ5" s="641"/>
      <c r="DK5" s="641"/>
      <c r="DL5" s="641"/>
      <c r="DM5" s="641"/>
      <c r="DN5" s="641"/>
      <c r="DO5" s="641"/>
      <c r="DP5" s="642"/>
      <c r="DQ5" s="640" t="s">
        <v>219</v>
      </c>
      <c r="DR5" s="641"/>
      <c r="DS5" s="641"/>
      <c r="DT5" s="641"/>
      <c r="DU5" s="641"/>
      <c r="DV5" s="641"/>
      <c r="DW5" s="641"/>
      <c r="DX5" s="641"/>
      <c r="DY5" s="641"/>
      <c r="DZ5" s="641"/>
      <c r="EA5" s="641"/>
      <c r="EB5" s="641"/>
      <c r="EC5" s="642"/>
    </row>
    <row r="6" spans="2:143" ht="11.25" customHeight="1" x14ac:dyDescent="0.2">
      <c r="B6" s="655" t="s">
        <v>220</v>
      </c>
      <c r="C6" s="656"/>
      <c r="D6" s="656"/>
      <c r="E6" s="656"/>
      <c r="F6" s="656"/>
      <c r="G6" s="656"/>
      <c r="H6" s="656"/>
      <c r="I6" s="656"/>
      <c r="J6" s="656"/>
      <c r="K6" s="656"/>
      <c r="L6" s="656"/>
      <c r="M6" s="656"/>
      <c r="N6" s="656"/>
      <c r="O6" s="656"/>
      <c r="P6" s="656"/>
      <c r="Q6" s="657"/>
      <c r="R6" s="658">
        <v>343627</v>
      </c>
      <c r="S6" s="659"/>
      <c r="T6" s="659"/>
      <c r="U6" s="659"/>
      <c r="V6" s="659"/>
      <c r="W6" s="659"/>
      <c r="X6" s="659"/>
      <c r="Y6" s="660"/>
      <c r="Z6" s="661">
        <v>0.6</v>
      </c>
      <c r="AA6" s="661"/>
      <c r="AB6" s="661"/>
      <c r="AC6" s="661"/>
      <c r="AD6" s="662">
        <v>343627</v>
      </c>
      <c r="AE6" s="662"/>
      <c r="AF6" s="662"/>
      <c r="AG6" s="662"/>
      <c r="AH6" s="662"/>
      <c r="AI6" s="662"/>
      <c r="AJ6" s="662"/>
      <c r="AK6" s="662"/>
      <c r="AL6" s="663">
        <v>1.2</v>
      </c>
      <c r="AM6" s="664"/>
      <c r="AN6" s="664"/>
      <c r="AO6" s="665"/>
      <c r="AP6" s="655" t="s">
        <v>221</v>
      </c>
      <c r="AQ6" s="656"/>
      <c r="AR6" s="656"/>
      <c r="AS6" s="656"/>
      <c r="AT6" s="656"/>
      <c r="AU6" s="656"/>
      <c r="AV6" s="656"/>
      <c r="AW6" s="656"/>
      <c r="AX6" s="656"/>
      <c r="AY6" s="656"/>
      <c r="AZ6" s="656"/>
      <c r="BA6" s="656"/>
      <c r="BB6" s="656"/>
      <c r="BC6" s="656"/>
      <c r="BD6" s="656"/>
      <c r="BE6" s="656"/>
      <c r="BF6" s="657"/>
      <c r="BG6" s="658">
        <v>22621045</v>
      </c>
      <c r="BH6" s="659"/>
      <c r="BI6" s="659"/>
      <c r="BJ6" s="659"/>
      <c r="BK6" s="659"/>
      <c r="BL6" s="659"/>
      <c r="BM6" s="659"/>
      <c r="BN6" s="660"/>
      <c r="BO6" s="661">
        <v>92.4</v>
      </c>
      <c r="BP6" s="661"/>
      <c r="BQ6" s="661"/>
      <c r="BR6" s="661"/>
      <c r="BS6" s="662">
        <v>591915</v>
      </c>
      <c r="BT6" s="662"/>
      <c r="BU6" s="662"/>
      <c r="BV6" s="662"/>
      <c r="BW6" s="662"/>
      <c r="BX6" s="662"/>
      <c r="BY6" s="662"/>
      <c r="BZ6" s="662"/>
      <c r="CA6" s="662"/>
      <c r="CB6" s="666"/>
      <c r="CD6" s="644" t="s">
        <v>222</v>
      </c>
      <c r="CE6" s="645"/>
      <c r="CF6" s="645"/>
      <c r="CG6" s="645"/>
      <c r="CH6" s="645"/>
      <c r="CI6" s="645"/>
      <c r="CJ6" s="645"/>
      <c r="CK6" s="645"/>
      <c r="CL6" s="645"/>
      <c r="CM6" s="645"/>
      <c r="CN6" s="645"/>
      <c r="CO6" s="645"/>
      <c r="CP6" s="645"/>
      <c r="CQ6" s="646"/>
      <c r="CR6" s="658">
        <v>290438</v>
      </c>
      <c r="CS6" s="659"/>
      <c r="CT6" s="659"/>
      <c r="CU6" s="659"/>
      <c r="CV6" s="659"/>
      <c r="CW6" s="659"/>
      <c r="CX6" s="659"/>
      <c r="CY6" s="660"/>
      <c r="CZ6" s="652">
        <v>0.6</v>
      </c>
      <c r="DA6" s="653"/>
      <c r="DB6" s="653"/>
      <c r="DC6" s="669"/>
      <c r="DD6" s="667" t="s">
        <v>122</v>
      </c>
      <c r="DE6" s="659"/>
      <c r="DF6" s="659"/>
      <c r="DG6" s="659"/>
      <c r="DH6" s="659"/>
      <c r="DI6" s="659"/>
      <c r="DJ6" s="659"/>
      <c r="DK6" s="659"/>
      <c r="DL6" s="659"/>
      <c r="DM6" s="659"/>
      <c r="DN6" s="659"/>
      <c r="DO6" s="659"/>
      <c r="DP6" s="660"/>
      <c r="DQ6" s="667">
        <v>290438</v>
      </c>
      <c r="DR6" s="659"/>
      <c r="DS6" s="659"/>
      <c r="DT6" s="659"/>
      <c r="DU6" s="659"/>
      <c r="DV6" s="659"/>
      <c r="DW6" s="659"/>
      <c r="DX6" s="659"/>
      <c r="DY6" s="659"/>
      <c r="DZ6" s="659"/>
      <c r="EA6" s="659"/>
      <c r="EB6" s="659"/>
      <c r="EC6" s="668"/>
    </row>
    <row r="7" spans="2:143" ht="11.25" customHeight="1" x14ac:dyDescent="0.2">
      <c r="B7" s="655" t="s">
        <v>223</v>
      </c>
      <c r="C7" s="656"/>
      <c r="D7" s="656"/>
      <c r="E7" s="656"/>
      <c r="F7" s="656"/>
      <c r="G7" s="656"/>
      <c r="H7" s="656"/>
      <c r="I7" s="656"/>
      <c r="J7" s="656"/>
      <c r="K7" s="656"/>
      <c r="L7" s="656"/>
      <c r="M7" s="656"/>
      <c r="N7" s="656"/>
      <c r="O7" s="656"/>
      <c r="P7" s="656"/>
      <c r="Q7" s="657"/>
      <c r="R7" s="658">
        <v>11564</v>
      </c>
      <c r="S7" s="659"/>
      <c r="T7" s="659"/>
      <c r="U7" s="659"/>
      <c r="V7" s="659"/>
      <c r="W7" s="659"/>
      <c r="X7" s="659"/>
      <c r="Y7" s="660"/>
      <c r="Z7" s="661">
        <v>0</v>
      </c>
      <c r="AA7" s="661"/>
      <c r="AB7" s="661"/>
      <c r="AC7" s="661"/>
      <c r="AD7" s="662">
        <v>11564</v>
      </c>
      <c r="AE7" s="662"/>
      <c r="AF7" s="662"/>
      <c r="AG7" s="662"/>
      <c r="AH7" s="662"/>
      <c r="AI7" s="662"/>
      <c r="AJ7" s="662"/>
      <c r="AK7" s="662"/>
      <c r="AL7" s="663">
        <v>0</v>
      </c>
      <c r="AM7" s="664"/>
      <c r="AN7" s="664"/>
      <c r="AO7" s="665"/>
      <c r="AP7" s="655" t="s">
        <v>224</v>
      </c>
      <c r="AQ7" s="656"/>
      <c r="AR7" s="656"/>
      <c r="AS7" s="656"/>
      <c r="AT7" s="656"/>
      <c r="AU7" s="656"/>
      <c r="AV7" s="656"/>
      <c r="AW7" s="656"/>
      <c r="AX7" s="656"/>
      <c r="AY7" s="656"/>
      <c r="AZ7" s="656"/>
      <c r="BA7" s="656"/>
      <c r="BB7" s="656"/>
      <c r="BC7" s="656"/>
      <c r="BD7" s="656"/>
      <c r="BE7" s="656"/>
      <c r="BF7" s="657"/>
      <c r="BG7" s="658">
        <v>10178522</v>
      </c>
      <c r="BH7" s="659"/>
      <c r="BI7" s="659"/>
      <c r="BJ7" s="659"/>
      <c r="BK7" s="659"/>
      <c r="BL7" s="659"/>
      <c r="BM7" s="659"/>
      <c r="BN7" s="660"/>
      <c r="BO7" s="661">
        <v>41.6</v>
      </c>
      <c r="BP7" s="661"/>
      <c r="BQ7" s="661"/>
      <c r="BR7" s="661"/>
      <c r="BS7" s="662">
        <v>591915</v>
      </c>
      <c r="BT7" s="662"/>
      <c r="BU7" s="662"/>
      <c r="BV7" s="662"/>
      <c r="BW7" s="662"/>
      <c r="BX7" s="662"/>
      <c r="BY7" s="662"/>
      <c r="BZ7" s="662"/>
      <c r="CA7" s="662"/>
      <c r="CB7" s="666"/>
      <c r="CD7" s="655" t="s">
        <v>225</v>
      </c>
      <c r="CE7" s="656"/>
      <c r="CF7" s="656"/>
      <c r="CG7" s="656"/>
      <c r="CH7" s="656"/>
      <c r="CI7" s="656"/>
      <c r="CJ7" s="656"/>
      <c r="CK7" s="656"/>
      <c r="CL7" s="656"/>
      <c r="CM7" s="656"/>
      <c r="CN7" s="656"/>
      <c r="CO7" s="656"/>
      <c r="CP7" s="656"/>
      <c r="CQ7" s="657"/>
      <c r="CR7" s="658">
        <v>4288650</v>
      </c>
      <c r="CS7" s="659"/>
      <c r="CT7" s="659"/>
      <c r="CU7" s="659"/>
      <c r="CV7" s="659"/>
      <c r="CW7" s="659"/>
      <c r="CX7" s="659"/>
      <c r="CY7" s="660"/>
      <c r="CZ7" s="661">
        <v>8.5</v>
      </c>
      <c r="DA7" s="661"/>
      <c r="DB7" s="661"/>
      <c r="DC7" s="661"/>
      <c r="DD7" s="667">
        <v>13446</v>
      </c>
      <c r="DE7" s="659"/>
      <c r="DF7" s="659"/>
      <c r="DG7" s="659"/>
      <c r="DH7" s="659"/>
      <c r="DI7" s="659"/>
      <c r="DJ7" s="659"/>
      <c r="DK7" s="659"/>
      <c r="DL7" s="659"/>
      <c r="DM7" s="659"/>
      <c r="DN7" s="659"/>
      <c r="DO7" s="659"/>
      <c r="DP7" s="660"/>
      <c r="DQ7" s="667">
        <v>3497733</v>
      </c>
      <c r="DR7" s="659"/>
      <c r="DS7" s="659"/>
      <c r="DT7" s="659"/>
      <c r="DU7" s="659"/>
      <c r="DV7" s="659"/>
      <c r="DW7" s="659"/>
      <c r="DX7" s="659"/>
      <c r="DY7" s="659"/>
      <c r="DZ7" s="659"/>
      <c r="EA7" s="659"/>
      <c r="EB7" s="659"/>
      <c r="EC7" s="668"/>
    </row>
    <row r="8" spans="2:143" ht="11.25" customHeight="1" x14ac:dyDescent="0.2">
      <c r="B8" s="655" t="s">
        <v>226</v>
      </c>
      <c r="C8" s="656"/>
      <c r="D8" s="656"/>
      <c r="E8" s="656"/>
      <c r="F8" s="656"/>
      <c r="G8" s="656"/>
      <c r="H8" s="656"/>
      <c r="I8" s="656"/>
      <c r="J8" s="656"/>
      <c r="K8" s="656"/>
      <c r="L8" s="656"/>
      <c r="M8" s="656"/>
      <c r="N8" s="656"/>
      <c r="O8" s="656"/>
      <c r="P8" s="656"/>
      <c r="Q8" s="657"/>
      <c r="R8" s="658">
        <v>236679</v>
      </c>
      <c r="S8" s="659"/>
      <c r="T8" s="659"/>
      <c r="U8" s="659"/>
      <c r="V8" s="659"/>
      <c r="W8" s="659"/>
      <c r="X8" s="659"/>
      <c r="Y8" s="660"/>
      <c r="Z8" s="661">
        <v>0.4</v>
      </c>
      <c r="AA8" s="661"/>
      <c r="AB8" s="661"/>
      <c r="AC8" s="661"/>
      <c r="AD8" s="662">
        <v>236679</v>
      </c>
      <c r="AE8" s="662"/>
      <c r="AF8" s="662"/>
      <c r="AG8" s="662"/>
      <c r="AH8" s="662"/>
      <c r="AI8" s="662"/>
      <c r="AJ8" s="662"/>
      <c r="AK8" s="662"/>
      <c r="AL8" s="663">
        <v>0.8</v>
      </c>
      <c r="AM8" s="664"/>
      <c r="AN8" s="664"/>
      <c r="AO8" s="665"/>
      <c r="AP8" s="655" t="s">
        <v>227</v>
      </c>
      <c r="AQ8" s="656"/>
      <c r="AR8" s="656"/>
      <c r="AS8" s="656"/>
      <c r="AT8" s="656"/>
      <c r="AU8" s="656"/>
      <c r="AV8" s="656"/>
      <c r="AW8" s="656"/>
      <c r="AX8" s="656"/>
      <c r="AY8" s="656"/>
      <c r="AZ8" s="656"/>
      <c r="BA8" s="656"/>
      <c r="BB8" s="656"/>
      <c r="BC8" s="656"/>
      <c r="BD8" s="656"/>
      <c r="BE8" s="656"/>
      <c r="BF8" s="657"/>
      <c r="BG8" s="658">
        <v>196155</v>
      </c>
      <c r="BH8" s="659"/>
      <c r="BI8" s="659"/>
      <c r="BJ8" s="659"/>
      <c r="BK8" s="659"/>
      <c r="BL8" s="659"/>
      <c r="BM8" s="659"/>
      <c r="BN8" s="660"/>
      <c r="BO8" s="661">
        <v>0.8</v>
      </c>
      <c r="BP8" s="661"/>
      <c r="BQ8" s="661"/>
      <c r="BR8" s="661"/>
      <c r="BS8" s="662" t="s">
        <v>122</v>
      </c>
      <c r="BT8" s="662"/>
      <c r="BU8" s="662"/>
      <c r="BV8" s="662"/>
      <c r="BW8" s="662"/>
      <c r="BX8" s="662"/>
      <c r="BY8" s="662"/>
      <c r="BZ8" s="662"/>
      <c r="CA8" s="662"/>
      <c r="CB8" s="666"/>
      <c r="CD8" s="655" t="s">
        <v>228</v>
      </c>
      <c r="CE8" s="656"/>
      <c r="CF8" s="656"/>
      <c r="CG8" s="656"/>
      <c r="CH8" s="656"/>
      <c r="CI8" s="656"/>
      <c r="CJ8" s="656"/>
      <c r="CK8" s="656"/>
      <c r="CL8" s="656"/>
      <c r="CM8" s="656"/>
      <c r="CN8" s="656"/>
      <c r="CO8" s="656"/>
      <c r="CP8" s="656"/>
      <c r="CQ8" s="657"/>
      <c r="CR8" s="658">
        <v>19763554</v>
      </c>
      <c r="CS8" s="659"/>
      <c r="CT8" s="659"/>
      <c r="CU8" s="659"/>
      <c r="CV8" s="659"/>
      <c r="CW8" s="659"/>
      <c r="CX8" s="659"/>
      <c r="CY8" s="660"/>
      <c r="CZ8" s="661">
        <v>39.299999999999997</v>
      </c>
      <c r="DA8" s="661"/>
      <c r="DB8" s="661"/>
      <c r="DC8" s="661"/>
      <c r="DD8" s="667">
        <v>597111</v>
      </c>
      <c r="DE8" s="659"/>
      <c r="DF8" s="659"/>
      <c r="DG8" s="659"/>
      <c r="DH8" s="659"/>
      <c r="DI8" s="659"/>
      <c r="DJ8" s="659"/>
      <c r="DK8" s="659"/>
      <c r="DL8" s="659"/>
      <c r="DM8" s="659"/>
      <c r="DN8" s="659"/>
      <c r="DO8" s="659"/>
      <c r="DP8" s="660"/>
      <c r="DQ8" s="667">
        <v>11273684</v>
      </c>
      <c r="DR8" s="659"/>
      <c r="DS8" s="659"/>
      <c r="DT8" s="659"/>
      <c r="DU8" s="659"/>
      <c r="DV8" s="659"/>
      <c r="DW8" s="659"/>
      <c r="DX8" s="659"/>
      <c r="DY8" s="659"/>
      <c r="DZ8" s="659"/>
      <c r="EA8" s="659"/>
      <c r="EB8" s="659"/>
      <c r="EC8" s="668"/>
    </row>
    <row r="9" spans="2:143" ht="11.25" customHeight="1" x14ac:dyDescent="0.2">
      <c r="B9" s="655" t="s">
        <v>229</v>
      </c>
      <c r="C9" s="656"/>
      <c r="D9" s="656"/>
      <c r="E9" s="656"/>
      <c r="F9" s="656"/>
      <c r="G9" s="656"/>
      <c r="H9" s="656"/>
      <c r="I9" s="656"/>
      <c r="J9" s="656"/>
      <c r="K9" s="656"/>
      <c r="L9" s="656"/>
      <c r="M9" s="656"/>
      <c r="N9" s="656"/>
      <c r="O9" s="656"/>
      <c r="P9" s="656"/>
      <c r="Q9" s="657"/>
      <c r="R9" s="658">
        <v>313567</v>
      </c>
      <c r="S9" s="659"/>
      <c r="T9" s="659"/>
      <c r="U9" s="659"/>
      <c r="V9" s="659"/>
      <c r="W9" s="659"/>
      <c r="X9" s="659"/>
      <c r="Y9" s="660"/>
      <c r="Z9" s="661">
        <v>0.6</v>
      </c>
      <c r="AA9" s="661"/>
      <c r="AB9" s="661"/>
      <c r="AC9" s="661"/>
      <c r="AD9" s="662">
        <v>313567</v>
      </c>
      <c r="AE9" s="662"/>
      <c r="AF9" s="662"/>
      <c r="AG9" s="662"/>
      <c r="AH9" s="662"/>
      <c r="AI9" s="662"/>
      <c r="AJ9" s="662"/>
      <c r="AK9" s="662"/>
      <c r="AL9" s="663">
        <v>1.1000000000000001</v>
      </c>
      <c r="AM9" s="664"/>
      <c r="AN9" s="664"/>
      <c r="AO9" s="665"/>
      <c r="AP9" s="655" t="s">
        <v>230</v>
      </c>
      <c r="AQ9" s="656"/>
      <c r="AR9" s="656"/>
      <c r="AS9" s="656"/>
      <c r="AT9" s="656"/>
      <c r="AU9" s="656"/>
      <c r="AV9" s="656"/>
      <c r="AW9" s="656"/>
      <c r="AX9" s="656"/>
      <c r="AY9" s="656"/>
      <c r="AZ9" s="656"/>
      <c r="BA9" s="656"/>
      <c r="BB9" s="656"/>
      <c r="BC9" s="656"/>
      <c r="BD9" s="656"/>
      <c r="BE9" s="656"/>
      <c r="BF9" s="657"/>
      <c r="BG9" s="658">
        <v>7298191</v>
      </c>
      <c r="BH9" s="659"/>
      <c r="BI9" s="659"/>
      <c r="BJ9" s="659"/>
      <c r="BK9" s="659"/>
      <c r="BL9" s="659"/>
      <c r="BM9" s="659"/>
      <c r="BN9" s="660"/>
      <c r="BO9" s="661">
        <v>29.8</v>
      </c>
      <c r="BP9" s="661"/>
      <c r="BQ9" s="661"/>
      <c r="BR9" s="661"/>
      <c r="BS9" s="662" t="s">
        <v>122</v>
      </c>
      <c r="BT9" s="662"/>
      <c r="BU9" s="662"/>
      <c r="BV9" s="662"/>
      <c r="BW9" s="662"/>
      <c r="BX9" s="662"/>
      <c r="BY9" s="662"/>
      <c r="BZ9" s="662"/>
      <c r="CA9" s="662"/>
      <c r="CB9" s="666"/>
      <c r="CD9" s="655" t="s">
        <v>231</v>
      </c>
      <c r="CE9" s="656"/>
      <c r="CF9" s="656"/>
      <c r="CG9" s="656"/>
      <c r="CH9" s="656"/>
      <c r="CI9" s="656"/>
      <c r="CJ9" s="656"/>
      <c r="CK9" s="656"/>
      <c r="CL9" s="656"/>
      <c r="CM9" s="656"/>
      <c r="CN9" s="656"/>
      <c r="CO9" s="656"/>
      <c r="CP9" s="656"/>
      <c r="CQ9" s="657"/>
      <c r="CR9" s="658">
        <v>5935125</v>
      </c>
      <c r="CS9" s="659"/>
      <c r="CT9" s="659"/>
      <c r="CU9" s="659"/>
      <c r="CV9" s="659"/>
      <c r="CW9" s="659"/>
      <c r="CX9" s="659"/>
      <c r="CY9" s="660"/>
      <c r="CZ9" s="661">
        <v>11.8</v>
      </c>
      <c r="DA9" s="661"/>
      <c r="DB9" s="661"/>
      <c r="DC9" s="661"/>
      <c r="DD9" s="667">
        <v>1834408</v>
      </c>
      <c r="DE9" s="659"/>
      <c r="DF9" s="659"/>
      <c r="DG9" s="659"/>
      <c r="DH9" s="659"/>
      <c r="DI9" s="659"/>
      <c r="DJ9" s="659"/>
      <c r="DK9" s="659"/>
      <c r="DL9" s="659"/>
      <c r="DM9" s="659"/>
      <c r="DN9" s="659"/>
      <c r="DO9" s="659"/>
      <c r="DP9" s="660"/>
      <c r="DQ9" s="667">
        <v>3743014</v>
      </c>
      <c r="DR9" s="659"/>
      <c r="DS9" s="659"/>
      <c r="DT9" s="659"/>
      <c r="DU9" s="659"/>
      <c r="DV9" s="659"/>
      <c r="DW9" s="659"/>
      <c r="DX9" s="659"/>
      <c r="DY9" s="659"/>
      <c r="DZ9" s="659"/>
      <c r="EA9" s="659"/>
      <c r="EB9" s="659"/>
      <c r="EC9" s="668"/>
    </row>
    <row r="10" spans="2:143" ht="11.25" customHeight="1" x14ac:dyDescent="0.2">
      <c r="B10" s="655" t="s">
        <v>232</v>
      </c>
      <c r="C10" s="656"/>
      <c r="D10" s="656"/>
      <c r="E10" s="656"/>
      <c r="F10" s="656"/>
      <c r="G10" s="656"/>
      <c r="H10" s="656"/>
      <c r="I10" s="656"/>
      <c r="J10" s="656"/>
      <c r="K10" s="656"/>
      <c r="L10" s="656"/>
      <c r="M10" s="656"/>
      <c r="N10" s="656"/>
      <c r="O10" s="656"/>
      <c r="P10" s="656"/>
      <c r="Q10" s="657"/>
      <c r="R10" s="658" t="s">
        <v>122</v>
      </c>
      <c r="S10" s="659"/>
      <c r="T10" s="659"/>
      <c r="U10" s="659"/>
      <c r="V10" s="659"/>
      <c r="W10" s="659"/>
      <c r="X10" s="659"/>
      <c r="Y10" s="660"/>
      <c r="Z10" s="661" t="s">
        <v>122</v>
      </c>
      <c r="AA10" s="661"/>
      <c r="AB10" s="661"/>
      <c r="AC10" s="661"/>
      <c r="AD10" s="662" t="s">
        <v>122</v>
      </c>
      <c r="AE10" s="662"/>
      <c r="AF10" s="662"/>
      <c r="AG10" s="662"/>
      <c r="AH10" s="662"/>
      <c r="AI10" s="662"/>
      <c r="AJ10" s="662"/>
      <c r="AK10" s="662"/>
      <c r="AL10" s="663" t="s">
        <v>122</v>
      </c>
      <c r="AM10" s="664"/>
      <c r="AN10" s="664"/>
      <c r="AO10" s="665"/>
      <c r="AP10" s="655" t="s">
        <v>233</v>
      </c>
      <c r="AQ10" s="656"/>
      <c r="AR10" s="656"/>
      <c r="AS10" s="656"/>
      <c r="AT10" s="656"/>
      <c r="AU10" s="656"/>
      <c r="AV10" s="656"/>
      <c r="AW10" s="656"/>
      <c r="AX10" s="656"/>
      <c r="AY10" s="656"/>
      <c r="AZ10" s="656"/>
      <c r="BA10" s="656"/>
      <c r="BB10" s="656"/>
      <c r="BC10" s="656"/>
      <c r="BD10" s="656"/>
      <c r="BE10" s="656"/>
      <c r="BF10" s="657"/>
      <c r="BG10" s="658">
        <v>388413</v>
      </c>
      <c r="BH10" s="659"/>
      <c r="BI10" s="659"/>
      <c r="BJ10" s="659"/>
      <c r="BK10" s="659"/>
      <c r="BL10" s="659"/>
      <c r="BM10" s="659"/>
      <c r="BN10" s="660"/>
      <c r="BO10" s="661">
        <v>1.6</v>
      </c>
      <c r="BP10" s="661"/>
      <c r="BQ10" s="661"/>
      <c r="BR10" s="661"/>
      <c r="BS10" s="662" t="s">
        <v>122</v>
      </c>
      <c r="BT10" s="662"/>
      <c r="BU10" s="662"/>
      <c r="BV10" s="662"/>
      <c r="BW10" s="662"/>
      <c r="BX10" s="662"/>
      <c r="BY10" s="662"/>
      <c r="BZ10" s="662"/>
      <c r="CA10" s="662"/>
      <c r="CB10" s="666"/>
      <c r="CD10" s="655" t="s">
        <v>234</v>
      </c>
      <c r="CE10" s="656"/>
      <c r="CF10" s="656"/>
      <c r="CG10" s="656"/>
      <c r="CH10" s="656"/>
      <c r="CI10" s="656"/>
      <c r="CJ10" s="656"/>
      <c r="CK10" s="656"/>
      <c r="CL10" s="656"/>
      <c r="CM10" s="656"/>
      <c r="CN10" s="656"/>
      <c r="CO10" s="656"/>
      <c r="CP10" s="656"/>
      <c r="CQ10" s="657"/>
      <c r="CR10" s="658">
        <v>34379</v>
      </c>
      <c r="CS10" s="659"/>
      <c r="CT10" s="659"/>
      <c r="CU10" s="659"/>
      <c r="CV10" s="659"/>
      <c r="CW10" s="659"/>
      <c r="CX10" s="659"/>
      <c r="CY10" s="660"/>
      <c r="CZ10" s="661">
        <v>0.1</v>
      </c>
      <c r="DA10" s="661"/>
      <c r="DB10" s="661"/>
      <c r="DC10" s="661"/>
      <c r="DD10" s="667" t="s">
        <v>122</v>
      </c>
      <c r="DE10" s="659"/>
      <c r="DF10" s="659"/>
      <c r="DG10" s="659"/>
      <c r="DH10" s="659"/>
      <c r="DI10" s="659"/>
      <c r="DJ10" s="659"/>
      <c r="DK10" s="659"/>
      <c r="DL10" s="659"/>
      <c r="DM10" s="659"/>
      <c r="DN10" s="659"/>
      <c r="DO10" s="659"/>
      <c r="DP10" s="660"/>
      <c r="DQ10" s="667">
        <v>8833</v>
      </c>
      <c r="DR10" s="659"/>
      <c r="DS10" s="659"/>
      <c r="DT10" s="659"/>
      <c r="DU10" s="659"/>
      <c r="DV10" s="659"/>
      <c r="DW10" s="659"/>
      <c r="DX10" s="659"/>
      <c r="DY10" s="659"/>
      <c r="DZ10" s="659"/>
      <c r="EA10" s="659"/>
      <c r="EB10" s="659"/>
      <c r="EC10" s="668"/>
    </row>
    <row r="11" spans="2:143" ht="11.25" customHeight="1" x14ac:dyDescent="0.2">
      <c r="B11" s="655" t="s">
        <v>235</v>
      </c>
      <c r="C11" s="656"/>
      <c r="D11" s="656"/>
      <c r="E11" s="656"/>
      <c r="F11" s="656"/>
      <c r="G11" s="656"/>
      <c r="H11" s="656"/>
      <c r="I11" s="656"/>
      <c r="J11" s="656"/>
      <c r="K11" s="656"/>
      <c r="L11" s="656"/>
      <c r="M11" s="656"/>
      <c r="N11" s="656"/>
      <c r="O11" s="656"/>
      <c r="P11" s="656"/>
      <c r="Q11" s="657"/>
      <c r="R11" s="658">
        <v>3134118</v>
      </c>
      <c r="S11" s="659"/>
      <c r="T11" s="659"/>
      <c r="U11" s="659"/>
      <c r="V11" s="659"/>
      <c r="W11" s="659"/>
      <c r="X11" s="659"/>
      <c r="Y11" s="660"/>
      <c r="Z11" s="663">
        <v>5.8</v>
      </c>
      <c r="AA11" s="664"/>
      <c r="AB11" s="664"/>
      <c r="AC11" s="670"/>
      <c r="AD11" s="667">
        <v>3134118</v>
      </c>
      <c r="AE11" s="659"/>
      <c r="AF11" s="659"/>
      <c r="AG11" s="659"/>
      <c r="AH11" s="659"/>
      <c r="AI11" s="659"/>
      <c r="AJ11" s="659"/>
      <c r="AK11" s="660"/>
      <c r="AL11" s="663">
        <v>11</v>
      </c>
      <c r="AM11" s="664"/>
      <c r="AN11" s="664"/>
      <c r="AO11" s="665"/>
      <c r="AP11" s="655" t="s">
        <v>236</v>
      </c>
      <c r="AQ11" s="656"/>
      <c r="AR11" s="656"/>
      <c r="AS11" s="656"/>
      <c r="AT11" s="656"/>
      <c r="AU11" s="656"/>
      <c r="AV11" s="656"/>
      <c r="AW11" s="656"/>
      <c r="AX11" s="656"/>
      <c r="AY11" s="656"/>
      <c r="AZ11" s="656"/>
      <c r="BA11" s="656"/>
      <c r="BB11" s="656"/>
      <c r="BC11" s="656"/>
      <c r="BD11" s="656"/>
      <c r="BE11" s="656"/>
      <c r="BF11" s="657"/>
      <c r="BG11" s="658">
        <v>2295763</v>
      </c>
      <c r="BH11" s="659"/>
      <c r="BI11" s="659"/>
      <c r="BJ11" s="659"/>
      <c r="BK11" s="659"/>
      <c r="BL11" s="659"/>
      <c r="BM11" s="659"/>
      <c r="BN11" s="660"/>
      <c r="BO11" s="661">
        <v>9.4</v>
      </c>
      <c r="BP11" s="661"/>
      <c r="BQ11" s="661"/>
      <c r="BR11" s="661"/>
      <c r="BS11" s="662">
        <v>591915</v>
      </c>
      <c r="BT11" s="662"/>
      <c r="BU11" s="662"/>
      <c r="BV11" s="662"/>
      <c r="BW11" s="662"/>
      <c r="BX11" s="662"/>
      <c r="BY11" s="662"/>
      <c r="BZ11" s="662"/>
      <c r="CA11" s="662"/>
      <c r="CB11" s="666"/>
      <c r="CD11" s="655" t="s">
        <v>237</v>
      </c>
      <c r="CE11" s="656"/>
      <c r="CF11" s="656"/>
      <c r="CG11" s="656"/>
      <c r="CH11" s="656"/>
      <c r="CI11" s="656"/>
      <c r="CJ11" s="656"/>
      <c r="CK11" s="656"/>
      <c r="CL11" s="656"/>
      <c r="CM11" s="656"/>
      <c r="CN11" s="656"/>
      <c r="CO11" s="656"/>
      <c r="CP11" s="656"/>
      <c r="CQ11" s="657"/>
      <c r="CR11" s="658">
        <v>734975</v>
      </c>
      <c r="CS11" s="659"/>
      <c r="CT11" s="659"/>
      <c r="CU11" s="659"/>
      <c r="CV11" s="659"/>
      <c r="CW11" s="659"/>
      <c r="CX11" s="659"/>
      <c r="CY11" s="660"/>
      <c r="CZ11" s="661">
        <v>1.5</v>
      </c>
      <c r="DA11" s="661"/>
      <c r="DB11" s="661"/>
      <c r="DC11" s="661"/>
      <c r="DD11" s="667">
        <v>634104</v>
      </c>
      <c r="DE11" s="659"/>
      <c r="DF11" s="659"/>
      <c r="DG11" s="659"/>
      <c r="DH11" s="659"/>
      <c r="DI11" s="659"/>
      <c r="DJ11" s="659"/>
      <c r="DK11" s="659"/>
      <c r="DL11" s="659"/>
      <c r="DM11" s="659"/>
      <c r="DN11" s="659"/>
      <c r="DO11" s="659"/>
      <c r="DP11" s="660"/>
      <c r="DQ11" s="667">
        <v>116436</v>
      </c>
      <c r="DR11" s="659"/>
      <c r="DS11" s="659"/>
      <c r="DT11" s="659"/>
      <c r="DU11" s="659"/>
      <c r="DV11" s="659"/>
      <c r="DW11" s="659"/>
      <c r="DX11" s="659"/>
      <c r="DY11" s="659"/>
      <c r="DZ11" s="659"/>
      <c r="EA11" s="659"/>
      <c r="EB11" s="659"/>
      <c r="EC11" s="668"/>
    </row>
    <row r="12" spans="2:143" ht="11.25" customHeight="1" x14ac:dyDescent="0.2">
      <c r="B12" s="655" t="s">
        <v>238</v>
      </c>
      <c r="C12" s="656"/>
      <c r="D12" s="656"/>
      <c r="E12" s="656"/>
      <c r="F12" s="656"/>
      <c r="G12" s="656"/>
      <c r="H12" s="656"/>
      <c r="I12" s="656"/>
      <c r="J12" s="656"/>
      <c r="K12" s="656"/>
      <c r="L12" s="656"/>
      <c r="M12" s="656"/>
      <c r="N12" s="656"/>
      <c r="O12" s="656"/>
      <c r="P12" s="656"/>
      <c r="Q12" s="657"/>
      <c r="R12" s="658">
        <v>20813</v>
      </c>
      <c r="S12" s="659"/>
      <c r="T12" s="659"/>
      <c r="U12" s="659"/>
      <c r="V12" s="659"/>
      <c r="W12" s="659"/>
      <c r="X12" s="659"/>
      <c r="Y12" s="660"/>
      <c r="Z12" s="661">
        <v>0</v>
      </c>
      <c r="AA12" s="661"/>
      <c r="AB12" s="661"/>
      <c r="AC12" s="661"/>
      <c r="AD12" s="662">
        <v>20813</v>
      </c>
      <c r="AE12" s="662"/>
      <c r="AF12" s="662"/>
      <c r="AG12" s="662"/>
      <c r="AH12" s="662"/>
      <c r="AI12" s="662"/>
      <c r="AJ12" s="662"/>
      <c r="AK12" s="662"/>
      <c r="AL12" s="663">
        <v>0.1</v>
      </c>
      <c r="AM12" s="664"/>
      <c r="AN12" s="664"/>
      <c r="AO12" s="665"/>
      <c r="AP12" s="655" t="s">
        <v>239</v>
      </c>
      <c r="AQ12" s="656"/>
      <c r="AR12" s="656"/>
      <c r="AS12" s="656"/>
      <c r="AT12" s="656"/>
      <c r="AU12" s="656"/>
      <c r="AV12" s="656"/>
      <c r="AW12" s="656"/>
      <c r="AX12" s="656"/>
      <c r="AY12" s="656"/>
      <c r="AZ12" s="656"/>
      <c r="BA12" s="656"/>
      <c r="BB12" s="656"/>
      <c r="BC12" s="656"/>
      <c r="BD12" s="656"/>
      <c r="BE12" s="656"/>
      <c r="BF12" s="657"/>
      <c r="BG12" s="658">
        <v>11224874</v>
      </c>
      <c r="BH12" s="659"/>
      <c r="BI12" s="659"/>
      <c r="BJ12" s="659"/>
      <c r="BK12" s="659"/>
      <c r="BL12" s="659"/>
      <c r="BM12" s="659"/>
      <c r="BN12" s="660"/>
      <c r="BO12" s="661">
        <v>45.9</v>
      </c>
      <c r="BP12" s="661"/>
      <c r="BQ12" s="661"/>
      <c r="BR12" s="661"/>
      <c r="BS12" s="662" t="s">
        <v>122</v>
      </c>
      <c r="BT12" s="662"/>
      <c r="BU12" s="662"/>
      <c r="BV12" s="662"/>
      <c r="BW12" s="662"/>
      <c r="BX12" s="662"/>
      <c r="BY12" s="662"/>
      <c r="BZ12" s="662"/>
      <c r="CA12" s="662"/>
      <c r="CB12" s="666"/>
      <c r="CD12" s="655" t="s">
        <v>240</v>
      </c>
      <c r="CE12" s="656"/>
      <c r="CF12" s="656"/>
      <c r="CG12" s="656"/>
      <c r="CH12" s="656"/>
      <c r="CI12" s="656"/>
      <c r="CJ12" s="656"/>
      <c r="CK12" s="656"/>
      <c r="CL12" s="656"/>
      <c r="CM12" s="656"/>
      <c r="CN12" s="656"/>
      <c r="CO12" s="656"/>
      <c r="CP12" s="656"/>
      <c r="CQ12" s="657"/>
      <c r="CR12" s="658">
        <v>1108791</v>
      </c>
      <c r="CS12" s="659"/>
      <c r="CT12" s="659"/>
      <c r="CU12" s="659"/>
      <c r="CV12" s="659"/>
      <c r="CW12" s="659"/>
      <c r="CX12" s="659"/>
      <c r="CY12" s="660"/>
      <c r="CZ12" s="661">
        <v>2.2000000000000002</v>
      </c>
      <c r="DA12" s="661"/>
      <c r="DB12" s="661"/>
      <c r="DC12" s="661"/>
      <c r="DD12" s="667">
        <v>158216</v>
      </c>
      <c r="DE12" s="659"/>
      <c r="DF12" s="659"/>
      <c r="DG12" s="659"/>
      <c r="DH12" s="659"/>
      <c r="DI12" s="659"/>
      <c r="DJ12" s="659"/>
      <c r="DK12" s="659"/>
      <c r="DL12" s="659"/>
      <c r="DM12" s="659"/>
      <c r="DN12" s="659"/>
      <c r="DO12" s="659"/>
      <c r="DP12" s="660"/>
      <c r="DQ12" s="667">
        <v>659868</v>
      </c>
      <c r="DR12" s="659"/>
      <c r="DS12" s="659"/>
      <c r="DT12" s="659"/>
      <c r="DU12" s="659"/>
      <c r="DV12" s="659"/>
      <c r="DW12" s="659"/>
      <c r="DX12" s="659"/>
      <c r="DY12" s="659"/>
      <c r="DZ12" s="659"/>
      <c r="EA12" s="659"/>
      <c r="EB12" s="659"/>
      <c r="EC12" s="668"/>
    </row>
    <row r="13" spans="2:143" ht="11.25" customHeight="1" x14ac:dyDescent="0.2">
      <c r="B13" s="655" t="s">
        <v>241</v>
      </c>
      <c r="C13" s="656"/>
      <c r="D13" s="656"/>
      <c r="E13" s="656"/>
      <c r="F13" s="656"/>
      <c r="G13" s="656"/>
      <c r="H13" s="656"/>
      <c r="I13" s="656"/>
      <c r="J13" s="656"/>
      <c r="K13" s="656"/>
      <c r="L13" s="656"/>
      <c r="M13" s="656"/>
      <c r="N13" s="656"/>
      <c r="O13" s="656"/>
      <c r="P13" s="656"/>
      <c r="Q13" s="657"/>
      <c r="R13" s="658">
        <v>4426</v>
      </c>
      <c r="S13" s="659"/>
      <c r="T13" s="659"/>
      <c r="U13" s="659"/>
      <c r="V13" s="659"/>
      <c r="W13" s="659"/>
      <c r="X13" s="659"/>
      <c r="Y13" s="660"/>
      <c r="Z13" s="661">
        <v>0</v>
      </c>
      <c r="AA13" s="661"/>
      <c r="AB13" s="661"/>
      <c r="AC13" s="661"/>
      <c r="AD13" s="662">
        <v>4426</v>
      </c>
      <c r="AE13" s="662"/>
      <c r="AF13" s="662"/>
      <c r="AG13" s="662"/>
      <c r="AH13" s="662"/>
      <c r="AI13" s="662"/>
      <c r="AJ13" s="662"/>
      <c r="AK13" s="662"/>
      <c r="AL13" s="663">
        <v>0</v>
      </c>
      <c r="AM13" s="664"/>
      <c r="AN13" s="664"/>
      <c r="AO13" s="665"/>
      <c r="AP13" s="655" t="s">
        <v>242</v>
      </c>
      <c r="AQ13" s="656"/>
      <c r="AR13" s="656"/>
      <c r="AS13" s="656"/>
      <c r="AT13" s="656"/>
      <c r="AU13" s="656"/>
      <c r="AV13" s="656"/>
      <c r="AW13" s="656"/>
      <c r="AX13" s="656"/>
      <c r="AY13" s="656"/>
      <c r="AZ13" s="656"/>
      <c r="BA13" s="656"/>
      <c r="BB13" s="656"/>
      <c r="BC13" s="656"/>
      <c r="BD13" s="656"/>
      <c r="BE13" s="656"/>
      <c r="BF13" s="657"/>
      <c r="BG13" s="658">
        <v>11180127</v>
      </c>
      <c r="BH13" s="659"/>
      <c r="BI13" s="659"/>
      <c r="BJ13" s="659"/>
      <c r="BK13" s="659"/>
      <c r="BL13" s="659"/>
      <c r="BM13" s="659"/>
      <c r="BN13" s="660"/>
      <c r="BO13" s="661">
        <v>45.7</v>
      </c>
      <c r="BP13" s="661"/>
      <c r="BQ13" s="661"/>
      <c r="BR13" s="661"/>
      <c r="BS13" s="662" t="s">
        <v>122</v>
      </c>
      <c r="BT13" s="662"/>
      <c r="BU13" s="662"/>
      <c r="BV13" s="662"/>
      <c r="BW13" s="662"/>
      <c r="BX13" s="662"/>
      <c r="BY13" s="662"/>
      <c r="BZ13" s="662"/>
      <c r="CA13" s="662"/>
      <c r="CB13" s="666"/>
      <c r="CD13" s="655" t="s">
        <v>243</v>
      </c>
      <c r="CE13" s="656"/>
      <c r="CF13" s="656"/>
      <c r="CG13" s="656"/>
      <c r="CH13" s="656"/>
      <c r="CI13" s="656"/>
      <c r="CJ13" s="656"/>
      <c r="CK13" s="656"/>
      <c r="CL13" s="656"/>
      <c r="CM13" s="656"/>
      <c r="CN13" s="656"/>
      <c r="CO13" s="656"/>
      <c r="CP13" s="656"/>
      <c r="CQ13" s="657"/>
      <c r="CR13" s="658">
        <v>5669516</v>
      </c>
      <c r="CS13" s="659"/>
      <c r="CT13" s="659"/>
      <c r="CU13" s="659"/>
      <c r="CV13" s="659"/>
      <c r="CW13" s="659"/>
      <c r="CX13" s="659"/>
      <c r="CY13" s="660"/>
      <c r="CZ13" s="661">
        <v>11.3</v>
      </c>
      <c r="DA13" s="661"/>
      <c r="DB13" s="661"/>
      <c r="DC13" s="661"/>
      <c r="DD13" s="667">
        <v>3008272</v>
      </c>
      <c r="DE13" s="659"/>
      <c r="DF13" s="659"/>
      <c r="DG13" s="659"/>
      <c r="DH13" s="659"/>
      <c r="DI13" s="659"/>
      <c r="DJ13" s="659"/>
      <c r="DK13" s="659"/>
      <c r="DL13" s="659"/>
      <c r="DM13" s="659"/>
      <c r="DN13" s="659"/>
      <c r="DO13" s="659"/>
      <c r="DP13" s="660"/>
      <c r="DQ13" s="667">
        <v>3636091</v>
      </c>
      <c r="DR13" s="659"/>
      <c r="DS13" s="659"/>
      <c r="DT13" s="659"/>
      <c r="DU13" s="659"/>
      <c r="DV13" s="659"/>
      <c r="DW13" s="659"/>
      <c r="DX13" s="659"/>
      <c r="DY13" s="659"/>
      <c r="DZ13" s="659"/>
      <c r="EA13" s="659"/>
      <c r="EB13" s="659"/>
      <c r="EC13" s="668"/>
    </row>
    <row r="14" spans="2:143" ht="11.25" customHeight="1" x14ac:dyDescent="0.2">
      <c r="B14" s="655" t="s">
        <v>244</v>
      </c>
      <c r="C14" s="656"/>
      <c r="D14" s="656"/>
      <c r="E14" s="656"/>
      <c r="F14" s="656"/>
      <c r="G14" s="656"/>
      <c r="H14" s="656"/>
      <c r="I14" s="656"/>
      <c r="J14" s="656"/>
      <c r="K14" s="656"/>
      <c r="L14" s="656"/>
      <c r="M14" s="656"/>
      <c r="N14" s="656"/>
      <c r="O14" s="656"/>
      <c r="P14" s="656"/>
      <c r="Q14" s="657"/>
      <c r="R14" s="658" t="s">
        <v>122</v>
      </c>
      <c r="S14" s="659"/>
      <c r="T14" s="659"/>
      <c r="U14" s="659"/>
      <c r="V14" s="659"/>
      <c r="W14" s="659"/>
      <c r="X14" s="659"/>
      <c r="Y14" s="660"/>
      <c r="Z14" s="661" t="s">
        <v>122</v>
      </c>
      <c r="AA14" s="661"/>
      <c r="AB14" s="661"/>
      <c r="AC14" s="661"/>
      <c r="AD14" s="662" t="s">
        <v>122</v>
      </c>
      <c r="AE14" s="662"/>
      <c r="AF14" s="662"/>
      <c r="AG14" s="662"/>
      <c r="AH14" s="662"/>
      <c r="AI14" s="662"/>
      <c r="AJ14" s="662"/>
      <c r="AK14" s="662"/>
      <c r="AL14" s="663" t="s">
        <v>122</v>
      </c>
      <c r="AM14" s="664"/>
      <c r="AN14" s="664"/>
      <c r="AO14" s="665"/>
      <c r="AP14" s="655" t="s">
        <v>245</v>
      </c>
      <c r="AQ14" s="656"/>
      <c r="AR14" s="656"/>
      <c r="AS14" s="656"/>
      <c r="AT14" s="656"/>
      <c r="AU14" s="656"/>
      <c r="AV14" s="656"/>
      <c r="AW14" s="656"/>
      <c r="AX14" s="656"/>
      <c r="AY14" s="656"/>
      <c r="AZ14" s="656"/>
      <c r="BA14" s="656"/>
      <c r="BB14" s="656"/>
      <c r="BC14" s="656"/>
      <c r="BD14" s="656"/>
      <c r="BE14" s="656"/>
      <c r="BF14" s="657"/>
      <c r="BG14" s="658">
        <v>375132</v>
      </c>
      <c r="BH14" s="659"/>
      <c r="BI14" s="659"/>
      <c r="BJ14" s="659"/>
      <c r="BK14" s="659"/>
      <c r="BL14" s="659"/>
      <c r="BM14" s="659"/>
      <c r="BN14" s="660"/>
      <c r="BO14" s="661">
        <v>1.5</v>
      </c>
      <c r="BP14" s="661"/>
      <c r="BQ14" s="661"/>
      <c r="BR14" s="661"/>
      <c r="BS14" s="662" t="s">
        <v>122</v>
      </c>
      <c r="BT14" s="662"/>
      <c r="BU14" s="662"/>
      <c r="BV14" s="662"/>
      <c r="BW14" s="662"/>
      <c r="BX14" s="662"/>
      <c r="BY14" s="662"/>
      <c r="BZ14" s="662"/>
      <c r="CA14" s="662"/>
      <c r="CB14" s="666"/>
      <c r="CD14" s="655" t="s">
        <v>246</v>
      </c>
      <c r="CE14" s="656"/>
      <c r="CF14" s="656"/>
      <c r="CG14" s="656"/>
      <c r="CH14" s="656"/>
      <c r="CI14" s="656"/>
      <c r="CJ14" s="656"/>
      <c r="CK14" s="656"/>
      <c r="CL14" s="656"/>
      <c r="CM14" s="656"/>
      <c r="CN14" s="656"/>
      <c r="CO14" s="656"/>
      <c r="CP14" s="656"/>
      <c r="CQ14" s="657"/>
      <c r="CR14" s="658">
        <v>1780307</v>
      </c>
      <c r="CS14" s="659"/>
      <c r="CT14" s="659"/>
      <c r="CU14" s="659"/>
      <c r="CV14" s="659"/>
      <c r="CW14" s="659"/>
      <c r="CX14" s="659"/>
      <c r="CY14" s="660"/>
      <c r="CZ14" s="661">
        <v>3.5</v>
      </c>
      <c r="DA14" s="661"/>
      <c r="DB14" s="661"/>
      <c r="DC14" s="661"/>
      <c r="DD14" s="667">
        <v>513374</v>
      </c>
      <c r="DE14" s="659"/>
      <c r="DF14" s="659"/>
      <c r="DG14" s="659"/>
      <c r="DH14" s="659"/>
      <c r="DI14" s="659"/>
      <c r="DJ14" s="659"/>
      <c r="DK14" s="659"/>
      <c r="DL14" s="659"/>
      <c r="DM14" s="659"/>
      <c r="DN14" s="659"/>
      <c r="DO14" s="659"/>
      <c r="DP14" s="660"/>
      <c r="DQ14" s="667">
        <v>1490526</v>
      </c>
      <c r="DR14" s="659"/>
      <c r="DS14" s="659"/>
      <c r="DT14" s="659"/>
      <c r="DU14" s="659"/>
      <c r="DV14" s="659"/>
      <c r="DW14" s="659"/>
      <c r="DX14" s="659"/>
      <c r="DY14" s="659"/>
      <c r="DZ14" s="659"/>
      <c r="EA14" s="659"/>
      <c r="EB14" s="659"/>
      <c r="EC14" s="668"/>
    </row>
    <row r="15" spans="2:143" ht="11.25" customHeight="1" x14ac:dyDescent="0.2">
      <c r="B15" s="655" t="s">
        <v>247</v>
      </c>
      <c r="C15" s="656"/>
      <c r="D15" s="656"/>
      <c r="E15" s="656"/>
      <c r="F15" s="656"/>
      <c r="G15" s="656"/>
      <c r="H15" s="656"/>
      <c r="I15" s="656"/>
      <c r="J15" s="656"/>
      <c r="K15" s="656"/>
      <c r="L15" s="656"/>
      <c r="M15" s="656"/>
      <c r="N15" s="656"/>
      <c r="O15" s="656"/>
      <c r="P15" s="656"/>
      <c r="Q15" s="657"/>
      <c r="R15" s="658">
        <v>86285</v>
      </c>
      <c r="S15" s="659"/>
      <c r="T15" s="659"/>
      <c r="U15" s="659"/>
      <c r="V15" s="659"/>
      <c r="W15" s="659"/>
      <c r="X15" s="659"/>
      <c r="Y15" s="660"/>
      <c r="Z15" s="661">
        <v>0.2</v>
      </c>
      <c r="AA15" s="661"/>
      <c r="AB15" s="661"/>
      <c r="AC15" s="661"/>
      <c r="AD15" s="662">
        <v>86285</v>
      </c>
      <c r="AE15" s="662"/>
      <c r="AF15" s="662"/>
      <c r="AG15" s="662"/>
      <c r="AH15" s="662"/>
      <c r="AI15" s="662"/>
      <c r="AJ15" s="662"/>
      <c r="AK15" s="662"/>
      <c r="AL15" s="663">
        <v>0.3</v>
      </c>
      <c r="AM15" s="664"/>
      <c r="AN15" s="664"/>
      <c r="AO15" s="665"/>
      <c r="AP15" s="655" t="s">
        <v>248</v>
      </c>
      <c r="AQ15" s="656"/>
      <c r="AR15" s="656"/>
      <c r="AS15" s="656"/>
      <c r="AT15" s="656"/>
      <c r="AU15" s="656"/>
      <c r="AV15" s="656"/>
      <c r="AW15" s="656"/>
      <c r="AX15" s="656"/>
      <c r="AY15" s="656"/>
      <c r="AZ15" s="656"/>
      <c r="BA15" s="656"/>
      <c r="BB15" s="656"/>
      <c r="BC15" s="656"/>
      <c r="BD15" s="656"/>
      <c r="BE15" s="656"/>
      <c r="BF15" s="657"/>
      <c r="BG15" s="658">
        <v>842517</v>
      </c>
      <c r="BH15" s="659"/>
      <c r="BI15" s="659"/>
      <c r="BJ15" s="659"/>
      <c r="BK15" s="659"/>
      <c r="BL15" s="659"/>
      <c r="BM15" s="659"/>
      <c r="BN15" s="660"/>
      <c r="BO15" s="661">
        <v>3.4</v>
      </c>
      <c r="BP15" s="661"/>
      <c r="BQ15" s="661"/>
      <c r="BR15" s="661"/>
      <c r="BS15" s="662" t="s">
        <v>122</v>
      </c>
      <c r="BT15" s="662"/>
      <c r="BU15" s="662"/>
      <c r="BV15" s="662"/>
      <c r="BW15" s="662"/>
      <c r="BX15" s="662"/>
      <c r="BY15" s="662"/>
      <c r="BZ15" s="662"/>
      <c r="CA15" s="662"/>
      <c r="CB15" s="666"/>
      <c r="CD15" s="655" t="s">
        <v>249</v>
      </c>
      <c r="CE15" s="656"/>
      <c r="CF15" s="656"/>
      <c r="CG15" s="656"/>
      <c r="CH15" s="656"/>
      <c r="CI15" s="656"/>
      <c r="CJ15" s="656"/>
      <c r="CK15" s="656"/>
      <c r="CL15" s="656"/>
      <c r="CM15" s="656"/>
      <c r="CN15" s="656"/>
      <c r="CO15" s="656"/>
      <c r="CP15" s="656"/>
      <c r="CQ15" s="657"/>
      <c r="CR15" s="658">
        <v>9311384</v>
      </c>
      <c r="CS15" s="659"/>
      <c r="CT15" s="659"/>
      <c r="CU15" s="659"/>
      <c r="CV15" s="659"/>
      <c r="CW15" s="659"/>
      <c r="CX15" s="659"/>
      <c r="CY15" s="660"/>
      <c r="CZ15" s="661">
        <v>18.5</v>
      </c>
      <c r="DA15" s="661"/>
      <c r="DB15" s="661"/>
      <c r="DC15" s="661"/>
      <c r="DD15" s="667">
        <v>4485069</v>
      </c>
      <c r="DE15" s="659"/>
      <c r="DF15" s="659"/>
      <c r="DG15" s="659"/>
      <c r="DH15" s="659"/>
      <c r="DI15" s="659"/>
      <c r="DJ15" s="659"/>
      <c r="DK15" s="659"/>
      <c r="DL15" s="659"/>
      <c r="DM15" s="659"/>
      <c r="DN15" s="659"/>
      <c r="DO15" s="659"/>
      <c r="DP15" s="660"/>
      <c r="DQ15" s="667">
        <v>5263396</v>
      </c>
      <c r="DR15" s="659"/>
      <c r="DS15" s="659"/>
      <c r="DT15" s="659"/>
      <c r="DU15" s="659"/>
      <c r="DV15" s="659"/>
      <c r="DW15" s="659"/>
      <c r="DX15" s="659"/>
      <c r="DY15" s="659"/>
      <c r="DZ15" s="659"/>
      <c r="EA15" s="659"/>
      <c r="EB15" s="659"/>
      <c r="EC15" s="668"/>
    </row>
    <row r="16" spans="2:143" ht="11.25" customHeight="1" x14ac:dyDescent="0.2">
      <c r="B16" s="655" t="s">
        <v>250</v>
      </c>
      <c r="C16" s="656"/>
      <c r="D16" s="656"/>
      <c r="E16" s="656"/>
      <c r="F16" s="656"/>
      <c r="G16" s="656"/>
      <c r="H16" s="656"/>
      <c r="I16" s="656"/>
      <c r="J16" s="656"/>
      <c r="K16" s="656"/>
      <c r="L16" s="656"/>
      <c r="M16" s="656"/>
      <c r="N16" s="656"/>
      <c r="O16" s="656"/>
      <c r="P16" s="656"/>
      <c r="Q16" s="657"/>
      <c r="R16" s="658">
        <v>576783</v>
      </c>
      <c r="S16" s="659"/>
      <c r="T16" s="659"/>
      <c r="U16" s="659"/>
      <c r="V16" s="659"/>
      <c r="W16" s="659"/>
      <c r="X16" s="659"/>
      <c r="Y16" s="660"/>
      <c r="Z16" s="661">
        <v>1.1000000000000001</v>
      </c>
      <c r="AA16" s="661"/>
      <c r="AB16" s="661"/>
      <c r="AC16" s="661"/>
      <c r="AD16" s="662">
        <v>576783</v>
      </c>
      <c r="AE16" s="662"/>
      <c r="AF16" s="662"/>
      <c r="AG16" s="662"/>
      <c r="AH16" s="662"/>
      <c r="AI16" s="662"/>
      <c r="AJ16" s="662"/>
      <c r="AK16" s="662"/>
      <c r="AL16" s="663">
        <v>2</v>
      </c>
      <c r="AM16" s="664"/>
      <c r="AN16" s="664"/>
      <c r="AO16" s="665"/>
      <c r="AP16" s="655" t="s">
        <v>251</v>
      </c>
      <c r="AQ16" s="656"/>
      <c r="AR16" s="656"/>
      <c r="AS16" s="656"/>
      <c r="AT16" s="656"/>
      <c r="AU16" s="656"/>
      <c r="AV16" s="656"/>
      <c r="AW16" s="656"/>
      <c r="AX16" s="656"/>
      <c r="AY16" s="656"/>
      <c r="AZ16" s="656"/>
      <c r="BA16" s="656"/>
      <c r="BB16" s="656"/>
      <c r="BC16" s="656"/>
      <c r="BD16" s="656"/>
      <c r="BE16" s="656"/>
      <c r="BF16" s="657"/>
      <c r="BG16" s="658" t="s">
        <v>122</v>
      </c>
      <c r="BH16" s="659"/>
      <c r="BI16" s="659"/>
      <c r="BJ16" s="659"/>
      <c r="BK16" s="659"/>
      <c r="BL16" s="659"/>
      <c r="BM16" s="659"/>
      <c r="BN16" s="660"/>
      <c r="BO16" s="661" t="s">
        <v>122</v>
      </c>
      <c r="BP16" s="661"/>
      <c r="BQ16" s="661"/>
      <c r="BR16" s="661"/>
      <c r="BS16" s="662" t="s">
        <v>122</v>
      </c>
      <c r="BT16" s="662"/>
      <c r="BU16" s="662"/>
      <c r="BV16" s="662"/>
      <c r="BW16" s="662"/>
      <c r="BX16" s="662"/>
      <c r="BY16" s="662"/>
      <c r="BZ16" s="662"/>
      <c r="CA16" s="662"/>
      <c r="CB16" s="666"/>
      <c r="CD16" s="655" t="s">
        <v>252</v>
      </c>
      <c r="CE16" s="656"/>
      <c r="CF16" s="656"/>
      <c r="CG16" s="656"/>
      <c r="CH16" s="656"/>
      <c r="CI16" s="656"/>
      <c r="CJ16" s="656"/>
      <c r="CK16" s="656"/>
      <c r="CL16" s="656"/>
      <c r="CM16" s="656"/>
      <c r="CN16" s="656"/>
      <c r="CO16" s="656"/>
      <c r="CP16" s="656"/>
      <c r="CQ16" s="657"/>
      <c r="CR16" s="658" t="s">
        <v>122</v>
      </c>
      <c r="CS16" s="659"/>
      <c r="CT16" s="659"/>
      <c r="CU16" s="659"/>
      <c r="CV16" s="659"/>
      <c r="CW16" s="659"/>
      <c r="CX16" s="659"/>
      <c r="CY16" s="660"/>
      <c r="CZ16" s="661" t="s">
        <v>122</v>
      </c>
      <c r="DA16" s="661"/>
      <c r="DB16" s="661"/>
      <c r="DC16" s="661"/>
      <c r="DD16" s="667" t="s">
        <v>122</v>
      </c>
      <c r="DE16" s="659"/>
      <c r="DF16" s="659"/>
      <c r="DG16" s="659"/>
      <c r="DH16" s="659"/>
      <c r="DI16" s="659"/>
      <c r="DJ16" s="659"/>
      <c r="DK16" s="659"/>
      <c r="DL16" s="659"/>
      <c r="DM16" s="659"/>
      <c r="DN16" s="659"/>
      <c r="DO16" s="659"/>
      <c r="DP16" s="660"/>
      <c r="DQ16" s="667" t="s">
        <v>122</v>
      </c>
      <c r="DR16" s="659"/>
      <c r="DS16" s="659"/>
      <c r="DT16" s="659"/>
      <c r="DU16" s="659"/>
      <c r="DV16" s="659"/>
      <c r="DW16" s="659"/>
      <c r="DX16" s="659"/>
      <c r="DY16" s="659"/>
      <c r="DZ16" s="659"/>
      <c r="EA16" s="659"/>
      <c r="EB16" s="659"/>
      <c r="EC16" s="668"/>
    </row>
    <row r="17" spans="2:133" ht="11.25" customHeight="1" x14ac:dyDescent="0.2">
      <c r="B17" s="655" t="s">
        <v>253</v>
      </c>
      <c r="C17" s="656"/>
      <c r="D17" s="656"/>
      <c r="E17" s="656"/>
      <c r="F17" s="656"/>
      <c r="G17" s="656"/>
      <c r="H17" s="656"/>
      <c r="I17" s="656"/>
      <c r="J17" s="656"/>
      <c r="K17" s="656"/>
      <c r="L17" s="656"/>
      <c r="M17" s="656"/>
      <c r="N17" s="656"/>
      <c r="O17" s="656"/>
      <c r="P17" s="656"/>
      <c r="Q17" s="657"/>
      <c r="R17" s="658">
        <v>721674</v>
      </c>
      <c r="S17" s="659"/>
      <c r="T17" s="659"/>
      <c r="U17" s="659"/>
      <c r="V17" s="659"/>
      <c r="W17" s="659"/>
      <c r="X17" s="659"/>
      <c r="Y17" s="660"/>
      <c r="Z17" s="661">
        <v>1.3</v>
      </c>
      <c r="AA17" s="661"/>
      <c r="AB17" s="661"/>
      <c r="AC17" s="661"/>
      <c r="AD17" s="662">
        <v>721674</v>
      </c>
      <c r="AE17" s="662"/>
      <c r="AF17" s="662"/>
      <c r="AG17" s="662"/>
      <c r="AH17" s="662"/>
      <c r="AI17" s="662"/>
      <c r="AJ17" s="662"/>
      <c r="AK17" s="662"/>
      <c r="AL17" s="663">
        <v>2.5</v>
      </c>
      <c r="AM17" s="664"/>
      <c r="AN17" s="664"/>
      <c r="AO17" s="665"/>
      <c r="AP17" s="655" t="s">
        <v>254</v>
      </c>
      <c r="AQ17" s="656"/>
      <c r="AR17" s="656"/>
      <c r="AS17" s="656"/>
      <c r="AT17" s="656"/>
      <c r="AU17" s="656"/>
      <c r="AV17" s="656"/>
      <c r="AW17" s="656"/>
      <c r="AX17" s="656"/>
      <c r="AY17" s="656"/>
      <c r="AZ17" s="656"/>
      <c r="BA17" s="656"/>
      <c r="BB17" s="656"/>
      <c r="BC17" s="656"/>
      <c r="BD17" s="656"/>
      <c r="BE17" s="656"/>
      <c r="BF17" s="657"/>
      <c r="BG17" s="658" t="s">
        <v>122</v>
      </c>
      <c r="BH17" s="659"/>
      <c r="BI17" s="659"/>
      <c r="BJ17" s="659"/>
      <c r="BK17" s="659"/>
      <c r="BL17" s="659"/>
      <c r="BM17" s="659"/>
      <c r="BN17" s="660"/>
      <c r="BO17" s="661" t="s">
        <v>122</v>
      </c>
      <c r="BP17" s="661"/>
      <c r="BQ17" s="661"/>
      <c r="BR17" s="661"/>
      <c r="BS17" s="662" t="s">
        <v>122</v>
      </c>
      <c r="BT17" s="662"/>
      <c r="BU17" s="662"/>
      <c r="BV17" s="662"/>
      <c r="BW17" s="662"/>
      <c r="BX17" s="662"/>
      <c r="BY17" s="662"/>
      <c r="BZ17" s="662"/>
      <c r="CA17" s="662"/>
      <c r="CB17" s="666"/>
      <c r="CD17" s="655" t="s">
        <v>255</v>
      </c>
      <c r="CE17" s="656"/>
      <c r="CF17" s="656"/>
      <c r="CG17" s="656"/>
      <c r="CH17" s="656"/>
      <c r="CI17" s="656"/>
      <c r="CJ17" s="656"/>
      <c r="CK17" s="656"/>
      <c r="CL17" s="656"/>
      <c r="CM17" s="656"/>
      <c r="CN17" s="656"/>
      <c r="CO17" s="656"/>
      <c r="CP17" s="656"/>
      <c r="CQ17" s="657"/>
      <c r="CR17" s="658">
        <v>1341280</v>
      </c>
      <c r="CS17" s="659"/>
      <c r="CT17" s="659"/>
      <c r="CU17" s="659"/>
      <c r="CV17" s="659"/>
      <c r="CW17" s="659"/>
      <c r="CX17" s="659"/>
      <c r="CY17" s="660"/>
      <c r="CZ17" s="661">
        <v>2.7</v>
      </c>
      <c r="DA17" s="661"/>
      <c r="DB17" s="661"/>
      <c r="DC17" s="661"/>
      <c r="DD17" s="667" t="s">
        <v>122</v>
      </c>
      <c r="DE17" s="659"/>
      <c r="DF17" s="659"/>
      <c r="DG17" s="659"/>
      <c r="DH17" s="659"/>
      <c r="DI17" s="659"/>
      <c r="DJ17" s="659"/>
      <c r="DK17" s="659"/>
      <c r="DL17" s="659"/>
      <c r="DM17" s="659"/>
      <c r="DN17" s="659"/>
      <c r="DO17" s="659"/>
      <c r="DP17" s="660"/>
      <c r="DQ17" s="667">
        <v>1244024</v>
      </c>
      <c r="DR17" s="659"/>
      <c r="DS17" s="659"/>
      <c r="DT17" s="659"/>
      <c r="DU17" s="659"/>
      <c r="DV17" s="659"/>
      <c r="DW17" s="659"/>
      <c r="DX17" s="659"/>
      <c r="DY17" s="659"/>
      <c r="DZ17" s="659"/>
      <c r="EA17" s="659"/>
      <c r="EB17" s="659"/>
      <c r="EC17" s="668"/>
    </row>
    <row r="18" spans="2:133" ht="11.25" customHeight="1" x14ac:dyDescent="0.2">
      <c r="B18" s="655" t="s">
        <v>256</v>
      </c>
      <c r="C18" s="656"/>
      <c r="D18" s="656"/>
      <c r="E18" s="656"/>
      <c r="F18" s="656"/>
      <c r="G18" s="656"/>
      <c r="H18" s="656"/>
      <c r="I18" s="656"/>
      <c r="J18" s="656"/>
      <c r="K18" s="656"/>
      <c r="L18" s="656"/>
      <c r="M18" s="656"/>
      <c r="N18" s="656"/>
      <c r="O18" s="656"/>
      <c r="P18" s="656"/>
      <c r="Q18" s="657"/>
      <c r="R18" s="658">
        <v>154115</v>
      </c>
      <c r="S18" s="659"/>
      <c r="T18" s="659"/>
      <c r="U18" s="659"/>
      <c r="V18" s="659"/>
      <c r="W18" s="659"/>
      <c r="X18" s="659"/>
      <c r="Y18" s="660"/>
      <c r="Z18" s="661">
        <v>0.3</v>
      </c>
      <c r="AA18" s="661"/>
      <c r="AB18" s="661"/>
      <c r="AC18" s="661"/>
      <c r="AD18" s="662">
        <v>154115</v>
      </c>
      <c r="AE18" s="662"/>
      <c r="AF18" s="662"/>
      <c r="AG18" s="662"/>
      <c r="AH18" s="662"/>
      <c r="AI18" s="662"/>
      <c r="AJ18" s="662"/>
      <c r="AK18" s="662"/>
      <c r="AL18" s="663">
        <v>0.5</v>
      </c>
      <c r="AM18" s="664"/>
      <c r="AN18" s="664"/>
      <c r="AO18" s="665"/>
      <c r="AP18" s="655" t="s">
        <v>257</v>
      </c>
      <c r="AQ18" s="656"/>
      <c r="AR18" s="656"/>
      <c r="AS18" s="656"/>
      <c r="AT18" s="656"/>
      <c r="AU18" s="656"/>
      <c r="AV18" s="656"/>
      <c r="AW18" s="656"/>
      <c r="AX18" s="656"/>
      <c r="AY18" s="656"/>
      <c r="AZ18" s="656"/>
      <c r="BA18" s="656"/>
      <c r="BB18" s="656"/>
      <c r="BC18" s="656"/>
      <c r="BD18" s="656"/>
      <c r="BE18" s="656"/>
      <c r="BF18" s="657"/>
      <c r="BG18" s="658" t="s">
        <v>122</v>
      </c>
      <c r="BH18" s="659"/>
      <c r="BI18" s="659"/>
      <c r="BJ18" s="659"/>
      <c r="BK18" s="659"/>
      <c r="BL18" s="659"/>
      <c r="BM18" s="659"/>
      <c r="BN18" s="660"/>
      <c r="BO18" s="661" t="s">
        <v>122</v>
      </c>
      <c r="BP18" s="661"/>
      <c r="BQ18" s="661"/>
      <c r="BR18" s="661"/>
      <c r="BS18" s="662" t="s">
        <v>122</v>
      </c>
      <c r="BT18" s="662"/>
      <c r="BU18" s="662"/>
      <c r="BV18" s="662"/>
      <c r="BW18" s="662"/>
      <c r="BX18" s="662"/>
      <c r="BY18" s="662"/>
      <c r="BZ18" s="662"/>
      <c r="CA18" s="662"/>
      <c r="CB18" s="666"/>
      <c r="CD18" s="655" t="s">
        <v>258</v>
      </c>
      <c r="CE18" s="656"/>
      <c r="CF18" s="656"/>
      <c r="CG18" s="656"/>
      <c r="CH18" s="656"/>
      <c r="CI18" s="656"/>
      <c r="CJ18" s="656"/>
      <c r="CK18" s="656"/>
      <c r="CL18" s="656"/>
      <c r="CM18" s="656"/>
      <c r="CN18" s="656"/>
      <c r="CO18" s="656"/>
      <c r="CP18" s="656"/>
      <c r="CQ18" s="657"/>
      <c r="CR18" s="658" t="s">
        <v>122</v>
      </c>
      <c r="CS18" s="659"/>
      <c r="CT18" s="659"/>
      <c r="CU18" s="659"/>
      <c r="CV18" s="659"/>
      <c r="CW18" s="659"/>
      <c r="CX18" s="659"/>
      <c r="CY18" s="660"/>
      <c r="CZ18" s="661" t="s">
        <v>122</v>
      </c>
      <c r="DA18" s="661"/>
      <c r="DB18" s="661"/>
      <c r="DC18" s="661"/>
      <c r="DD18" s="667" t="s">
        <v>122</v>
      </c>
      <c r="DE18" s="659"/>
      <c r="DF18" s="659"/>
      <c r="DG18" s="659"/>
      <c r="DH18" s="659"/>
      <c r="DI18" s="659"/>
      <c r="DJ18" s="659"/>
      <c r="DK18" s="659"/>
      <c r="DL18" s="659"/>
      <c r="DM18" s="659"/>
      <c r="DN18" s="659"/>
      <c r="DO18" s="659"/>
      <c r="DP18" s="660"/>
      <c r="DQ18" s="667" t="s">
        <v>122</v>
      </c>
      <c r="DR18" s="659"/>
      <c r="DS18" s="659"/>
      <c r="DT18" s="659"/>
      <c r="DU18" s="659"/>
      <c r="DV18" s="659"/>
      <c r="DW18" s="659"/>
      <c r="DX18" s="659"/>
      <c r="DY18" s="659"/>
      <c r="DZ18" s="659"/>
      <c r="EA18" s="659"/>
      <c r="EB18" s="659"/>
      <c r="EC18" s="668"/>
    </row>
    <row r="19" spans="2:133" ht="11.25" customHeight="1" x14ac:dyDescent="0.2">
      <c r="B19" s="655" t="s">
        <v>259</v>
      </c>
      <c r="C19" s="656"/>
      <c r="D19" s="656"/>
      <c r="E19" s="656"/>
      <c r="F19" s="656"/>
      <c r="G19" s="656"/>
      <c r="H19" s="656"/>
      <c r="I19" s="656"/>
      <c r="J19" s="656"/>
      <c r="K19" s="656"/>
      <c r="L19" s="656"/>
      <c r="M19" s="656"/>
      <c r="N19" s="656"/>
      <c r="O19" s="656"/>
      <c r="P19" s="656"/>
      <c r="Q19" s="657"/>
      <c r="R19" s="658">
        <v>558416</v>
      </c>
      <c r="S19" s="659"/>
      <c r="T19" s="659"/>
      <c r="U19" s="659"/>
      <c r="V19" s="659"/>
      <c r="W19" s="659"/>
      <c r="X19" s="659"/>
      <c r="Y19" s="660"/>
      <c r="Z19" s="661">
        <v>1</v>
      </c>
      <c r="AA19" s="661"/>
      <c r="AB19" s="661"/>
      <c r="AC19" s="661"/>
      <c r="AD19" s="662">
        <v>558416</v>
      </c>
      <c r="AE19" s="662"/>
      <c r="AF19" s="662"/>
      <c r="AG19" s="662"/>
      <c r="AH19" s="662"/>
      <c r="AI19" s="662"/>
      <c r="AJ19" s="662"/>
      <c r="AK19" s="662"/>
      <c r="AL19" s="663">
        <v>2</v>
      </c>
      <c r="AM19" s="664"/>
      <c r="AN19" s="664"/>
      <c r="AO19" s="665"/>
      <c r="AP19" s="655" t="s">
        <v>260</v>
      </c>
      <c r="AQ19" s="656"/>
      <c r="AR19" s="656"/>
      <c r="AS19" s="656"/>
      <c r="AT19" s="656"/>
      <c r="AU19" s="656"/>
      <c r="AV19" s="656"/>
      <c r="AW19" s="656"/>
      <c r="AX19" s="656"/>
      <c r="AY19" s="656"/>
      <c r="AZ19" s="656"/>
      <c r="BA19" s="656"/>
      <c r="BB19" s="656"/>
      <c r="BC19" s="656"/>
      <c r="BD19" s="656"/>
      <c r="BE19" s="656"/>
      <c r="BF19" s="657"/>
      <c r="BG19" s="658">
        <v>1851067</v>
      </c>
      <c r="BH19" s="659"/>
      <c r="BI19" s="659"/>
      <c r="BJ19" s="659"/>
      <c r="BK19" s="659"/>
      <c r="BL19" s="659"/>
      <c r="BM19" s="659"/>
      <c r="BN19" s="660"/>
      <c r="BO19" s="661">
        <v>7.6</v>
      </c>
      <c r="BP19" s="661"/>
      <c r="BQ19" s="661"/>
      <c r="BR19" s="661"/>
      <c r="BS19" s="662" t="s">
        <v>122</v>
      </c>
      <c r="BT19" s="662"/>
      <c r="BU19" s="662"/>
      <c r="BV19" s="662"/>
      <c r="BW19" s="662"/>
      <c r="BX19" s="662"/>
      <c r="BY19" s="662"/>
      <c r="BZ19" s="662"/>
      <c r="CA19" s="662"/>
      <c r="CB19" s="666"/>
      <c r="CD19" s="655" t="s">
        <v>261</v>
      </c>
      <c r="CE19" s="656"/>
      <c r="CF19" s="656"/>
      <c r="CG19" s="656"/>
      <c r="CH19" s="656"/>
      <c r="CI19" s="656"/>
      <c r="CJ19" s="656"/>
      <c r="CK19" s="656"/>
      <c r="CL19" s="656"/>
      <c r="CM19" s="656"/>
      <c r="CN19" s="656"/>
      <c r="CO19" s="656"/>
      <c r="CP19" s="656"/>
      <c r="CQ19" s="657"/>
      <c r="CR19" s="658" t="s">
        <v>122</v>
      </c>
      <c r="CS19" s="659"/>
      <c r="CT19" s="659"/>
      <c r="CU19" s="659"/>
      <c r="CV19" s="659"/>
      <c r="CW19" s="659"/>
      <c r="CX19" s="659"/>
      <c r="CY19" s="660"/>
      <c r="CZ19" s="661" t="s">
        <v>122</v>
      </c>
      <c r="DA19" s="661"/>
      <c r="DB19" s="661"/>
      <c r="DC19" s="661"/>
      <c r="DD19" s="667" t="s">
        <v>122</v>
      </c>
      <c r="DE19" s="659"/>
      <c r="DF19" s="659"/>
      <c r="DG19" s="659"/>
      <c r="DH19" s="659"/>
      <c r="DI19" s="659"/>
      <c r="DJ19" s="659"/>
      <c r="DK19" s="659"/>
      <c r="DL19" s="659"/>
      <c r="DM19" s="659"/>
      <c r="DN19" s="659"/>
      <c r="DO19" s="659"/>
      <c r="DP19" s="660"/>
      <c r="DQ19" s="667" t="s">
        <v>122</v>
      </c>
      <c r="DR19" s="659"/>
      <c r="DS19" s="659"/>
      <c r="DT19" s="659"/>
      <c r="DU19" s="659"/>
      <c r="DV19" s="659"/>
      <c r="DW19" s="659"/>
      <c r="DX19" s="659"/>
      <c r="DY19" s="659"/>
      <c r="DZ19" s="659"/>
      <c r="EA19" s="659"/>
      <c r="EB19" s="659"/>
      <c r="EC19" s="668"/>
    </row>
    <row r="20" spans="2:133" ht="11.25" customHeight="1" x14ac:dyDescent="0.2">
      <c r="B20" s="671" t="s">
        <v>262</v>
      </c>
      <c r="C20" s="672"/>
      <c r="D20" s="672"/>
      <c r="E20" s="672"/>
      <c r="F20" s="672"/>
      <c r="G20" s="672"/>
      <c r="H20" s="672"/>
      <c r="I20" s="672"/>
      <c r="J20" s="672"/>
      <c r="K20" s="672"/>
      <c r="L20" s="672"/>
      <c r="M20" s="672"/>
      <c r="N20" s="672"/>
      <c r="O20" s="672"/>
      <c r="P20" s="672"/>
      <c r="Q20" s="673"/>
      <c r="R20" s="658">
        <v>9143</v>
      </c>
      <c r="S20" s="659"/>
      <c r="T20" s="659"/>
      <c r="U20" s="659"/>
      <c r="V20" s="659"/>
      <c r="W20" s="659"/>
      <c r="X20" s="659"/>
      <c r="Y20" s="660"/>
      <c r="Z20" s="661">
        <v>0</v>
      </c>
      <c r="AA20" s="661"/>
      <c r="AB20" s="661"/>
      <c r="AC20" s="661"/>
      <c r="AD20" s="662">
        <v>9143</v>
      </c>
      <c r="AE20" s="662"/>
      <c r="AF20" s="662"/>
      <c r="AG20" s="662"/>
      <c r="AH20" s="662"/>
      <c r="AI20" s="662"/>
      <c r="AJ20" s="662"/>
      <c r="AK20" s="662"/>
      <c r="AL20" s="663">
        <v>0</v>
      </c>
      <c r="AM20" s="664"/>
      <c r="AN20" s="664"/>
      <c r="AO20" s="665"/>
      <c r="AP20" s="655" t="s">
        <v>263</v>
      </c>
      <c r="AQ20" s="656"/>
      <c r="AR20" s="656"/>
      <c r="AS20" s="656"/>
      <c r="AT20" s="656"/>
      <c r="AU20" s="656"/>
      <c r="AV20" s="656"/>
      <c r="AW20" s="656"/>
      <c r="AX20" s="656"/>
      <c r="AY20" s="656"/>
      <c r="AZ20" s="656"/>
      <c r="BA20" s="656"/>
      <c r="BB20" s="656"/>
      <c r="BC20" s="656"/>
      <c r="BD20" s="656"/>
      <c r="BE20" s="656"/>
      <c r="BF20" s="657"/>
      <c r="BG20" s="658">
        <v>1851067</v>
      </c>
      <c r="BH20" s="659"/>
      <c r="BI20" s="659"/>
      <c r="BJ20" s="659"/>
      <c r="BK20" s="659"/>
      <c r="BL20" s="659"/>
      <c r="BM20" s="659"/>
      <c r="BN20" s="660"/>
      <c r="BO20" s="661">
        <v>7.6</v>
      </c>
      <c r="BP20" s="661"/>
      <c r="BQ20" s="661"/>
      <c r="BR20" s="661"/>
      <c r="BS20" s="662" t="s">
        <v>122</v>
      </c>
      <c r="BT20" s="662"/>
      <c r="BU20" s="662"/>
      <c r="BV20" s="662"/>
      <c r="BW20" s="662"/>
      <c r="BX20" s="662"/>
      <c r="BY20" s="662"/>
      <c r="BZ20" s="662"/>
      <c r="CA20" s="662"/>
      <c r="CB20" s="666"/>
      <c r="CD20" s="655" t="s">
        <v>264</v>
      </c>
      <c r="CE20" s="656"/>
      <c r="CF20" s="656"/>
      <c r="CG20" s="656"/>
      <c r="CH20" s="656"/>
      <c r="CI20" s="656"/>
      <c r="CJ20" s="656"/>
      <c r="CK20" s="656"/>
      <c r="CL20" s="656"/>
      <c r="CM20" s="656"/>
      <c r="CN20" s="656"/>
      <c r="CO20" s="656"/>
      <c r="CP20" s="656"/>
      <c r="CQ20" s="657"/>
      <c r="CR20" s="658">
        <v>50258399</v>
      </c>
      <c r="CS20" s="659"/>
      <c r="CT20" s="659"/>
      <c r="CU20" s="659"/>
      <c r="CV20" s="659"/>
      <c r="CW20" s="659"/>
      <c r="CX20" s="659"/>
      <c r="CY20" s="660"/>
      <c r="CZ20" s="661">
        <v>100</v>
      </c>
      <c r="DA20" s="661"/>
      <c r="DB20" s="661"/>
      <c r="DC20" s="661"/>
      <c r="DD20" s="667">
        <v>11244000</v>
      </c>
      <c r="DE20" s="659"/>
      <c r="DF20" s="659"/>
      <c r="DG20" s="659"/>
      <c r="DH20" s="659"/>
      <c r="DI20" s="659"/>
      <c r="DJ20" s="659"/>
      <c r="DK20" s="659"/>
      <c r="DL20" s="659"/>
      <c r="DM20" s="659"/>
      <c r="DN20" s="659"/>
      <c r="DO20" s="659"/>
      <c r="DP20" s="660"/>
      <c r="DQ20" s="667">
        <v>31224043</v>
      </c>
      <c r="DR20" s="659"/>
      <c r="DS20" s="659"/>
      <c r="DT20" s="659"/>
      <c r="DU20" s="659"/>
      <c r="DV20" s="659"/>
      <c r="DW20" s="659"/>
      <c r="DX20" s="659"/>
      <c r="DY20" s="659"/>
      <c r="DZ20" s="659"/>
      <c r="EA20" s="659"/>
      <c r="EB20" s="659"/>
      <c r="EC20" s="668"/>
    </row>
    <row r="21" spans="2:133" ht="11.25" customHeight="1" x14ac:dyDescent="0.2">
      <c r="B21" s="655" t="s">
        <v>265</v>
      </c>
      <c r="C21" s="656"/>
      <c r="D21" s="656"/>
      <c r="E21" s="656"/>
      <c r="F21" s="656"/>
      <c r="G21" s="656"/>
      <c r="H21" s="656"/>
      <c r="I21" s="656"/>
      <c r="J21" s="656"/>
      <c r="K21" s="656"/>
      <c r="L21" s="656"/>
      <c r="M21" s="656"/>
      <c r="N21" s="656"/>
      <c r="O21" s="656"/>
      <c r="P21" s="656"/>
      <c r="Q21" s="657"/>
      <c r="R21" s="658">
        <v>1147423</v>
      </c>
      <c r="S21" s="659"/>
      <c r="T21" s="659"/>
      <c r="U21" s="659"/>
      <c r="V21" s="659"/>
      <c r="W21" s="659"/>
      <c r="X21" s="659"/>
      <c r="Y21" s="660"/>
      <c r="Z21" s="661">
        <v>2.1</v>
      </c>
      <c r="AA21" s="661"/>
      <c r="AB21" s="661"/>
      <c r="AC21" s="661"/>
      <c r="AD21" s="662">
        <v>948258</v>
      </c>
      <c r="AE21" s="662"/>
      <c r="AF21" s="662"/>
      <c r="AG21" s="662"/>
      <c r="AH21" s="662"/>
      <c r="AI21" s="662"/>
      <c r="AJ21" s="662"/>
      <c r="AK21" s="662"/>
      <c r="AL21" s="663">
        <v>3.3</v>
      </c>
      <c r="AM21" s="664"/>
      <c r="AN21" s="664"/>
      <c r="AO21" s="665"/>
      <c r="AP21" s="655" t="s">
        <v>266</v>
      </c>
      <c r="AQ21" s="674"/>
      <c r="AR21" s="674"/>
      <c r="AS21" s="674"/>
      <c r="AT21" s="674"/>
      <c r="AU21" s="674"/>
      <c r="AV21" s="674"/>
      <c r="AW21" s="674"/>
      <c r="AX21" s="674"/>
      <c r="AY21" s="674"/>
      <c r="AZ21" s="674"/>
      <c r="BA21" s="674"/>
      <c r="BB21" s="674"/>
      <c r="BC21" s="674"/>
      <c r="BD21" s="674"/>
      <c r="BE21" s="674"/>
      <c r="BF21" s="675"/>
      <c r="BG21" s="658">
        <v>1468</v>
      </c>
      <c r="BH21" s="659"/>
      <c r="BI21" s="659"/>
      <c r="BJ21" s="659"/>
      <c r="BK21" s="659"/>
      <c r="BL21" s="659"/>
      <c r="BM21" s="659"/>
      <c r="BN21" s="660"/>
      <c r="BO21" s="661">
        <v>0</v>
      </c>
      <c r="BP21" s="661"/>
      <c r="BQ21" s="661"/>
      <c r="BR21" s="661"/>
      <c r="BS21" s="662" t="s">
        <v>122</v>
      </c>
      <c r="BT21" s="662"/>
      <c r="BU21" s="662"/>
      <c r="BV21" s="662"/>
      <c r="BW21" s="662"/>
      <c r="BX21" s="662"/>
      <c r="BY21" s="662"/>
      <c r="BZ21" s="662"/>
      <c r="CA21" s="662"/>
      <c r="CB21" s="666"/>
      <c r="CD21" s="681"/>
      <c r="CE21" s="682"/>
      <c r="CF21" s="682"/>
      <c r="CG21" s="682"/>
      <c r="CH21" s="682"/>
      <c r="CI21" s="682"/>
      <c r="CJ21" s="682"/>
      <c r="CK21" s="682"/>
      <c r="CL21" s="682"/>
      <c r="CM21" s="682"/>
      <c r="CN21" s="682"/>
      <c r="CO21" s="682"/>
      <c r="CP21" s="682"/>
      <c r="CQ21" s="683"/>
      <c r="CR21" s="684"/>
      <c r="CS21" s="677"/>
      <c r="CT21" s="677"/>
      <c r="CU21" s="677"/>
      <c r="CV21" s="677"/>
      <c r="CW21" s="677"/>
      <c r="CX21" s="677"/>
      <c r="CY21" s="685"/>
      <c r="CZ21" s="686"/>
      <c r="DA21" s="686"/>
      <c r="DB21" s="686"/>
      <c r="DC21" s="686"/>
      <c r="DD21" s="676"/>
      <c r="DE21" s="677"/>
      <c r="DF21" s="677"/>
      <c r="DG21" s="677"/>
      <c r="DH21" s="677"/>
      <c r="DI21" s="677"/>
      <c r="DJ21" s="677"/>
      <c r="DK21" s="677"/>
      <c r="DL21" s="677"/>
      <c r="DM21" s="677"/>
      <c r="DN21" s="677"/>
      <c r="DO21" s="677"/>
      <c r="DP21" s="685"/>
      <c r="DQ21" s="676"/>
      <c r="DR21" s="677"/>
      <c r="DS21" s="677"/>
      <c r="DT21" s="677"/>
      <c r="DU21" s="677"/>
      <c r="DV21" s="677"/>
      <c r="DW21" s="677"/>
      <c r="DX21" s="677"/>
      <c r="DY21" s="677"/>
      <c r="DZ21" s="677"/>
      <c r="EA21" s="677"/>
      <c r="EB21" s="677"/>
      <c r="EC21" s="678"/>
    </row>
    <row r="22" spans="2:133" ht="11.25" customHeight="1" x14ac:dyDescent="0.2">
      <c r="B22" s="655" t="s">
        <v>267</v>
      </c>
      <c r="C22" s="656"/>
      <c r="D22" s="656"/>
      <c r="E22" s="656"/>
      <c r="F22" s="656"/>
      <c r="G22" s="656"/>
      <c r="H22" s="656"/>
      <c r="I22" s="656"/>
      <c r="J22" s="656"/>
      <c r="K22" s="656"/>
      <c r="L22" s="656"/>
      <c r="M22" s="656"/>
      <c r="N22" s="656"/>
      <c r="O22" s="656"/>
      <c r="P22" s="656"/>
      <c r="Q22" s="657"/>
      <c r="R22" s="658">
        <v>948258</v>
      </c>
      <c r="S22" s="659"/>
      <c r="T22" s="659"/>
      <c r="U22" s="659"/>
      <c r="V22" s="659"/>
      <c r="W22" s="659"/>
      <c r="X22" s="659"/>
      <c r="Y22" s="660"/>
      <c r="Z22" s="661">
        <v>1.7</v>
      </c>
      <c r="AA22" s="661"/>
      <c r="AB22" s="661"/>
      <c r="AC22" s="661"/>
      <c r="AD22" s="662">
        <v>948258</v>
      </c>
      <c r="AE22" s="662"/>
      <c r="AF22" s="662"/>
      <c r="AG22" s="662"/>
      <c r="AH22" s="662"/>
      <c r="AI22" s="662"/>
      <c r="AJ22" s="662"/>
      <c r="AK22" s="662"/>
      <c r="AL22" s="663">
        <v>3.3</v>
      </c>
      <c r="AM22" s="664"/>
      <c r="AN22" s="664"/>
      <c r="AO22" s="665"/>
      <c r="AP22" s="655" t="s">
        <v>268</v>
      </c>
      <c r="AQ22" s="674"/>
      <c r="AR22" s="674"/>
      <c r="AS22" s="674"/>
      <c r="AT22" s="674"/>
      <c r="AU22" s="674"/>
      <c r="AV22" s="674"/>
      <c r="AW22" s="674"/>
      <c r="AX22" s="674"/>
      <c r="AY22" s="674"/>
      <c r="AZ22" s="674"/>
      <c r="BA22" s="674"/>
      <c r="BB22" s="674"/>
      <c r="BC22" s="674"/>
      <c r="BD22" s="674"/>
      <c r="BE22" s="674"/>
      <c r="BF22" s="675"/>
      <c r="BG22" s="658" t="s">
        <v>122</v>
      </c>
      <c r="BH22" s="659"/>
      <c r="BI22" s="659"/>
      <c r="BJ22" s="659"/>
      <c r="BK22" s="659"/>
      <c r="BL22" s="659"/>
      <c r="BM22" s="659"/>
      <c r="BN22" s="660"/>
      <c r="BO22" s="661" t="s">
        <v>122</v>
      </c>
      <c r="BP22" s="661"/>
      <c r="BQ22" s="661"/>
      <c r="BR22" s="661"/>
      <c r="BS22" s="662" t="s">
        <v>122</v>
      </c>
      <c r="BT22" s="662"/>
      <c r="BU22" s="662"/>
      <c r="BV22" s="662"/>
      <c r="BW22" s="662"/>
      <c r="BX22" s="662"/>
      <c r="BY22" s="662"/>
      <c r="BZ22" s="662"/>
      <c r="CA22" s="662"/>
      <c r="CB22" s="666"/>
      <c r="CD22" s="640" t="s">
        <v>269</v>
      </c>
      <c r="CE22" s="641"/>
      <c r="CF22" s="641"/>
      <c r="CG22" s="641"/>
      <c r="CH22" s="641"/>
      <c r="CI22" s="641"/>
      <c r="CJ22" s="641"/>
      <c r="CK22" s="641"/>
      <c r="CL22" s="641"/>
      <c r="CM22" s="641"/>
      <c r="CN22" s="641"/>
      <c r="CO22" s="641"/>
      <c r="CP22" s="641"/>
      <c r="CQ22" s="641"/>
      <c r="CR22" s="641"/>
      <c r="CS22" s="641"/>
      <c r="CT22" s="641"/>
      <c r="CU22" s="641"/>
      <c r="CV22" s="641"/>
      <c r="CW22" s="641"/>
      <c r="CX22" s="641"/>
      <c r="CY22" s="641"/>
      <c r="CZ22" s="641"/>
      <c r="DA22" s="641"/>
      <c r="DB22" s="641"/>
      <c r="DC22" s="641"/>
      <c r="DD22" s="641"/>
      <c r="DE22" s="641"/>
      <c r="DF22" s="641"/>
      <c r="DG22" s="641"/>
      <c r="DH22" s="641"/>
      <c r="DI22" s="641"/>
      <c r="DJ22" s="641"/>
      <c r="DK22" s="641"/>
      <c r="DL22" s="641"/>
      <c r="DM22" s="641"/>
      <c r="DN22" s="641"/>
      <c r="DO22" s="641"/>
      <c r="DP22" s="641"/>
      <c r="DQ22" s="641"/>
      <c r="DR22" s="641"/>
      <c r="DS22" s="641"/>
      <c r="DT22" s="641"/>
      <c r="DU22" s="641"/>
      <c r="DV22" s="641"/>
      <c r="DW22" s="641"/>
      <c r="DX22" s="641"/>
      <c r="DY22" s="641"/>
      <c r="DZ22" s="641"/>
      <c r="EA22" s="641"/>
      <c r="EB22" s="641"/>
      <c r="EC22" s="642"/>
    </row>
    <row r="23" spans="2:133" ht="11.25" customHeight="1" x14ac:dyDescent="0.2">
      <c r="B23" s="655" t="s">
        <v>270</v>
      </c>
      <c r="C23" s="656"/>
      <c r="D23" s="656"/>
      <c r="E23" s="656"/>
      <c r="F23" s="656"/>
      <c r="G23" s="656"/>
      <c r="H23" s="656"/>
      <c r="I23" s="656"/>
      <c r="J23" s="656"/>
      <c r="K23" s="656"/>
      <c r="L23" s="656"/>
      <c r="M23" s="656"/>
      <c r="N23" s="656"/>
      <c r="O23" s="656"/>
      <c r="P23" s="656"/>
      <c r="Q23" s="657"/>
      <c r="R23" s="658">
        <v>199165</v>
      </c>
      <c r="S23" s="659"/>
      <c r="T23" s="659"/>
      <c r="U23" s="659"/>
      <c r="V23" s="659"/>
      <c r="W23" s="659"/>
      <c r="X23" s="659"/>
      <c r="Y23" s="660"/>
      <c r="Z23" s="661">
        <v>0.4</v>
      </c>
      <c r="AA23" s="661"/>
      <c r="AB23" s="661"/>
      <c r="AC23" s="661"/>
      <c r="AD23" s="662" t="s">
        <v>122</v>
      </c>
      <c r="AE23" s="662"/>
      <c r="AF23" s="662"/>
      <c r="AG23" s="662"/>
      <c r="AH23" s="662"/>
      <c r="AI23" s="662"/>
      <c r="AJ23" s="662"/>
      <c r="AK23" s="662"/>
      <c r="AL23" s="663" t="s">
        <v>122</v>
      </c>
      <c r="AM23" s="664"/>
      <c r="AN23" s="664"/>
      <c r="AO23" s="665"/>
      <c r="AP23" s="655" t="s">
        <v>271</v>
      </c>
      <c r="AQ23" s="674"/>
      <c r="AR23" s="674"/>
      <c r="AS23" s="674"/>
      <c r="AT23" s="674"/>
      <c r="AU23" s="674"/>
      <c r="AV23" s="674"/>
      <c r="AW23" s="674"/>
      <c r="AX23" s="674"/>
      <c r="AY23" s="674"/>
      <c r="AZ23" s="674"/>
      <c r="BA23" s="674"/>
      <c r="BB23" s="674"/>
      <c r="BC23" s="674"/>
      <c r="BD23" s="674"/>
      <c r="BE23" s="674"/>
      <c r="BF23" s="675"/>
      <c r="BG23" s="658">
        <v>1849599</v>
      </c>
      <c r="BH23" s="659"/>
      <c r="BI23" s="659"/>
      <c r="BJ23" s="659"/>
      <c r="BK23" s="659"/>
      <c r="BL23" s="659"/>
      <c r="BM23" s="659"/>
      <c r="BN23" s="660"/>
      <c r="BO23" s="661">
        <v>7.6</v>
      </c>
      <c r="BP23" s="661"/>
      <c r="BQ23" s="661"/>
      <c r="BR23" s="661"/>
      <c r="BS23" s="662" t="s">
        <v>122</v>
      </c>
      <c r="BT23" s="662"/>
      <c r="BU23" s="662"/>
      <c r="BV23" s="662"/>
      <c r="BW23" s="662"/>
      <c r="BX23" s="662"/>
      <c r="BY23" s="662"/>
      <c r="BZ23" s="662"/>
      <c r="CA23" s="662"/>
      <c r="CB23" s="666"/>
      <c r="CD23" s="640" t="s">
        <v>211</v>
      </c>
      <c r="CE23" s="641"/>
      <c r="CF23" s="641"/>
      <c r="CG23" s="641"/>
      <c r="CH23" s="641"/>
      <c r="CI23" s="641"/>
      <c r="CJ23" s="641"/>
      <c r="CK23" s="641"/>
      <c r="CL23" s="641"/>
      <c r="CM23" s="641"/>
      <c r="CN23" s="641"/>
      <c r="CO23" s="641"/>
      <c r="CP23" s="641"/>
      <c r="CQ23" s="642"/>
      <c r="CR23" s="640" t="s">
        <v>272</v>
      </c>
      <c r="CS23" s="641"/>
      <c r="CT23" s="641"/>
      <c r="CU23" s="641"/>
      <c r="CV23" s="641"/>
      <c r="CW23" s="641"/>
      <c r="CX23" s="641"/>
      <c r="CY23" s="642"/>
      <c r="CZ23" s="640" t="s">
        <v>273</v>
      </c>
      <c r="DA23" s="641"/>
      <c r="DB23" s="641"/>
      <c r="DC23" s="642"/>
      <c r="DD23" s="640" t="s">
        <v>274</v>
      </c>
      <c r="DE23" s="641"/>
      <c r="DF23" s="641"/>
      <c r="DG23" s="641"/>
      <c r="DH23" s="641"/>
      <c r="DI23" s="641"/>
      <c r="DJ23" s="641"/>
      <c r="DK23" s="642"/>
      <c r="DL23" s="687" t="s">
        <v>275</v>
      </c>
      <c r="DM23" s="688"/>
      <c r="DN23" s="688"/>
      <c r="DO23" s="688"/>
      <c r="DP23" s="688"/>
      <c r="DQ23" s="688"/>
      <c r="DR23" s="688"/>
      <c r="DS23" s="688"/>
      <c r="DT23" s="688"/>
      <c r="DU23" s="688"/>
      <c r="DV23" s="689"/>
      <c r="DW23" s="640" t="s">
        <v>276</v>
      </c>
      <c r="DX23" s="641"/>
      <c r="DY23" s="641"/>
      <c r="DZ23" s="641"/>
      <c r="EA23" s="641"/>
      <c r="EB23" s="641"/>
      <c r="EC23" s="642"/>
    </row>
    <row r="24" spans="2:133" ht="11.25" customHeight="1" x14ac:dyDescent="0.2">
      <c r="B24" s="655" t="s">
        <v>277</v>
      </c>
      <c r="C24" s="656"/>
      <c r="D24" s="656"/>
      <c r="E24" s="656"/>
      <c r="F24" s="656"/>
      <c r="G24" s="656"/>
      <c r="H24" s="656"/>
      <c r="I24" s="656"/>
      <c r="J24" s="656"/>
      <c r="K24" s="656"/>
      <c r="L24" s="656"/>
      <c r="M24" s="656"/>
      <c r="N24" s="656"/>
      <c r="O24" s="656"/>
      <c r="P24" s="656"/>
      <c r="Q24" s="657"/>
      <c r="R24" s="658" t="s">
        <v>122</v>
      </c>
      <c r="S24" s="659"/>
      <c r="T24" s="659"/>
      <c r="U24" s="659"/>
      <c r="V24" s="659"/>
      <c r="W24" s="659"/>
      <c r="X24" s="659"/>
      <c r="Y24" s="660"/>
      <c r="Z24" s="661" t="s">
        <v>122</v>
      </c>
      <c r="AA24" s="661"/>
      <c r="AB24" s="661"/>
      <c r="AC24" s="661"/>
      <c r="AD24" s="662" t="s">
        <v>122</v>
      </c>
      <c r="AE24" s="662"/>
      <c r="AF24" s="662"/>
      <c r="AG24" s="662"/>
      <c r="AH24" s="662"/>
      <c r="AI24" s="662"/>
      <c r="AJ24" s="662"/>
      <c r="AK24" s="662"/>
      <c r="AL24" s="663" t="s">
        <v>122</v>
      </c>
      <c r="AM24" s="664"/>
      <c r="AN24" s="664"/>
      <c r="AO24" s="665"/>
      <c r="AP24" s="655" t="s">
        <v>278</v>
      </c>
      <c r="AQ24" s="674"/>
      <c r="AR24" s="674"/>
      <c r="AS24" s="674"/>
      <c r="AT24" s="674"/>
      <c r="AU24" s="674"/>
      <c r="AV24" s="674"/>
      <c r="AW24" s="674"/>
      <c r="AX24" s="674"/>
      <c r="AY24" s="674"/>
      <c r="AZ24" s="674"/>
      <c r="BA24" s="674"/>
      <c r="BB24" s="674"/>
      <c r="BC24" s="674"/>
      <c r="BD24" s="674"/>
      <c r="BE24" s="674"/>
      <c r="BF24" s="675"/>
      <c r="BG24" s="658" t="s">
        <v>122</v>
      </c>
      <c r="BH24" s="659"/>
      <c r="BI24" s="659"/>
      <c r="BJ24" s="659"/>
      <c r="BK24" s="659"/>
      <c r="BL24" s="659"/>
      <c r="BM24" s="659"/>
      <c r="BN24" s="660"/>
      <c r="BO24" s="661" t="s">
        <v>122</v>
      </c>
      <c r="BP24" s="661"/>
      <c r="BQ24" s="661"/>
      <c r="BR24" s="661"/>
      <c r="BS24" s="662" t="s">
        <v>122</v>
      </c>
      <c r="BT24" s="662"/>
      <c r="BU24" s="662"/>
      <c r="BV24" s="662"/>
      <c r="BW24" s="662"/>
      <c r="BX24" s="662"/>
      <c r="BY24" s="662"/>
      <c r="BZ24" s="662"/>
      <c r="CA24" s="662"/>
      <c r="CB24" s="666"/>
      <c r="CD24" s="644" t="s">
        <v>279</v>
      </c>
      <c r="CE24" s="645"/>
      <c r="CF24" s="645"/>
      <c r="CG24" s="645"/>
      <c r="CH24" s="645"/>
      <c r="CI24" s="645"/>
      <c r="CJ24" s="645"/>
      <c r="CK24" s="645"/>
      <c r="CL24" s="645"/>
      <c r="CM24" s="645"/>
      <c r="CN24" s="645"/>
      <c r="CO24" s="645"/>
      <c r="CP24" s="645"/>
      <c r="CQ24" s="646"/>
      <c r="CR24" s="647">
        <v>20054102</v>
      </c>
      <c r="CS24" s="648"/>
      <c r="CT24" s="648"/>
      <c r="CU24" s="648"/>
      <c r="CV24" s="648"/>
      <c r="CW24" s="648"/>
      <c r="CX24" s="648"/>
      <c r="CY24" s="649"/>
      <c r="CZ24" s="652">
        <v>39.9</v>
      </c>
      <c r="DA24" s="653"/>
      <c r="DB24" s="653"/>
      <c r="DC24" s="669"/>
      <c r="DD24" s="690">
        <v>12590777</v>
      </c>
      <c r="DE24" s="648"/>
      <c r="DF24" s="648"/>
      <c r="DG24" s="648"/>
      <c r="DH24" s="648"/>
      <c r="DI24" s="648"/>
      <c r="DJ24" s="648"/>
      <c r="DK24" s="649"/>
      <c r="DL24" s="690">
        <v>11324579</v>
      </c>
      <c r="DM24" s="648"/>
      <c r="DN24" s="648"/>
      <c r="DO24" s="648"/>
      <c r="DP24" s="648"/>
      <c r="DQ24" s="648"/>
      <c r="DR24" s="648"/>
      <c r="DS24" s="648"/>
      <c r="DT24" s="648"/>
      <c r="DU24" s="648"/>
      <c r="DV24" s="649"/>
      <c r="DW24" s="652">
        <v>39.799999999999997</v>
      </c>
      <c r="DX24" s="653"/>
      <c r="DY24" s="653"/>
      <c r="DZ24" s="653"/>
      <c r="EA24" s="653"/>
      <c r="EB24" s="653"/>
      <c r="EC24" s="654"/>
    </row>
    <row r="25" spans="2:133" ht="11.25" customHeight="1" x14ac:dyDescent="0.2">
      <c r="B25" s="655" t="s">
        <v>280</v>
      </c>
      <c r="C25" s="656"/>
      <c r="D25" s="656"/>
      <c r="E25" s="656"/>
      <c r="F25" s="656"/>
      <c r="G25" s="656"/>
      <c r="H25" s="656"/>
      <c r="I25" s="656"/>
      <c r="J25" s="656"/>
      <c r="K25" s="656"/>
      <c r="L25" s="656"/>
      <c r="M25" s="656"/>
      <c r="N25" s="656"/>
      <c r="O25" s="656"/>
      <c r="P25" s="656"/>
      <c r="Q25" s="657"/>
      <c r="R25" s="658">
        <v>31069071</v>
      </c>
      <c r="S25" s="659"/>
      <c r="T25" s="659"/>
      <c r="U25" s="659"/>
      <c r="V25" s="659"/>
      <c r="W25" s="659"/>
      <c r="X25" s="659"/>
      <c r="Y25" s="660"/>
      <c r="Z25" s="661">
        <v>57.3</v>
      </c>
      <c r="AA25" s="661"/>
      <c r="AB25" s="661"/>
      <c r="AC25" s="661"/>
      <c r="AD25" s="662">
        <v>28426924</v>
      </c>
      <c r="AE25" s="662"/>
      <c r="AF25" s="662"/>
      <c r="AG25" s="662"/>
      <c r="AH25" s="662"/>
      <c r="AI25" s="662"/>
      <c r="AJ25" s="662"/>
      <c r="AK25" s="662"/>
      <c r="AL25" s="663">
        <v>99.9</v>
      </c>
      <c r="AM25" s="664"/>
      <c r="AN25" s="664"/>
      <c r="AO25" s="665"/>
      <c r="AP25" s="655" t="s">
        <v>281</v>
      </c>
      <c r="AQ25" s="674"/>
      <c r="AR25" s="674"/>
      <c r="AS25" s="674"/>
      <c r="AT25" s="674"/>
      <c r="AU25" s="674"/>
      <c r="AV25" s="674"/>
      <c r="AW25" s="674"/>
      <c r="AX25" s="674"/>
      <c r="AY25" s="674"/>
      <c r="AZ25" s="674"/>
      <c r="BA25" s="674"/>
      <c r="BB25" s="674"/>
      <c r="BC25" s="674"/>
      <c r="BD25" s="674"/>
      <c r="BE25" s="674"/>
      <c r="BF25" s="675"/>
      <c r="BG25" s="658" t="s">
        <v>122</v>
      </c>
      <c r="BH25" s="659"/>
      <c r="BI25" s="659"/>
      <c r="BJ25" s="659"/>
      <c r="BK25" s="659"/>
      <c r="BL25" s="659"/>
      <c r="BM25" s="659"/>
      <c r="BN25" s="660"/>
      <c r="BO25" s="661" t="s">
        <v>122</v>
      </c>
      <c r="BP25" s="661"/>
      <c r="BQ25" s="661"/>
      <c r="BR25" s="661"/>
      <c r="BS25" s="662" t="s">
        <v>122</v>
      </c>
      <c r="BT25" s="662"/>
      <c r="BU25" s="662"/>
      <c r="BV25" s="662"/>
      <c r="BW25" s="662"/>
      <c r="BX25" s="662"/>
      <c r="BY25" s="662"/>
      <c r="BZ25" s="662"/>
      <c r="CA25" s="662"/>
      <c r="CB25" s="666"/>
      <c r="CD25" s="655" t="s">
        <v>282</v>
      </c>
      <c r="CE25" s="656"/>
      <c r="CF25" s="656"/>
      <c r="CG25" s="656"/>
      <c r="CH25" s="656"/>
      <c r="CI25" s="656"/>
      <c r="CJ25" s="656"/>
      <c r="CK25" s="656"/>
      <c r="CL25" s="656"/>
      <c r="CM25" s="656"/>
      <c r="CN25" s="656"/>
      <c r="CO25" s="656"/>
      <c r="CP25" s="656"/>
      <c r="CQ25" s="657"/>
      <c r="CR25" s="658">
        <v>6939088</v>
      </c>
      <c r="CS25" s="679"/>
      <c r="CT25" s="679"/>
      <c r="CU25" s="679"/>
      <c r="CV25" s="679"/>
      <c r="CW25" s="679"/>
      <c r="CX25" s="679"/>
      <c r="CY25" s="680"/>
      <c r="CZ25" s="663">
        <v>13.8</v>
      </c>
      <c r="DA25" s="691"/>
      <c r="DB25" s="691"/>
      <c r="DC25" s="693"/>
      <c r="DD25" s="667">
        <v>6294630</v>
      </c>
      <c r="DE25" s="679"/>
      <c r="DF25" s="679"/>
      <c r="DG25" s="679"/>
      <c r="DH25" s="679"/>
      <c r="DI25" s="679"/>
      <c r="DJ25" s="679"/>
      <c r="DK25" s="680"/>
      <c r="DL25" s="667">
        <v>6277053</v>
      </c>
      <c r="DM25" s="679"/>
      <c r="DN25" s="679"/>
      <c r="DO25" s="679"/>
      <c r="DP25" s="679"/>
      <c r="DQ25" s="679"/>
      <c r="DR25" s="679"/>
      <c r="DS25" s="679"/>
      <c r="DT25" s="679"/>
      <c r="DU25" s="679"/>
      <c r="DV25" s="680"/>
      <c r="DW25" s="663">
        <v>22.1</v>
      </c>
      <c r="DX25" s="691"/>
      <c r="DY25" s="691"/>
      <c r="DZ25" s="691"/>
      <c r="EA25" s="691"/>
      <c r="EB25" s="691"/>
      <c r="EC25" s="692"/>
    </row>
    <row r="26" spans="2:133" ht="11.25" customHeight="1" x14ac:dyDescent="0.2">
      <c r="B26" s="655" t="s">
        <v>283</v>
      </c>
      <c r="C26" s="656"/>
      <c r="D26" s="656"/>
      <c r="E26" s="656"/>
      <c r="F26" s="656"/>
      <c r="G26" s="656"/>
      <c r="H26" s="656"/>
      <c r="I26" s="656"/>
      <c r="J26" s="656"/>
      <c r="K26" s="656"/>
      <c r="L26" s="656"/>
      <c r="M26" s="656"/>
      <c r="N26" s="656"/>
      <c r="O26" s="656"/>
      <c r="P26" s="656"/>
      <c r="Q26" s="657"/>
      <c r="R26" s="658">
        <v>15500</v>
      </c>
      <c r="S26" s="659"/>
      <c r="T26" s="659"/>
      <c r="U26" s="659"/>
      <c r="V26" s="659"/>
      <c r="W26" s="659"/>
      <c r="X26" s="659"/>
      <c r="Y26" s="660"/>
      <c r="Z26" s="661">
        <v>0</v>
      </c>
      <c r="AA26" s="661"/>
      <c r="AB26" s="661"/>
      <c r="AC26" s="661"/>
      <c r="AD26" s="662">
        <v>15500</v>
      </c>
      <c r="AE26" s="662"/>
      <c r="AF26" s="662"/>
      <c r="AG26" s="662"/>
      <c r="AH26" s="662"/>
      <c r="AI26" s="662"/>
      <c r="AJ26" s="662"/>
      <c r="AK26" s="662"/>
      <c r="AL26" s="663">
        <v>0.1</v>
      </c>
      <c r="AM26" s="664"/>
      <c r="AN26" s="664"/>
      <c r="AO26" s="665"/>
      <c r="AP26" s="655" t="s">
        <v>284</v>
      </c>
      <c r="AQ26" s="674"/>
      <c r="AR26" s="674"/>
      <c r="AS26" s="674"/>
      <c r="AT26" s="674"/>
      <c r="AU26" s="674"/>
      <c r="AV26" s="674"/>
      <c r="AW26" s="674"/>
      <c r="AX26" s="674"/>
      <c r="AY26" s="674"/>
      <c r="AZ26" s="674"/>
      <c r="BA26" s="674"/>
      <c r="BB26" s="674"/>
      <c r="BC26" s="674"/>
      <c r="BD26" s="674"/>
      <c r="BE26" s="674"/>
      <c r="BF26" s="675"/>
      <c r="BG26" s="658" t="s">
        <v>122</v>
      </c>
      <c r="BH26" s="659"/>
      <c r="BI26" s="659"/>
      <c r="BJ26" s="659"/>
      <c r="BK26" s="659"/>
      <c r="BL26" s="659"/>
      <c r="BM26" s="659"/>
      <c r="BN26" s="660"/>
      <c r="BO26" s="661" t="s">
        <v>122</v>
      </c>
      <c r="BP26" s="661"/>
      <c r="BQ26" s="661"/>
      <c r="BR26" s="661"/>
      <c r="BS26" s="662" t="s">
        <v>122</v>
      </c>
      <c r="BT26" s="662"/>
      <c r="BU26" s="662"/>
      <c r="BV26" s="662"/>
      <c r="BW26" s="662"/>
      <c r="BX26" s="662"/>
      <c r="BY26" s="662"/>
      <c r="BZ26" s="662"/>
      <c r="CA26" s="662"/>
      <c r="CB26" s="666"/>
      <c r="CD26" s="655" t="s">
        <v>285</v>
      </c>
      <c r="CE26" s="656"/>
      <c r="CF26" s="656"/>
      <c r="CG26" s="656"/>
      <c r="CH26" s="656"/>
      <c r="CI26" s="656"/>
      <c r="CJ26" s="656"/>
      <c r="CK26" s="656"/>
      <c r="CL26" s="656"/>
      <c r="CM26" s="656"/>
      <c r="CN26" s="656"/>
      <c r="CO26" s="656"/>
      <c r="CP26" s="656"/>
      <c r="CQ26" s="657"/>
      <c r="CR26" s="658">
        <v>3750967</v>
      </c>
      <c r="CS26" s="659"/>
      <c r="CT26" s="659"/>
      <c r="CU26" s="659"/>
      <c r="CV26" s="659"/>
      <c r="CW26" s="659"/>
      <c r="CX26" s="659"/>
      <c r="CY26" s="660"/>
      <c r="CZ26" s="663">
        <v>7.5</v>
      </c>
      <c r="DA26" s="691"/>
      <c r="DB26" s="691"/>
      <c r="DC26" s="693"/>
      <c r="DD26" s="667">
        <v>3307679</v>
      </c>
      <c r="DE26" s="659"/>
      <c r="DF26" s="659"/>
      <c r="DG26" s="659"/>
      <c r="DH26" s="659"/>
      <c r="DI26" s="659"/>
      <c r="DJ26" s="659"/>
      <c r="DK26" s="660"/>
      <c r="DL26" s="667" t="s">
        <v>122</v>
      </c>
      <c r="DM26" s="659"/>
      <c r="DN26" s="659"/>
      <c r="DO26" s="659"/>
      <c r="DP26" s="659"/>
      <c r="DQ26" s="659"/>
      <c r="DR26" s="659"/>
      <c r="DS26" s="659"/>
      <c r="DT26" s="659"/>
      <c r="DU26" s="659"/>
      <c r="DV26" s="660"/>
      <c r="DW26" s="663" t="s">
        <v>122</v>
      </c>
      <c r="DX26" s="691"/>
      <c r="DY26" s="691"/>
      <c r="DZ26" s="691"/>
      <c r="EA26" s="691"/>
      <c r="EB26" s="691"/>
      <c r="EC26" s="692"/>
    </row>
    <row r="27" spans="2:133" ht="11.25" customHeight="1" x14ac:dyDescent="0.2">
      <c r="B27" s="655" t="s">
        <v>286</v>
      </c>
      <c r="C27" s="656"/>
      <c r="D27" s="656"/>
      <c r="E27" s="656"/>
      <c r="F27" s="656"/>
      <c r="G27" s="656"/>
      <c r="H27" s="656"/>
      <c r="I27" s="656"/>
      <c r="J27" s="656"/>
      <c r="K27" s="656"/>
      <c r="L27" s="656"/>
      <c r="M27" s="656"/>
      <c r="N27" s="656"/>
      <c r="O27" s="656"/>
      <c r="P27" s="656"/>
      <c r="Q27" s="657"/>
      <c r="R27" s="658">
        <v>257591</v>
      </c>
      <c r="S27" s="659"/>
      <c r="T27" s="659"/>
      <c r="U27" s="659"/>
      <c r="V27" s="659"/>
      <c r="W27" s="659"/>
      <c r="X27" s="659"/>
      <c r="Y27" s="660"/>
      <c r="Z27" s="661">
        <v>0.5</v>
      </c>
      <c r="AA27" s="661"/>
      <c r="AB27" s="661"/>
      <c r="AC27" s="661"/>
      <c r="AD27" s="662" t="s">
        <v>122</v>
      </c>
      <c r="AE27" s="662"/>
      <c r="AF27" s="662"/>
      <c r="AG27" s="662"/>
      <c r="AH27" s="662"/>
      <c r="AI27" s="662"/>
      <c r="AJ27" s="662"/>
      <c r="AK27" s="662"/>
      <c r="AL27" s="663" t="s">
        <v>122</v>
      </c>
      <c r="AM27" s="664"/>
      <c r="AN27" s="664"/>
      <c r="AO27" s="665"/>
      <c r="AP27" s="655" t="s">
        <v>287</v>
      </c>
      <c r="AQ27" s="656"/>
      <c r="AR27" s="656"/>
      <c r="AS27" s="656"/>
      <c r="AT27" s="656"/>
      <c r="AU27" s="656"/>
      <c r="AV27" s="656"/>
      <c r="AW27" s="656"/>
      <c r="AX27" s="656"/>
      <c r="AY27" s="656"/>
      <c r="AZ27" s="656"/>
      <c r="BA27" s="656"/>
      <c r="BB27" s="656"/>
      <c r="BC27" s="656"/>
      <c r="BD27" s="656"/>
      <c r="BE27" s="656"/>
      <c r="BF27" s="657"/>
      <c r="BG27" s="658">
        <v>24472112</v>
      </c>
      <c r="BH27" s="659"/>
      <c r="BI27" s="659"/>
      <c r="BJ27" s="659"/>
      <c r="BK27" s="659"/>
      <c r="BL27" s="659"/>
      <c r="BM27" s="659"/>
      <c r="BN27" s="660"/>
      <c r="BO27" s="661">
        <v>100</v>
      </c>
      <c r="BP27" s="661"/>
      <c r="BQ27" s="661"/>
      <c r="BR27" s="661"/>
      <c r="BS27" s="662">
        <v>591915</v>
      </c>
      <c r="BT27" s="662"/>
      <c r="BU27" s="662"/>
      <c r="BV27" s="662"/>
      <c r="BW27" s="662"/>
      <c r="BX27" s="662"/>
      <c r="BY27" s="662"/>
      <c r="BZ27" s="662"/>
      <c r="CA27" s="662"/>
      <c r="CB27" s="666"/>
      <c r="CD27" s="655" t="s">
        <v>288</v>
      </c>
      <c r="CE27" s="656"/>
      <c r="CF27" s="656"/>
      <c r="CG27" s="656"/>
      <c r="CH27" s="656"/>
      <c r="CI27" s="656"/>
      <c r="CJ27" s="656"/>
      <c r="CK27" s="656"/>
      <c r="CL27" s="656"/>
      <c r="CM27" s="656"/>
      <c r="CN27" s="656"/>
      <c r="CO27" s="656"/>
      <c r="CP27" s="656"/>
      <c r="CQ27" s="657"/>
      <c r="CR27" s="658">
        <v>11773734</v>
      </c>
      <c r="CS27" s="679"/>
      <c r="CT27" s="679"/>
      <c r="CU27" s="679"/>
      <c r="CV27" s="679"/>
      <c r="CW27" s="679"/>
      <c r="CX27" s="679"/>
      <c r="CY27" s="680"/>
      <c r="CZ27" s="663">
        <v>23.4</v>
      </c>
      <c r="DA27" s="691"/>
      <c r="DB27" s="691"/>
      <c r="DC27" s="693"/>
      <c r="DD27" s="667">
        <v>5052123</v>
      </c>
      <c r="DE27" s="679"/>
      <c r="DF27" s="679"/>
      <c r="DG27" s="679"/>
      <c r="DH27" s="679"/>
      <c r="DI27" s="679"/>
      <c r="DJ27" s="679"/>
      <c r="DK27" s="680"/>
      <c r="DL27" s="667">
        <v>3803502</v>
      </c>
      <c r="DM27" s="679"/>
      <c r="DN27" s="679"/>
      <c r="DO27" s="679"/>
      <c r="DP27" s="679"/>
      <c r="DQ27" s="679"/>
      <c r="DR27" s="679"/>
      <c r="DS27" s="679"/>
      <c r="DT27" s="679"/>
      <c r="DU27" s="679"/>
      <c r="DV27" s="680"/>
      <c r="DW27" s="663">
        <v>13.4</v>
      </c>
      <c r="DX27" s="691"/>
      <c r="DY27" s="691"/>
      <c r="DZ27" s="691"/>
      <c r="EA27" s="691"/>
      <c r="EB27" s="691"/>
      <c r="EC27" s="692"/>
    </row>
    <row r="28" spans="2:133" ht="11.25" customHeight="1" x14ac:dyDescent="0.2">
      <c r="B28" s="655" t="s">
        <v>289</v>
      </c>
      <c r="C28" s="656"/>
      <c r="D28" s="656"/>
      <c r="E28" s="656"/>
      <c r="F28" s="656"/>
      <c r="G28" s="656"/>
      <c r="H28" s="656"/>
      <c r="I28" s="656"/>
      <c r="J28" s="656"/>
      <c r="K28" s="656"/>
      <c r="L28" s="656"/>
      <c r="M28" s="656"/>
      <c r="N28" s="656"/>
      <c r="O28" s="656"/>
      <c r="P28" s="656"/>
      <c r="Q28" s="657"/>
      <c r="R28" s="658">
        <v>519034</v>
      </c>
      <c r="S28" s="659"/>
      <c r="T28" s="659"/>
      <c r="U28" s="659"/>
      <c r="V28" s="659"/>
      <c r="W28" s="659"/>
      <c r="X28" s="659"/>
      <c r="Y28" s="660"/>
      <c r="Z28" s="661">
        <v>1</v>
      </c>
      <c r="AA28" s="661"/>
      <c r="AB28" s="661"/>
      <c r="AC28" s="661"/>
      <c r="AD28" s="662" t="s">
        <v>122</v>
      </c>
      <c r="AE28" s="662"/>
      <c r="AF28" s="662"/>
      <c r="AG28" s="662"/>
      <c r="AH28" s="662"/>
      <c r="AI28" s="662"/>
      <c r="AJ28" s="662"/>
      <c r="AK28" s="662"/>
      <c r="AL28" s="663" t="s">
        <v>122</v>
      </c>
      <c r="AM28" s="664"/>
      <c r="AN28" s="664"/>
      <c r="AO28" s="665"/>
      <c r="AP28" s="655"/>
      <c r="AQ28" s="656"/>
      <c r="AR28" s="656"/>
      <c r="AS28" s="656"/>
      <c r="AT28" s="656"/>
      <c r="AU28" s="656"/>
      <c r="AV28" s="656"/>
      <c r="AW28" s="656"/>
      <c r="AX28" s="656"/>
      <c r="AY28" s="656"/>
      <c r="AZ28" s="656"/>
      <c r="BA28" s="656"/>
      <c r="BB28" s="656"/>
      <c r="BC28" s="656"/>
      <c r="BD28" s="656"/>
      <c r="BE28" s="656"/>
      <c r="BF28" s="657"/>
      <c r="BG28" s="658"/>
      <c r="BH28" s="659"/>
      <c r="BI28" s="659"/>
      <c r="BJ28" s="659"/>
      <c r="BK28" s="659"/>
      <c r="BL28" s="659"/>
      <c r="BM28" s="659"/>
      <c r="BN28" s="660"/>
      <c r="BO28" s="661"/>
      <c r="BP28" s="661"/>
      <c r="BQ28" s="661"/>
      <c r="BR28" s="661"/>
      <c r="BS28" s="667"/>
      <c r="BT28" s="659"/>
      <c r="BU28" s="659"/>
      <c r="BV28" s="659"/>
      <c r="BW28" s="659"/>
      <c r="BX28" s="659"/>
      <c r="BY28" s="659"/>
      <c r="BZ28" s="659"/>
      <c r="CA28" s="659"/>
      <c r="CB28" s="668"/>
      <c r="CD28" s="655" t="s">
        <v>290</v>
      </c>
      <c r="CE28" s="656"/>
      <c r="CF28" s="656"/>
      <c r="CG28" s="656"/>
      <c r="CH28" s="656"/>
      <c r="CI28" s="656"/>
      <c r="CJ28" s="656"/>
      <c r="CK28" s="656"/>
      <c r="CL28" s="656"/>
      <c r="CM28" s="656"/>
      <c r="CN28" s="656"/>
      <c r="CO28" s="656"/>
      <c r="CP28" s="656"/>
      <c r="CQ28" s="657"/>
      <c r="CR28" s="658">
        <v>1341280</v>
      </c>
      <c r="CS28" s="659"/>
      <c r="CT28" s="659"/>
      <c r="CU28" s="659"/>
      <c r="CV28" s="659"/>
      <c r="CW28" s="659"/>
      <c r="CX28" s="659"/>
      <c r="CY28" s="660"/>
      <c r="CZ28" s="663">
        <v>2.7</v>
      </c>
      <c r="DA28" s="691"/>
      <c r="DB28" s="691"/>
      <c r="DC28" s="693"/>
      <c r="DD28" s="667">
        <v>1244024</v>
      </c>
      <c r="DE28" s="659"/>
      <c r="DF28" s="659"/>
      <c r="DG28" s="659"/>
      <c r="DH28" s="659"/>
      <c r="DI28" s="659"/>
      <c r="DJ28" s="659"/>
      <c r="DK28" s="660"/>
      <c r="DL28" s="667">
        <v>1244024</v>
      </c>
      <c r="DM28" s="659"/>
      <c r="DN28" s="659"/>
      <c r="DO28" s="659"/>
      <c r="DP28" s="659"/>
      <c r="DQ28" s="659"/>
      <c r="DR28" s="659"/>
      <c r="DS28" s="659"/>
      <c r="DT28" s="659"/>
      <c r="DU28" s="659"/>
      <c r="DV28" s="660"/>
      <c r="DW28" s="663">
        <v>4.4000000000000004</v>
      </c>
      <c r="DX28" s="691"/>
      <c r="DY28" s="691"/>
      <c r="DZ28" s="691"/>
      <c r="EA28" s="691"/>
      <c r="EB28" s="691"/>
      <c r="EC28" s="692"/>
    </row>
    <row r="29" spans="2:133" ht="11.25" customHeight="1" x14ac:dyDescent="0.2">
      <c r="B29" s="655" t="s">
        <v>291</v>
      </c>
      <c r="C29" s="656"/>
      <c r="D29" s="656"/>
      <c r="E29" s="656"/>
      <c r="F29" s="656"/>
      <c r="G29" s="656"/>
      <c r="H29" s="656"/>
      <c r="I29" s="656"/>
      <c r="J29" s="656"/>
      <c r="K29" s="656"/>
      <c r="L29" s="656"/>
      <c r="M29" s="656"/>
      <c r="N29" s="656"/>
      <c r="O29" s="656"/>
      <c r="P29" s="656"/>
      <c r="Q29" s="657"/>
      <c r="R29" s="658">
        <v>285821</v>
      </c>
      <c r="S29" s="659"/>
      <c r="T29" s="659"/>
      <c r="U29" s="659"/>
      <c r="V29" s="659"/>
      <c r="W29" s="659"/>
      <c r="X29" s="659"/>
      <c r="Y29" s="660"/>
      <c r="Z29" s="661">
        <v>0.5</v>
      </c>
      <c r="AA29" s="661"/>
      <c r="AB29" s="661"/>
      <c r="AC29" s="661"/>
      <c r="AD29" s="662" t="s">
        <v>122</v>
      </c>
      <c r="AE29" s="662"/>
      <c r="AF29" s="662"/>
      <c r="AG29" s="662"/>
      <c r="AH29" s="662"/>
      <c r="AI29" s="662"/>
      <c r="AJ29" s="662"/>
      <c r="AK29" s="662"/>
      <c r="AL29" s="663" t="s">
        <v>122</v>
      </c>
      <c r="AM29" s="664"/>
      <c r="AN29" s="664"/>
      <c r="AO29" s="665"/>
      <c r="AP29" s="681"/>
      <c r="AQ29" s="682"/>
      <c r="AR29" s="682"/>
      <c r="AS29" s="682"/>
      <c r="AT29" s="682"/>
      <c r="AU29" s="682"/>
      <c r="AV29" s="682"/>
      <c r="AW29" s="682"/>
      <c r="AX29" s="682"/>
      <c r="AY29" s="682"/>
      <c r="AZ29" s="682"/>
      <c r="BA29" s="682"/>
      <c r="BB29" s="682"/>
      <c r="BC29" s="682"/>
      <c r="BD29" s="682"/>
      <c r="BE29" s="682"/>
      <c r="BF29" s="683"/>
      <c r="BG29" s="658"/>
      <c r="BH29" s="659"/>
      <c r="BI29" s="659"/>
      <c r="BJ29" s="659"/>
      <c r="BK29" s="659"/>
      <c r="BL29" s="659"/>
      <c r="BM29" s="659"/>
      <c r="BN29" s="660"/>
      <c r="BO29" s="661"/>
      <c r="BP29" s="661"/>
      <c r="BQ29" s="661"/>
      <c r="BR29" s="661"/>
      <c r="BS29" s="662"/>
      <c r="BT29" s="662"/>
      <c r="BU29" s="662"/>
      <c r="BV29" s="662"/>
      <c r="BW29" s="662"/>
      <c r="BX29" s="662"/>
      <c r="BY29" s="662"/>
      <c r="BZ29" s="662"/>
      <c r="CA29" s="662"/>
      <c r="CB29" s="666"/>
      <c r="CD29" s="696" t="s">
        <v>292</v>
      </c>
      <c r="CE29" s="697"/>
      <c r="CF29" s="655" t="s">
        <v>66</v>
      </c>
      <c r="CG29" s="656"/>
      <c r="CH29" s="656"/>
      <c r="CI29" s="656"/>
      <c r="CJ29" s="656"/>
      <c r="CK29" s="656"/>
      <c r="CL29" s="656"/>
      <c r="CM29" s="656"/>
      <c r="CN29" s="656"/>
      <c r="CO29" s="656"/>
      <c r="CP29" s="656"/>
      <c r="CQ29" s="657"/>
      <c r="CR29" s="658">
        <v>1341280</v>
      </c>
      <c r="CS29" s="679"/>
      <c r="CT29" s="679"/>
      <c r="CU29" s="679"/>
      <c r="CV29" s="679"/>
      <c r="CW29" s="679"/>
      <c r="CX29" s="679"/>
      <c r="CY29" s="680"/>
      <c r="CZ29" s="663">
        <v>2.7</v>
      </c>
      <c r="DA29" s="691"/>
      <c r="DB29" s="691"/>
      <c r="DC29" s="693"/>
      <c r="DD29" s="667">
        <v>1244024</v>
      </c>
      <c r="DE29" s="679"/>
      <c r="DF29" s="679"/>
      <c r="DG29" s="679"/>
      <c r="DH29" s="679"/>
      <c r="DI29" s="679"/>
      <c r="DJ29" s="679"/>
      <c r="DK29" s="680"/>
      <c r="DL29" s="667">
        <v>1244024</v>
      </c>
      <c r="DM29" s="679"/>
      <c r="DN29" s="679"/>
      <c r="DO29" s="679"/>
      <c r="DP29" s="679"/>
      <c r="DQ29" s="679"/>
      <c r="DR29" s="679"/>
      <c r="DS29" s="679"/>
      <c r="DT29" s="679"/>
      <c r="DU29" s="679"/>
      <c r="DV29" s="680"/>
      <c r="DW29" s="663">
        <v>4.4000000000000004</v>
      </c>
      <c r="DX29" s="691"/>
      <c r="DY29" s="691"/>
      <c r="DZ29" s="691"/>
      <c r="EA29" s="691"/>
      <c r="EB29" s="691"/>
      <c r="EC29" s="692"/>
    </row>
    <row r="30" spans="2:133" ht="11.25" customHeight="1" x14ac:dyDescent="0.2">
      <c r="B30" s="655" t="s">
        <v>293</v>
      </c>
      <c r="C30" s="656"/>
      <c r="D30" s="656"/>
      <c r="E30" s="656"/>
      <c r="F30" s="656"/>
      <c r="G30" s="656"/>
      <c r="H30" s="656"/>
      <c r="I30" s="656"/>
      <c r="J30" s="656"/>
      <c r="K30" s="656"/>
      <c r="L30" s="656"/>
      <c r="M30" s="656"/>
      <c r="N30" s="656"/>
      <c r="O30" s="656"/>
      <c r="P30" s="656"/>
      <c r="Q30" s="657"/>
      <c r="R30" s="658">
        <v>8896829</v>
      </c>
      <c r="S30" s="659"/>
      <c r="T30" s="659"/>
      <c r="U30" s="659"/>
      <c r="V30" s="659"/>
      <c r="W30" s="659"/>
      <c r="X30" s="659"/>
      <c r="Y30" s="660"/>
      <c r="Z30" s="661">
        <v>16.399999999999999</v>
      </c>
      <c r="AA30" s="661"/>
      <c r="AB30" s="661"/>
      <c r="AC30" s="661"/>
      <c r="AD30" s="662" t="s">
        <v>122</v>
      </c>
      <c r="AE30" s="662"/>
      <c r="AF30" s="662"/>
      <c r="AG30" s="662"/>
      <c r="AH30" s="662"/>
      <c r="AI30" s="662"/>
      <c r="AJ30" s="662"/>
      <c r="AK30" s="662"/>
      <c r="AL30" s="663" t="s">
        <v>122</v>
      </c>
      <c r="AM30" s="664"/>
      <c r="AN30" s="664"/>
      <c r="AO30" s="665"/>
      <c r="AP30" s="640" t="s">
        <v>211</v>
      </c>
      <c r="AQ30" s="641"/>
      <c r="AR30" s="641"/>
      <c r="AS30" s="641"/>
      <c r="AT30" s="641"/>
      <c r="AU30" s="641"/>
      <c r="AV30" s="641"/>
      <c r="AW30" s="641"/>
      <c r="AX30" s="641"/>
      <c r="AY30" s="641"/>
      <c r="AZ30" s="641"/>
      <c r="BA30" s="641"/>
      <c r="BB30" s="641"/>
      <c r="BC30" s="641"/>
      <c r="BD30" s="641"/>
      <c r="BE30" s="641"/>
      <c r="BF30" s="642"/>
      <c r="BG30" s="640" t="s">
        <v>294</v>
      </c>
      <c r="BH30" s="694"/>
      <c r="BI30" s="694"/>
      <c r="BJ30" s="694"/>
      <c r="BK30" s="694"/>
      <c r="BL30" s="694"/>
      <c r="BM30" s="694"/>
      <c r="BN30" s="694"/>
      <c r="BO30" s="694"/>
      <c r="BP30" s="694"/>
      <c r="BQ30" s="695"/>
      <c r="BR30" s="640" t="s">
        <v>295</v>
      </c>
      <c r="BS30" s="694"/>
      <c r="BT30" s="694"/>
      <c r="BU30" s="694"/>
      <c r="BV30" s="694"/>
      <c r="BW30" s="694"/>
      <c r="BX30" s="694"/>
      <c r="BY30" s="694"/>
      <c r="BZ30" s="694"/>
      <c r="CA30" s="694"/>
      <c r="CB30" s="695"/>
      <c r="CD30" s="698"/>
      <c r="CE30" s="699"/>
      <c r="CF30" s="655" t="s">
        <v>296</v>
      </c>
      <c r="CG30" s="656"/>
      <c r="CH30" s="656"/>
      <c r="CI30" s="656"/>
      <c r="CJ30" s="656"/>
      <c r="CK30" s="656"/>
      <c r="CL30" s="656"/>
      <c r="CM30" s="656"/>
      <c r="CN30" s="656"/>
      <c r="CO30" s="656"/>
      <c r="CP30" s="656"/>
      <c r="CQ30" s="657"/>
      <c r="CR30" s="658">
        <v>1302395</v>
      </c>
      <c r="CS30" s="659"/>
      <c r="CT30" s="659"/>
      <c r="CU30" s="659"/>
      <c r="CV30" s="659"/>
      <c r="CW30" s="659"/>
      <c r="CX30" s="659"/>
      <c r="CY30" s="660"/>
      <c r="CZ30" s="663">
        <v>2.6</v>
      </c>
      <c r="DA30" s="691"/>
      <c r="DB30" s="691"/>
      <c r="DC30" s="693"/>
      <c r="DD30" s="667">
        <v>1206738</v>
      </c>
      <c r="DE30" s="659"/>
      <c r="DF30" s="659"/>
      <c r="DG30" s="659"/>
      <c r="DH30" s="659"/>
      <c r="DI30" s="659"/>
      <c r="DJ30" s="659"/>
      <c r="DK30" s="660"/>
      <c r="DL30" s="667">
        <v>1206738</v>
      </c>
      <c r="DM30" s="659"/>
      <c r="DN30" s="659"/>
      <c r="DO30" s="659"/>
      <c r="DP30" s="659"/>
      <c r="DQ30" s="659"/>
      <c r="DR30" s="659"/>
      <c r="DS30" s="659"/>
      <c r="DT30" s="659"/>
      <c r="DU30" s="659"/>
      <c r="DV30" s="660"/>
      <c r="DW30" s="663">
        <v>4.2</v>
      </c>
      <c r="DX30" s="691"/>
      <c r="DY30" s="691"/>
      <c r="DZ30" s="691"/>
      <c r="EA30" s="691"/>
      <c r="EB30" s="691"/>
      <c r="EC30" s="692"/>
    </row>
    <row r="31" spans="2:133" ht="11.25" customHeight="1" x14ac:dyDescent="0.2">
      <c r="B31" s="671" t="s">
        <v>297</v>
      </c>
      <c r="C31" s="672"/>
      <c r="D31" s="672"/>
      <c r="E31" s="672"/>
      <c r="F31" s="672"/>
      <c r="G31" s="672"/>
      <c r="H31" s="672"/>
      <c r="I31" s="672"/>
      <c r="J31" s="672"/>
      <c r="K31" s="672"/>
      <c r="L31" s="672"/>
      <c r="M31" s="672"/>
      <c r="N31" s="672"/>
      <c r="O31" s="672"/>
      <c r="P31" s="672"/>
      <c r="Q31" s="673"/>
      <c r="R31" s="658" t="s">
        <v>122</v>
      </c>
      <c r="S31" s="659"/>
      <c r="T31" s="659"/>
      <c r="U31" s="659"/>
      <c r="V31" s="659"/>
      <c r="W31" s="659"/>
      <c r="X31" s="659"/>
      <c r="Y31" s="660"/>
      <c r="Z31" s="661" t="s">
        <v>122</v>
      </c>
      <c r="AA31" s="661"/>
      <c r="AB31" s="661"/>
      <c r="AC31" s="661"/>
      <c r="AD31" s="662" t="s">
        <v>122</v>
      </c>
      <c r="AE31" s="662"/>
      <c r="AF31" s="662"/>
      <c r="AG31" s="662"/>
      <c r="AH31" s="662"/>
      <c r="AI31" s="662"/>
      <c r="AJ31" s="662"/>
      <c r="AK31" s="662"/>
      <c r="AL31" s="663" t="s">
        <v>122</v>
      </c>
      <c r="AM31" s="664"/>
      <c r="AN31" s="664"/>
      <c r="AO31" s="665"/>
      <c r="AP31" s="706" t="s">
        <v>298</v>
      </c>
      <c r="AQ31" s="707"/>
      <c r="AR31" s="707"/>
      <c r="AS31" s="707"/>
      <c r="AT31" s="712" t="s">
        <v>299</v>
      </c>
      <c r="AU31" s="200"/>
      <c r="AV31" s="200"/>
      <c r="AW31" s="200"/>
      <c r="AX31" s="644" t="s">
        <v>177</v>
      </c>
      <c r="AY31" s="645"/>
      <c r="AZ31" s="645"/>
      <c r="BA31" s="645"/>
      <c r="BB31" s="645"/>
      <c r="BC31" s="645"/>
      <c r="BD31" s="645"/>
      <c r="BE31" s="645"/>
      <c r="BF31" s="646"/>
      <c r="BG31" s="705">
        <v>99.8</v>
      </c>
      <c r="BH31" s="702"/>
      <c r="BI31" s="702"/>
      <c r="BJ31" s="702"/>
      <c r="BK31" s="702"/>
      <c r="BL31" s="702"/>
      <c r="BM31" s="653">
        <v>99.5</v>
      </c>
      <c r="BN31" s="702"/>
      <c r="BO31" s="702"/>
      <c r="BP31" s="702"/>
      <c r="BQ31" s="703"/>
      <c r="BR31" s="705">
        <v>99.8</v>
      </c>
      <c r="BS31" s="702"/>
      <c r="BT31" s="702"/>
      <c r="BU31" s="702"/>
      <c r="BV31" s="702"/>
      <c r="BW31" s="702"/>
      <c r="BX31" s="653">
        <v>99.5</v>
      </c>
      <c r="BY31" s="702"/>
      <c r="BZ31" s="702"/>
      <c r="CA31" s="702"/>
      <c r="CB31" s="703"/>
      <c r="CD31" s="698"/>
      <c r="CE31" s="699"/>
      <c r="CF31" s="655" t="s">
        <v>300</v>
      </c>
      <c r="CG31" s="656"/>
      <c r="CH31" s="656"/>
      <c r="CI31" s="656"/>
      <c r="CJ31" s="656"/>
      <c r="CK31" s="656"/>
      <c r="CL31" s="656"/>
      <c r="CM31" s="656"/>
      <c r="CN31" s="656"/>
      <c r="CO31" s="656"/>
      <c r="CP31" s="656"/>
      <c r="CQ31" s="657"/>
      <c r="CR31" s="658">
        <v>38885</v>
      </c>
      <c r="CS31" s="679"/>
      <c r="CT31" s="679"/>
      <c r="CU31" s="679"/>
      <c r="CV31" s="679"/>
      <c r="CW31" s="679"/>
      <c r="CX31" s="679"/>
      <c r="CY31" s="680"/>
      <c r="CZ31" s="663">
        <v>0.1</v>
      </c>
      <c r="DA31" s="691"/>
      <c r="DB31" s="691"/>
      <c r="DC31" s="693"/>
      <c r="DD31" s="667">
        <v>37286</v>
      </c>
      <c r="DE31" s="679"/>
      <c r="DF31" s="679"/>
      <c r="DG31" s="679"/>
      <c r="DH31" s="679"/>
      <c r="DI31" s="679"/>
      <c r="DJ31" s="679"/>
      <c r="DK31" s="680"/>
      <c r="DL31" s="667">
        <v>37286</v>
      </c>
      <c r="DM31" s="679"/>
      <c r="DN31" s="679"/>
      <c r="DO31" s="679"/>
      <c r="DP31" s="679"/>
      <c r="DQ31" s="679"/>
      <c r="DR31" s="679"/>
      <c r="DS31" s="679"/>
      <c r="DT31" s="679"/>
      <c r="DU31" s="679"/>
      <c r="DV31" s="680"/>
      <c r="DW31" s="663">
        <v>0.1</v>
      </c>
      <c r="DX31" s="691"/>
      <c r="DY31" s="691"/>
      <c r="DZ31" s="691"/>
      <c r="EA31" s="691"/>
      <c r="EB31" s="691"/>
      <c r="EC31" s="692"/>
    </row>
    <row r="32" spans="2:133" ht="11.25" customHeight="1" x14ac:dyDescent="0.2">
      <c r="B32" s="655" t="s">
        <v>301</v>
      </c>
      <c r="C32" s="656"/>
      <c r="D32" s="656"/>
      <c r="E32" s="656"/>
      <c r="F32" s="656"/>
      <c r="G32" s="656"/>
      <c r="H32" s="656"/>
      <c r="I32" s="656"/>
      <c r="J32" s="656"/>
      <c r="K32" s="656"/>
      <c r="L32" s="656"/>
      <c r="M32" s="656"/>
      <c r="N32" s="656"/>
      <c r="O32" s="656"/>
      <c r="P32" s="656"/>
      <c r="Q32" s="657"/>
      <c r="R32" s="658">
        <v>3740965</v>
      </c>
      <c r="S32" s="659"/>
      <c r="T32" s="659"/>
      <c r="U32" s="659"/>
      <c r="V32" s="659"/>
      <c r="W32" s="659"/>
      <c r="X32" s="659"/>
      <c r="Y32" s="660"/>
      <c r="Z32" s="661">
        <v>6.9</v>
      </c>
      <c r="AA32" s="661"/>
      <c r="AB32" s="661"/>
      <c r="AC32" s="661"/>
      <c r="AD32" s="662" t="s">
        <v>122</v>
      </c>
      <c r="AE32" s="662"/>
      <c r="AF32" s="662"/>
      <c r="AG32" s="662"/>
      <c r="AH32" s="662"/>
      <c r="AI32" s="662"/>
      <c r="AJ32" s="662"/>
      <c r="AK32" s="662"/>
      <c r="AL32" s="663" t="s">
        <v>122</v>
      </c>
      <c r="AM32" s="664"/>
      <c r="AN32" s="664"/>
      <c r="AO32" s="665"/>
      <c r="AP32" s="708"/>
      <c r="AQ32" s="709"/>
      <c r="AR32" s="709"/>
      <c r="AS32" s="709"/>
      <c r="AT32" s="713"/>
      <c r="AU32" s="196" t="s">
        <v>302</v>
      </c>
      <c r="AX32" s="655" t="s">
        <v>303</v>
      </c>
      <c r="AY32" s="656"/>
      <c r="AZ32" s="656"/>
      <c r="BA32" s="656"/>
      <c r="BB32" s="656"/>
      <c r="BC32" s="656"/>
      <c r="BD32" s="656"/>
      <c r="BE32" s="656"/>
      <c r="BF32" s="657"/>
      <c r="BG32" s="715">
        <v>99.7</v>
      </c>
      <c r="BH32" s="679"/>
      <c r="BI32" s="679"/>
      <c r="BJ32" s="679"/>
      <c r="BK32" s="679"/>
      <c r="BL32" s="679"/>
      <c r="BM32" s="664">
        <v>99.1</v>
      </c>
      <c r="BN32" s="679"/>
      <c r="BO32" s="679"/>
      <c r="BP32" s="679"/>
      <c r="BQ32" s="704"/>
      <c r="BR32" s="715">
        <v>99.7</v>
      </c>
      <c r="BS32" s="679"/>
      <c r="BT32" s="679"/>
      <c r="BU32" s="679"/>
      <c r="BV32" s="679"/>
      <c r="BW32" s="679"/>
      <c r="BX32" s="664">
        <v>99.1</v>
      </c>
      <c r="BY32" s="679"/>
      <c r="BZ32" s="679"/>
      <c r="CA32" s="679"/>
      <c r="CB32" s="704"/>
      <c r="CD32" s="700"/>
      <c r="CE32" s="701"/>
      <c r="CF32" s="655" t="s">
        <v>304</v>
      </c>
      <c r="CG32" s="656"/>
      <c r="CH32" s="656"/>
      <c r="CI32" s="656"/>
      <c r="CJ32" s="656"/>
      <c r="CK32" s="656"/>
      <c r="CL32" s="656"/>
      <c r="CM32" s="656"/>
      <c r="CN32" s="656"/>
      <c r="CO32" s="656"/>
      <c r="CP32" s="656"/>
      <c r="CQ32" s="657"/>
      <c r="CR32" s="658" t="s">
        <v>122</v>
      </c>
      <c r="CS32" s="659"/>
      <c r="CT32" s="659"/>
      <c r="CU32" s="659"/>
      <c r="CV32" s="659"/>
      <c r="CW32" s="659"/>
      <c r="CX32" s="659"/>
      <c r="CY32" s="660"/>
      <c r="CZ32" s="663" t="s">
        <v>122</v>
      </c>
      <c r="DA32" s="691"/>
      <c r="DB32" s="691"/>
      <c r="DC32" s="693"/>
      <c r="DD32" s="667" t="s">
        <v>122</v>
      </c>
      <c r="DE32" s="659"/>
      <c r="DF32" s="659"/>
      <c r="DG32" s="659"/>
      <c r="DH32" s="659"/>
      <c r="DI32" s="659"/>
      <c r="DJ32" s="659"/>
      <c r="DK32" s="660"/>
      <c r="DL32" s="667" t="s">
        <v>122</v>
      </c>
      <c r="DM32" s="659"/>
      <c r="DN32" s="659"/>
      <c r="DO32" s="659"/>
      <c r="DP32" s="659"/>
      <c r="DQ32" s="659"/>
      <c r="DR32" s="659"/>
      <c r="DS32" s="659"/>
      <c r="DT32" s="659"/>
      <c r="DU32" s="659"/>
      <c r="DV32" s="660"/>
      <c r="DW32" s="663" t="s">
        <v>122</v>
      </c>
      <c r="DX32" s="691"/>
      <c r="DY32" s="691"/>
      <c r="DZ32" s="691"/>
      <c r="EA32" s="691"/>
      <c r="EB32" s="691"/>
      <c r="EC32" s="692"/>
    </row>
    <row r="33" spans="2:133" ht="11.25" customHeight="1" x14ac:dyDescent="0.2">
      <c r="B33" s="655" t="s">
        <v>305</v>
      </c>
      <c r="C33" s="656"/>
      <c r="D33" s="656"/>
      <c r="E33" s="656"/>
      <c r="F33" s="656"/>
      <c r="G33" s="656"/>
      <c r="H33" s="656"/>
      <c r="I33" s="656"/>
      <c r="J33" s="656"/>
      <c r="K33" s="656"/>
      <c r="L33" s="656"/>
      <c r="M33" s="656"/>
      <c r="N33" s="656"/>
      <c r="O33" s="656"/>
      <c r="P33" s="656"/>
      <c r="Q33" s="657"/>
      <c r="R33" s="658">
        <v>188534</v>
      </c>
      <c r="S33" s="659"/>
      <c r="T33" s="659"/>
      <c r="U33" s="659"/>
      <c r="V33" s="659"/>
      <c r="W33" s="659"/>
      <c r="X33" s="659"/>
      <c r="Y33" s="660"/>
      <c r="Z33" s="661">
        <v>0.3</v>
      </c>
      <c r="AA33" s="661"/>
      <c r="AB33" s="661"/>
      <c r="AC33" s="661"/>
      <c r="AD33" s="662">
        <v>2475</v>
      </c>
      <c r="AE33" s="662"/>
      <c r="AF33" s="662"/>
      <c r="AG33" s="662"/>
      <c r="AH33" s="662"/>
      <c r="AI33" s="662"/>
      <c r="AJ33" s="662"/>
      <c r="AK33" s="662"/>
      <c r="AL33" s="663">
        <v>0</v>
      </c>
      <c r="AM33" s="664"/>
      <c r="AN33" s="664"/>
      <c r="AO33" s="665"/>
      <c r="AP33" s="710"/>
      <c r="AQ33" s="711"/>
      <c r="AR33" s="711"/>
      <c r="AS33" s="711"/>
      <c r="AT33" s="714"/>
      <c r="AU33" s="201"/>
      <c r="AV33" s="201"/>
      <c r="AW33" s="201"/>
      <c r="AX33" s="681" t="s">
        <v>306</v>
      </c>
      <c r="AY33" s="682"/>
      <c r="AZ33" s="682"/>
      <c r="BA33" s="682"/>
      <c r="BB33" s="682"/>
      <c r="BC33" s="682"/>
      <c r="BD33" s="682"/>
      <c r="BE33" s="682"/>
      <c r="BF33" s="683"/>
      <c r="BG33" s="716">
        <v>99.8</v>
      </c>
      <c r="BH33" s="717"/>
      <c r="BI33" s="717"/>
      <c r="BJ33" s="717"/>
      <c r="BK33" s="717"/>
      <c r="BL33" s="717"/>
      <c r="BM33" s="718">
        <v>99.7</v>
      </c>
      <c r="BN33" s="717"/>
      <c r="BO33" s="717"/>
      <c r="BP33" s="717"/>
      <c r="BQ33" s="719"/>
      <c r="BR33" s="716">
        <v>99.9</v>
      </c>
      <c r="BS33" s="717"/>
      <c r="BT33" s="717"/>
      <c r="BU33" s="717"/>
      <c r="BV33" s="717"/>
      <c r="BW33" s="717"/>
      <c r="BX33" s="718">
        <v>99.8</v>
      </c>
      <c r="BY33" s="717"/>
      <c r="BZ33" s="717"/>
      <c r="CA33" s="717"/>
      <c r="CB33" s="719"/>
      <c r="CD33" s="655" t="s">
        <v>307</v>
      </c>
      <c r="CE33" s="656"/>
      <c r="CF33" s="656"/>
      <c r="CG33" s="656"/>
      <c r="CH33" s="656"/>
      <c r="CI33" s="656"/>
      <c r="CJ33" s="656"/>
      <c r="CK33" s="656"/>
      <c r="CL33" s="656"/>
      <c r="CM33" s="656"/>
      <c r="CN33" s="656"/>
      <c r="CO33" s="656"/>
      <c r="CP33" s="656"/>
      <c r="CQ33" s="657"/>
      <c r="CR33" s="658">
        <v>18960297</v>
      </c>
      <c r="CS33" s="679"/>
      <c r="CT33" s="679"/>
      <c r="CU33" s="679"/>
      <c r="CV33" s="679"/>
      <c r="CW33" s="679"/>
      <c r="CX33" s="679"/>
      <c r="CY33" s="680"/>
      <c r="CZ33" s="663">
        <v>37.700000000000003</v>
      </c>
      <c r="DA33" s="691"/>
      <c r="DB33" s="691"/>
      <c r="DC33" s="693"/>
      <c r="DD33" s="667">
        <v>15310037</v>
      </c>
      <c r="DE33" s="679"/>
      <c r="DF33" s="679"/>
      <c r="DG33" s="679"/>
      <c r="DH33" s="679"/>
      <c r="DI33" s="679"/>
      <c r="DJ33" s="679"/>
      <c r="DK33" s="680"/>
      <c r="DL33" s="667">
        <v>12696986</v>
      </c>
      <c r="DM33" s="679"/>
      <c r="DN33" s="679"/>
      <c r="DO33" s="679"/>
      <c r="DP33" s="679"/>
      <c r="DQ33" s="679"/>
      <c r="DR33" s="679"/>
      <c r="DS33" s="679"/>
      <c r="DT33" s="679"/>
      <c r="DU33" s="679"/>
      <c r="DV33" s="680"/>
      <c r="DW33" s="663">
        <v>44.6</v>
      </c>
      <c r="DX33" s="691"/>
      <c r="DY33" s="691"/>
      <c r="DZ33" s="691"/>
      <c r="EA33" s="691"/>
      <c r="EB33" s="691"/>
      <c r="EC33" s="692"/>
    </row>
    <row r="34" spans="2:133" ht="11.25" customHeight="1" x14ac:dyDescent="0.2">
      <c r="B34" s="655" t="s">
        <v>308</v>
      </c>
      <c r="C34" s="656"/>
      <c r="D34" s="656"/>
      <c r="E34" s="656"/>
      <c r="F34" s="656"/>
      <c r="G34" s="656"/>
      <c r="H34" s="656"/>
      <c r="I34" s="656"/>
      <c r="J34" s="656"/>
      <c r="K34" s="656"/>
      <c r="L34" s="656"/>
      <c r="M34" s="656"/>
      <c r="N34" s="656"/>
      <c r="O34" s="656"/>
      <c r="P34" s="656"/>
      <c r="Q34" s="657"/>
      <c r="R34" s="658">
        <v>108047</v>
      </c>
      <c r="S34" s="659"/>
      <c r="T34" s="659"/>
      <c r="U34" s="659"/>
      <c r="V34" s="659"/>
      <c r="W34" s="659"/>
      <c r="X34" s="659"/>
      <c r="Y34" s="660"/>
      <c r="Z34" s="661">
        <v>0.2</v>
      </c>
      <c r="AA34" s="661"/>
      <c r="AB34" s="661"/>
      <c r="AC34" s="661"/>
      <c r="AD34" s="662" t="s">
        <v>122</v>
      </c>
      <c r="AE34" s="662"/>
      <c r="AF34" s="662"/>
      <c r="AG34" s="662"/>
      <c r="AH34" s="662"/>
      <c r="AI34" s="662"/>
      <c r="AJ34" s="662"/>
      <c r="AK34" s="662"/>
      <c r="AL34" s="663" t="s">
        <v>122</v>
      </c>
      <c r="AM34" s="664"/>
      <c r="AN34" s="664"/>
      <c r="AO34" s="665"/>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55" t="s">
        <v>309</v>
      </c>
      <c r="CE34" s="656"/>
      <c r="CF34" s="656"/>
      <c r="CG34" s="656"/>
      <c r="CH34" s="656"/>
      <c r="CI34" s="656"/>
      <c r="CJ34" s="656"/>
      <c r="CK34" s="656"/>
      <c r="CL34" s="656"/>
      <c r="CM34" s="656"/>
      <c r="CN34" s="656"/>
      <c r="CO34" s="656"/>
      <c r="CP34" s="656"/>
      <c r="CQ34" s="657"/>
      <c r="CR34" s="658">
        <v>7550301</v>
      </c>
      <c r="CS34" s="659"/>
      <c r="CT34" s="659"/>
      <c r="CU34" s="659"/>
      <c r="CV34" s="659"/>
      <c r="CW34" s="659"/>
      <c r="CX34" s="659"/>
      <c r="CY34" s="660"/>
      <c r="CZ34" s="663">
        <v>15</v>
      </c>
      <c r="DA34" s="691"/>
      <c r="DB34" s="691"/>
      <c r="DC34" s="693"/>
      <c r="DD34" s="667">
        <v>5380109</v>
      </c>
      <c r="DE34" s="659"/>
      <c r="DF34" s="659"/>
      <c r="DG34" s="659"/>
      <c r="DH34" s="659"/>
      <c r="DI34" s="659"/>
      <c r="DJ34" s="659"/>
      <c r="DK34" s="660"/>
      <c r="DL34" s="667">
        <v>5189727</v>
      </c>
      <c r="DM34" s="659"/>
      <c r="DN34" s="659"/>
      <c r="DO34" s="659"/>
      <c r="DP34" s="659"/>
      <c r="DQ34" s="659"/>
      <c r="DR34" s="659"/>
      <c r="DS34" s="659"/>
      <c r="DT34" s="659"/>
      <c r="DU34" s="659"/>
      <c r="DV34" s="660"/>
      <c r="DW34" s="663">
        <v>18.2</v>
      </c>
      <c r="DX34" s="691"/>
      <c r="DY34" s="691"/>
      <c r="DZ34" s="691"/>
      <c r="EA34" s="691"/>
      <c r="EB34" s="691"/>
      <c r="EC34" s="692"/>
    </row>
    <row r="35" spans="2:133" ht="11.25" customHeight="1" x14ac:dyDescent="0.2">
      <c r="B35" s="655" t="s">
        <v>310</v>
      </c>
      <c r="C35" s="656"/>
      <c r="D35" s="656"/>
      <c r="E35" s="656"/>
      <c r="F35" s="656"/>
      <c r="G35" s="656"/>
      <c r="H35" s="656"/>
      <c r="I35" s="656"/>
      <c r="J35" s="656"/>
      <c r="K35" s="656"/>
      <c r="L35" s="656"/>
      <c r="M35" s="656"/>
      <c r="N35" s="656"/>
      <c r="O35" s="656"/>
      <c r="P35" s="656"/>
      <c r="Q35" s="657"/>
      <c r="R35" s="658">
        <v>1216262</v>
      </c>
      <c r="S35" s="659"/>
      <c r="T35" s="659"/>
      <c r="U35" s="659"/>
      <c r="V35" s="659"/>
      <c r="W35" s="659"/>
      <c r="X35" s="659"/>
      <c r="Y35" s="660"/>
      <c r="Z35" s="661">
        <v>2.2000000000000002</v>
      </c>
      <c r="AA35" s="661"/>
      <c r="AB35" s="661"/>
      <c r="AC35" s="661"/>
      <c r="AD35" s="662" t="s">
        <v>122</v>
      </c>
      <c r="AE35" s="662"/>
      <c r="AF35" s="662"/>
      <c r="AG35" s="662"/>
      <c r="AH35" s="662"/>
      <c r="AI35" s="662"/>
      <c r="AJ35" s="662"/>
      <c r="AK35" s="662"/>
      <c r="AL35" s="663" t="s">
        <v>122</v>
      </c>
      <c r="AM35" s="664"/>
      <c r="AN35" s="664"/>
      <c r="AO35" s="665"/>
      <c r="AP35" s="204"/>
      <c r="AQ35" s="640" t="s">
        <v>311</v>
      </c>
      <c r="AR35" s="641"/>
      <c r="AS35" s="641"/>
      <c r="AT35" s="641"/>
      <c r="AU35" s="641"/>
      <c r="AV35" s="641"/>
      <c r="AW35" s="641"/>
      <c r="AX35" s="641"/>
      <c r="AY35" s="641"/>
      <c r="AZ35" s="641"/>
      <c r="BA35" s="641"/>
      <c r="BB35" s="641"/>
      <c r="BC35" s="641"/>
      <c r="BD35" s="641"/>
      <c r="BE35" s="641"/>
      <c r="BF35" s="642"/>
      <c r="BG35" s="640" t="s">
        <v>312</v>
      </c>
      <c r="BH35" s="641"/>
      <c r="BI35" s="641"/>
      <c r="BJ35" s="641"/>
      <c r="BK35" s="641"/>
      <c r="BL35" s="641"/>
      <c r="BM35" s="641"/>
      <c r="BN35" s="641"/>
      <c r="BO35" s="641"/>
      <c r="BP35" s="641"/>
      <c r="BQ35" s="641"/>
      <c r="BR35" s="641"/>
      <c r="BS35" s="641"/>
      <c r="BT35" s="641"/>
      <c r="BU35" s="641"/>
      <c r="BV35" s="641"/>
      <c r="BW35" s="641"/>
      <c r="BX35" s="641"/>
      <c r="BY35" s="641"/>
      <c r="BZ35" s="641"/>
      <c r="CA35" s="641"/>
      <c r="CB35" s="642"/>
      <c r="CD35" s="655" t="s">
        <v>313</v>
      </c>
      <c r="CE35" s="656"/>
      <c r="CF35" s="656"/>
      <c r="CG35" s="656"/>
      <c r="CH35" s="656"/>
      <c r="CI35" s="656"/>
      <c r="CJ35" s="656"/>
      <c r="CK35" s="656"/>
      <c r="CL35" s="656"/>
      <c r="CM35" s="656"/>
      <c r="CN35" s="656"/>
      <c r="CO35" s="656"/>
      <c r="CP35" s="656"/>
      <c r="CQ35" s="657"/>
      <c r="CR35" s="658">
        <v>472316</v>
      </c>
      <c r="CS35" s="679"/>
      <c r="CT35" s="679"/>
      <c r="CU35" s="679"/>
      <c r="CV35" s="679"/>
      <c r="CW35" s="679"/>
      <c r="CX35" s="679"/>
      <c r="CY35" s="680"/>
      <c r="CZ35" s="663">
        <v>0.9</v>
      </c>
      <c r="DA35" s="691"/>
      <c r="DB35" s="691"/>
      <c r="DC35" s="693"/>
      <c r="DD35" s="667">
        <v>316521</v>
      </c>
      <c r="DE35" s="679"/>
      <c r="DF35" s="679"/>
      <c r="DG35" s="679"/>
      <c r="DH35" s="679"/>
      <c r="DI35" s="679"/>
      <c r="DJ35" s="679"/>
      <c r="DK35" s="680"/>
      <c r="DL35" s="667">
        <v>316521</v>
      </c>
      <c r="DM35" s="679"/>
      <c r="DN35" s="679"/>
      <c r="DO35" s="679"/>
      <c r="DP35" s="679"/>
      <c r="DQ35" s="679"/>
      <c r="DR35" s="679"/>
      <c r="DS35" s="679"/>
      <c r="DT35" s="679"/>
      <c r="DU35" s="679"/>
      <c r="DV35" s="680"/>
      <c r="DW35" s="663">
        <v>1.1000000000000001</v>
      </c>
      <c r="DX35" s="691"/>
      <c r="DY35" s="691"/>
      <c r="DZ35" s="691"/>
      <c r="EA35" s="691"/>
      <c r="EB35" s="691"/>
      <c r="EC35" s="692"/>
    </row>
    <row r="36" spans="2:133" ht="11.25" customHeight="1" x14ac:dyDescent="0.2">
      <c r="B36" s="655" t="s">
        <v>314</v>
      </c>
      <c r="C36" s="656"/>
      <c r="D36" s="656"/>
      <c r="E36" s="656"/>
      <c r="F36" s="656"/>
      <c r="G36" s="656"/>
      <c r="H36" s="656"/>
      <c r="I36" s="656"/>
      <c r="J36" s="656"/>
      <c r="K36" s="656"/>
      <c r="L36" s="656"/>
      <c r="M36" s="656"/>
      <c r="N36" s="656"/>
      <c r="O36" s="656"/>
      <c r="P36" s="656"/>
      <c r="Q36" s="657"/>
      <c r="R36" s="658">
        <v>2663112</v>
      </c>
      <c r="S36" s="659"/>
      <c r="T36" s="659"/>
      <c r="U36" s="659"/>
      <c r="V36" s="659"/>
      <c r="W36" s="659"/>
      <c r="X36" s="659"/>
      <c r="Y36" s="660"/>
      <c r="Z36" s="661">
        <v>4.9000000000000004</v>
      </c>
      <c r="AA36" s="661"/>
      <c r="AB36" s="661"/>
      <c r="AC36" s="661"/>
      <c r="AD36" s="662" t="s">
        <v>122</v>
      </c>
      <c r="AE36" s="662"/>
      <c r="AF36" s="662"/>
      <c r="AG36" s="662"/>
      <c r="AH36" s="662"/>
      <c r="AI36" s="662"/>
      <c r="AJ36" s="662"/>
      <c r="AK36" s="662"/>
      <c r="AL36" s="663" t="s">
        <v>122</v>
      </c>
      <c r="AM36" s="664"/>
      <c r="AN36" s="664"/>
      <c r="AO36" s="665"/>
      <c r="AP36" s="204"/>
      <c r="AQ36" s="724" t="s">
        <v>315</v>
      </c>
      <c r="AR36" s="725"/>
      <c r="AS36" s="725"/>
      <c r="AT36" s="725"/>
      <c r="AU36" s="725"/>
      <c r="AV36" s="725"/>
      <c r="AW36" s="725"/>
      <c r="AX36" s="725"/>
      <c r="AY36" s="726"/>
      <c r="AZ36" s="647">
        <v>6414070</v>
      </c>
      <c r="BA36" s="648"/>
      <c r="BB36" s="648"/>
      <c r="BC36" s="648"/>
      <c r="BD36" s="648"/>
      <c r="BE36" s="648"/>
      <c r="BF36" s="720"/>
      <c r="BG36" s="644" t="s">
        <v>316</v>
      </c>
      <c r="BH36" s="645"/>
      <c r="BI36" s="645"/>
      <c r="BJ36" s="645"/>
      <c r="BK36" s="645"/>
      <c r="BL36" s="645"/>
      <c r="BM36" s="645"/>
      <c r="BN36" s="645"/>
      <c r="BO36" s="645"/>
      <c r="BP36" s="645"/>
      <c r="BQ36" s="645"/>
      <c r="BR36" s="645"/>
      <c r="BS36" s="645"/>
      <c r="BT36" s="645"/>
      <c r="BU36" s="646"/>
      <c r="BV36" s="647">
        <v>77271</v>
      </c>
      <c r="BW36" s="648"/>
      <c r="BX36" s="648"/>
      <c r="BY36" s="648"/>
      <c r="BZ36" s="648"/>
      <c r="CA36" s="648"/>
      <c r="CB36" s="720"/>
      <c r="CD36" s="655" t="s">
        <v>317</v>
      </c>
      <c r="CE36" s="656"/>
      <c r="CF36" s="656"/>
      <c r="CG36" s="656"/>
      <c r="CH36" s="656"/>
      <c r="CI36" s="656"/>
      <c r="CJ36" s="656"/>
      <c r="CK36" s="656"/>
      <c r="CL36" s="656"/>
      <c r="CM36" s="656"/>
      <c r="CN36" s="656"/>
      <c r="CO36" s="656"/>
      <c r="CP36" s="656"/>
      <c r="CQ36" s="657"/>
      <c r="CR36" s="658">
        <v>5276762</v>
      </c>
      <c r="CS36" s="659"/>
      <c r="CT36" s="659"/>
      <c r="CU36" s="659"/>
      <c r="CV36" s="659"/>
      <c r="CW36" s="659"/>
      <c r="CX36" s="659"/>
      <c r="CY36" s="660"/>
      <c r="CZ36" s="663">
        <v>10.5</v>
      </c>
      <c r="DA36" s="691"/>
      <c r="DB36" s="691"/>
      <c r="DC36" s="693"/>
      <c r="DD36" s="667">
        <v>4944029</v>
      </c>
      <c r="DE36" s="659"/>
      <c r="DF36" s="659"/>
      <c r="DG36" s="659"/>
      <c r="DH36" s="659"/>
      <c r="DI36" s="659"/>
      <c r="DJ36" s="659"/>
      <c r="DK36" s="660"/>
      <c r="DL36" s="667">
        <v>4238691</v>
      </c>
      <c r="DM36" s="659"/>
      <c r="DN36" s="659"/>
      <c r="DO36" s="659"/>
      <c r="DP36" s="659"/>
      <c r="DQ36" s="659"/>
      <c r="DR36" s="659"/>
      <c r="DS36" s="659"/>
      <c r="DT36" s="659"/>
      <c r="DU36" s="659"/>
      <c r="DV36" s="660"/>
      <c r="DW36" s="663">
        <v>14.9</v>
      </c>
      <c r="DX36" s="691"/>
      <c r="DY36" s="691"/>
      <c r="DZ36" s="691"/>
      <c r="EA36" s="691"/>
      <c r="EB36" s="691"/>
      <c r="EC36" s="692"/>
    </row>
    <row r="37" spans="2:133" ht="11.25" customHeight="1" x14ac:dyDescent="0.2">
      <c r="B37" s="655" t="s">
        <v>318</v>
      </c>
      <c r="C37" s="656"/>
      <c r="D37" s="656"/>
      <c r="E37" s="656"/>
      <c r="F37" s="656"/>
      <c r="G37" s="656"/>
      <c r="H37" s="656"/>
      <c r="I37" s="656"/>
      <c r="J37" s="656"/>
      <c r="K37" s="656"/>
      <c r="L37" s="656"/>
      <c r="M37" s="656"/>
      <c r="N37" s="656"/>
      <c r="O37" s="656"/>
      <c r="P37" s="656"/>
      <c r="Q37" s="657"/>
      <c r="R37" s="658">
        <v>1633803</v>
      </c>
      <c r="S37" s="659"/>
      <c r="T37" s="659"/>
      <c r="U37" s="659"/>
      <c r="V37" s="659"/>
      <c r="W37" s="659"/>
      <c r="X37" s="659"/>
      <c r="Y37" s="660"/>
      <c r="Z37" s="661">
        <v>3</v>
      </c>
      <c r="AA37" s="661"/>
      <c r="AB37" s="661"/>
      <c r="AC37" s="661"/>
      <c r="AD37" s="662">
        <v>2081</v>
      </c>
      <c r="AE37" s="662"/>
      <c r="AF37" s="662"/>
      <c r="AG37" s="662"/>
      <c r="AH37" s="662"/>
      <c r="AI37" s="662"/>
      <c r="AJ37" s="662"/>
      <c r="AK37" s="662"/>
      <c r="AL37" s="663">
        <v>0</v>
      </c>
      <c r="AM37" s="664"/>
      <c r="AN37" s="664"/>
      <c r="AO37" s="665"/>
      <c r="AQ37" s="721" t="s">
        <v>319</v>
      </c>
      <c r="AR37" s="722"/>
      <c r="AS37" s="722"/>
      <c r="AT37" s="722"/>
      <c r="AU37" s="722"/>
      <c r="AV37" s="722"/>
      <c r="AW37" s="722"/>
      <c r="AX37" s="722"/>
      <c r="AY37" s="723"/>
      <c r="AZ37" s="658">
        <v>1682956</v>
      </c>
      <c r="BA37" s="659"/>
      <c r="BB37" s="659"/>
      <c r="BC37" s="659"/>
      <c r="BD37" s="679"/>
      <c r="BE37" s="679"/>
      <c r="BF37" s="704"/>
      <c r="BG37" s="655" t="s">
        <v>320</v>
      </c>
      <c r="BH37" s="656"/>
      <c r="BI37" s="656"/>
      <c r="BJ37" s="656"/>
      <c r="BK37" s="656"/>
      <c r="BL37" s="656"/>
      <c r="BM37" s="656"/>
      <c r="BN37" s="656"/>
      <c r="BO37" s="656"/>
      <c r="BP37" s="656"/>
      <c r="BQ37" s="656"/>
      <c r="BR37" s="656"/>
      <c r="BS37" s="656"/>
      <c r="BT37" s="656"/>
      <c r="BU37" s="657"/>
      <c r="BV37" s="658">
        <v>46191</v>
      </c>
      <c r="BW37" s="659"/>
      <c r="BX37" s="659"/>
      <c r="BY37" s="659"/>
      <c r="BZ37" s="659"/>
      <c r="CA37" s="659"/>
      <c r="CB37" s="668"/>
      <c r="CD37" s="655" t="s">
        <v>321</v>
      </c>
      <c r="CE37" s="656"/>
      <c r="CF37" s="656"/>
      <c r="CG37" s="656"/>
      <c r="CH37" s="656"/>
      <c r="CI37" s="656"/>
      <c r="CJ37" s="656"/>
      <c r="CK37" s="656"/>
      <c r="CL37" s="656"/>
      <c r="CM37" s="656"/>
      <c r="CN37" s="656"/>
      <c r="CO37" s="656"/>
      <c r="CP37" s="656"/>
      <c r="CQ37" s="657"/>
      <c r="CR37" s="658">
        <v>1988638</v>
      </c>
      <c r="CS37" s="679"/>
      <c r="CT37" s="679"/>
      <c r="CU37" s="679"/>
      <c r="CV37" s="679"/>
      <c r="CW37" s="679"/>
      <c r="CX37" s="679"/>
      <c r="CY37" s="680"/>
      <c r="CZ37" s="663">
        <v>4</v>
      </c>
      <c r="DA37" s="691"/>
      <c r="DB37" s="691"/>
      <c r="DC37" s="693"/>
      <c r="DD37" s="667">
        <v>1988638</v>
      </c>
      <c r="DE37" s="679"/>
      <c r="DF37" s="679"/>
      <c r="DG37" s="679"/>
      <c r="DH37" s="679"/>
      <c r="DI37" s="679"/>
      <c r="DJ37" s="679"/>
      <c r="DK37" s="680"/>
      <c r="DL37" s="667">
        <v>1901392</v>
      </c>
      <c r="DM37" s="679"/>
      <c r="DN37" s="679"/>
      <c r="DO37" s="679"/>
      <c r="DP37" s="679"/>
      <c r="DQ37" s="679"/>
      <c r="DR37" s="679"/>
      <c r="DS37" s="679"/>
      <c r="DT37" s="679"/>
      <c r="DU37" s="679"/>
      <c r="DV37" s="680"/>
      <c r="DW37" s="663">
        <v>6.7</v>
      </c>
      <c r="DX37" s="691"/>
      <c r="DY37" s="691"/>
      <c r="DZ37" s="691"/>
      <c r="EA37" s="691"/>
      <c r="EB37" s="691"/>
      <c r="EC37" s="692"/>
    </row>
    <row r="38" spans="2:133" ht="11.25" customHeight="1" x14ac:dyDescent="0.2">
      <c r="B38" s="655" t="s">
        <v>322</v>
      </c>
      <c r="C38" s="656"/>
      <c r="D38" s="656"/>
      <c r="E38" s="656"/>
      <c r="F38" s="656"/>
      <c r="G38" s="656"/>
      <c r="H38" s="656"/>
      <c r="I38" s="656"/>
      <c r="J38" s="656"/>
      <c r="K38" s="656"/>
      <c r="L38" s="656"/>
      <c r="M38" s="656"/>
      <c r="N38" s="656"/>
      <c r="O38" s="656"/>
      <c r="P38" s="656"/>
      <c r="Q38" s="657"/>
      <c r="R38" s="658">
        <v>3630300</v>
      </c>
      <c r="S38" s="659"/>
      <c r="T38" s="659"/>
      <c r="U38" s="659"/>
      <c r="V38" s="659"/>
      <c r="W38" s="659"/>
      <c r="X38" s="659"/>
      <c r="Y38" s="660"/>
      <c r="Z38" s="661">
        <v>6.7</v>
      </c>
      <c r="AA38" s="661"/>
      <c r="AB38" s="661"/>
      <c r="AC38" s="661"/>
      <c r="AD38" s="662" t="s">
        <v>122</v>
      </c>
      <c r="AE38" s="662"/>
      <c r="AF38" s="662"/>
      <c r="AG38" s="662"/>
      <c r="AH38" s="662"/>
      <c r="AI38" s="662"/>
      <c r="AJ38" s="662"/>
      <c r="AK38" s="662"/>
      <c r="AL38" s="663" t="s">
        <v>122</v>
      </c>
      <c r="AM38" s="664"/>
      <c r="AN38" s="664"/>
      <c r="AO38" s="665"/>
      <c r="AQ38" s="721" t="s">
        <v>323</v>
      </c>
      <c r="AR38" s="722"/>
      <c r="AS38" s="722"/>
      <c r="AT38" s="722"/>
      <c r="AU38" s="722"/>
      <c r="AV38" s="722"/>
      <c r="AW38" s="722"/>
      <c r="AX38" s="722"/>
      <c r="AY38" s="723"/>
      <c r="AZ38" s="658">
        <v>1085920</v>
      </c>
      <c r="BA38" s="659"/>
      <c r="BB38" s="659"/>
      <c r="BC38" s="659"/>
      <c r="BD38" s="679"/>
      <c r="BE38" s="679"/>
      <c r="BF38" s="704"/>
      <c r="BG38" s="655" t="s">
        <v>324</v>
      </c>
      <c r="BH38" s="656"/>
      <c r="BI38" s="656"/>
      <c r="BJ38" s="656"/>
      <c r="BK38" s="656"/>
      <c r="BL38" s="656"/>
      <c r="BM38" s="656"/>
      <c r="BN38" s="656"/>
      <c r="BO38" s="656"/>
      <c r="BP38" s="656"/>
      <c r="BQ38" s="656"/>
      <c r="BR38" s="656"/>
      <c r="BS38" s="656"/>
      <c r="BT38" s="656"/>
      <c r="BU38" s="657"/>
      <c r="BV38" s="658">
        <v>12299</v>
      </c>
      <c r="BW38" s="659"/>
      <c r="BX38" s="659"/>
      <c r="BY38" s="659"/>
      <c r="BZ38" s="659"/>
      <c r="CA38" s="659"/>
      <c r="CB38" s="668"/>
      <c r="CD38" s="655" t="s">
        <v>325</v>
      </c>
      <c r="CE38" s="656"/>
      <c r="CF38" s="656"/>
      <c r="CG38" s="656"/>
      <c r="CH38" s="656"/>
      <c r="CI38" s="656"/>
      <c r="CJ38" s="656"/>
      <c r="CK38" s="656"/>
      <c r="CL38" s="656"/>
      <c r="CM38" s="656"/>
      <c r="CN38" s="656"/>
      <c r="CO38" s="656"/>
      <c r="CP38" s="656"/>
      <c r="CQ38" s="657"/>
      <c r="CR38" s="658">
        <v>3633944</v>
      </c>
      <c r="CS38" s="659"/>
      <c r="CT38" s="659"/>
      <c r="CU38" s="659"/>
      <c r="CV38" s="659"/>
      <c r="CW38" s="659"/>
      <c r="CX38" s="659"/>
      <c r="CY38" s="660"/>
      <c r="CZ38" s="663">
        <v>7.2</v>
      </c>
      <c r="DA38" s="691"/>
      <c r="DB38" s="691"/>
      <c r="DC38" s="693"/>
      <c r="DD38" s="667">
        <v>2934222</v>
      </c>
      <c r="DE38" s="659"/>
      <c r="DF38" s="659"/>
      <c r="DG38" s="659"/>
      <c r="DH38" s="659"/>
      <c r="DI38" s="659"/>
      <c r="DJ38" s="659"/>
      <c r="DK38" s="660"/>
      <c r="DL38" s="667">
        <v>2849309</v>
      </c>
      <c r="DM38" s="659"/>
      <c r="DN38" s="659"/>
      <c r="DO38" s="659"/>
      <c r="DP38" s="659"/>
      <c r="DQ38" s="659"/>
      <c r="DR38" s="659"/>
      <c r="DS38" s="659"/>
      <c r="DT38" s="659"/>
      <c r="DU38" s="659"/>
      <c r="DV38" s="660"/>
      <c r="DW38" s="663">
        <v>10</v>
      </c>
      <c r="DX38" s="691"/>
      <c r="DY38" s="691"/>
      <c r="DZ38" s="691"/>
      <c r="EA38" s="691"/>
      <c r="EB38" s="691"/>
      <c r="EC38" s="692"/>
    </row>
    <row r="39" spans="2:133" ht="11.25" customHeight="1" x14ac:dyDescent="0.2">
      <c r="B39" s="655" t="s">
        <v>326</v>
      </c>
      <c r="C39" s="656"/>
      <c r="D39" s="656"/>
      <c r="E39" s="656"/>
      <c r="F39" s="656"/>
      <c r="G39" s="656"/>
      <c r="H39" s="656"/>
      <c r="I39" s="656"/>
      <c r="J39" s="656"/>
      <c r="K39" s="656"/>
      <c r="L39" s="656"/>
      <c r="M39" s="656"/>
      <c r="N39" s="656"/>
      <c r="O39" s="656"/>
      <c r="P39" s="656"/>
      <c r="Q39" s="657"/>
      <c r="R39" s="658" t="s">
        <v>122</v>
      </c>
      <c r="S39" s="659"/>
      <c r="T39" s="659"/>
      <c r="U39" s="659"/>
      <c r="V39" s="659"/>
      <c r="W39" s="659"/>
      <c r="X39" s="659"/>
      <c r="Y39" s="660"/>
      <c r="Z39" s="661" t="s">
        <v>122</v>
      </c>
      <c r="AA39" s="661"/>
      <c r="AB39" s="661"/>
      <c r="AC39" s="661"/>
      <c r="AD39" s="662" t="s">
        <v>122</v>
      </c>
      <c r="AE39" s="662"/>
      <c r="AF39" s="662"/>
      <c r="AG39" s="662"/>
      <c r="AH39" s="662"/>
      <c r="AI39" s="662"/>
      <c r="AJ39" s="662"/>
      <c r="AK39" s="662"/>
      <c r="AL39" s="663" t="s">
        <v>122</v>
      </c>
      <c r="AM39" s="664"/>
      <c r="AN39" s="664"/>
      <c r="AO39" s="665"/>
      <c r="AQ39" s="721" t="s">
        <v>327</v>
      </c>
      <c r="AR39" s="722"/>
      <c r="AS39" s="722"/>
      <c r="AT39" s="722"/>
      <c r="AU39" s="722"/>
      <c r="AV39" s="722"/>
      <c r="AW39" s="722"/>
      <c r="AX39" s="722"/>
      <c r="AY39" s="723"/>
      <c r="AZ39" s="658">
        <v>28048</v>
      </c>
      <c r="BA39" s="659"/>
      <c r="BB39" s="659"/>
      <c r="BC39" s="659"/>
      <c r="BD39" s="679"/>
      <c r="BE39" s="679"/>
      <c r="BF39" s="704"/>
      <c r="BG39" s="655" t="s">
        <v>328</v>
      </c>
      <c r="BH39" s="656"/>
      <c r="BI39" s="656"/>
      <c r="BJ39" s="656"/>
      <c r="BK39" s="656"/>
      <c r="BL39" s="656"/>
      <c r="BM39" s="656"/>
      <c r="BN39" s="656"/>
      <c r="BO39" s="656"/>
      <c r="BP39" s="656"/>
      <c r="BQ39" s="656"/>
      <c r="BR39" s="656"/>
      <c r="BS39" s="656"/>
      <c r="BT39" s="656"/>
      <c r="BU39" s="657"/>
      <c r="BV39" s="658">
        <v>18304</v>
      </c>
      <c r="BW39" s="659"/>
      <c r="BX39" s="659"/>
      <c r="BY39" s="659"/>
      <c r="BZ39" s="659"/>
      <c r="CA39" s="659"/>
      <c r="CB39" s="668"/>
      <c r="CD39" s="655" t="s">
        <v>329</v>
      </c>
      <c r="CE39" s="656"/>
      <c r="CF39" s="656"/>
      <c r="CG39" s="656"/>
      <c r="CH39" s="656"/>
      <c r="CI39" s="656"/>
      <c r="CJ39" s="656"/>
      <c r="CK39" s="656"/>
      <c r="CL39" s="656"/>
      <c r="CM39" s="656"/>
      <c r="CN39" s="656"/>
      <c r="CO39" s="656"/>
      <c r="CP39" s="656"/>
      <c r="CQ39" s="657"/>
      <c r="CR39" s="658">
        <v>897929</v>
      </c>
      <c r="CS39" s="679"/>
      <c r="CT39" s="679"/>
      <c r="CU39" s="679"/>
      <c r="CV39" s="679"/>
      <c r="CW39" s="679"/>
      <c r="CX39" s="679"/>
      <c r="CY39" s="680"/>
      <c r="CZ39" s="663">
        <v>1.8</v>
      </c>
      <c r="DA39" s="691"/>
      <c r="DB39" s="691"/>
      <c r="DC39" s="693"/>
      <c r="DD39" s="667">
        <v>821657</v>
      </c>
      <c r="DE39" s="679"/>
      <c r="DF39" s="679"/>
      <c r="DG39" s="679"/>
      <c r="DH39" s="679"/>
      <c r="DI39" s="679"/>
      <c r="DJ39" s="679"/>
      <c r="DK39" s="680"/>
      <c r="DL39" s="667" t="s">
        <v>122</v>
      </c>
      <c r="DM39" s="679"/>
      <c r="DN39" s="679"/>
      <c r="DO39" s="679"/>
      <c r="DP39" s="679"/>
      <c r="DQ39" s="679"/>
      <c r="DR39" s="679"/>
      <c r="DS39" s="679"/>
      <c r="DT39" s="679"/>
      <c r="DU39" s="679"/>
      <c r="DV39" s="680"/>
      <c r="DW39" s="663" t="s">
        <v>122</v>
      </c>
      <c r="DX39" s="691"/>
      <c r="DY39" s="691"/>
      <c r="DZ39" s="691"/>
      <c r="EA39" s="691"/>
      <c r="EB39" s="691"/>
      <c r="EC39" s="692"/>
    </row>
    <row r="40" spans="2:133" ht="11.25" customHeight="1" x14ac:dyDescent="0.2">
      <c r="B40" s="655" t="s">
        <v>330</v>
      </c>
      <c r="C40" s="656"/>
      <c r="D40" s="656"/>
      <c r="E40" s="656"/>
      <c r="F40" s="656"/>
      <c r="G40" s="656"/>
      <c r="H40" s="656"/>
      <c r="I40" s="656"/>
      <c r="J40" s="656"/>
      <c r="K40" s="656"/>
      <c r="L40" s="656"/>
      <c r="M40" s="656"/>
      <c r="N40" s="656"/>
      <c r="O40" s="656"/>
      <c r="P40" s="656"/>
      <c r="Q40" s="657"/>
      <c r="R40" s="658" t="s">
        <v>122</v>
      </c>
      <c r="S40" s="659"/>
      <c r="T40" s="659"/>
      <c r="U40" s="659"/>
      <c r="V40" s="659"/>
      <c r="W40" s="659"/>
      <c r="X40" s="659"/>
      <c r="Y40" s="660"/>
      <c r="Z40" s="661" t="s">
        <v>122</v>
      </c>
      <c r="AA40" s="661"/>
      <c r="AB40" s="661"/>
      <c r="AC40" s="661"/>
      <c r="AD40" s="662" t="s">
        <v>122</v>
      </c>
      <c r="AE40" s="662"/>
      <c r="AF40" s="662"/>
      <c r="AG40" s="662"/>
      <c r="AH40" s="662"/>
      <c r="AI40" s="662"/>
      <c r="AJ40" s="662"/>
      <c r="AK40" s="662"/>
      <c r="AL40" s="663" t="s">
        <v>122</v>
      </c>
      <c r="AM40" s="664"/>
      <c r="AN40" s="664"/>
      <c r="AO40" s="665"/>
      <c r="AQ40" s="721" t="s">
        <v>331</v>
      </c>
      <c r="AR40" s="722"/>
      <c r="AS40" s="722"/>
      <c r="AT40" s="722"/>
      <c r="AU40" s="722"/>
      <c r="AV40" s="722"/>
      <c r="AW40" s="722"/>
      <c r="AX40" s="722"/>
      <c r="AY40" s="723"/>
      <c r="AZ40" s="658">
        <v>11250</v>
      </c>
      <c r="BA40" s="659"/>
      <c r="BB40" s="659"/>
      <c r="BC40" s="659"/>
      <c r="BD40" s="679"/>
      <c r="BE40" s="679"/>
      <c r="BF40" s="704"/>
      <c r="BG40" s="708" t="s">
        <v>332</v>
      </c>
      <c r="BH40" s="709"/>
      <c r="BI40" s="709"/>
      <c r="BJ40" s="709"/>
      <c r="BK40" s="709"/>
      <c r="BL40" s="205"/>
      <c r="BM40" s="656" t="s">
        <v>333</v>
      </c>
      <c r="BN40" s="656"/>
      <c r="BO40" s="656"/>
      <c r="BP40" s="656"/>
      <c r="BQ40" s="656"/>
      <c r="BR40" s="656"/>
      <c r="BS40" s="656"/>
      <c r="BT40" s="656"/>
      <c r="BU40" s="657"/>
      <c r="BV40" s="658">
        <v>133</v>
      </c>
      <c r="BW40" s="659"/>
      <c r="BX40" s="659"/>
      <c r="BY40" s="659"/>
      <c r="BZ40" s="659"/>
      <c r="CA40" s="659"/>
      <c r="CB40" s="668"/>
      <c r="CD40" s="655" t="s">
        <v>334</v>
      </c>
      <c r="CE40" s="656"/>
      <c r="CF40" s="656"/>
      <c r="CG40" s="656"/>
      <c r="CH40" s="656"/>
      <c r="CI40" s="656"/>
      <c r="CJ40" s="656"/>
      <c r="CK40" s="656"/>
      <c r="CL40" s="656"/>
      <c r="CM40" s="656"/>
      <c r="CN40" s="656"/>
      <c r="CO40" s="656"/>
      <c r="CP40" s="656"/>
      <c r="CQ40" s="657"/>
      <c r="CR40" s="658">
        <v>1129045</v>
      </c>
      <c r="CS40" s="659"/>
      <c r="CT40" s="659"/>
      <c r="CU40" s="659"/>
      <c r="CV40" s="659"/>
      <c r="CW40" s="659"/>
      <c r="CX40" s="659"/>
      <c r="CY40" s="660"/>
      <c r="CZ40" s="663">
        <v>2.2000000000000002</v>
      </c>
      <c r="DA40" s="691"/>
      <c r="DB40" s="691"/>
      <c r="DC40" s="693"/>
      <c r="DD40" s="667">
        <v>913499</v>
      </c>
      <c r="DE40" s="659"/>
      <c r="DF40" s="659"/>
      <c r="DG40" s="659"/>
      <c r="DH40" s="659"/>
      <c r="DI40" s="659"/>
      <c r="DJ40" s="659"/>
      <c r="DK40" s="660"/>
      <c r="DL40" s="667">
        <v>102738</v>
      </c>
      <c r="DM40" s="659"/>
      <c r="DN40" s="659"/>
      <c r="DO40" s="659"/>
      <c r="DP40" s="659"/>
      <c r="DQ40" s="659"/>
      <c r="DR40" s="659"/>
      <c r="DS40" s="659"/>
      <c r="DT40" s="659"/>
      <c r="DU40" s="659"/>
      <c r="DV40" s="660"/>
      <c r="DW40" s="663">
        <v>0.4</v>
      </c>
      <c r="DX40" s="691"/>
      <c r="DY40" s="691"/>
      <c r="DZ40" s="691"/>
      <c r="EA40" s="691"/>
      <c r="EB40" s="691"/>
      <c r="EC40" s="692"/>
    </row>
    <row r="41" spans="2:133" ht="11.25" customHeight="1" x14ac:dyDescent="0.2">
      <c r="B41" s="681" t="s">
        <v>335</v>
      </c>
      <c r="C41" s="682"/>
      <c r="D41" s="682"/>
      <c r="E41" s="682"/>
      <c r="F41" s="682"/>
      <c r="G41" s="682"/>
      <c r="H41" s="682"/>
      <c r="I41" s="682"/>
      <c r="J41" s="682"/>
      <c r="K41" s="682"/>
      <c r="L41" s="682"/>
      <c r="M41" s="682"/>
      <c r="N41" s="682"/>
      <c r="O41" s="682"/>
      <c r="P41" s="682"/>
      <c r="Q41" s="683"/>
      <c r="R41" s="730">
        <v>54224869</v>
      </c>
      <c r="S41" s="731"/>
      <c r="T41" s="731"/>
      <c r="U41" s="731"/>
      <c r="V41" s="731"/>
      <c r="W41" s="731"/>
      <c r="X41" s="731"/>
      <c r="Y41" s="735"/>
      <c r="Z41" s="736">
        <v>100</v>
      </c>
      <c r="AA41" s="736"/>
      <c r="AB41" s="736"/>
      <c r="AC41" s="736"/>
      <c r="AD41" s="737">
        <v>28446980</v>
      </c>
      <c r="AE41" s="737"/>
      <c r="AF41" s="737"/>
      <c r="AG41" s="737"/>
      <c r="AH41" s="737"/>
      <c r="AI41" s="737"/>
      <c r="AJ41" s="737"/>
      <c r="AK41" s="737"/>
      <c r="AL41" s="738">
        <v>100</v>
      </c>
      <c r="AM41" s="718"/>
      <c r="AN41" s="718"/>
      <c r="AO41" s="739"/>
      <c r="AQ41" s="721" t="s">
        <v>336</v>
      </c>
      <c r="AR41" s="722"/>
      <c r="AS41" s="722"/>
      <c r="AT41" s="722"/>
      <c r="AU41" s="722"/>
      <c r="AV41" s="722"/>
      <c r="AW41" s="722"/>
      <c r="AX41" s="722"/>
      <c r="AY41" s="723"/>
      <c r="AZ41" s="658">
        <v>697614</v>
      </c>
      <c r="BA41" s="659"/>
      <c r="BB41" s="659"/>
      <c r="BC41" s="659"/>
      <c r="BD41" s="679"/>
      <c r="BE41" s="679"/>
      <c r="BF41" s="704"/>
      <c r="BG41" s="708"/>
      <c r="BH41" s="709"/>
      <c r="BI41" s="709"/>
      <c r="BJ41" s="709"/>
      <c r="BK41" s="709"/>
      <c r="BL41" s="205"/>
      <c r="BM41" s="656" t="s">
        <v>337</v>
      </c>
      <c r="BN41" s="656"/>
      <c r="BO41" s="656"/>
      <c r="BP41" s="656"/>
      <c r="BQ41" s="656"/>
      <c r="BR41" s="656"/>
      <c r="BS41" s="656"/>
      <c r="BT41" s="656"/>
      <c r="BU41" s="657"/>
      <c r="BV41" s="658">
        <v>1</v>
      </c>
      <c r="BW41" s="659"/>
      <c r="BX41" s="659"/>
      <c r="BY41" s="659"/>
      <c r="BZ41" s="659"/>
      <c r="CA41" s="659"/>
      <c r="CB41" s="668"/>
      <c r="CD41" s="655" t="s">
        <v>338</v>
      </c>
      <c r="CE41" s="656"/>
      <c r="CF41" s="656"/>
      <c r="CG41" s="656"/>
      <c r="CH41" s="656"/>
      <c r="CI41" s="656"/>
      <c r="CJ41" s="656"/>
      <c r="CK41" s="656"/>
      <c r="CL41" s="656"/>
      <c r="CM41" s="656"/>
      <c r="CN41" s="656"/>
      <c r="CO41" s="656"/>
      <c r="CP41" s="656"/>
      <c r="CQ41" s="657"/>
      <c r="CR41" s="658" t="s">
        <v>122</v>
      </c>
      <c r="CS41" s="679"/>
      <c r="CT41" s="679"/>
      <c r="CU41" s="679"/>
      <c r="CV41" s="679"/>
      <c r="CW41" s="679"/>
      <c r="CX41" s="679"/>
      <c r="CY41" s="680"/>
      <c r="CZ41" s="663" t="s">
        <v>122</v>
      </c>
      <c r="DA41" s="691"/>
      <c r="DB41" s="691"/>
      <c r="DC41" s="693"/>
      <c r="DD41" s="667" t="s">
        <v>122</v>
      </c>
      <c r="DE41" s="679"/>
      <c r="DF41" s="679"/>
      <c r="DG41" s="679"/>
      <c r="DH41" s="679"/>
      <c r="DI41" s="679"/>
      <c r="DJ41" s="679"/>
      <c r="DK41" s="680"/>
      <c r="DL41" s="741"/>
      <c r="DM41" s="742"/>
      <c r="DN41" s="742"/>
      <c r="DO41" s="742"/>
      <c r="DP41" s="742"/>
      <c r="DQ41" s="742"/>
      <c r="DR41" s="742"/>
      <c r="DS41" s="742"/>
      <c r="DT41" s="742"/>
      <c r="DU41" s="742"/>
      <c r="DV41" s="743"/>
      <c r="DW41" s="732"/>
      <c r="DX41" s="733"/>
      <c r="DY41" s="733"/>
      <c r="DZ41" s="733"/>
      <c r="EA41" s="733"/>
      <c r="EB41" s="733"/>
      <c r="EC41" s="734"/>
    </row>
    <row r="42" spans="2:133" ht="11.25" customHeight="1" x14ac:dyDescent="0.2">
      <c r="AQ42" s="727" t="s">
        <v>339</v>
      </c>
      <c r="AR42" s="728"/>
      <c r="AS42" s="728"/>
      <c r="AT42" s="728"/>
      <c r="AU42" s="728"/>
      <c r="AV42" s="728"/>
      <c r="AW42" s="728"/>
      <c r="AX42" s="728"/>
      <c r="AY42" s="729"/>
      <c r="AZ42" s="730">
        <v>2908282</v>
      </c>
      <c r="BA42" s="731"/>
      <c r="BB42" s="731"/>
      <c r="BC42" s="731"/>
      <c r="BD42" s="717"/>
      <c r="BE42" s="717"/>
      <c r="BF42" s="719"/>
      <c r="BG42" s="710"/>
      <c r="BH42" s="711"/>
      <c r="BI42" s="711"/>
      <c r="BJ42" s="711"/>
      <c r="BK42" s="711"/>
      <c r="BL42" s="206"/>
      <c r="BM42" s="682" t="s">
        <v>340</v>
      </c>
      <c r="BN42" s="682"/>
      <c r="BO42" s="682"/>
      <c r="BP42" s="682"/>
      <c r="BQ42" s="682"/>
      <c r="BR42" s="682"/>
      <c r="BS42" s="682"/>
      <c r="BT42" s="682"/>
      <c r="BU42" s="683"/>
      <c r="BV42" s="730">
        <v>358</v>
      </c>
      <c r="BW42" s="731"/>
      <c r="BX42" s="731"/>
      <c r="BY42" s="731"/>
      <c r="BZ42" s="731"/>
      <c r="CA42" s="731"/>
      <c r="CB42" s="740"/>
      <c r="CD42" s="655" t="s">
        <v>341</v>
      </c>
      <c r="CE42" s="656"/>
      <c r="CF42" s="656"/>
      <c r="CG42" s="656"/>
      <c r="CH42" s="656"/>
      <c r="CI42" s="656"/>
      <c r="CJ42" s="656"/>
      <c r="CK42" s="656"/>
      <c r="CL42" s="656"/>
      <c r="CM42" s="656"/>
      <c r="CN42" s="656"/>
      <c r="CO42" s="656"/>
      <c r="CP42" s="656"/>
      <c r="CQ42" s="657"/>
      <c r="CR42" s="658">
        <v>11244000</v>
      </c>
      <c r="CS42" s="679"/>
      <c r="CT42" s="679"/>
      <c r="CU42" s="679"/>
      <c r="CV42" s="679"/>
      <c r="CW42" s="679"/>
      <c r="CX42" s="679"/>
      <c r="CY42" s="680"/>
      <c r="CZ42" s="663">
        <v>22.4</v>
      </c>
      <c r="DA42" s="691"/>
      <c r="DB42" s="691"/>
      <c r="DC42" s="693"/>
      <c r="DD42" s="667">
        <v>3323229</v>
      </c>
      <c r="DE42" s="679"/>
      <c r="DF42" s="679"/>
      <c r="DG42" s="679"/>
      <c r="DH42" s="679"/>
      <c r="DI42" s="679"/>
      <c r="DJ42" s="679"/>
      <c r="DK42" s="680"/>
      <c r="DL42" s="741"/>
      <c r="DM42" s="742"/>
      <c r="DN42" s="742"/>
      <c r="DO42" s="742"/>
      <c r="DP42" s="742"/>
      <c r="DQ42" s="742"/>
      <c r="DR42" s="742"/>
      <c r="DS42" s="742"/>
      <c r="DT42" s="742"/>
      <c r="DU42" s="742"/>
      <c r="DV42" s="743"/>
      <c r="DW42" s="732"/>
      <c r="DX42" s="733"/>
      <c r="DY42" s="733"/>
      <c r="DZ42" s="733"/>
      <c r="EA42" s="733"/>
      <c r="EB42" s="733"/>
      <c r="EC42" s="734"/>
    </row>
    <row r="43" spans="2:133" ht="11.25" customHeight="1" x14ac:dyDescent="0.2">
      <c r="B43" s="196" t="s">
        <v>342</v>
      </c>
      <c r="CD43" s="655" t="s">
        <v>343</v>
      </c>
      <c r="CE43" s="656"/>
      <c r="CF43" s="656"/>
      <c r="CG43" s="656"/>
      <c r="CH43" s="656"/>
      <c r="CI43" s="656"/>
      <c r="CJ43" s="656"/>
      <c r="CK43" s="656"/>
      <c r="CL43" s="656"/>
      <c r="CM43" s="656"/>
      <c r="CN43" s="656"/>
      <c r="CO43" s="656"/>
      <c r="CP43" s="656"/>
      <c r="CQ43" s="657"/>
      <c r="CR43" s="658">
        <v>263084</v>
      </c>
      <c r="CS43" s="679"/>
      <c r="CT43" s="679"/>
      <c r="CU43" s="679"/>
      <c r="CV43" s="679"/>
      <c r="CW43" s="679"/>
      <c r="CX43" s="679"/>
      <c r="CY43" s="680"/>
      <c r="CZ43" s="663">
        <v>0.5</v>
      </c>
      <c r="DA43" s="691"/>
      <c r="DB43" s="691"/>
      <c r="DC43" s="693"/>
      <c r="DD43" s="667">
        <v>262987</v>
      </c>
      <c r="DE43" s="679"/>
      <c r="DF43" s="679"/>
      <c r="DG43" s="679"/>
      <c r="DH43" s="679"/>
      <c r="DI43" s="679"/>
      <c r="DJ43" s="679"/>
      <c r="DK43" s="680"/>
      <c r="DL43" s="741"/>
      <c r="DM43" s="742"/>
      <c r="DN43" s="742"/>
      <c r="DO43" s="742"/>
      <c r="DP43" s="742"/>
      <c r="DQ43" s="742"/>
      <c r="DR43" s="742"/>
      <c r="DS43" s="742"/>
      <c r="DT43" s="742"/>
      <c r="DU43" s="742"/>
      <c r="DV43" s="743"/>
      <c r="DW43" s="732"/>
      <c r="DX43" s="733"/>
      <c r="DY43" s="733"/>
      <c r="DZ43" s="733"/>
      <c r="EA43" s="733"/>
      <c r="EB43" s="733"/>
      <c r="EC43" s="734"/>
    </row>
    <row r="44" spans="2:133" ht="11.25" customHeight="1" x14ac:dyDescent="0.2">
      <c r="B44" s="744" t="s">
        <v>344</v>
      </c>
      <c r="C44" s="744"/>
      <c r="D44" s="744"/>
      <c r="E44" s="744"/>
      <c r="F44" s="744"/>
      <c r="G44" s="744"/>
      <c r="H44" s="744"/>
      <c r="I44" s="744"/>
      <c r="J44" s="744"/>
      <c r="K44" s="744"/>
      <c r="L44" s="744"/>
      <c r="M44" s="744"/>
      <c r="N44" s="744"/>
      <c r="O44" s="744"/>
      <c r="P44" s="744"/>
      <c r="Q44" s="744"/>
      <c r="R44" s="744"/>
      <c r="S44" s="744"/>
      <c r="T44" s="744"/>
      <c r="U44" s="744"/>
      <c r="V44" s="744"/>
      <c r="W44" s="744"/>
      <c r="X44" s="744"/>
      <c r="Y44" s="744"/>
      <c r="Z44" s="744"/>
      <c r="AA44" s="744"/>
      <c r="AB44" s="744"/>
      <c r="AC44" s="744"/>
      <c r="AD44" s="744"/>
      <c r="AE44" s="744"/>
      <c r="AF44" s="744"/>
      <c r="AG44" s="744"/>
      <c r="AH44" s="744"/>
      <c r="AI44" s="744"/>
      <c r="AJ44" s="744"/>
      <c r="AK44" s="744"/>
      <c r="AL44" s="744"/>
      <c r="AM44" s="744"/>
      <c r="AN44" s="744"/>
      <c r="AO44" s="744"/>
      <c r="AP44" s="744"/>
      <c r="AQ44" s="744"/>
      <c r="AR44" s="744"/>
      <c r="AS44" s="744"/>
      <c r="AT44" s="744"/>
      <c r="AU44" s="744"/>
      <c r="AV44" s="744"/>
      <c r="AW44" s="744"/>
      <c r="AX44" s="744"/>
      <c r="AY44" s="744"/>
      <c r="AZ44" s="744"/>
      <c r="BA44" s="744"/>
      <c r="BB44" s="744"/>
      <c r="BC44" s="744"/>
      <c r="BD44" s="744"/>
      <c r="BE44" s="744"/>
      <c r="BF44" s="744"/>
      <c r="BG44" s="744"/>
      <c r="BH44" s="744"/>
      <c r="BI44" s="744"/>
      <c r="BJ44" s="744"/>
      <c r="BK44" s="744"/>
      <c r="BL44" s="744"/>
      <c r="BM44" s="744"/>
      <c r="BN44" s="744"/>
      <c r="BO44" s="744"/>
      <c r="BP44" s="744"/>
      <c r="BQ44" s="744"/>
      <c r="BR44" s="744"/>
      <c r="BS44" s="744"/>
      <c r="BT44" s="744"/>
      <c r="BU44" s="744"/>
      <c r="BV44" s="744"/>
      <c r="BW44" s="744"/>
      <c r="BX44" s="744"/>
      <c r="BY44" s="744"/>
      <c r="BZ44" s="744"/>
      <c r="CA44" s="744"/>
      <c r="CB44" s="744"/>
      <c r="CC44" s="745"/>
      <c r="CD44" s="696" t="s">
        <v>292</v>
      </c>
      <c r="CE44" s="697"/>
      <c r="CF44" s="655" t="s">
        <v>345</v>
      </c>
      <c r="CG44" s="656"/>
      <c r="CH44" s="656"/>
      <c r="CI44" s="656"/>
      <c r="CJ44" s="656"/>
      <c r="CK44" s="656"/>
      <c r="CL44" s="656"/>
      <c r="CM44" s="656"/>
      <c r="CN44" s="656"/>
      <c r="CO44" s="656"/>
      <c r="CP44" s="656"/>
      <c r="CQ44" s="657"/>
      <c r="CR44" s="658">
        <v>11244000</v>
      </c>
      <c r="CS44" s="659"/>
      <c r="CT44" s="659"/>
      <c r="CU44" s="659"/>
      <c r="CV44" s="659"/>
      <c r="CW44" s="659"/>
      <c r="CX44" s="659"/>
      <c r="CY44" s="660"/>
      <c r="CZ44" s="663">
        <v>22.4</v>
      </c>
      <c r="DA44" s="664"/>
      <c r="DB44" s="664"/>
      <c r="DC44" s="670"/>
      <c r="DD44" s="667">
        <v>3323229</v>
      </c>
      <c r="DE44" s="659"/>
      <c r="DF44" s="659"/>
      <c r="DG44" s="659"/>
      <c r="DH44" s="659"/>
      <c r="DI44" s="659"/>
      <c r="DJ44" s="659"/>
      <c r="DK44" s="660"/>
      <c r="DL44" s="741"/>
      <c r="DM44" s="742"/>
      <c r="DN44" s="742"/>
      <c r="DO44" s="742"/>
      <c r="DP44" s="742"/>
      <c r="DQ44" s="742"/>
      <c r="DR44" s="742"/>
      <c r="DS44" s="742"/>
      <c r="DT44" s="742"/>
      <c r="DU44" s="742"/>
      <c r="DV44" s="743"/>
      <c r="DW44" s="732"/>
      <c r="DX44" s="733"/>
      <c r="DY44" s="733"/>
      <c r="DZ44" s="733"/>
      <c r="EA44" s="733"/>
      <c r="EB44" s="733"/>
      <c r="EC44" s="734"/>
    </row>
    <row r="45" spans="2:133" ht="11.25" customHeight="1" x14ac:dyDescent="0.2">
      <c r="B45" s="744" t="s">
        <v>346</v>
      </c>
      <c r="C45" s="744"/>
      <c r="D45" s="744"/>
      <c r="E45" s="744"/>
      <c r="F45" s="744"/>
      <c r="G45" s="744"/>
      <c r="H45" s="744"/>
      <c r="I45" s="744"/>
      <c r="J45" s="744"/>
      <c r="K45" s="744"/>
      <c r="L45" s="744"/>
      <c r="M45" s="744"/>
      <c r="N45" s="744"/>
      <c r="O45" s="744"/>
      <c r="P45" s="744"/>
      <c r="Q45" s="744"/>
      <c r="R45" s="744"/>
      <c r="S45" s="744"/>
      <c r="T45" s="744"/>
      <c r="U45" s="744"/>
      <c r="V45" s="744"/>
      <c r="W45" s="744"/>
      <c r="X45" s="744"/>
      <c r="Y45" s="744"/>
      <c r="Z45" s="744"/>
      <c r="AA45" s="744"/>
      <c r="AB45" s="744"/>
      <c r="AC45" s="744"/>
      <c r="AD45" s="744"/>
      <c r="AE45" s="744"/>
      <c r="AF45" s="744"/>
      <c r="AG45" s="744"/>
      <c r="AH45" s="744"/>
      <c r="AI45" s="744"/>
      <c r="AJ45" s="744"/>
      <c r="AK45" s="744"/>
      <c r="AL45" s="744"/>
      <c r="AM45" s="744"/>
      <c r="AN45" s="744"/>
      <c r="AO45" s="744"/>
      <c r="AP45" s="744"/>
      <c r="AQ45" s="744"/>
      <c r="AR45" s="744"/>
      <c r="AS45" s="744"/>
      <c r="AT45" s="744"/>
      <c r="AU45" s="744"/>
      <c r="AV45" s="744"/>
      <c r="AW45" s="744"/>
      <c r="AX45" s="744"/>
      <c r="AY45" s="744"/>
      <c r="AZ45" s="744"/>
      <c r="BA45" s="744"/>
      <c r="BB45" s="744"/>
      <c r="BC45" s="744"/>
      <c r="BD45" s="744"/>
      <c r="BE45" s="744"/>
      <c r="BF45" s="744"/>
      <c r="BG45" s="744"/>
      <c r="BH45" s="744"/>
      <c r="BI45" s="744"/>
      <c r="BJ45" s="744"/>
      <c r="BK45" s="744"/>
      <c r="BL45" s="744"/>
      <c r="BM45" s="744"/>
      <c r="BN45" s="744"/>
      <c r="BO45" s="744"/>
      <c r="BP45" s="744"/>
      <c r="BQ45" s="744"/>
      <c r="BR45" s="744"/>
      <c r="BS45" s="744"/>
      <c r="BT45" s="744"/>
      <c r="BU45" s="744"/>
      <c r="BV45" s="744"/>
      <c r="BW45" s="744"/>
      <c r="BX45" s="744"/>
      <c r="BY45" s="744"/>
      <c r="BZ45" s="744"/>
      <c r="CA45" s="744"/>
      <c r="CB45" s="744"/>
      <c r="CC45" s="745"/>
      <c r="CD45" s="698"/>
      <c r="CE45" s="699"/>
      <c r="CF45" s="655" t="s">
        <v>347</v>
      </c>
      <c r="CG45" s="656"/>
      <c r="CH45" s="656"/>
      <c r="CI45" s="656"/>
      <c r="CJ45" s="656"/>
      <c r="CK45" s="656"/>
      <c r="CL45" s="656"/>
      <c r="CM45" s="656"/>
      <c r="CN45" s="656"/>
      <c r="CO45" s="656"/>
      <c r="CP45" s="656"/>
      <c r="CQ45" s="657"/>
      <c r="CR45" s="658">
        <v>4759962</v>
      </c>
      <c r="CS45" s="679"/>
      <c r="CT45" s="679"/>
      <c r="CU45" s="679"/>
      <c r="CV45" s="679"/>
      <c r="CW45" s="679"/>
      <c r="CX45" s="679"/>
      <c r="CY45" s="680"/>
      <c r="CZ45" s="663">
        <v>9.5</v>
      </c>
      <c r="DA45" s="691"/>
      <c r="DB45" s="691"/>
      <c r="DC45" s="693"/>
      <c r="DD45" s="667">
        <v>475196</v>
      </c>
      <c r="DE45" s="679"/>
      <c r="DF45" s="679"/>
      <c r="DG45" s="679"/>
      <c r="DH45" s="679"/>
      <c r="DI45" s="679"/>
      <c r="DJ45" s="679"/>
      <c r="DK45" s="680"/>
      <c r="DL45" s="741"/>
      <c r="DM45" s="742"/>
      <c r="DN45" s="742"/>
      <c r="DO45" s="742"/>
      <c r="DP45" s="742"/>
      <c r="DQ45" s="742"/>
      <c r="DR45" s="742"/>
      <c r="DS45" s="742"/>
      <c r="DT45" s="742"/>
      <c r="DU45" s="742"/>
      <c r="DV45" s="743"/>
      <c r="DW45" s="732"/>
      <c r="DX45" s="733"/>
      <c r="DY45" s="733"/>
      <c r="DZ45" s="733"/>
      <c r="EA45" s="733"/>
      <c r="EB45" s="733"/>
      <c r="EC45" s="734"/>
    </row>
    <row r="46" spans="2:133" ht="11.25" customHeight="1" x14ac:dyDescent="0.2">
      <c r="B46" s="207"/>
      <c r="CD46" s="698"/>
      <c r="CE46" s="699"/>
      <c r="CF46" s="655" t="s">
        <v>348</v>
      </c>
      <c r="CG46" s="656"/>
      <c r="CH46" s="656"/>
      <c r="CI46" s="656"/>
      <c r="CJ46" s="656"/>
      <c r="CK46" s="656"/>
      <c r="CL46" s="656"/>
      <c r="CM46" s="656"/>
      <c r="CN46" s="656"/>
      <c r="CO46" s="656"/>
      <c r="CP46" s="656"/>
      <c r="CQ46" s="657"/>
      <c r="CR46" s="658">
        <v>6127588</v>
      </c>
      <c r="CS46" s="659"/>
      <c r="CT46" s="659"/>
      <c r="CU46" s="659"/>
      <c r="CV46" s="659"/>
      <c r="CW46" s="659"/>
      <c r="CX46" s="659"/>
      <c r="CY46" s="660"/>
      <c r="CZ46" s="663">
        <v>12.2</v>
      </c>
      <c r="DA46" s="664"/>
      <c r="DB46" s="664"/>
      <c r="DC46" s="670"/>
      <c r="DD46" s="667">
        <v>2809083</v>
      </c>
      <c r="DE46" s="659"/>
      <c r="DF46" s="659"/>
      <c r="DG46" s="659"/>
      <c r="DH46" s="659"/>
      <c r="DI46" s="659"/>
      <c r="DJ46" s="659"/>
      <c r="DK46" s="660"/>
      <c r="DL46" s="741"/>
      <c r="DM46" s="742"/>
      <c r="DN46" s="742"/>
      <c r="DO46" s="742"/>
      <c r="DP46" s="742"/>
      <c r="DQ46" s="742"/>
      <c r="DR46" s="742"/>
      <c r="DS46" s="742"/>
      <c r="DT46" s="742"/>
      <c r="DU46" s="742"/>
      <c r="DV46" s="743"/>
      <c r="DW46" s="732"/>
      <c r="DX46" s="733"/>
      <c r="DY46" s="733"/>
      <c r="DZ46" s="733"/>
      <c r="EA46" s="733"/>
      <c r="EB46" s="733"/>
      <c r="EC46" s="734"/>
    </row>
    <row r="47" spans="2:133" ht="11.25" customHeight="1" x14ac:dyDescent="0.2">
      <c r="B47" s="207"/>
      <c r="CD47" s="698"/>
      <c r="CE47" s="699"/>
      <c r="CF47" s="655" t="s">
        <v>349</v>
      </c>
      <c r="CG47" s="656"/>
      <c r="CH47" s="656"/>
      <c r="CI47" s="656"/>
      <c r="CJ47" s="656"/>
      <c r="CK47" s="656"/>
      <c r="CL47" s="656"/>
      <c r="CM47" s="656"/>
      <c r="CN47" s="656"/>
      <c r="CO47" s="656"/>
      <c r="CP47" s="656"/>
      <c r="CQ47" s="657"/>
      <c r="CR47" s="658" t="s">
        <v>122</v>
      </c>
      <c r="CS47" s="679"/>
      <c r="CT47" s="679"/>
      <c r="CU47" s="679"/>
      <c r="CV47" s="679"/>
      <c r="CW47" s="679"/>
      <c r="CX47" s="679"/>
      <c r="CY47" s="680"/>
      <c r="CZ47" s="663" t="s">
        <v>122</v>
      </c>
      <c r="DA47" s="691"/>
      <c r="DB47" s="691"/>
      <c r="DC47" s="693"/>
      <c r="DD47" s="667" t="s">
        <v>122</v>
      </c>
      <c r="DE47" s="679"/>
      <c r="DF47" s="679"/>
      <c r="DG47" s="679"/>
      <c r="DH47" s="679"/>
      <c r="DI47" s="679"/>
      <c r="DJ47" s="679"/>
      <c r="DK47" s="680"/>
      <c r="DL47" s="741"/>
      <c r="DM47" s="742"/>
      <c r="DN47" s="742"/>
      <c r="DO47" s="742"/>
      <c r="DP47" s="742"/>
      <c r="DQ47" s="742"/>
      <c r="DR47" s="742"/>
      <c r="DS47" s="742"/>
      <c r="DT47" s="742"/>
      <c r="DU47" s="742"/>
      <c r="DV47" s="743"/>
      <c r="DW47" s="732"/>
      <c r="DX47" s="733"/>
      <c r="DY47" s="733"/>
      <c r="DZ47" s="733"/>
      <c r="EA47" s="733"/>
      <c r="EB47" s="733"/>
      <c r="EC47" s="734"/>
    </row>
    <row r="48" spans="2:133" ht="10.8" x14ac:dyDescent="0.2">
      <c r="B48" s="207"/>
      <c r="CD48" s="700"/>
      <c r="CE48" s="701"/>
      <c r="CF48" s="655" t="s">
        <v>350</v>
      </c>
      <c r="CG48" s="656"/>
      <c r="CH48" s="656"/>
      <c r="CI48" s="656"/>
      <c r="CJ48" s="656"/>
      <c r="CK48" s="656"/>
      <c r="CL48" s="656"/>
      <c r="CM48" s="656"/>
      <c r="CN48" s="656"/>
      <c r="CO48" s="656"/>
      <c r="CP48" s="656"/>
      <c r="CQ48" s="657"/>
      <c r="CR48" s="658" t="s">
        <v>122</v>
      </c>
      <c r="CS48" s="659"/>
      <c r="CT48" s="659"/>
      <c r="CU48" s="659"/>
      <c r="CV48" s="659"/>
      <c r="CW48" s="659"/>
      <c r="CX48" s="659"/>
      <c r="CY48" s="660"/>
      <c r="CZ48" s="663" t="s">
        <v>122</v>
      </c>
      <c r="DA48" s="664"/>
      <c r="DB48" s="664"/>
      <c r="DC48" s="670"/>
      <c r="DD48" s="667" t="s">
        <v>122</v>
      </c>
      <c r="DE48" s="659"/>
      <c r="DF48" s="659"/>
      <c r="DG48" s="659"/>
      <c r="DH48" s="659"/>
      <c r="DI48" s="659"/>
      <c r="DJ48" s="659"/>
      <c r="DK48" s="660"/>
      <c r="DL48" s="741"/>
      <c r="DM48" s="742"/>
      <c r="DN48" s="742"/>
      <c r="DO48" s="742"/>
      <c r="DP48" s="742"/>
      <c r="DQ48" s="742"/>
      <c r="DR48" s="742"/>
      <c r="DS48" s="742"/>
      <c r="DT48" s="742"/>
      <c r="DU48" s="742"/>
      <c r="DV48" s="743"/>
      <c r="DW48" s="732"/>
      <c r="DX48" s="733"/>
      <c r="DY48" s="733"/>
      <c r="DZ48" s="733"/>
      <c r="EA48" s="733"/>
      <c r="EB48" s="733"/>
      <c r="EC48" s="734"/>
    </row>
    <row r="49" spans="2:133" ht="11.25" customHeight="1" x14ac:dyDescent="0.2">
      <c r="B49" s="207"/>
      <c r="CD49" s="681" t="s">
        <v>351</v>
      </c>
      <c r="CE49" s="682"/>
      <c r="CF49" s="682"/>
      <c r="CG49" s="682"/>
      <c r="CH49" s="682"/>
      <c r="CI49" s="682"/>
      <c r="CJ49" s="682"/>
      <c r="CK49" s="682"/>
      <c r="CL49" s="682"/>
      <c r="CM49" s="682"/>
      <c r="CN49" s="682"/>
      <c r="CO49" s="682"/>
      <c r="CP49" s="682"/>
      <c r="CQ49" s="683"/>
      <c r="CR49" s="730">
        <v>50258399</v>
      </c>
      <c r="CS49" s="717"/>
      <c r="CT49" s="717"/>
      <c r="CU49" s="717"/>
      <c r="CV49" s="717"/>
      <c r="CW49" s="717"/>
      <c r="CX49" s="717"/>
      <c r="CY49" s="746"/>
      <c r="CZ49" s="738">
        <v>100</v>
      </c>
      <c r="DA49" s="747"/>
      <c r="DB49" s="747"/>
      <c r="DC49" s="748"/>
      <c r="DD49" s="749">
        <v>31224043</v>
      </c>
      <c r="DE49" s="717"/>
      <c r="DF49" s="717"/>
      <c r="DG49" s="717"/>
      <c r="DH49" s="717"/>
      <c r="DI49" s="717"/>
      <c r="DJ49" s="717"/>
      <c r="DK49" s="746"/>
      <c r="DL49" s="750"/>
      <c r="DM49" s="751"/>
      <c r="DN49" s="751"/>
      <c r="DO49" s="751"/>
      <c r="DP49" s="751"/>
      <c r="DQ49" s="751"/>
      <c r="DR49" s="751"/>
      <c r="DS49" s="751"/>
      <c r="DT49" s="751"/>
      <c r="DU49" s="751"/>
      <c r="DV49" s="752"/>
      <c r="DW49" s="753"/>
      <c r="DX49" s="754"/>
      <c r="DY49" s="754"/>
      <c r="DZ49" s="754"/>
      <c r="EA49" s="754"/>
      <c r="EB49" s="754"/>
      <c r="EC49" s="755"/>
    </row>
  </sheetData>
  <sheetProtection algorithmName="SHA-512" hashValue="L4WxjKNA5q64TYRoYTKfDzXJabzX/nr4WB9vD4ke0BUgJn6lZBKpmCc33WrH2uu2rzYKZfTnmAGoEMFm5W/7wA==" saltValue="NH/w0Q36cqcnmDBw9DA/GA=="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CR32:CY32"/>
    <mergeCell ref="CZ32:DC32"/>
    <mergeCell ref="DD32:DK32"/>
    <mergeCell ref="DL32:DV32"/>
    <mergeCell ref="DW32:EC32"/>
    <mergeCell ref="BX32:CB32"/>
    <mergeCell ref="CF32:CQ32"/>
    <mergeCell ref="AX31:BF31"/>
    <mergeCell ref="BG31:BL31"/>
    <mergeCell ref="BM31:BQ31"/>
    <mergeCell ref="BR31:BW31"/>
    <mergeCell ref="CR31:CY31"/>
    <mergeCell ref="AX32:BF32"/>
    <mergeCell ref="BG32:BL32"/>
    <mergeCell ref="BM32:BQ32"/>
    <mergeCell ref="BR32:BW32"/>
    <mergeCell ref="DW30:EC30"/>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CF29:CQ29"/>
    <mergeCell ref="CR29:CY29"/>
    <mergeCell ref="CZ29:DC29"/>
    <mergeCell ref="BR30:CB30"/>
    <mergeCell ref="CF30:CQ30"/>
    <mergeCell ref="CR30:CY30"/>
    <mergeCell ref="CZ30:DC30"/>
    <mergeCell ref="DD30:DK30"/>
    <mergeCell ref="DL30:DV30"/>
    <mergeCell ref="B30:Q30"/>
    <mergeCell ref="R30:Y30"/>
    <mergeCell ref="Z30:AC30"/>
    <mergeCell ref="AD30:AK30"/>
    <mergeCell ref="AL30:AO30"/>
    <mergeCell ref="AP30:BF30"/>
    <mergeCell ref="BG30:BQ30"/>
    <mergeCell ref="BO29:BR29"/>
    <mergeCell ref="BS29:CB29"/>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CD25:CQ25"/>
    <mergeCell ref="CR25:CY25"/>
    <mergeCell ref="CD21:CQ21"/>
    <mergeCell ref="CR21:CY21"/>
    <mergeCell ref="CZ21:DC21"/>
    <mergeCell ref="DD21:DP21"/>
    <mergeCell ref="CD23:CQ23"/>
    <mergeCell ref="CR23:CY23"/>
    <mergeCell ref="CZ23:DC23"/>
    <mergeCell ref="DD23:DK23"/>
    <mergeCell ref="DL23:DV23"/>
    <mergeCell ref="CZ25:DC25"/>
    <mergeCell ref="DD25:DK25"/>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Normal="100" zoomScaleSheetLayoutView="70" workbookViewId="0"/>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756" t="s">
        <v>352</v>
      </c>
      <c r="B2" s="756"/>
      <c r="C2" s="756"/>
      <c r="D2" s="756"/>
      <c r="E2" s="756"/>
      <c r="F2" s="756"/>
      <c r="G2" s="756"/>
      <c r="H2" s="756"/>
      <c r="I2" s="756"/>
      <c r="J2" s="756"/>
      <c r="K2" s="756"/>
      <c r="L2" s="756"/>
      <c r="M2" s="756"/>
      <c r="N2" s="756"/>
      <c r="O2" s="756"/>
      <c r="P2" s="756"/>
      <c r="Q2" s="756"/>
      <c r="R2" s="756"/>
      <c r="S2" s="756"/>
      <c r="T2" s="756"/>
      <c r="U2" s="756"/>
      <c r="V2" s="756"/>
      <c r="W2" s="756"/>
      <c r="X2" s="756"/>
      <c r="Y2" s="756"/>
      <c r="Z2" s="756"/>
      <c r="AA2" s="756"/>
      <c r="AB2" s="756"/>
      <c r="AC2" s="756"/>
      <c r="AD2" s="756"/>
      <c r="AE2" s="756"/>
      <c r="AF2" s="756"/>
      <c r="AG2" s="756"/>
      <c r="AH2" s="756"/>
      <c r="AI2" s="756"/>
      <c r="AJ2" s="756"/>
      <c r="AK2" s="756"/>
      <c r="AL2" s="756"/>
      <c r="AM2" s="756"/>
      <c r="AN2" s="756"/>
      <c r="AO2" s="756"/>
      <c r="AP2" s="756"/>
      <c r="AQ2" s="756"/>
      <c r="AR2" s="756"/>
      <c r="AS2" s="756"/>
      <c r="AT2" s="756"/>
      <c r="AU2" s="756"/>
      <c r="AV2" s="756"/>
      <c r="AW2" s="756"/>
      <c r="AX2" s="756"/>
      <c r="AY2" s="756"/>
      <c r="AZ2" s="756"/>
      <c r="BA2" s="756"/>
      <c r="BB2" s="756"/>
      <c r="BC2" s="756"/>
      <c r="BD2" s="756"/>
      <c r="BE2" s="756"/>
      <c r="BF2" s="756"/>
      <c r="BG2" s="756"/>
      <c r="BH2" s="756"/>
      <c r="BI2" s="756"/>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57" t="s">
        <v>353</v>
      </c>
      <c r="DK2" s="758"/>
      <c r="DL2" s="758"/>
      <c r="DM2" s="758"/>
      <c r="DN2" s="758"/>
      <c r="DO2" s="759"/>
      <c r="DP2" s="210"/>
      <c r="DQ2" s="757" t="s">
        <v>354</v>
      </c>
      <c r="DR2" s="758"/>
      <c r="DS2" s="758"/>
      <c r="DT2" s="758"/>
      <c r="DU2" s="758"/>
      <c r="DV2" s="758"/>
      <c r="DW2" s="758"/>
      <c r="DX2" s="758"/>
      <c r="DY2" s="758"/>
      <c r="DZ2" s="759"/>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760" t="s">
        <v>355</v>
      </c>
      <c r="B4" s="760"/>
      <c r="C4" s="760"/>
      <c r="D4" s="760"/>
      <c r="E4" s="760"/>
      <c r="F4" s="760"/>
      <c r="G4" s="760"/>
      <c r="H4" s="760"/>
      <c r="I4" s="760"/>
      <c r="J4" s="760"/>
      <c r="K4" s="760"/>
      <c r="L4" s="760"/>
      <c r="M4" s="760"/>
      <c r="N4" s="760"/>
      <c r="O4" s="760"/>
      <c r="P4" s="760"/>
      <c r="Q4" s="760"/>
      <c r="R4" s="760"/>
      <c r="S4" s="760"/>
      <c r="T4" s="760"/>
      <c r="U4" s="760"/>
      <c r="V4" s="760"/>
      <c r="W4" s="760"/>
      <c r="X4" s="760"/>
      <c r="Y4" s="760"/>
      <c r="Z4" s="760"/>
      <c r="AA4" s="760"/>
      <c r="AB4" s="760"/>
      <c r="AC4" s="760"/>
      <c r="AD4" s="760"/>
      <c r="AE4" s="760"/>
      <c r="AF4" s="760"/>
      <c r="AG4" s="760"/>
      <c r="AH4" s="760"/>
      <c r="AI4" s="760"/>
      <c r="AJ4" s="760"/>
      <c r="AK4" s="760"/>
      <c r="AL4" s="760"/>
      <c r="AM4" s="760"/>
      <c r="AN4" s="760"/>
      <c r="AO4" s="760"/>
      <c r="AP4" s="760"/>
      <c r="AQ4" s="760"/>
      <c r="AR4" s="760"/>
      <c r="AS4" s="760"/>
      <c r="AT4" s="760"/>
      <c r="AU4" s="760"/>
      <c r="AV4" s="760"/>
      <c r="AW4" s="760"/>
      <c r="AX4" s="760"/>
      <c r="AY4" s="760"/>
      <c r="AZ4" s="214"/>
      <c r="BA4" s="214"/>
      <c r="BB4" s="214"/>
      <c r="BC4" s="214"/>
      <c r="BD4" s="214"/>
      <c r="BE4" s="215"/>
      <c r="BF4" s="215"/>
      <c r="BG4" s="215"/>
      <c r="BH4" s="215"/>
      <c r="BI4" s="215"/>
      <c r="BJ4" s="215"/>
      <c r="BK4" s="215"/>
      <c r="BL4" s="215"/>
      <c r="BM4" s="215"/>
      <c r="BN4" s="215"/>
      <c r="BO4" s="215"/>
      <c r="BP4" s="215"/>
      <c r="BQ4" s="761" t="s">
        <v>356</v>
      </c>
      <c r="BR4" s="761"/>
      <c r="BS4" s="761"/>
      <c r="BT4" s="761"/>
      <c r="BU4" s="761"/>
      <c r="BV4" s="761"/>
      <c r="BW4" s="761"/>
      <c r="BX4" s="761"/>
      <c r="BY4" s="761"/>
      <c r="BZ4" s="761"/>
      <c r="CA4" s="761"/>
      <c r="CB4" s="761"/>
      <c r="CC4" s="761"/>
      <c r="CD4" s="761"/>
      <c r="CE4" s="761"/>
      <c r="CF4" s="761"/>
      <c r="CG4" s="761"/>
      <c r="CH4" s="761"/>
      <c r="CI4" s="761"/>
      <c r="CJ4" s="761"/>
      <c r="CK4" s="761"/>
      <c r="CL4" s="761"/>
      <c r="CM4" s="761"/>
      <c r="CN4" s="761"/>
      <c r="CO4" s="761"/>
      <c r="CP4" s="761"/>
      <c r="CQ4" s="761"/>
      <c r="CR4" s="761"/>
      <c r="CS4" s="761"/>
      <c r="CT4" s="761"/>
      <c r="CU4" s="761"/>
      <c r="CV4" s="761"/>
      <c r="CW4" s="761"/>
      <c r="CX4" s="761"/>
      <c r="CY4" s="761"/>
      <c r="CZ4" s="761"/>
      <c r="DA4" s="761"/>
      <c r="DB4" s="761"/>
      <c r="DC4" s="761"/>
      <c r="DD4" s="761"/>
      <c r="DE4" s="761"/>
      <c r="DF4" s="761"/>
      <c r="DG4" s="761"/>
      <c r="DH4" s="761"/>
      <c r="DI4" s="761"/>
      <c r="DJ4" s="761"/>
      <c r="DK4" s="761"/>
      <c r="DL4" s="761"/>
      <c r="DM4" s="761"/>
      <c r="DN4" s="761"/>
      <c r="DO4" s="761"/>
      <c r="DP4" s="761"/>
      <c r="DQ4" s="761"/>
      <c r="DR4" s="761"/>
      <c r="DS4" s="761"/>
      <c r="DT4" s="761"/>
      <c r="DU4" s="761"/>
      <c r="DV4" s="761"/>
      <c r="DW4" s="761"/>
      <c r="DX4" s="761"/>
      <c r="DY4" s="761"/>
      <c r="DZ4" s="761"/>
      <c r="EA4" s="216"/>
    </row>
    <row r="5" spans="1:131" s="217" customFormat="1" ht="26.25" customHeight="1" x14ac:dyDescent="0.2">
      <c r="A5" s="762" t="s">
        <v>357</v>
      </c>
      <c r="B5" s="763"/>
      <c r="C5" s="763"/>
      <c r="D5" s="763"/>
      <c r="E5" s="763"/>
      <c r="F5" s="763"/>
      <c r="G5" s="763"/>
      <c r="H5" s="763"/>
      <c r="I5" s="763"/>
      <c r="J5" s="763"/>
      <c r="K5" s="763"/>
      <c r="L5" s="763"/>
      <c r="M5" s="763"/>
      <c r="N5" s="763"/>
      <c r="O5" s="763"/>
      <c r="P5" s="764"/>
      <c r="Q5" s="768" t="s">
        <v>358</v>
      </c>
      <c r="R5" s="769"/>
      <c r="S5" s="769"/>
      <c r="T5" s="769"/>
      <c r="U5" s="770"/>
      <c r="V5" s="768" t="s">
        <v>359</v>
      </c>
      <c r="W5" s="769"/>
      <c r="X5" s="769"/>
      <c r="Y5" s="769"/>
      <c r="Z5" s="770"/>
      <c r="AA5" s="768" t="s">
        <v>360</v>
      </c>
      <c r="AB5" s="769"/>
      <c r="AC5" s="769"/>
      <c r="AD5" s="769"/>
      <c r="AE5" s="769"/>
      <c r="AF5" s="774" t="s">
        <v>361</v>
      </c>
      <c r="AG5" s="769"/>
      <c r="AH5" s="769"/>
      <c r="AI5" s="769"/>
      <c r="AJ5" s="775"/>
      <c r="AK5" s="769" t="s">
        <v>362</v>
      </c>
      <c r="AL5" s="769"/>
      <c r="AM5" s="769"/>
      <c r="AN5" s="769"/>
      <c r="AO5" s="770"/>
      <c r="AP5" s="768" t="s">
        <v>363</v>
      </c>
      <c r="AQ5" s="769"/>
      <c r="AR5" s="769"/>
      <c r="AS5" s="769"/>
      <c r="AT5" s="770"/>
      <c r="AU5" s="768" t="s">
        <v>364</v>
      </c>
      <c r="AV5" s="769"/>
      <c r="AW5" s="769"/>
      <c r="AX5" s="769"/>
      <c r="AY5" s="775"/>
      <c r="AZ5" s="214"/>
      <c r="BA5" s="214"/>
      <c r="BB5" s="214"/>
      <c r="BC5" s="214"/>
      <c r="BD5" s="214"/>
      <c r="BE5" s="215"/>
      <c r="BF5" s="215"/>
      <c r="BG5" s="215"/>
      <c r="BH5" s="215"/>
      <c r="BI5" s="215"/>
      <c r="BJ5" s="215"/>
      <c r="BK5" s="215"/>
      <c r="BL5" s="215"/>
      <c r="BM5" s="215"/>
      <c r="BN5" s="215"/>
      <c r="BO5" s="215"/>
      <c r="BP5" s="215"/>
      <c r="BQ5" s="762" t="s">
        <v>365</v>
      </c>
      <c r="BR5" s="763"/>
      <c r="BS5" s="763"/>
      <c r="BT5" s="763"/>
      <c r="BU5" s="763"/>
      <c r="BV5" s="763"/>
      <c r="BW5" s="763"/>
      <c r="BX5" s="763"/>
      <c r="BY5" s="763"/>
      <c r="BZ5" s="763"/>
      <c r="CA5" s="763"/>
      <c r="CB5" s="763"/>
      <c r="CC5" s="763"/>
      <c r="CD5" s="763"/>
      <c r="CE5" s="763"/>
      <c r="CF5" s="763"/>
      <c r="CG5" s="764"/>
      <c r="CH5" s="768" t="s">
        <v>366</v>
      </c>
      <c r="CI5" s="769"/>
      <c r="CJ5" s="769"/>
      <c r="CK5" s="769"/>
      <c r="CL5" s="770"/>
      <c r="CM5" s="768" t="s">
        <v>367</v>
      </c>
      <c r="CN5" s="769"/>
      <c r="CO5" s="769"/>
      <c r="CP5" s="769"/>
      <c r="CQ5" s="770"/>
      <c r="CR5" s="768" t="s">
        <v>368</v>
      </c>
      <c r="CS5" s="769"/>
      <c r="CT5" s="769"/>
      <c r="CU5" s="769"/>
      <c r="CV5" s="770"/>
      <c r="CW5" s="768" t="s">
        <v>369</v>
      </c>
      <c r="CX5" s="769"/>
      <c r="CY5" s="769"/>
      <c r="CZ5" s="769"/>
      <c r="DA5" s="770"/>
      <c r="DB5" s="768" t="s">
        <v>370</v>
      </c>
      <c r="DC5" s="769"/>
      <c r="DD5" s="769"/>
      <c r="DE5" s="769"/>
      <c r="DF5" s="770"/>
      <c r="DG5" s="798" t="s">
        <v>371</v>
      </c>
      <c r="DH5" s="799"/>
      <c r="DI5" s="799"/>
      <c r="DJ5" s="799"/>
      <c r="DK5" s="800"/>
      <c r="DL5" s="798" t="s">
        <v>372</v>
      </c>
      <c r="DM5" s="799"/>
      <c r="DN5" s="799"/>
      <c r="DO5" s="799"/>
      <c r="DP5" s="800"/>
      <c r="DQ5" s="768" t="s">
        <v>373</v>
      </c>
      <c r="DR5" s="769"/>
      <c r="DS5" s="769"/>
      <c r="DT5" s="769"/>
      <c r="DU5" s="770"/>
      <c r="DV5" s="768" t="s">
        <v>364</v>
      </c>
      <c r="DW5" s="769"/>
      <c r="DX5" s="769"/>
      <c r="DY5" s="769"/>
      <c r="DZ5" s="775"/>
      <c r="EA5" s="216"/>
    </row>
    <row r="6" spans="1:131" s="217" customFormat="1" ht="26.25" customHeight="1" thickBot="1" x14ac:dyDescent="0.25">
      <c r="A6" s="765"/>
      <c r="B6" s="766"/>
      <c r="C6" s="766"/>
      <c r="D6" s="766"/>
      <c r="E6" s="766"/>
      <c r="F6" s="766"/>
      <c r="G6" s="766"/>
      <c r="H6" s="766"/>
      <c r="I6" s="766"/>
      <c r="J6" s="766"/>
      <c r="K6" s="766"/>
      <c r="L6" s="766"/>
      <c r="M6" s="766"/>
      <c r="N6" s="766"/>
      <c r="O6" s="766"/>
      <c r="P6" s="767"/>
      <c r="Q6" s="771"/>
      <c r="R6" s="772"/>
      <c r="S6" s="772"/>
      <c r="T6" s="772"/>
      <c r="U6" s="773"/>
      <c r="V6" s="771"/>
      <c r="W6" s="772"/>
      <c r="X6" s="772"/>
      <c r="Y6" s="772"/>
      <c r="Z6" s="773"/>
      <c r="AA6" s="771"/>
      <c r="AB6" s="772"/>
      <c r="AC6" s="772"/>
      <c r="AD6" s="772"/>
      <c r="AE6" s="772"/>
      <c r="AF6" s="776"/>
      <c r="AG6" s="772"/>
      <c r="AH6" s="772"/>
      <c r="AI6" s="772"/>
      <c r="AJ6" s="777"/>
      <c r="AK6" s="772"/>
      <c r="AL6" s="772"/>
      <c r="AM6" s="772"/>
      <c r="AN6" s="772"/>
      <c r="AO6" s="773"/>
      <c r="AP6" s="771"/>
      <c r="AQ6" s="772"/>
      <c r="AR6" s="772"/>
      <c r="AS6" s="772"/>
      <c r="AT6" s="773"/>
      <c r="AU6" s="771"/>
      <c r="AV6" s="772"/>
      <c r="AW6" s="772"/>
      <c r="AX6" s="772"/>
      <c r="AY6" s="777"/>
      <c r="AZ6" s="214"/>
      <c r="BA6" s="214"/>
      <c r="BB6" s="214"/>
      <c r="BC6" s="214"/>
      <c r="BD6" s="214"/>
      <c r="BE6" s="215"/>
      <c r="BF6" s="215"/>
      <c r="BG6" s="215"/>
      <c r="BH6" s="215"/>
      <c r="BI6" s="215"/>
      <c r="BJ6" s="215"/>
      <c r="BK6" s="215"/>
      <c r="BL6" s="215"/>
      <c r="BM6" s="215"/>
      <c r="BN6" s="215"/>
      <c r="BO6" s="215"/>
      <c r="BP6" s="215"/>
      <c r="BQ6" s="765"/>
      <c r="BR6" s="766"/>
      <c r="BS6" s="766"/>
      <c r="BT6" s="766"/>
      <c r="BU6" s="766"/>
      <c r="BV6" s="766"/>
      <c r="BW6" s="766"/>
      <c r="BX6" s="766"/>
      <c r="BY6" s="766"/>
      <c r="BZ6" s="766"/>
      <c r="CA6" s="766"/>
      <c r="CB6" s="766"/>
      <c r="CC6" s="766"/>
      <c r="CD6" s="766"/>
      <c r="CE6" s="766"/>
      <c r="CF6" s="766"/>
      <c r="CG6" s="767"/>
      <c r="CH6" s="771"/>
      <c r="CI6" s="772"/>
      <c r="CJ6" s="772"/>
      <c r="CK6" s="772"/>
      <c r="CL6" s="773"/>
      <c r="CM6" s="771"/>
      <c r="CN6" s="772"/>
      <c r="CO6" s="772"/>
      <c r="CP6" s="772"/>
      <c r="CQ6" s="773"/>
      <c r="CR6" s="771"/>
      <c r="CS6" s="772"/>
      <c r="CT6" s="772"/>
      <c r="CU6" s="772"/>
      <c r="CV6" s="773"/>
      <c r="CW6" s="771"/>
      <c r="CX6" s="772"/>
      <c r="CY6" s="772"/>
      <c r="CZ6" s="772"/>
      <c r="DA6" s="773"/>
      <c r="DB6" s="771"/>
      <c r="DC6" s="772"/>
      <c r="DD6" s="772"/>
      <c r="DE6" s="772"/>
      <c r="DF6" s="773"/>
      <c r="DG6" s="801"/>
      <c r="DH6" s="802"/>
      <c r="DI6" s="802"/>
      <c r="DJ6" s="802"/>
      <c r="DK6" s="803"/>
      <c r="DL6" s="801"/>
      <c r="DM6" s="802"/>
      <c r="DN6" s="802"/>
      <c r="DO6" s="802"/>
      <c r="DP6" s="803"/>
      <c r="DQ6" s="771"/>
      <c r="DR6" s="772"/>
      <c r="DS6" s="772"/>
      <c r="DT6" s="772"/>
      <c r="DU6" s="773"/>
      <c r="DV6" s="771"/>
      <c r="DW6" s="772"/>
      <c r="DX6" s="772"/>
      <c r="DY6" s="772"/>
      <c r="DZ6" s="777"/>
      <c r="EA6" s="216"/>
    </row>
    <row r="7" spans="1:131" s="217" customFormat="1" ht="26.25" customHeight="1" thickTop="1" x14ac:dyDescent="0.2">
      <c r="A7" s="218">
        <v>1</v>
      </c>
      <c r="B7" s="784" t="s">
        <v>374</v>
      </c>
      <c r="C7" s="785"/>
      <c r="D7" s="785"/>
      <c r="E7" s="785"/>
      <c r="F7" s="785"/>
      <c r="G7" s="785"/>
      <c r="H7" s="785"/>
      <c r="I7" s="785"/>
      <c r="J7" s="785"/>
      <c r="K7" s="785"/>
      <c r="L7" s="785"/>
      <c r="M7" s="785"/>
      <c r="N7" s="785"/>
      <c r="O7" s="785"/>
      <c r="P7" s="786"/>
      <c r="Q7" s="787">
        <v>52538</v>
      </c>
      <c r="R7" s="788"/>
      <c r="S7" s="788"/>
      <c r="T7" s="788"/>
      <c r="U7" s="788"/>
      <c r="V7" s="788">
        <v>49511</v>
      </c>
      <c r="W7" s="788"/>
      <c r="X7" s="788"/>
      <c r="Y7" s="788"/>
      <c r="Z7" s="788"/>
      <c r="AA7" s="788">
        <v>3027</v>
      </c>
      <c r="AB7" s="788"/>
      <c r="AC7" s="788"/>
      <c r="AD7" s="788"/>
      <c r="AE7" s="789"/>
      <c r="AF7" s="790">
        <v>2532</v>
      </c>
      <c r="AG7" s="791"/>
      <c r="AH7" s="791"/>
      <c r="AI7" s="791"/>
      <c r="AJ7" s="792"/>
      <c r="AK7" s="793" t="s">
        <v>550</v>
      </c>
      <c r="AL7" s="794"/>
      <c r="AM7" s="794"/>
      <c r="AN7" s="794"/>
      <c r="AO7" s="794"/>
      <c r="AP7" s="794">
        <v>10210</v>
      </c>
      <c r="AQ7" s="794"/>
      <c r="AR7" s="794"/>
      <c r="AS7" s="794"/>
      <c r="AT7" s="794"/>
      <c r="AU7" s="795"/>
      <c r="AV7" s="795"/>
      <c r="AW7" s="795"/>
      <c r="AX7" s="795"/>
      <c r="AY7" s="796"/>
      <c r="AZ7" s="214"/>
      <c r="BA7" s="214"/>
      <c r="BB7" s="214"/>
      <c r="BC7" s="214"/>
      <c r="BD7" s="214"/>
      <c r="BE7" s="215"/>
      <c r="BF7" s="215"/>
      <c r="BG7" s="215"/>
      <c r="BH7" s="215"/>
      <c r="BI7" s="215"/>
      <c r="BJ7" s="215"/>
      <c r="BK7" s="215"/>
      <c r="BL7" s="215"/>
      <c r="BM7" s="215"/>
      <c r="BN7" s="215"/>
      <c r="BO7" s="215"/>
      <c r="BP7" s="215"/>
      <c r="BQ7" s="218">
        <v>1</v>
      </c>
      <c r="BR7" s="219"/>
      <c r="BS7" s="781" t="s">
        <v>558</v>
      </c>
      <c r="BT7" s="782"/>
      <c r="BU7" s="782"/>
      <c r="BV7" s="782"/>
      <c r="BW7" s="782"/>
      <c r="BX7" s="782"/>
      <c r="BY7" s="782"/>
      <c r="BZ7" s="782"/>
      <c r="CA7" s="782"/>
      <c r="CB7" s="782"/>
      <c r="CC7" s="782"/>
      <c r="CD7" s="782"/>
      <c r="CE7" s="782"/>
      <c r="CF7" s="782"/>
      <c r="CG7" s="797"/>
      <c r="CH7" s="778">
        <v>15</v>
      </c>
      <c r="CI7" s="779"/>
      <c r="CJ7" s="779"/>
      <c r="CK7" s="779"/>
      <c r="CL7" s="780"/>
      <c r="CM7" s="778">
        <v>558</v>
      </c>
      <c r="CN7" s="779"/>
      <c r="CO7" s="779"/>
      <c r="CP7" s="779"/>
      <c r="CQ7" s="780"/>
      <c r="CR7" s="778">
        <v>279</v>
      </c>
      <c r="CS7" s="779"/>
      <c r="CT7" s="779"/>
      <c r="CU7" s="779"/>
      <c r="CV7" s="780"/>
      <c r="CW7" s="778" t="s">
        <v>550</v>
      </c>
      <c r="CX7" s="779"/>
      <c r="CY7" s="779"/>
      <c r="CZ7" s="779"/>
      <c r="DA7" s="780"/>
      <c r="DB7" s="778" t="s">
        <v>550</v>
      </c>
      <c r="DC7" s="779"/>
      <c r="DD7" s="779"/>
      <c r="DE7" s="779"/>
      <c r="DF7" s="780"/>
      <c r="DG7" s="778" t="s">
        <v>550</v>
      </c>
      <c r="DH7" s="779"/>
      <c r="DI7" s="779"/>
      <c r="DJ7" s="779"/>
      <c r="DK7" s="780"/>
      <c r="DL7" s="778" t="s">
        <v>550</v>
      </c>
      <c r="DM7" s="779"/>
      <c r="DN7" s="779"/>
      <c r="DO7" s="779"/>
      <c r="DP7" s="780"/>
      <c r="DQ7" s="778" t="s">
        <v>550</v>
      </c>
      <c r="DR7" s="779"/>
      <c r="DS7" s="779"/>
      <c r="DT7" s="779"/>
      <c r="DU7" s="780"/>
      <c r="DV7" s="781"/>
      <c r="DW7" s="782"/>
      <c r="DX7" s="782"/>
      <c r="DY7" s="782"/>
      <c r="DZ7" s="783"/>
      <c r="EA7" s="216"/>
    </row>
    <row r="8" spans="1:131" s="217" customFormat="1" ht="26.25" customHeight="1" x14ac:dyDescent="0.2">
      <c r="A8" s="220">
        <v>2</v>
      </c>
      <c r="B8" s="815" t="s">
        <v>375</v>
      </c>
      <c r="C8" s="816"/>
      <c r="D8" s="816"/>
      <c r="E8" s="816"/>
      <c r="F8" s="816"/>
      <c r="G8" s="816"/>
      <c r="H8" s="816"/>
      <c r="I8" s="816"/>
      <c r="J8" s="816"/>
      <c r="K8" s="816"/>
      <c r="L8" s="816"/>
      <c r="M8" s="816"/>
      <c r="N8" s="816"/>
      <c r="O8" s="816"/>
      <c r="P8" s="817"/>
      <c r="Q8" s="818">
        <v>1374</v>
      </c>
      <c r="R8" s="819"/>
      <c r="S8" s="819"/>
      <c r="T8" s="819"/>
      <c r="U8" s="819"/>
      <c r="V8" s="819">
        <v>731</v>
      </c>
      <c r="W8" s="819"/>
      <c r="X8" s="819"/>
      <c r="Y8" s="819"/>
      <c r="Z8" s="819"/>
      <c r="AA8" s="819">
        <v>643</v>
      </c>
      <c r="AB8" s="819"/>
      <c r="AC8" s="819"/>
      <c r="AD8" s="819"/>
      <c r="AE8" s="820"/>
      <c r="AF8" s="821">
        <v>129</v>
      </c>
      <c r="AG8" s="822"/>
      <c r="AH8" s="822"/>
      <c r="AI8" s="822"/>
      <c r="AJ8" s="823"/>
      <c r="AK8" s="804">
        <v>543</v>
      </c>
      <c r="AL8" s="805"/>
      <c r="AM8" s="805"/>
      <c r="AN8" s="805"/>
      <c r="AO8" s="805"/>
      <c r="AP8" s="805">
        <v>602</v>
      </c>
      <c r="AQ8" s="805"/>
      <c r="AR8" s="805"/>
      <c r="AS8" s="805"/>
      <c r="AT8" s="805"/>
      <c r="AU8" s="806"/>
      <c r="AV8" s="806"/>
      <c r="AW8" s="806"/>
      <c r="AX8" s="806"/>
      <c r="AY8" s="807"/>
      <c r="AZ8" s="214"/>
      <c r="BA8" s="214"/>
      <c r="BB8" s="214"/>
      <c r="BC8" s="214"/>
      <c r="BD8" s="214"/>
      <c r="BE8" s="215"/>
      <c r="BF8" s="215"/>
      <c r="BG8" s="215"/>
      <c r="BH8" s="215"/>
      <c r="BI8" s="215"/>
      <c r="BJ8" s="215"/>
      <c r="BK8" s="215"/>
      <c r="BL8" s="215"/>
      <c r="BM8" s="215"/>
      <c r="BN8" s="215"/>
      <c r="BO8" s="215"/>
      <c r="BP8" s="215"/>
      <c r="BQ8" s="220">
        <v>2</v>
      </c>
      <c r="BR8" s="221"/>
      <c r="BS8" s="808" t="s">
        <v>559</v>
      </c>
      <c r="BT8" s="809"/>
      <c r="BU8" s="809"/>
      <c r="BV8" s="809"/>
      <c r="BW8" s="809"/>
      <c r="BX8" s="809"/>
      <c r="BY8" s="809"/>
      <c r="BZ8" s="809"/>
      <c r="CA8" s="809"/>
      <c r="CB8" s="809"/>
      <c r="CC8" s="809"/>
      <c r="CD8" s="809"/>
      <c r="CE8" s="809"/>
      <c r="CF8" s="809"/>
      <c r="CG8" s="810"/>
      <c r="CH8" s="811">
        <v>-4</v>
      </c>
      <c r="CI8" s="812"/>
      <c r="CJ8" s="812"/>
      <c r="CK8" s="812"/>
      <c r="CL8" s="813"/>
      <c r="CM8" s="811">
        <v>88</v>
      </c>
      <c r="CN8" s="812"/>
      <c r="CO8" s="812"/>
      <c r="CP8" s="812"/>
      <c r="CQ8" s="813"/>
      <c r="CR8" s="811">
        <v>10</v>
      </c>
      <c r="CS8" s="812"/>
      <c r="CT8" s="812"/>
      <c r="CU8" s="812"/>
      <c r="CV8" s="813"/>
      <c r="CW8" s="811" t="s">
        <v>550</v>
      </c>
      <c r="CX8" s="812"/>
      <c r="CY8" s="812"/>
      <c r="CZ8" s="812"/>
      <c r="DA8" s="813"/>
      <c r="DB8" s="811" t="s">
        <v>550</v>
      </c>
      <c r="DC8" s="812"/>
      <c r="DD8" s="812"/>
      <c r="DE8" s="812"/>
      <c r="DF8" s="813"/>
      <c r="DG8" s="811">
        <v>49</v>
      </c>
      <c r="DH8" s="812"/>
      <c r="DI8" s="812"/>
      <c r="DJ8" s="812"/>
      <c r="DK8" s="813"/>
      <c r="DL8" s="811" t="s">
        <v>550</v>
      </c>
      <c r="DM8" s="812"/>
      <c r="DN8" s="812"/>
      <c r="DO8" s="812"/>
      <c r="DP8" s="813"/>
      <c r="DQ8" s="811" t="s">
        <v>550</v>
      </c>
      <c r="DR8" s="812"/>
      <c r="DS8" s="812"/>
      <c r="DT8" s="812"/>
      <c r="DU8" s="813"/>
      <c r="DV8" s="808"/>
      <c r="DW8" s="809"/>
      <c r="DX8" s="809"/>
      <c r="DY8" s="809"/>
      <c r="DZ8" s="814"/>
      <c r="EA8" s="216"/>
    </row>
    <row r="9" spans="1:131" s="217" customFormat="1" ht="26.25" customHeight="1" x14ac:dyDescent="0.2">
      <c r="A9" s="220">
        <v>3</v>
      </c>
      <c r="B9" s="815" t="s">
        <v>376</v>
      </c>
      <c r="C9" s="816"/>
      <c r="D9" s="816"/>
      <c r="E9" s="816"/>
      <c r="F9" s="816"/>
      <c r="G9" s="816"/>
      <c r="H9" s="816"/>
      <c r="I9" s="816"/>
      <c r="J9" s="816"/>
      <c r="K9" s="816"/>
      <c r="L9" s="816"/>
      <c r="M9" s="816"/>
      <c r="N9" s="816"/>
      <c r="O9" s="816"/>
      <c r="P9" s="817"/>
      <c r="Q9" s="818">
        <v>909</v>
      </c>
      <c r="R9" s="819"/>
      <c r="S9" s="819"/>
      <c r="T9" s="819"/>
      <c r="U9" s="819"/>
      <c r="V9" s="819">
        <v>613</v>
      </c>
      <c r="W9" s="819"/>
      <c r="X9" s="819"/>
      <c r="Y9" s="819"/>
      <c r="Z9" s="819"/>
      <c r="AA9" s="819">
        <v>296</v>
      </c>
      <c r="AB9" s="819"/>
      <c r="AC9" s="819"/>
      <c r="AD9" s="819"/>
      <c r="AE9" s="820"/>
      <c r="AF9" s="821">
        <v>182</v>
      </c>
      <c r="AG9" s="822"/>
      <c r="AH9" s="822"/>
      <c r="AI9" s="822"/>
      <c r="AJ9" s="823"/>
      <c r="AK9" s="804">
        <v>54</v>
      </c>
      <c r="AL9" s="805"/>
      <c r="AM9" s="805"/>
      <c r="AN9" s="805"/>
      <c r="AO9" s="805"/>
      <c r="AP9" s="805">
        <v>113</v>
      </c>
      <c r="AQ9" s="805"/>
      <c r="AR9" s="805"/>
      <c r="AS9" s="805"/>
      <c r="AT9" s="805"/>
      <c r="AU9" s="806"/>
      <c r="AV9" s="806"/>
      <c r="AW9" s="806"/>
      <c r="AX9" s="806"/>
      <c r="AY9" s="807"/>
      <c r="AZ9" s="214"/>
      <c r="BA9" s="214"/>
      <c r="BB9" s="214"/>
      <c r="BC9" s="214"/>
      <c r="BD9" s="214"/>
      <c r="BE9" s="215"/>
      <c r="BF9" s="215"/>
      <c r="BG9" s="215"/>
      <c r="BH9" s="215"/>
      <c r="BI9" s="215"/>
      <c r="BJ9" s="215"/>
      <c r="BK9" s="215"/>
      <c r="BL9" s="215"/>
      <c r="BM9" s="215"/>
      <c r="BN9" s="215"/>
      <c r="BO9" s="215"/>
      <c r="BP9" s="215"/>
      <c r="BQ9" s="220">
        <v>3</v>
      </c>
      <c r="BR9" s="221"/>
      <c r="BS9" s="808"/>
      <c r="BT9" s="809"/>
      <c r="BU9" s="809"/>
      <c r="BV9" s="809"/>
      <c r="BW9" s="809"/>
      <c r="BX9" s="809"/>
      <c r="BY9" s="809"/>
      <c r="BZ9" s="809"/>
      <c r="CA9" s="809"/>
      <c r="CB9" s="809"/>
      <c r="CC9" s="809"/>
      <c r="CD9" s="809"/>
      <c r="CE9" s="809"/>
      <c r="CF9" s="809"/>
      <c r="CG9" s="810"/>
      <c r="CH9" s="811"/>
      <c r="CI9" s="812"/>
      <c r="CJ9" s="812"/>
      <c r="CK9" s="812"/>
      <c r="CL9" s="813"/>
      <c r="CM9" s="811"/>
      <c r="CN9" s="812"/>
      <c r="CO9" s="812"/>
      <c r="CP9" s="812"/>
      <c r="CQ9" s="813"/>
      <c r="CR9" s="811"/>
      <c r="CS9" s="812"/>
      <c r="CT9" s="812"/>
      <c r="CU9" s="812"/>
      <c r="CV9" s="813"/>
      <c r="CW9" s="811"/>
      <c r="CX9" s="812"/>
      <c r="CY9" s="812"/>
      <c r="CZ9" s="812"/>
      <c r="DA9" s="813"/>
      <c r="DB9" s="811"/>
      <c r="DC9" s="812"/>
      <c r="DD9" s="812"/>
      <c r="DE9" s="812"/>
      <c r="DF9" s="813"/>
      <c r="DG9" s="811"/>
      <c r="DH9" s="812"/>
      <c r="DI9" s="812"/>
      <c r="DJ9" s="812"/>
      <c r="DK9" s="813"/>
      <c r="DL9" s="811"/>
      <c r="DM9" s="812"/>
      <c r="DN9" s="812"/>
      <c r="DO9" s="812"/>
      <c r="DP9" s="813"/>
      <c r="DQ9" s="811"/>
      <c r="DR9" s="812"/>
      <c r="DS9" s="812"/>
      <c r="DT9" s="812"/>
      <c r="DU9" s="813"/>
      <c r="DV9" s="808"/>
      <c r="DW9" s="809"/>
      <c r="DX9" s="809"/>
      <c r="DY9" s="809"/>
      <c r="DZ9" s="814"/>
      <c r="EA9" s="216"/>
    </row>
    <row r="10" spans="1:131" s="217" customFormat="1" ht="26.25" customHeight="1" x14ac:dyDescent="0.2">
      <c r="A10" s="220">
        <v>4</v>
      </c>
      <c r="B10" s="815"/>
      <c r="C10" s="816"/>
      <c r="D10" s="816"/>
      <c r="E10" s="816"/>
      <c r="F10" s="816"/>
      <c r="G10" s="816"/>
      <c r="H10" s="816"/>
      <c r="I10" s="816"/>
      <c r="J10" s="816"/>
      <c r="K10" s="816"/>
      <c r="L10" s="816"/>
      <c r="M10" s="816"/>
      <c r="N10" s="816"/>
      <c r="O10" s="816"/>
      <c r="P10" s="817"/>
      <c r="Q10" s="818"/>
      <c r="R10" s="819"/>
      <c r="S10" s="819"/>
      <c r="T10" s="819"/>
      <c r="U10" s="819"/>
      <c r="V10" s="819"/>
      <c r="W10" s="819"/>
      <c r="X10" s="819"/>
      <c r="Y10" s="819"/>
      <c r="Z10" s="819"/>
      <c r="AA10" s="819"/>
      <c r="AB10" s="819"/>
      <c r="AC10" s="819"/>
      <c r="AD10" s="819"/>
      <c r="AE10" s="820"/>
      <c r="AF10" s="821"/>
      <c r="AG10" s="822"/>
      <c r="AH10" s="822"/>
      <c r="AI10" s="822"/>
      <c r="AJ10" s="823"/>
      <c r="AK10" s="804"/>
      <c r="AL10" s="805"/>
      <c r="AM10" s="805"/>
      <c r="AN10" s="805"/>
      <c r="AO10" s="805"/>
      <c r="AP10" s="805"/>
      <c r="AQ10" s="805"/>
      <c r="AR10" s="805"/>
      <c r="AS10" s="805"/>
      <c r="AT10" s="805"/>
      <c r="AU10" s="806"/>
      <c r="AV10" s="806"/>
      <c r="AW10" s="806"/>
      <c r="AX10" s="806"/>
      <c r="AY10" s="807"/>
      <c r="AZ10" s="214"/>
      <c r="BA10" s="214"/>
      <c r="BB10" s="214"/>
      <c r="BC10" s="214"/>
      <c r="BD10" s="214"/>
      <c r="BE10" s="215"/>
      <c r="BF10" s="215"/>
      <c r="BG10" s="215"/>
      <c r="BH10" s="215"/>
      <c r="BI10" s="215"/>
      <c r="BJ10" s="215"/>
      <c r="BK10" s="215"/>
      <c r="BL10" s="215"/>
      <c r="BM10" s="215"/>
      <c r="BN10" s="215"/>
      <c r="BO10" s="215"/>
      <c r="BP10" s="215"/>
      <c r="BQ10" s="220">
        <v>4</v>
      </c>
      <c r="BR10" s="221"/>
      <c r="BS10" s="808"/>
      <c r="BT10" s="809"/>
      <c r="BU10" s="809"/>
      <c r="BV10" s="809"/>
      <c r="BW10" s="809"/>
      <c r="BX10" s="809"/>
      <c r="BY10" s="809"/>
      <c r="BZ10" s="809"/>
      <c r="CA10" s="809"/>
      <c r="CB10" s="809"/>
      <c r="CC10" s="809"/>
      <c r="CD10" s="809"/>
      <c r="CE10" s="809"/>
      <c r="CF10" s="809"/>
      <c r="CG10" s="810"/>
      <c r="CH10" s="811"/>
      <c r="CI10" s="812"/>
      <c r="CJ10" s="812"/>
      <c r="CK10" s="812"/>
      <c r="CL10" s="813"/>
      <c r="CM10" s="811"/>
      <c r="CN10" s="812"/>
      <c r="CO10" s="812"/>
      <c r="CP10" s="812"/>
      <c r="CQ10" s="813"/>
      <c r="CR10" s="811"/>
      <c r="CS10" s="812"/>
      <c r="CT10" s="812"/>
      <c r="CU10" s="812"/>
      <c r="CV10" s="813"/>
      <c r="CW10" s="811"/>
      <c r="CX10" s="812"/>
      <c r="CY10" s="812"/>
      <c r="CZ10" s="812"/>
      <c r="DA10" s="813"/>
      <c r="DB10" s="811"/>
      <c r="DC10" s="812"/>
      <c r="DD10" s="812"/>
      <c r="DE10" s="812"/>
      <c r="DF10" s="813"/>
      <c r="DG10" s="811"/>
      <c r="DH10" s="812"/>
      <c r="DI10" s="812"/>
      <c r="DJ10" s="812"/>
      <c r="DK10" s="813"/>
      <c r="DL10" s="811"/>
      <c r="DM10" s="812"/>
      <c r="DN10" s="812"/>
      <c r="DO10" s="812"/>
      <c r="DP10" s="813"/>
      <c r="DQ10" s="811"/>
      <c r="DR10" s="812"/>
      <c r="DS10" s="812"/>
      <c r="DT10" s="812"/>
      <c r="DU10" s="813"/>
      <c r="DV10" s="808"/>
      <c r="DW10" s="809"/>
      <c r="DX10" s="809"/>
      <c r="DY10" s="809"/>
      <c r="DZ10" s="814"/>
      <c r="EA10" s="216"/>
    </row>
    <row r="11" spans="1:131" s="217" customFormat="1" ht="26.25" customHeight="1" x14ac:dyDescent="0.2">
      <c r="A11" s="220">
        <v>5</v>
      </c>
      <c r="B11" s="815"/>
      <c r="C11" s="816"/>
      <c r="D11" s="816"/>
      <c r="E11" s="816"/>
      <c r="F11" s="816"/>
      <c r="G11" s="816"/>
      <c r="H11" s="816"/>
      <c r="I11" s="816"/>
      <c r="J11" s="816"/>
      <c r="K11" s="816"/>
      <c r="L11" s="816"/>
      <c r="M11" s="816"/>
      <c r="N11" s="816"/>
      <c r="O11" s="816"/>
      <c r="P11" s="817"/>
      <c r="Q11" s="818"/>
      <c r="R11" s="819"/>
      <c r="S11" s="819"/>
      <c r="T11" s="819"/>
      <c r="U11" s="819"/>
      <c r="V11" s="819"/>
      <c r="W11" s="819"/>
      <c r="X11" s="819"/>
      <c r="Y11" s="819"/>
      <c r="Z11" s="819"/>
      <c r="AA11" s="819"/>
      <c r="AB11" s="819"/>
      <c r="AC11" s="819"/>
      <c r="AD11" s="819"/>
      <c r="AE11" s="820"/>
      <c r="AF11" s="821"/>
      <c r="AG11" s="822"/>
      <c r="AH11" s="822"/>
      <c r="AI11" s="822"/>
      <c r="AJ11" s="823"/>
      <c r="AK11" s="804"/>
      <c r="AL11" s="805"/>
      <c r="AM11" s="805"/>
      <c r="AN11" s="805"/>
      <c r="AO11" s="805"/>
      <c r="AP11" s="805"/>
      <c r="AQ11" s="805"/>
      <c r="AR11" s="805"/>
      <c r="AS11" s="805"/>
      <c r="AT11" s="805"/>
      <c r="AU11" s="806"/>
      <c r="AV11" s="806"/>
      <c r="AW11" s="806"/>
      <c r="AX11" s="806"/>
      <c r="AY11" s="807"/>
      <c r="AZ11" s="214"/>
      <c r="BA11" s="214"/>
      <c r="BB11" s="214"/>
      <c r="BC11" s="214"/>
      <c r="BD11" s="214"/>
      <c r="BE11" s="215"/>
      <c r="BF11" s="215"/>
      <c r="BG11" s="215"/>
      <c r="BH11" s="215"/>
      <c r="BI11" s="215"/>
      <c r="BJ11" s="215"/>
      <c r="BK11" s="215"/>
      <c r="BL11" s="215"/>
      <c r="BM11" s="215"/>
      <c r="BN11" s="215"/>
      <c r="BO11" s="215"/>
      <c r="BP11" s="215"/>
      <c r="BQ11" s="220">
        <v>5</v>
      </c>
      <c r="BR11" s="221"/>
      <c r="BS11" s="808"/>
      <c r="BT11" s="809"/>
      <c r="BU11" s="809"/>
      <c r="BV11" s="809"/>
      <c r="BW11" s="809"/>
      <c r="BX11" s="809"/>
      <c r="BY11" s="809"/>
      <c r="BZ11" s="809"/>
      <c r="CA11" s="809"/>
      <c r="CB11" s="809"/>
      <c r="CC11" s="809"/>
      <c r="CD11" s="809"/>
      <c r="CE11" s="809"/>
      <c r="CF11" s="809"/>
      <c r="CG11" s="810"/>
      <c r="CH11" s="811"/>
      <c r="CI11" s="812"/>
      <c r="CJ11" s="812"/>
      <c r="CK11" s="812"/>
      <c r="CL11" s="813"/>
      <c r="CM11" s="811"/>
      <c r="CN11" s="812"/>
      <c r="CO11" s="812"/>
      <c r="CP11" s="812"/>
      <c r="CQ11" s="813"/>
      <c r="CR11" s="811"/>
      <c r="CS11" s="812"/>
      <c r="CT11" s="812"/>
      <c r="CU11" s="812"/>
      <c r="CV11" s="813"/>
      <c r="CW11" s="811"/>
      <c r="CX11" s="812"/>
      <c r="CY11" s="812"/>
      <c r="CZ11" s="812"/>
      <c r="DA11" s="813"/>
      <c r="DB11" s="811"/>
      <c r="DC11" s="812"/>
      <c r="DD11" s="812"/>
      <c r="DE11" s="812"/>
      <c r="DF11" s="813"/>
      <c r="DG11" s="811"/>
      <c r="DH11" s="812"/>
      <c r="DI11" s="812"/>
      <c r="DJ11" s="812"/>
      <c r="DK11" s="813"/>
      <c r="DL11" s="811"/>
      <c r="DM11" s="812"/>
      <c r="DN11" s="812"/>
      <c r="DO11" s="812"/>
      <c r="DP11" s="813"/>
      <c r="DQ11" s="811"/>
      <c r="DR11" s="812"/>
      <c r="DS11" s="812"/>
      <c r="DT11" s="812"/>
      <c r="DU11" s="813"/>
      <c r="DV11" s="808"/>
      <c r="DW11" s="809"/>
      <c r="DX11" s="809"/>
      <c r="DY11" s="809"/>
      <c r="DZ11" s="814"/>
      <c r="EA11" s="216"/>
    </row>
    <row r="12" spans="1:131" s="217" customFormat="1" ht="26.25" customHeight="1" x14ac:dyDescent="0.2">
      <c r="A12" s="220">
        <v>6</v>
      </c>
      <c r="B12" s="815"/>
      <c r="C12" s="816"/>
      <c r="D12" s="816"/>
      <c r="E12" s="816"/>
      <c r="F12" s="816"/>
      <c r="G12" s="816"/>
      <c r="H12" s="816"/>
      <c r="I12" s="816"/>
      <c r="J12" s="816"/>
      <c r="K12" s="816"/>
      <c r="L12" s="816"/>
      <c r="M12" s="816"/>
      <c r="N12" s="816"/>
      <c r="O12" s="816"/>
      <c r="P12" s="817"/>
      <c r="Q12" s="818"/>
      <c r="R12" s="819"/>
      <c r="S12" s="819"/>
      <c r="T12" s="819"/>
      <c r="U12" s="819"/>
      <c r="V12" s="819"/>
      <c r="W12" s="819"/>
      <c r="X12" s="819"/>
      <c r="Y12" s="819"/>
      <c r="Z12" s="819"/>
      <c r="AA12" s="819"/>
      <c r="AB12" s="819"/>
      <c r="AC12" s="819"/>
      <c r="AD12" s="819"/>
      <c r="AE12" s="820"/>
      <c r="AF12" s="821"/>
      <c r="AG12" s="822"/>
      <c r="AH12" s="822"/>
      <c r="AI12" s="822"/>
      <c r="AJ12" s="823"/>
      <c r="AK12" s="804"/>
      <c r="AL12" s="805"/>
      <c r="AM12" s="805"/>
      <c r="AN12" s="805"/>
      <c r="AO12" s="805"/>
      <c r="AP12" s="805"/>
      <c r="AQ12" s="805"/>
      <c r="AR12" s="805"/>
      <c r="AS12" s="805"/>
      <c r="AT12" s="805"/>
      <c r="AU12" s="806"/>
      <c r="AV12" s="806"/>
      <c r="AW12" s="806"/>
      <c r="AX12" s="806"/>
      <c r="AY12" s="807"/>
      <c r="AZ12" s="214"/>
      <c r="BA12" s="214"/>
      <c r="BB12" s="214"/>
      <c r="BC12" s="214"/>
      <c r="BD12" s="214"/>
      <c r="BE12" s="215"/>
      <c r="BF12" s="215"/>
      <c r="BG12" s="215"/>
      <c r="BH12" s="215"/>
      <c r="BI12" s="215"/>
      <c r="BJ12" s="215"/>
      <c r="BK12" s="215"/>
      <c r="BL12" s="215"/>
      <c r="BM12" s="215"/>
      <c r="BN12" s="215"/>
      <c r="BO12" s="215"/>
      <c r="BP12" s="215"/>
      <c r="BQ12" s="220">
        <v>6</v>
      </c>
      <c r="BR12" s="221"/>
      <c r="BS12" s="808"/>
      <c r="BT12" s="809"/>
      <c r="BU12" s="809"/>
      <c r="BV12" s="809"/>
      <c r="BW12" s="809"/>
      <c r="BX12" s="809"/>
      <c r="BY12" s="809"/>
      <c r="BZ12" s="809"/>
      <c r="CA12" s="809"/>
      <c r="CB12" s="809"/>
      <c r="CC12" s="809"/>
      <c r="CD12" s="809"/>
      <c r="CE12" s="809"/>
      <c r="CF12" s="809"/>
      <c r="CG12" s="810"/>
      <c r="CH12" s="811"/>
      <c r="CI12" s="812"/>
      <c r="CJ12" s="812"/>
      <c r="CK12" s="812"/>
      <c r="CL12" s="813"/>
      <c r="CM12" s="811"/>
      <c r="CN12" s="812"/>
      <c r="CO12" s="812"/>
      <c r="CP12" s="812"/>
      <c r="CQ12" s="813"/>
      <c r="CR12" s="811"/>
      <c r="CS12" s="812"/>
      <c r="CT12" s="812"/>
      <c r="CU12" s="812"/>
      <c r="CV12" s="813"/>
      <c r="CW12" s="811"/>
      <c r="CX12" s="812"/>
      <c r="CY12" s="812"/>
      <c r="CZ12" s="812"/>
      <c r="DA12" s="813"/>
      <c r="DB12" s="811"/>
      <c r="DC12" s="812"/>
      <c r="DD12" s="812"/>
      <c r="DE12" s="812"/>
      <c r="DF12" s="813"/>
      <c r="DG12" s="811"/>
      <c r="DH12" s="812"/>
      <c r="DI12" s="812"/>
      <c r="DJ12" s="812"/>
      <c r="DK12" s="813"/>
      <c r="DL12" s="811"/>
      <c r="DM12" s="812"/>
      <c r="DN12" s="812"/>
      <c r="DO12" s="812"/>
      <c r="DP12" s="813"/>
      <c r="DQ12" s="811"/>
      <c r="DR12" s="812"/>
      <c r="DS12" s="812"/>
      <c r="DT12" s="812"/>
      <c r="DU12" s="813"/>
      <c r="DV12" s="808"/>
      <c r="DW12" s="809"/>
      <c r="DX12" s="809"/>
      <c r="DY12" s="809"/>
      <c r="DZ12" s="814"/>
      <c r="EA12" s="216"/>
    </row>
    <row r="13" spans="1:131" s="217" customFormat="1" ht="26.25" customHeight="1" x14ac:dyDescent="0.2">
      <c r="A13" s="220">
        <v>7</v>
      </c>
      <c r="B13" s="815"/>
      <c r="C13" s="816"/>
      <c r="D13" s="816"/>
      <c r="E13" s="816"/>
      <c r="F13" s="816"/>
      <c r="G13" s="816"/>
      <c r="H13" s="816"/>
      <c r="I13" s="816"/>
      <c r="J13" s="816"/>
      <c r="K13" s="816"/>
      <c r="L13" s="816"/>
      <c r="M13" s="816"/>
      <c r="N13" s="816"/>
      <c r="O13" s="816"/>
      <c r="P13" s="817"/>
      <c r="Q13" s="818"/>
      <c r="R13" s="819"/>
      <c r="S13" s="819"/>
      <c r="T13" s="819"/>
      <c r="U13" s="819"/>
      <c r="V13" s="819"/>
      <c r="W13" s="819"/>
      <c r="X13" s="819"/>
      <c r="Y13" s="819"/>
      <c r="Z13" s="819"/>
      <c r="AA13" s="819"/>
      <c r="AB13" s="819"/>
      <c r="AC13" s="819"/>
      <c r="AD13" s="819"/>
      <c r="AE13" s="820"/>
      <c r="AF13" s="821"/>
      <c r="AG13" s="822"/>
      <c r="AH13" s="822"/>
      <c r="AI13" s="822"/>
      <c r="AJ13" s="823"/>
      <c r="AK13" s="804"/>
      <c r="AL13" s="805"/>
      <c r="AM13" s="805"/>
      <c r="AN13" s="805"/>
      <c r="AO13" s="805"/>
      <c r="AP13" s="805"/>
      <c r="AQ13" s="805"/>
      <c r="AR13" s="805"/>
      <c r="AS13" s="805"/>
      <c r="AT13" s="805"/>
      <c r="AU13" s="806"/>
      <c r="AV13" s="806"/>
      <c r="AW13" s="806"/>
      <c r="AX13" s="806"/>
      <c r="AY13" s="807"/>
      <c r="AZ13" s="214"/>
      <c r="BA13" s="214"/>
      <c r="BB13" s="214"/>
      <c r="BC13" s="214"/>
      <c r="BD13" s="214"/>
      <c r="BE13" s="215"/>
      <c r="BF13" s="215"/>
      <c r="BG13" s="215"/>
      <c r="BH13" s="215"/>
      <c r="BI13" s="215"/>
      <c r="BJ13" s="215"/>
      <c r="BK13" s="215"/>
      <c r="BL13" s="215"/>
      <c r="BM13" s="215"/>
      <c r="BN13" s="215"/>
      <c r="BO13" s="215"/>
      <c r="BP13" s="215"/>
      <c r="BQ13" s="220">
        <v>7</v>
      </c>
      <c r="BR13" s="221"/>
      <c r="BS13" s="808"/>
      <c r="BT13" s="809"/>
      <c r="BU13" s="809"/>
      <c r="BV13" s="809"/>
      <c r="BW13" s="809"/>
      <c r="BX13" s="809"/>
      <c r="BY13" s="809"/>
      <c r="BZ13" s="809"/>
      <c r="CA13" s="809"/>
      <c r="CB13" s="809"/>
      <c r="CC13" s="809"/>
      <c r="CD13" s="809"/>
      <c r="CE13" s="809"/>
      <c r="CF13" s="809"/>
      <c r="CG13" s="810"/>
      <c r="CH13" s="811"/>
      <c r="CI13" s="812"/>
      <c r="CJ13" s="812"/>
      <c r="CK13" s="812"/>
      <c r="CL13" s="813"/>
      <c r="CM13" s="811"/>
      <c r="CN13" s="812"/>
      <c r="CO13" s="812"/>
      <c r="CP13" s="812"/>
      <c r="CQ13" s="813"/>
      <c r="CR13" s="811"/>
      <c r="CS13" s="812"/>
      <c r="CT13" s="812"/>
      <c r="CU13" s="812"/>
      <c r="CV13" s="813"/>
      <c r="CW13" s="811"/>
      <c r="CX13" s="812"/>
      <c r="CY13" s="812"/>
      <c r="CZ13" s="812"/>
      <c r="DA13" s="813"/>
      <c r="DB13" s="811"/>
      <c r="DC13" s="812"/>
      <c r="DD13" s="812"/>
      <c r="DE13" s="812"/>
      <c r="DF13" s="813"/>
      <c r="DG13" s="811"/>
      <c r="DH13" s="812"/>
      <c r="DI13" s="812"/>
      <c r="DJ13" s="812"/>
      <c r="DK13" s="813"/>
      <c r="DL13" s="811"/>
      <c r="DM13" s="812"/>
      <c r="DN13" s="812"/>
      <c r="DO13" s="812"/>
      <c r="DP13" s="813"/>
      <c r="DQ13" s="811"/>
      <c r="DR13" s="812"/>
      <c r="DS13" s="812"/>
      <c r="DT13" s="812"/>
      <c r="DU13" s="813"/>
      <c r="DV13" s="808"/>
      <c r="DW13" s="809"/>
      <c r="DX13" s="809"/>
      <c r="DY13" s="809"/>
      <c r="DZ13" s="814"/>
      <c r="EA13" s="216"/>
    </row>
    <row r="14" spans="1:131" s="217" customFormat="1" ht="26.25" customHeight="1" x14ac:dyDescent="0.2">
      <c r="A14" s="220">
        <v>8</v>
      </c>
      <c r="B14" s="815"/>
      <c r="C14" s="816"/>
      <c r="D14" s="816"/>
      <c r="E14" s="816"/>
      <c r="F14" s="816"/>
      <c r="G14" s="816"/>
      <c r="H14" s="816"/>
      <c r="I14" s="816"/>
      <c r="J14" s="816"/>
      <c r="K14" s="816"/>
      <c r="L14" s="816"/>
      <c r="M14" s="816"/>
      <c r="N14" s="816"/>
      <c r="O14" s="816"/>
      <c r="P14" s="817"/>
      <c r="Q14" s="818"/>
      <c r="R14" s="819"/>
      <c r="S14" s="819"/>
      <c r="T14" s="819"/>
      <c r="U14" s="819"/>
      <c r="V14" s="819"/>
      <c r="W14" s="819"/>
      <c r="X14" s="819"/>
      <c r="Y14" s="819"/>
      <c r="Z14" s="819"/>
      <c r="AA14" s="819"/>
      <c r="AB14" s="819"/>
      <c r="AC14" s="819"/>
      <c r="AD14" s="819"/>
      <c r="AE14" s="820"/>
      <c r="AF14" s="821"/>
      <c r="AG14" s="822"/>
      <c r="AH14" s="822"/>
      <c r="AI14" s="822"/>
      <c r="AJ14" s="823"/>
      <c r="AK14" s="804"/>
      <c r="AL14" s="805"/>
      <c r="AM14" s="805"/>
      <c r="AN14" s="805"/>
      <c r="AO14" s="805"/>
      <c r="AP14" s="805"/>
      <c r="AQ14" s="805"/>
      <c r="AR14" s="805"/>
      <c r="AS14" s="805"/>
      <c r="AT14" s="805"/>
      <c r="AU14" s="806"/>
      <c r="AV14" s="806"/>
      <c r="AW14" s="806"/>
      <c r="AX14" s="806"/>
      <c r="AY14" s="807"/>
      <c r="AZ14" s="214"/>
      <c r="BA14" s="214"/>
      <c r="BB14" s="214"/>
      <c r="BC14" s="214"/>
      <c r="BD14" s="214"/>
      <c r="BE14" s="215"/>
      <c r="BF14" s="215"/>
      <c r="BG14" s="215"/>
      <c r="BH14" s="215"/>
      <c r="BI14" s="215"/>
      <c r="BJ14" s="215"/>
      <c r="BK14" s="215"/>
      <c r="BL14" s="215"/>
      <c r="BM14" s="215"/>
      <c r="BN14" s="215"/>
      <c r="BO14" s="215"/>
      <c r="BP14" s="215"/>
      <c r="BQ14" s="220">
        <v>8</v>
      </c>
      <c r="BR14" s="221"/>
      <c r="BS14" s="808"/>
      <c r="BT14" s="809"/>
      <c r="BU14" s="809"/>
      <c r="BV14" s="809"/>
      <c r="BW14" s="809"/>
      <c r="BX14" s="809"/>
      <c r="BY14" s="809"/>
      <c r="BZ14" s="809"/>
      <c r="CA14" s="809"/>
      <c r="CB14" s="809"/>
      <c r="CC14" s="809"/>
      <c r="CD14" s="809"/>
      <c r="CE14" s="809"/>
      <c r="CF14" s="809"/>
      <c r="CG14" s="810"/>
      <c r="CH14" s="811"/>
      <c r="CI14" s="812"/>
      <c r="CJ14" s="812"/>
      <c r="CK14" s="812"/>
      <c r="CL14" s="813"/>
      <c r="CM14" s="811"/>
      <c r="CN14" s="812"/>
      <c r="CO14" s="812"/>
      <c r="CP14" s="812"/>
      <c r="CQ14" s="813"/>
      <c r="CR14" s="811"/>
      <c r="CS14" s="812"/>
      <c r="CT14" s="812"/>
      <c r="CU14" s="812"/>
      <c r="CV14" s="813"/>
      <c r="CW14" s="811"/>
      <c r="CX14" s="812"/>
      <c r="CY14" s="812"/>
      <c r="CZ14" s="812"/>
      <c r="DA14" s="813"/>
      <c r="DB14" s="811"/>
      <c r="DC14" s="812"/>
      <c r="DD14" s="812"/>
      <c r="DE14" s="812"/>
      <c r="DF14" s="813"/>
      <c r="DG14" s="811"/>
      <c r="DH14" s="812"/>
      <c r="DI14" s="812"/>
      <c r="DJ14" s="812"/>
      <c r="DK14" s="813"/>
      <c r="DL14" s="811"/>
      <c r="DM14" s="812"/>
      <c r="DN14" s="812"/>
      <c r="DO14" s="812"/>
      <c r="DP14" s="813"/>
      <c r="DQ14" s="811"/>
      <c r="DR14" s="812"/>
      <c r="DS14" s="812"/>
      <c r="DT14" s="812"/>
      <c r="DU14" s="813"/>
      <c r="DV14" s="808"/>
      <c r="DW14" s="809"/>
      <c r="DX14" s="809"/>
      <c r="DY14" s="809"/>
      <c r="DZ14" s="814"/>
      <c r="EA14" s="216"/>
    </row>
    <row r="15" spans="1:131" s="217" customFormat="1" ht="26.25" customHeight="1" x14ac:dyDescent="0.2">
      <c r="A15" s="220">
        <v>9</v>
      </c>
      <c r="B15" s="815"/>
      <c r="C15" s="816"/>
      <c r="D15" s="816"/>
      <c r="E15" s="816"/>
      <c r="F15" s="816"/>
      <c r="G15" s="816"/>
      <c r="H15" s="816"/>
      <c r="I15" s="816"/>
      <c r="J15" s="816"/>
      <c r="K15" s="816"/>
      <c r="L15" s="816"/>
      <c r="M15" s="816"/>
      <c r="N15" s="816"/>
      <c r="O15" s="816"/>
      <c r="P15" s="817"/>
      <c r="Q15" s="818"/>
      <c r="R15" s="819"/>
      <c r="S15" s="819"/>
      <c r="T15" s="819"/>
      <c r="U15" s="819"/>
      <c r="V15" s="819"/>
      <c r="W15" s="819"/>
      <c r="X15" s="819"/>
      <c r="Y15" s="819"/>
      <c r="Z15" s="819"/>
      <c r="AA15" s="819"/>
      <c r="AB15" s="819"/>
      <c r="AC15" s="819"/>
      <c r="AD15" s="819"/>
      <c r="AE15" s="820"/>
      <c r="AF15" s="821"/>
      <c r="AG15" s="822"/>
      <c r="AH15" s="822"/>
      <c r="AI15" s="822"/>
      <c r="AJ15" s="823"/>
      <c r="AK15" s="804"/>
      <c r="AL15" s="805"/>
      <c r="AM15" s="805"/>
      <c r="AN15" s="805"/>
      <c r="AO15" s="805"/>
      <c r="AP15" s="805"/>
      <c r="AQ15" s="805"/>
      <c r="AR15" s="805"/>
      <c r="AS15" s="805"/>
      <c r="AT15" s="805"/>
      <c r="AU15" s="806"/>
      <c r="AV15" s="806"/>
      <c r="AW15" s="806"/>
      <c r="AX15" s="806"/>
      <c r="AY15" s="807"/>
      <c r="AZ15" s="214"/>
      <c r="BA15" s="214"/>
      <c r="BB15" s="214"/>
      <c r="BC15" s="214"/>
      <c r="BD15" s="214"/>
      <c r="BE15" s="215"/>
      <c r="BF15" s="215"/>
      <c r="BG15" s="215"/>
      <c r="BH15" s="215"/>
      <c r="BI15" s="215"/>
      <c r="BJ15" s="215"/>
      <c r="BK15" s="215"/>
      <c r="BL15" s="215"/>
      <c r="BM15" s="215"/>
      <c r="BN15" s="215"/>
      <c r="BO15" s="215"/>
      <c r="BP15" s="215"/>
      <c r="BQ15" s="220">
        <v>9</v>
      </c>
      <c r="BR15" s="221"/>
      <c r="BS15" s="808"/>
      <c r="BT15" s="809"/>
      <c r="BU15" s="809"/>
      <c r="BV15" s="809"/>
      <c r="BW15" s="809"/>
      <c r="BX15" s="809"/>
      <c r="BY15" s="809"/>
      <c r="BZ15" s="809"/>
      <c r="CA15" s="809"/>
      <c r="CB15" s="809"/>
      <c r="CC15" s="809"/>
      <c r="CD15" s="809"/>
      <c r="CE15" s="809"/>
      <c r="CF15" s="809"/>
      <c r="CG15" s="810"/>
      <c r="CH15" s="811"/>
      <c r="CI15" s="812"/>
      <c r="CJ15" s="812"/>
      <c r="CK15" s="812"/>
      <c r="CL15" s="813"/>
      <c r="CM15" s="811"/>
      <c r="CN15" s="812"/>
      <c r="CO15" s="812"/>
      <c r="CP15" s="812"/>
      <c r="CQ15" s="813"/>
      <c r="CR15" s="811"/>
      <c r="CS15" s="812"/>
      <c r="CT15" s="812"/>
      <c r="CU15" s="812"/>
      <c r="CV15" s="813"/>
      <c r="CW15" s="811"/>
      <c r="CX15" s="812"/>
      <c r="CY15" s="812"/>
      <c r="CZ15" s="812"/>
      <c r="DA15" s="813"/>
      <c r="DB15" s="811"/>
      <c r="DC15" s="812"/>
      <c r="DD15" s="812"/>
      <c r="DE15" s="812"/>
      <c r="DF15" s="813"/>
      <c r="DG15" s="811"/>
      <c r="DH15" s="812"/>
      <c r="DI15" s="812"/>
      <c r="DJ15" s="812"/>
      <c r="DK15" s="813"/>
      <c r="DL15" s="811"/>
      <c r="DM15" s="812"/>
      <c r="DN15" s="812"/>
      <c r="DO15" s="812"/>
      <c r="DP15" s="813"/>
      <c r="DQ15" s="811"/>
      <c r="DR15" s="812"/>
      <c r="DS15" s="812"/>
      <c r="DT15" s="812"/>
      <c r="DU15" s="813"/>
      <c r="DV15" s="808"/>
      <c r="DW15" s="809"/>
      <c r="DX15" s="809"/>
      <c r="DY15" s="809"/>
      <c r="DZ15" s="814"/>
      <c r="EA15" s="216"/>
    </row>
    <row r="16" spans="1:131" s="217" customFormat="1" ht="26.25" customHeight="1" x14ac:dyDescent="0.2">
      <c r="A16" s="220">
        <v>10</v>
      </c>
      <c r="B16" s="815"/>
      <c r="C16" s="816"/>
      <c r="D16" s="816"/>
      <c r="E16" s="816"/>
      <c r="F16" s="816"/>
      <c r="G16" s="816"/>
      <c r="H16" s="816"/>
      <c r="I16" s="816"/>
      <c r="J16" s="816"/>
      <c r="K16" s="816"/>
      <c r="L16" s="816"/>
      <c r="M16" s="816"/>
      <c r="N16" s="816"/>
      <c r="O16" s="816"/>
      <c r="P16" s="817"/>
      <c r="Q16" s="818"/>
      <c r="R16" s="819"/>
      <c r="S16" s="819"/>
      <c r="T16" s="819"/>
      <c r="U16" s="819"/>
      <c r="V16" s="819"/>
      <c r="W16" s="819"/>
      <c r="X16" s="819"/>
      <c r="Y16" s="819"/>
      <c r="Z16" s="819"/>
      <c r="AA16" s="819"/>
      <c r="AB16" s="819"/>
      <c r="AC16" s="819"/>
      <c r="AD16" s="819"/>
      <c r="AE16" s="820"/>
      <c r="AF16" s="821"/>
      <c r="AG16" s="822"/>
      <c r="AH16" s="822"/>
      <c r="AI16" s="822"/>
      <c r="AJ16" s="823"/>
      <c r="AK16" s="804"/>
      <c r="AL16" s="805"/>
      <c r="AM16" s="805"/>
      <c r="AN16" s="805"/>
      <c r="AO16" s="805"/>
      <c r="AP16" s="805"/>
      <c r="AQ16" s="805"/>
      <c r="AR16" s="805"/>
      <c r="AS16" s="805"/>
      <c r="AT16" s="805"/>
      <c r="AU16" s="806"/>
      <c r="AV16" s="806"/>
      <c r="AW16" s="806"/>
      <c r="AX16" s="806"/>
      <c r="AY16" s="807"/>
      <c r="AZ16" s="214"/>
      <c r="BA16" s="214"/>
      <c r="BB16" s="214"/>
      <c r="BC16" s="214"/>
      <c r="BD16" s="214"/>
      <c r="BE16" s="215"/>
      <c r="BF16" s="215"/>
      <c r="BG16" s="215"/>
      <c r="BH16" s="215"/>
      <c r="BI16" s="215"/>
      <c r="BJ16" s="215"/>
      <c r="BK16" s="215"/>
      <c r="BL16" s="215"/>
      <c r="BM16" s="215"/>
      <c r="BN16" s="215"/>
      <c r="BO16" s="215"/>
      <c r="BP16" s="215"/>
      <c r="BQ16" s="220">
        <v>10</v>
      </c>
      <c r="BR16" s="221"/>
      <c r="BS16" s="808"/>
      <c r="BT16" s="809"/>
      <c r="BU16" s="809"/>
      <c r="BV16" s="809"/>
      <c r="BW16" s="809"/>
      <c r="BX16" s="809"/>
      <c r="BY16" s="809"/>
      <c r="BZ16" s="809"/>
      <c r="CA16" s="809"/>
      <c r="CB16" s="809"/>
      <c r="CC16" s="809"/>
      <c r="CD16" s="809"/>
      <c r="CE16" s="809"/>
      <c r="CF16" s="809"/>
      <c r="CG16" s="810"/>
      <c r="CH16" s="811"/>
      <c r="CI16" s="812"/>
      <c r="CJ16" s="812"/>
      <c r="CK16" s="812"/>
      <c r="CL16" s="813"/>
      <c r="CM16" s="811"/>
      <c r="CN16" s="812"/>
      <c r="CO16" s="812"/>
      <c r="CP16" s="812"/>
      <c r="CQ16" s="813"/>
      <c r="CR16" s="811"/>
      <c r="CS16" s="812"/>
      <c r="CT16" s="812"/>
      <c r="CU16" s="812"/>
      <c r="CV16" s="813"/>
      <c r="CW16" s="811"/>
      <c r="CX16" s="812"/>
      <c r="CY16" s="812"/>
      <c r="CZ16" s="812"/>
      <c r="DA16" s="813"/>
      <c r="DB16" s="811"/>
      <c r="DC16" s="812"/>
      <c r="DD16" s="812"/>
      <c r="DE16" s="812"/>
      <c r="DF16" s="813"/>
      <c r="DG16" s="811"/>
      <c r="DH16" s="812"/>
      <c r="DI16" s="812"/>
      <c r="DJ16" s="812"/>
      <c r="DK16" s="813"/>
      <c r="DL16" s="811"/>
      <c r="DM16" s="812"/>
      <c r="DN16" s="812"/>
      <c r="DO16" s="812"/>
      <c r="DP16" s="813"/>
      <c r="DQ16" s="811"/>
      <c r="DR16" s="812"/>
      <c r="DS16" s="812"/>
      <c r="DT16" s="812"/>
      <c r="DU16" s="813"/>
      <c r="DV16" s="808"/>
      <c r="DW16" s="809"/>
      <c r="DX16" s="809"/>
      <c r="DY16" s="809"/>
      <c r="DZ16" s="814"/>
      <c r="EA16" s="216"/>
    </row>
    <row r="17" spans="1:131" s="217" customFormat="1" ht="26.25" customHeight="1" x14ac:dyDescent="0.2">
      <c r="A17" s="220">
        <v>11</v>
      </c>
      <c r="B17" s="815"/>
      <c r="C17" s="816"/>
      <c r="D17" s="816"/>
      <c r="E17" s="816"/>
      <c r="F17" s="816"/>
      <c r="G17" s="816"/>
      <c r="H17" s="816"/>
      <c r="I17" s="816"/>
      <c r="J17" s="816"/>
      <c r="K17" s="816"/>
      <c r="L17" s="816"/>
      <c r="M17" s="816"/>
      <c r="N17" s="816"/>
      <c r="O17" s="816"/>
      <c r="P17" s="817"/>
      <c r="Q17" s="818"/>
      <c r="R17" s="819"/>
      <c r="S17" s="819"/>
      <c r="T17" s="819"/>
      <c r="U17" s="819"/>
      <c r="V17" s="819"/>
      <c r="W17" s="819"/>
      <c r="X17" s="819"/>
      <c r="Y17" s="819"/>
      <c r="Z17" s="819"/>
      <c r="AA17" s="819"/>
      <c r="AB17" s="819"/>
      <c r="AC17" s="819"/>
      <c r="AD17" s="819"/>
      <c r="AE17" s="820"/>
      <c r="AF17" s="821"/>
      <c r="AG17" s="822"/>
      <c r="AH17" s="822"/>
      <c r="AI17" s="822"/>
      <c r="AJ17" s="823"/>
      <c r="AK17" s="804"/>
      <c r="AL17" s="805"/>
      <c r="AM17" s="805"/>
      <c r="AN17" s="805"/>
      <c r="AO17" s="805"/>
      <c r="AP17" s="805"/>
      <c r="AQ17" s="805"/>
      <c r="AR17" s="805"/>
      <c r="AS17" s="805"/>
      <c r="AT17" s="805"/>
      <c r="AU17" s="806"/>
      <c r="AV17" s="806"/>
      <c r="AW17" s="806"/>
      <c r="AX17" s="806"/>
      <c r="AY17" s="807"/>
      <c r="AZ17" s="214"/>
      <c r="BA17" s="214"/>
      <c r="BB17" s="214"/>
      <c r="BC17" s="214"/>
      <c r="BD17" s="214"/>
      <c r="BE17" s="215"/>
      <c r="BF17" s="215"/>
      <c r="BG17" s="215"/>
      <c r="BH17" s="215"/>
      <c r="BI17" s="215"/>
      <c r="BJ17" s="215"/>
      <c r="BK17" s="215"/>
      <c r="BL17" s="215"/>
      <c r="BM17" s="215"/>
      <c r="BN17" s="215"/>
      <c r="BO17" s="215"/>
      <c r="BP17" s="215"/>
      <c r="BQ17" s="220">
        <v>11</v>
      </c>
      <c r="BR17" s="221"/>
      <c r="BS17" s="808"/>
      <c r="BT17" s="809"/>
      <c r="BU17" s="809"/>
      <c r="BV17" s="809"/>
      <c r="BW17" s="809"/>
      <c r="BX17" s="809"/>
      <c r="BY17" s="809"/>
      <c r="BZ17" s="809"/>
      <c r="CA17" s="809"/>
      <c r="CB17" s="809"/>
      <c r="CC17" s="809"/>
      <c r="CD17" s="809"/>
      <c r="CE17" s="809"/>
      <c r="CF17" s="809"/>
      <c r="CG17" s="810"/>
      <c r="CH17" s="811"/>
      <c r="CI17" s="812"/>
      <c r="CJ17" s="812"/>
      <c r="CK17" s="812"/>
      <c r="CL17" s="813"/>
      <c r="CM17" s="811"/>
      <c r="CN17" s="812"/>
      <c r="CO17" s="812"/>
      <c r="CP17" s="812"/>
      <c r="CQ17" s="813"/>
      <c r="CR17" s="811"/>
      <c r="CS17" s="812"/>
      <c r="CT17" s="812"/>
      <c r="CU17" s="812"/>
      <c r="CV17" s="813"/>
      <c r="CW17" s="811"/>
      <c r="CX17" s="812"/>
      <c r="CY17" s="812"/>
      <c r="CZ17" s="812"/>
      <c r="DA17" s="813"/>
      <c r="DB17" s="811"/>
      <c r="DC17" s="812"/>
      <c r="DD17" s="812"/>
      <c r="DE17" s="812"/>
      <c r="DF17" s="813"/>
      <c r="DG17" s="811"/>
      <c r="DH17" s="812"/>
      <c r="DI17" s="812"/>
      <c r="DJ17" s="812"/>
      <c r="DK17" s="813"/>
      <c r="DL17" s="811"/>
      <c r="DM17" s="812"/>
      <c r="DN17" s="812"/>
      <c r="DO17" s="812"/>
      <c r="DP17" s="813"/>
      <c r="DQ17" s="811"/>
      <c r="DR17" s="812"/>
      <c r="DS17" s="812"/>
      <c r="DT17" s="812"/>
      <c r="DU17" s="813"/>
      <c r="DV17" s="808"/>
      <c r="DW17" s="809"/>
      <c r="DX17" s="809"/>
      <c r="DY17" s="809"/>
      <c r="DZ17" s="814"/>
      <c r="EA17" s="216"/>
    </row>
    <row r="18" spans="1:131" s="217" customFormat="1" ht="26.25" customHeight="1" x14ac:dyDescent="0.2">
      <c r="A18" s="220">
        <v>12</v>
      </c>
      <c r="B18" s="815"/>
      <c r="C18" s="816"/>
      <c r="D18" s="816"/>
      <c r="E18" s="816"/>
      <c r="F18" s="816"/>
      <c r="G18" s="816"/>
      <c r="H18" s="816"/>
      <c r="I18" s="816"/>
      <c r="J18" s="816"/>
      <c r="K18" s="816"/>
      <c r="L18" s="816"/>
      <c r="M18" s="816"/>
      <c r="N18" s="816"/>
      <c r="O18" s="816"/>
      <c r="P18" s="817"/>
      <c r="Q18" s="818"/>
      <c r="R18" s="819"/>
      <c r="S18" s="819"/>
      <c r="T18" s="819"/>
      <c r="U18" s="819"/>
      <c r="V18" s="819"/>
      <c r="W18" s="819"/>
      <c r="X18" s="819"/>
      <c r="Y18" s="819"/>
      <c r="Z18" s="819"/>
      <c r="AA18" s="819"/>
      <c r="AB18" s="819"/>
      <c r="AC18" s="819"/>
      <c r="AD18" s="819"/>
      <c r="AE18" s="820"/>
      <c r="AF18" s="821"/>
      <c r="AG18" s="822"/>
      <c r="AH18" s="822"/>
      <c r="AI18" s="822"/>
      <c r="AJ18" s="823"/>
      <c r="AK18" s="804"/>
      <c r="AL18" s="805"/>
      <c r="AM18" s="805"/>
      <c r="AN18" s="805"/>
      <c r="AO18" s="805"/>
      <c r="AP18" s="805"/>
      <c r="AQ18" s="805"/>
      <c r="AR18" s="805"/>
      <c r="AS18" s="805"/>
      <c r="AT18" s="805"/>
      <c r="AU18" s="806"/>
      <c r="AV18" s="806"/>
      <c r="AW18" s="806"/>
      <c r="AX18" s="806"/>
      <c r="AY18" s="807"/>
      <c r="AZ18" s="214"/>
      <c r="BA18" s="214"/>
      <c r="BB18" s="214"/>
      <c r="BC18" s="214"/>
      <c r="BD18" s="214"/>
      <c r="BE18" s="215"/>
      <c r="BF18" s="215"/>
      <c r="BG18" s="215"/>
      <c r="BH18" s="215"/>
      <c r="BI18" s="215"/>
      <c r="BJ18" s="215"/>
      <c r="BK18" s="215"/>
      <c r="BL18" s="215"/>
      <c r="BM18" s="215"/>
      <c r="BN18" s="215"/>
      <c r="BO18" s="215"/>
      <c r="BP18" s="215"/>
      <c r="BQ18" s="220">
        <v>12</v>
      </c>
      <c r="BR18" s="221"/>
      <c r="BS18" s="808"/>
      <c r="BT18" s="809"/>
      <c r="BU18" s="809"/>
      <c r="BV18" s="809"/>
      <c r="BW18" s="809"/>
      <c r="BX18" s="809"/>
      <c r="BY18" s="809"/>
      <c r="BZ18" s="809"/>
      <c r="CA18" s="809"/>
      <c r="CB18" s="809"/>
      <c r="CC18" s="809"/>
      <c r="CD18" s="809"/>
      <c r="CE18" s="809"/>
      <c r="CF18" s="809"/>
      <c r="CG18" s="810"/>
      <c r="CH18" s="811"/>
      <c r="CI18" s="812"/>
      <c r="CJ18" s="812"/>
      <c r="CK18" s="812"/>
      <c r="CL18" s="813"/>
      <c r="CM18" s="811"/>
      <c r="CN18" s="812"/>
      <c r="CO18" s="812"/>
      <c r="CP18" s="812"/>
      <c r="CQ18" s="813"/>
      <c r="CR18" s="811"/>
      <c r="CS18" s="812"/>
      <c r="CT18" s="812"/>
      <c r="CU18" s="812"/>
      <c r="CV18" s="813"/>
      <c r="CW18" s="811"/>
      <c r="CX18" s="812"/>
      <c r="CY18" s="812"/>
      <c r="CZ18" s="812"/>
      <c r="DA18" s="813"/>
      <c r="DB18" s="811"/>
      <c r="DC18" s="812"/>
      <c r="DD18" s="812"/>
      <c r="DE18" s="812"/>
      <c r="DF18" s="813"/>
      <c r="DG18" s="811"/>
      <c r="DH18" s="812"/>
      <c r="DI18" s="812"/>
      <c r="DJ18" s="812"/>
      <c r="DK18" s="813"/>
      <c r="DL18" s="811"/>
      <c r="DM18" s="812"/>
      <c r="DN18" s="812"/>
      <c r="DO18" s="812"/>
      <c r="DP18" s="813"/>
      <c r="DQ18" s="811"/>
      <c r="DR18" s="812"/>
      <c r="DS18" s="812"/>
      <c r="DT18" s="812"/>
      <c r="DU18" s="813"/>
      <c r="DV18" s="808"/>
      <c r="DW18" s="809"/>
      <c r="DX18" s="809"/>
      <c r="DY18" s="809"/>
      <c r="DZ18" s="814"/>
      <c r="EA18" s="216"/>
    </row>
    <row r="19" spans="1:131" s="217" customFormat="1" ht="26.25" customHeight="1" x14ac:dyDescent="0.2">
      <c r="A19" s="220">
        <v>13</v>
      </c>
      <c r="B19" s="815"/>
      <c r="C19" s="816"/>
      <c r="D19" s="816"/>
      <c r="E19" s="816"/>
      <c r="F19" s="816"/>
      <c r="G19" s="816"/>
      <c r="H19" s="816"/>
      <c r="I19" s="816"/>
      <c r="J19" s="816"/>
      <c r="K19" s="816"/>
      <c r="L19" s="816"/>
      <c r="M19" s="816"/>
      <c r="N19" s="816"/>
      <c r="O19" s="816"/>
      <c r="P19" s="817"/>
      <c r="Q19" s="818"/>
      <c r="R19" s="819"/>
      <c r="S19" s="819"/>
      <c r="T19" s="819"/>
      <c r="U19" s="819"/>
      <c r="V19" s="819"/>
      <c r="W19" s="819"/>
      <c r="X19" s="819"/>
      <c r="Y19" s="819"/>
      <c r="Z19" s="819"/>
      <c r="AA19" s="819"/>
      <c r="AB19" s="819"/>
      <c r="AC19" s="819"/>
      <c r="AD19" s="819"/>
      <c r="AE19" s="820"/>
      <c r="AF19" s="821"/>
      <c r="AG19" s="822"/>
      <c r="AH19" s="822"/>
      <c r="AI19" s="822"/>
      <c r="AJ19" s="823"/>
      <c r="AK19" s="804"/>
      <c r="AL19" s="805"/>
      <c r="AM19" s="805"/>
      <c r="AN19" s="805"/>
      <c r="AO19" s="805"/>
      <c r="AP19" s="805"/>
      <c r="AQ19" s="805"/>
      <c r="AR19" s="805"/>
      <c r="AS19" s="805"/>
      <c r="AT19" s="805"/>
      <c r="AU19" s="806"/>
      <c r="AV19" s="806"/>
      <c r="AW19" s="806"/>
      <c r="AX19" s="806"/>
      <c r="AY19" s="807"/>
      <c r="AZ19" s="214"/>
      <c r="BA19" s="214"/>
      <c r="BB19" s="214"/>
      <c r="BC19" s="214"/>
      <c r="BD19" s="214"/>
      <c r="BE19" s="215"/>
      <c r="BF19" s="215"/>
      <c r="BG19" s="215"/>
      <c r="BH19" s="215"/>
      <c r="BI19" s="215"/>
      <c r="BJ19" s="215"/>
      <c r="BK19" s="215"/>
      <c r="BL19" s="215"/>
      <c r="BM19" s="215"/>
      <c r="BN19" s="215"/>
      <c r="BO19" s="215"/>
      <c r="BP19" s="215"/>
      <c r="BQ19" s="220">
        <v>13</v>
      </c>
      <c r="BR19" s="221"/>
      <c r="BS19" s="808"/>
      <c r="BT19" s="809"/>
      <c r="BU19" s="809"/>
      <c r="BV19" s="809"/>
      <c r="BW19" s="809"/>
      <c r="BX19" s="809"/>
      <c r="BY19" s="809"/>
      <c r="BZ19" s="809"/>
      <c r="CA19" s="809"/>
      <c r="CB19" s="809"/>
      <c r="CC19" s="809"/>
      <c r="CD19" s="809"/>
      <c r="CE19" s="809"/>
      <c r="CF19" s="809"/>
      <c r="CG19" s="810"/>
      <c r="CH19" s="811"/>
      <c r="CI19" s="812"/>
      <c r="CJ19" s="812"/>
      <c r="CK19" s="812"/>
      <c r="CL19" s="813"/>
      <c r="CM19" s="811"/>
      <c r="CN19" s="812"/>
      <c r="CO19" s="812"/>
      <c r="CP19" s="812"/>
      <c r="CQ19" s="813"/>
      <c r="CR19" s="811"/>
      <c r="CS19" s="812"/>
      <c r="CT19" s="812"/>
      <c r="CU19" s="812"/>
      <c r="CV19" s="813"/>
      <c r="CW19" s="811"/>
      <c r="CX19" s="812"/>
      <c r="CY19" s="812"/>
      <c r="CZ19" s="812"/>
      <c r="DA19" s="813"/>
      <c r="DB19" s="811"/>
      <c r="DC19" s="812"/>
      <c r="DD19" s="812"/>
      <c r="DE19" s="812"/>
      <c r="DF19" s="813"/>
      <c r="DG19" s="811"/>
      <c r="DH19" s="812"/>
      <c r="DI19" s="812"/>
      <c r="DJ19" s="812"/>
      <c r="DK19" s="813"/>
      <c r="DL19" s="811"/>
      <c r="DM19" s="812"/>
      <c r="DN19" s="812"/>
      <c r="DO19" s="812"/>
      <c r="DP19" s="813"/>
      <c r="DQ19" s="811"/>
      <c r="DR19" s="812"/>
      <c r="DS19" s="812"/>
      <c r="DT19" s="812"/>
      <c r="DU19" s="813"/>
      <c r="DV19" s="808"/>
      <c r="DW19" s="809"/>
      <c r="DX19" s="809"/>
      <c r="DY19" s="809"/>
      <c r="DZ19" s="814"/>
      <c r="EA19" s="216"/>
    </row>
    <row r="20" spans="1:131" s="217" customFormat="1" ht="26.25" customHeight="1" x14ac:dyDescent="0.2">
      <c r="A20" s="220">
        <v>14</v>
      </c>
      <c r="B20" s="815"/>
      <c r="C20" s="816"/>
      <c r="D20" s="816"/>
      <c r="E20" s="816"/>
      <c r="F20" s="816"/>
      <c r="G20" s="816"/>
      <c r="H20" s="816"/>
      <c r="I20" s="816"/>
      <c r="J20" s="816"/>
      <c r="K20" s="816"/>
      <c r="L20" s="816"/>
      <c r="M20" s="816"/>
      <c r="N20" s="816"/>
      <c r="O20" s="816"/>
      <c r="P20" s="817"/>
      <c r="Q20" s="818"/>
      <c r="R20" s="819"/>
      <c r="S20" s="819"/>
      <c r="T20" s="819"/>
      <c r="U20" s="819"/>
      <c r="V20" s="819"/>
      <c r="W20" s="819"/>
      <c r="X20" s="819"/>
      <c r="Y20" s="819"/>
      <c r="Z20" s="819"/>
      <c r="AA20" s="819"/>
      <c r="AB20" s="819"/>
      <c r="AC20" s="819"/>
      <c r="AD20" s="819"/>
      <c r="AE20" s="820"/>
      <c r="AF20" s="821"/>
      <c r="AG20" s="822"/>
      <c r="AH20" s="822"/>
      <c r="AI20" s="822"/>
      <c r="AJ20" s="823"/>
      <c r="AK20" s="804"/>
      <c r="AL20" s="805"/>
      <c r="AM20" s="805"/>
      <c r="AN20" s="805"/>
      <c r="AO20" s="805"/>
      <c r="AP20" s="805"/>
      <c r="AQ20" s="805"/>
      <c r="AR20" s="805"/>
      <c r="AS20" s="805"/>
      <c r="AT20" s="805"/>
      <c r="AU20" s="806"/>
      <c r="AV20" s="806"/>
      <c r="AW20" s="806"/>
      <c r="AX20" s="806"/>
      <c r="AY20" s="807"/>
      <c r="AZ20" s="214"/>
      <c r="BA20" s="214"/>
      <c r="BB20" s="214"/>
      <c r="BC20" s="214"/>
      <c r="BD20" s="214"/>
      <c r="BE20" s="215"/>
      <c r="BF20" s="215"/>
      <c r="BG20" s="215"/>
      <c r="BH20" s="215"/>
      <c r="BI20" s="215"/>
      <c r="BJ20" s="215"/>
      <c r="BK20" s="215"/>
      <c r="BL20" s="215"/>
      <c r="BM20" s="215"/>
      <c r="BN20" s="215"/>
      <c r="BO20" s="215"/>
      <c r="BP20" s="215"/>
      <c r="BQ20" s="220">
        <v>14</v>
      </c>
      <c r="BR20" s="221"/>
      <c r="BS20" s="808"/>
      <c r="BT20" s="809"/>
      <c r="BU20" s="809"/>
      <c r="BV20" s="809"/>
      <c r="BW20" s="809"/>
      <c r="BX20" s="809"/>
      <c r="BY20" s="809"/>
      <c r="BZ20" s="809"/>
      <c r="CA20" s="809"/>
      <c r="CB20" s="809"/>
      <c r="CC20" s="809"/>
      <c r="CD20" s="809"/>
      <c r="CE20" s="809"/>
      <c r="CF20" s="809"/>
      <c r="CG20" s="810"/>
      <c r="CH20" s="811"/>
      <c r="CI20" s="812"/>
      <c r="CJ20" s="812"/>
      <c r="CK20" s="812"/>
      <c r="CL20" s="813"/>
      <c r="CM20" s="811"/>
      <c r="CN20" s="812"/>
      <c r="CO20" s="812"/>
      <c r="CP20" s="812"/>
      <c r="CQ20" s="813"/>
      <c r="CR20" s="811"/>
      <c r="CS20" s="812"/>
      <c r="CT20" s="812"/>
      <c r="CU20" s="812"/>
      <c r="CV20" s="813"/>
      <c r="CW20" s="811"/>
      <c r="CX20" s="812"/>
      <c r="CY20" s="812"/>
      <c r="CZ20" s="812"/>
      <c r="DA20" s="813"/>
      <c r="DB20" s="811"/>
      <c r="DC20" s="812"/>
      <c r="DD20" s="812"/>
      <c r="DE20" s="812"/>
      <c r="DF20" s="813"/>
      <c r="DG20" s="811"/>
      <c r="DH20" s="812"/>
      <c r="DI20" s="812"/>
      <c r="DJ20" s="812"/>
      <c r="DK20" s="813"/>
      <c r="DL20" s="811"/>
      <c r="DM20" s="812"/>
      <c r="DN20" s="812"/>
      <c r="DO20" s="812"/>
      <c r="DP20" s="813"/>
      <c r="DQ20" s="811"/>
      <c r="DR20" s="812"/>
      <c r="DS20" s="812"/>
      <c r="DT20" s="812"/>
      <c r="DU20" s="813"/>
      <c r="DV20" s="808"/>
      <c r="DW20" s="809"/>
      <c r="DX20" s="809"/>
      <c r="DY20" s="809"/>
      <c r="DZ20" s="814"/>
      <c r="EA20" s="216"/>
    </row>
    <row r="21" spans="1:131" s="217" customFormat="1" ht="26.25" customHeight="1" thickBot="1" x14ac:dyDescent="0.25">
      <c r="A21" s="220">
        <v>15</v>
      </c>
      <c r="B21" s="815"/>
      <c r="C21" s="816"/>
      <c r="D21" s="816"/>
      <c r="E21" s="816"/>
      <c r="F21" s="816"/>
      <c r="G21" s="816"/>
      <c r="H21" s="816"/>
      <c r="I21" s="816"/>
      <c r="J21" s="816"/>
      <c r="K21" s="816"/>
      <c r="L21" s="816"/>
      <c r="M21" s="816"/>
      <c r="N21" s="816"/>
      <c r="O21" s="816"/>
      <c r="P21" s="817"/>
      <c r="Q21" s="818"/>
      <c r="R21" s="819"/>
      <c r="S21" s="819"/>
      <c r="T21" s="819"/>
      <c r="U21" s="819"/>
      <c r="V21" s="819"/>
      <c r="W21" s="819"/>
      <c r="X21" s="819"/>
      <c r="Y21" s="819"/>
      <c r="Z21" s="819"/>
      <c r="AA21" s="819"/>
      <c r="AB21" s="819"/>
      <c r="AC21" s="819"/>
      <c r="AD21" s="819"/>
      <c r="AE21" s="820"/>
      <c r="AF21" s="821"/>
      <c r="AG21" s="822"/>
      <c r="AH21" s="822"/>
      <c r="AI21" s="822"/>
      <c r="AJ21" s="823"/>
      <c r="AK21" s="804"/>
      <c r="AL21" s="805"/>
      <c r="AM21" s="805"/>
      <c r="AN21" s="805"/>
      <c r="AO21" s="805"/>
      <c r="AP21" s="805"/>
      <c r="AQ21" s="805"/>
      <c r="AR21" s="805"/>
      <c r="AS21" s="805"/>
      <c r="AT21" s="805"/>
      <c r="AU21" s="806"/>
      <c r="AV21" s="806"/>
      <c r="AW21" s="806"/>
      <c r="AX21" s="806"/>
      <c r="AY21" s="807"/>
      <c r="AZ21" s="214"/>
      <c r="BA21" s="214"/>
      <c r="BB21" s="214"/>
      <c r="BC21" s="214"/>
      <c r="BD21" s="214"/>
      <c r="BE21" s="215"/>
      <c r="BF21" s="215"/>
      <c r="BG21" s="215"/>
      <c r="BH21" s="215"/>
      <c r="BI21" s="215"/>
      <c r="BJ21" s="215"/>
      <c r="BK21" s="215"/>
      <c r="BL21" s="215"/>
      <c r="BM21" s="215"/>
      <c r="BN21" s="215"/>
      <c r="BO21" s="215"/>
      <c r="BP21" s="215"/>
      <c r="BQ21" s="220">
        <v>15</v>
      </c>
      <c r="BR21" s="221"/>
      <c r="BS21" s="808"/>
      <c r="BT21" s="809"/>
      <c r="BU21" s="809"/>
      <c r="BV21" s="809"/>
      <c r="BW21" s="809"/>
      <c r="BX21" s="809"/>
      <c r="BY21" s="809"/>
      <c r="BZ21" s="809"/>
      <c r="CA21" s="809"/>
      <c r="CB21" s="809"/>
      <c r="CC21" s="809"/>
      <c r="CD21" s="809"/>
      <c r="CE21" s="809"/>
      <c r="CF21" s="809"/>
      <c r="CG21" s="810"/>
      <c r="CH21" s="811"/>
      <c r="CI21" s="812"/>
      <c r="CJ21" s="812"/>
      <c r="CK21" s="812"/>
      <c r="CL21" s="813"/>
      <c r="CM21" s="811"/>
      <c r="CN21" s="812"/>
      <c r="CO21" s="812"/>
      <c r="CP21" s="812"/>
      <c r="CQ21" s="813"/>
      <c r="CR21" s="811"/>
      <c r="CS21" s="812"/>
      <c r="CT21" s="812"/>
      <c r="CU21" s="812"/>
      <c r="CV21" s="813"/>
      <c r="CW21" s="811"/>
      <c r="CX21" s="812"/>
      <c r="CY21" s="812"/>
      <c r="CZ21" s="812"/>
      <c r="DA21" s="813"/>
      <c r="DB21" s="811"/>
      <c r="DC21" s="812"/>
      <c r="DD21" s="812"/>
      <c r="DE21" s="812"/>
      <c r="DF21" s="813"/>
      <c r="DG21" s="811"/>
      <c r="DH21" s="812"/>
      <c r="DI21" s="812"/>
      <c r="DJ21" s="812"/>
      <c r="DK21" s="813"/>
      <c r="DL21" s="811"/>
      <c r="DM21" s="812"/>
      <c r="DN21" s="812"/>
      <c r="DO21" s="812"/>
      <c r="DP21" s="813"/>
      <c r="DQ21" s="811"/>
      <c r="DR21" s="812"/>
      <c r="DS21" s="812"/>
      <c r="DT21" s="812"/>
      <c r="DU21" s="813"/>
      <c r="DV21" s="808"/>
      <c r="DW21" s="809"/>
      <c r="DX21" s="809"/>
      <c r="DY21" s="809"/>
      <c r="DZ21" s="814"/>
      <c r="EA21" s="216"/>
    </row>
    <row r="22" spans="1:131" s="217" customFormat="1" ht="26.25" customHeight="1" x14ac:dyDescent="0.2">
      <c r="A22" s="220">
        <v>16</v>
      </c>
      <c r="B22" s="815"/>
      <c r="C22" s="816"/>
      <c r="D22" s="816"/>
      <c r="E22" s="816"/>
      <c r="F22" s="816"/>
      <c r="G22" s="816"/>
      <c r="H22" s="816"/>
      <c r="I22" s="816"/>
      <c r="J22" s="816"/>
      <c r="K22" s="816"/>
      <c r="L22" s="816"/>
      <c r="M22" s="816"/>
      <c r="N22" s="816"/>
      <c r="O22" s="816"/>
      <c r="P22" s="817"/>
      <c r="Q22" s="834"/>
      <c r="R22" s="835"/>
      <c r="S22" s="835"/>
      <c r="T22" s="835"/>
      <c r="U22" s="835"/>
      <c r="V22" s="835"/>
      <c r="W22" s="835"/>
      <c r="X22" s="835"/>
      <c r="Y22" s="835"/>
      <c r="Z22" s="835"/>
      <c r="AA22" s="835"/>
      <c r="AB22" s="835"/>
      <c r="AC22" s="835"/>
      <c r="AD22" s="835"/>
      <c r="AE22" s="836"/>
      <c r="AF22" s="821"/>
      <c r="AG22" s="822"/>
      <c r="AH22" s="822"/>
      <c r="AI22" s="822"/>
      <c r="AJ22" s="823"/>
      <c r="AK22" s="837"/>
      <c r="AL22" s="838"/>
      <c r="AM22" s="838"/>
      <c r="AN22" s="838"/>
      <c r="AO22" s="838"/>
      <c r="AP22" s="838"/>
      <c r="AQ22" s="838"/>
      <c r="AR22" s="838"/>
      <c r="AS22" s="838"/>
      <c r="AT22" s="838"/>
      <c r="AU22" s="839"/>
      <c r="AV22" s="839"/>
      <c r="AW22" s="839"/>
      <c r="AX22" s="839"/>
      <c r="AY22" s="840"/>
      <c r="AZ22" s="841" t="s">
        <v>377</v>
      </c>
      <c r="BA22" s="841"/>
      <c r="BB22" s="841"/>
      <c r="BC22" s="841"/>
      <c r="BD22" s="842"/>
      <c r="BE22" s="215"/>
      <c r="BF22" s="215"/>
      <c r="BG22" s="215"/>
      <c r="BH22" s="215"/>
      <c r="BI22" s="215"/>
      <c r="BJ22" s="215"/>
      <c r="BK22" s="215"/>
      <c r="BL22" s="215"/>
      <c r="BM22" s="215"/>
      <c r="BN22" s="215"/>
      <c r="BO22" s="215"/>
      <c r="BP22" s="215"/>
      <c r="BQ22" s="220">
        <v>16</v>
      </c>
      <c r="BR22" s="221"/>
      <c r="BS22" s="808"/>
      <c r="BT22" s="809"/>
      <c r="BU22" s="809"/>
      <c r="BV22" s="809"/>
      <c r="BW22" s="809"/>
      <c r="BX22" s="809"/>
      <c r="BY22" s="809"/>
      <c r="BZ22" s="809"/>
      <c r="CA22" s="809"/>
      <c r="CB22" s="809"/>
      <c r="CC22" s="809"/>
      <c r="CD22" s="809"/>
      <c r="CE22" s="809"/>
      <c r="CF22" s="809"/>
      <c r="CG22" s="810"/>
      <c r="CH22" s="811"/>
      <c r="CI22" s="812"/>
      <c r="CJ22" s="812"/>
      <c r="CK22" s="812"/>
      <c r="CL22" s="813"/>
      <c r="CM22" s="811"/>
      <c r="CN22" s="812"/>
      <c r="CO22" s="812"/>
      <c r="CP22" s="812"/>
      <c r="CQ22" s="813"/>
      <c r="CR22" s="811"/>
      <c r="CS22" s="812"/>
      <c r="CT22" s="812"/>
      <c r="CU22" s="812"/>
      <c r="CV22" s="813"/>
      <c r="CW22" s="811"/>
      <c r="CX22" s="812"/>
      <c r="CY22" s="812"/>
      <c r="CZ22" s="812"/>
      <c r="DA22" s="813"/>
      <c r="DB22" s="811"/>
      <c r="DC22" s="812"/>
      <c r="DD22" s="812"/>
      <c r="DE22" s="812"/>
      <c r="DF22" s="813"/>
      <c r="DG22" s="811"/>
      <c r="DH22" s="812"/>
      <c r="DI22" s="812"/>
      <c r="DJ22" s="812"/>
      <c r="DK22" s="813"/>
      <c r="DL22" s="811"/>
      <c r="DM22" s="812"/>
      <c r="DN22" s="812"/>
      <c r="DO22" s="812"/>
      <c r="DP22" s="813"/>
      <c r="DQ22" s="811"/>
      <c r="DR22" s="812"/>
      <c r="DS22" s="812"/>
      <c r="DT22" s="812"/>
      <c r="DU22" s="813"/>
      <c r="DV22" s="808"/>
      <c r="DW22" s="809"/>
      <c r="DX22" s="809"/>
      <c r="DY22" s="809"/>
      <c r="DZ22" s="814"/>
      <c r="EA22" s="216"/>
    </row>
    <row r="23" spans="1:131" s="217" customFormat="1" ht="26.25" customHeight="1" thickBot="1" x14ac:dyDescent="0.25">
      <c r="A23" s="222" t="s">
        <v>378</v>
      </c>
      <c r="B23" s="824" t="s">
        <v>379</v>
      </c>
      <c r="C23" s="825"/>
      <c r="D23" s="825"/>
      <c r="E23" s="825"/>
      <c r="F23" s="825"/>
      <c r="G23" s="825"/>
      <c r="H23" s="825"/>
      <c r="I23" s="825"/>
      <c r="J23" s="825"/>
      <c r="K23" s="825"/>
      <c r="L23" s="825"/>
      <c r="M23" s="825"/>
      <c r="N23" s="825"/>
      <c r="O23" s="825"/>
      <c r="P23" s="826"/>
      <c r="Q23" s="827">
        <v>54225</v>
      </c>
      <c r="R23" s="828"/>
      <c r="S23" s="828"/>
      <c r="T23" s="828"/>
      <c r="U23" s="828"/>
      <c r="V23" s="828">
        <v>50258</v>
      </c>
      <c r="W23" s="828"/>
      <c r="X23" s="828"/>
      <c r="Y23" s="828"/>
      <c r="Z23" s="828"/>
      <c r="AA23" s="828">
        <v>3966</v>
      </c>
      <c r="AB23" s="828"/>
      <c r="AC23" s="828"/>
      <c r="AD23" s="828"/>
      <c r="AE23" s="829"/>
      <c r="AF23" s="830">
        <v>2843</v>
      </c>
      <c r="AG23" s="828"/>
      <c r="AH23" s="828"/>
      <c r="AI23" s="828"/>
      <c r="AJ23" s="831"/>
      <c r="AK23" s="832"/>
      <c r="AL23" s="833"/>
      <c r="AM23" s="833"/>
      <c r="AN23" s="833"/>
      <c r="AO23" s="833"/>
      <c r="AP23" s="828">
        <v>10925</v>
      </c>
      <c r="AQ23" s="828"/>
      <c r="AR23" s="828"/>
      <c r="AS23" s="828"/>
      <c r="AT23" s="828"/>
      <c r="AU23" s="844"/>
      <c r="AV23" s="844"/>
      <c r="AW23" s="844"/>
      <c r="AX23" s="844"/>
      <c r="AY23" s="845"/>
      <c r="AZ23" s="846" t="s">
        <v>122</v>
      </c>
      <c r="BA23" s="847"/>
      <c r="BB23" s="847"/>
      <c r="BC23" s="847"/>
      <c r="BD23" s="848"/>
      <c r="BE23" s="215"/>
      <c r="BF23" s="215"/>
      <c r="BG23" s="215"/>
      <c r="BH23" s="215"/>
      <c r="BI23" s="215"/>
      <c r="BJ23" s="215"/>
      <c r="BK23" s="215"/>
      <c r="BL23" s="215"/>
      <c r="BM23" s="215"/>
      <c r="BN23" s="215"/>
      <c r="BO23" s="215"/>
      <c r="BP23" s="215"/>
      <c r="BQ23" s="220">
        <v>17</v>
      </c>
      <c r="BR23" s="221"/>
      <c r="BS23" s="808"/>
      <c r="BT23" s="809"/>
      <c r="BU23" s="809"/>
      <c r="BV23" s="809"/>
      <c r="BW23" s="809"/>
      <c r="BX23" s="809"/>
      <c r="BY23" s="809"/>
      <c r="BZ23" s="809"/>
      <c r="CA23" s="809"/>
      <c r="CB23" s="809"/>
      <c r="CC23" s="809"/>
      <c r="CD23" s="809"/>
      <c r="CE23" s="809"/>
      <c r="CF23" s="809"/>
      <c r="CG23" s="810"/>
      <c r="CH23" s="811"/>
      <c r="CI23" s="812"/>
      <c r="CJ23" s="812"/>
      <c r="CK23" s="812"/>
      <c r="CL23" s="813"/>
      <c r="CM23" s="811"/>
      <c r="CN23" s="812"/>
      <c r="CO23" s="812"/>
      <c r="CP23" s="812"/>
      <c r="CQ23" s="813"/>
      <c r="CR23" s="811"/>
      <c r="CS23" s="812"/>
      <c r="CT23" s="812"/>
      <c r="CU23" s="812"/>
      <c r="CV23" s="813"/>
      <c r="CW23" s="811"/>
      <c r="CX23" s="812"/>
      <c r="CY23" s="812"/>
      <c r="CZ23" s="812"/>
      <c r="DA23" s="813"/>
      <c r="DB23" s="811"/>
      <c r="DC23" s="812"/>
      <c r="DD23" s="812"/>
      <c r="DE23" s="812"/>
      <c r="DF23" s="813"/>
      <c r="DG23" s="811"/>
      <c r="DH23" s="812"/>
      <c r="DI23" s="812"/>
      <c r="DJ23" s="812"/>
      <c r="DK23" s="813"/>
      <c r="DL23" s="811"/>
      <c r="DM23" s="812"/>
      <c r="DN23" s="812"/>
      <c r="DO23" s="812"/>
      <c r="DP23" s="813"/>
      <c r="DQ23" s="811"/>
      <c r="DR23" s="812"/>
      <c r="DS23" s="812"/>
      <c r="DT23" s="812"/>
      <c r="DU23" s="813"/>
      <c r="DV23" s="808"/>
      <c r="DW23" s="809"/>
      <c r="DX23" s="809"/>
      <c r="DY23" s="809"/>
      <c r="DZ23" s="814"/>
      <c r="EA23" s="216"/>
    </row>
    <row r="24" spans="1:131" s="217" customFormat="1" ht="26.25" customHeight="1" x14ac:dyDescent="0.2">
      <c r="A24" s="843" t="s">
        <v>380</v>
      </c>
      <c r="B24" s="843"/>
      <c r="C24" s="843"/>
      <c r="D24" s="843"/>
      <c r="E24" s="843"/>
      <c r="F24" s="843"/>
      <c r="G24" s="843"/>
      <c r="H24" s="843"/>
      <c r="I24" s="843"/>
      <c r="J24" s="843"/>
      <c r="K24" s="843"/>
      <c r="L24" s="843"/>
      <c r="M24" s="843"/>
      <c r="N24" s="843"/>
      <c r="O24" s="843"/>
      <c r="P24" s="843"/>
      <c r="Q24" s="843"/>
      <c r="R24" s="843"/>
      <c r="S24" s="843"/>
      <c r="T24" s="843"/>
      <c r="U24" s="843"/>
      <c r="V24" s="843"/>
      <c r="W24" s="843"/>
      <c r="X24" s="843"/>
      <c r="Y24" s="843"/>
      <c r="Z24" s="843"/>
      <c r="AA24" s="843"/>
      <c r="AB24" s="843"/>
      <c r="AC24" s="843"/>
      <c r="AD24" s="843"/>
      <c r="AE24" s="843"/>
      <c r="AF24" s="843"/>
      <c r="AG24" s="843"/>
      <c r="AH24" s="843"/>
      <c r="AI24" s="843"/>
      <c r="AJ24" s="843"/>
      <c r="AK24" s="843"/>
      <c r="AL24" s="843"/>
      <c r="AM24" s="843"/>
      <c r="AN24" s="843"/>
      <c r="AO24" s="843"/>
      <c r="AP24" s="843"/>
      <c r="AQ24" s="843"/>
      <c r="AR24" s="843"/>
      <c r="AS24" s="843"/>
      <c r="AT24" s="843"/>
      <c r="AU24" s="843"/>
      <c r="AV24" s="843"/>
      <c r="AW24" s="843"/>
      <c r="AX24" s="843"/>
      <c r="AY24" s="843"/>
      <c r="AZ24" s="214"/>
      <c r="BA24" s="214"/>
      <c r="BB24" s="214"/>
      <c r="BC24" s="214"/>
      <c r="BD24" s="214"/>
      <c r="BE24" s="215"/>
      <c r="BF24" s="215"/>
      <c r="BG24" s="215"/>
      <c r="BH24" s="215"/>
      <c r="BI24" s="215"/>
      <c r="BJ24" s="215"/>
      <c r="BK24" s="215"/>
      <c r="BL24" s="215"/>
      <c r="BM24" s="215"/>
      <c r="BN24" s="215"/>
      <c r="BO24" s="215"/>
      <c r="BP24" s="215"/>
      <c r="BQ24" s="220">
        <v>18</v>
      </c>
      <c r="BR24" s="221"/>
      <c r="BS24" s="808"/>
      <c r="BT24" s="809"/>
      <c r="BU24" s="809"/>
      <c r="BV24" s="809"/>
      <c r="BW24" s="809"/>
      <c r="BX24" s="809"/>
      <c r="BY24" s="809"/>
      <c r="BZ24" s="809"/>
      <c r="CA24" s="809"/>
      <c r="CB24" s="809"/>
      <c r="CC24" s="809"/>
      <c r="CD24" s="809"/>
      <c r="CE24" s="809"/>
      <c r="CF24" s="809"/>
      <c r="CG24" s="810"/>
      <c r="CH24" s="811"/>
      <c r="CI24" s="812"/>
      <c r="CJ24" s="812"/>
      <c r="CK24" s="812"/>
      <c r="CL24" s="813"/>
      <c r="CM24" s="811"/>
      <c r="CN24" s="812"/>
      <c r="CO24" s="812"/>
      <c r="CP24" s="812"/>
      <c r="CQ24" s="813"/>
      <c r="CR24" s="811"/>
      <c r="CS24" s="812"/>
      <c r="CT24" s="812"/>
      <c r="CU24" s="812"/>
      <c r="CV24" s="813"/>
      <c r="CW24" s="811"/>
      <c r="CX24" s="812"/>
      <c r="CY24" s="812"/>
      <c r="CZ24" s="812"/>
      <c r="DA24" s="813"/>
      <c r="DB24" s="811"/>
      <c r="DC24" s="812"/>
      <c r="DD24" s="812"/>
      <c r="DE24" s="812"/>
      <c r="DF24" s="813"/>
      <c r="DG24" s="811"/>
      <c r="DH24" s="812"/>
      <c r="DI24" s="812"/>
      <c r="DJ24" s="812"/>
      <c r="DK24" s="813"/>
      <c r="DL24" s="811"/>
      <c r="DM24" s="812"/>
      <c r="DN24" s="812"/>
      <c r="DO24" s="812"/>
      <c r="DP24" s="813"/>
      <c r="DQ24" s="811"/>
      <c r="DR24" s="812"/>
      <c r="DS24" s="812"/>
      <c r="DT24" s="812"/>
      <c r="DU24" s="813"/>
      <c r="DV24" s="808"/>
      <c r="DW24" s="809"/>
      <c r="DX24" s="809"/>
      <c r="DY24" s="809"/>
      <c r="DZ24" s="814"/>
      <c r="EA24" s="216"/>
    </row>
    <row r="25" spans="1:131" ht="26.25" customHeight="1" thickBot="1" x14ac:dyDescent="0.25">
      <c r="A25" s="760" t="s">
        <v>381</v>
      </c>
      <c r="B25" s="760"/>
      <c r="C25" s="760"/>
      <c r="D25" s="760"/>
      <c r="E25" s="760"/>
      <c r="F25" s="760"/>
      <c r="G25" s="760"/>
      <c r="H25" s="760"/>
      <c r="I25" s="760"/>
      <c r="J25" s="760"/>
      <c r="K25" s="760"/>
      <c r="L25" s="760"/>
      <c r="M25" s="760"/>
      <c r="N25" s="760"/>
      <c r="O25" s="760"/>
      <c r="P25" s="760"/>
      <c r="Q25" s="760"/>
      <c r="R25" s="760"/>
      <c r="S25" s="760"/>
      <c r="T25" s="760"/>
      <c r="U25" s="760"/>
      <c r="V25" s="760"/>
      <c r="W25" s="760"/>
      <c r="X25" s="760"/>
      <c r="Y25" s="760"/>
      <c r="Z25" s="760"/>
      <c r="AA25" s="760"/>
      <c r="AB25" s="760"/>
      <c r="AC25" s="760"/>
      <c r="AD25" s="760"/>
      <c r="AE25" s="760"/>
      <c r="AF25" s="760"/>
      <c r="AG25" s="760"/>
      <c r="AH25" s="760"/>
      <c r="AI25" s="760"/>
      <c r="AJ25" s="760"/>
      <c r="AK25" s="760"/>
      <c r="AL25" s="760"/>
      <c r="AM25" s="760"/>
      <c r="AN25" s="760"/>
      <c r="AO25" s="760"/>
      <c r="AP25" s="760"/>
      <c r="AQ25" s="760"/>
      <c r="AR25" s="760"/>
      <c r="AS25" s="760"/>
      <c r="AT25" s="760"/>
      <c r="AU25" s="760"/>
      <c r="AV25" s="760"/>
      <c r="AW25" s="760"/>
      <c r="AX25" s="760"/>
      <c r="AY25" s="760"/>
      <c r="AZ25" s="760"/>
      <c r="BA25" s="760"/>
      <c r="BB25" s="760"/>
      <c r="BC25" s="760"/>
      <c r="BD25" s="760"/>
      <c r="BE25" s="760"/>
      <c r="BF25" s="760"/>
      <c r="BG25" s="760"/>
      <c r="BH25" s="760"/>
      <c r="BI25" s="760"/>
      <c r="BJ25" s="214"/>
      <c r="BK25" s="214"/>
      <c r="BL25" s="214"/>
      <c r="BM25" s="214"/>
      <c r="BN25" s="214"/>
      <c r="BO25" s="223"/>
      <c r="BP25" s="223"/>
      <c r="BQ25" s="220">
        <v>19</v>
      </c>
      <c r="BR25" s="221"/>
      <c r="BS25" s="808"/>
      <c r="BT25" s="809"/>
      <c r="BU25" s="809"/>
      <c r="BV25" s="809"/>
      <c r="BW25" s="809"/>
      <c r="BX25" s="809"/>
      <c r="BY25" s="809"/>
      <c r="BZ25" s="809"/>
      <c r="CA25" s="809"/>
      <c r="CB25" s="809"/>
      <c r="CC25" s="809"/>
      <c r="CD25" s="809"/>
      <c r="CE25" s="809"/>
      <c r="CF25" s="809"/>
      <c r="CG25" s="810"/>
      <c r="CH25" s="811"/>
      <c r="CI25" s="812"/>
      <c r="CJ25" s="812"/>
      <c r="CK25" s="812"/>
      <c r="CL25" s="813"/>
      <c r="CM25" s="811"/>
      <c r="CN25" s="812"/>
      <c r="CO25" s="812"/>
      <c r="CP25" s="812"/>
      <c r="CQ25" s="813"/>
      <c r="CR25" s="811"/>
      <c r="CS25" s="812"/>
      <c r="CT25" s="812"/>
      <c r="CU25" s="812"/>
      <c r="CV25" s="813"/>
      <c r="CW25" s="811"/>
      <c r="CX25" s="812"/>
      <c r="CY25" s="812"/>
      <c r="CZ25" s="812"/>
      <c r="DA25" s="813"/>
      <c r="DB25" s="811"/>
      <c r="DC25" s="812"/>
      <c r="DD25" s="812"/>
      <c r="DE25" s="812"/>
      <c r="DF25" s="813"/>
      <c r="DG25" s="811"/>
      <c r="DH25" s="812"/>
      <c r="DI25" s="812"/>
      <c r="DJ25" s="812"/>
      <c r="DK25" s="813"/>
      <c r="DL25" s="811"/>
      <c r="DM25" s="812"/>
      <c r="DN25" s="812"/>
      <c r="DO25" s="812"/>
      <c r="DP25" s="813"/>
      <c r="DQ25" s="811"/>
      <c r="DR25" s="812"/>
      <c r="DS25" s="812"/>
      <c r="DT25" s="812"/>
      <c r="DU25" s="813"/>
      <c r="DV25" s="808"/>
      <c r="DW25" s="809"/>
      <c r="DX25" s="809"/>
      <c r="DY25" s="809"/>
      <c r="DZ25" s="814"/>
      <c r="EA25" s="212"/>
    </row>
    <row r="26" spans="1:131" ht="26.25" customHeight="1" x14ac:dyDescent="0.2">
      <c r="A26" s="762" t="s">
        <v>357</v>
      </c>
      <c r="B26" s="763"/>
      <c r="C26" s="763"/>
      <c r="D26" s="763"/>
      <c r="E26" s="763"/>
      <c r="F26" s="763"/>
      <c r="G26" s="763"/>
      <c r="H26" s="763"/>
      <c r="I26" s="763"/>
      <c r="J26" s="763"/>
      <c r="K26" s="763"/>
      <c r="L26" s="763"/>
      <c r="M26" s="763"/>
      <c r="N26" s="763"/>
      <c r="O26" s="763"/>
      <c r="P26" s="764"/>
      <c r="Q26" s="768" t="s">
        <v>382</v>
      </c>
      <c r="R26" s="769"/>
      <c r="S26" s="769"/>
      <c r="T26" s="769"/>
      <c r="U26" s="770"/>
      <c r="V26" s="768" t="s">
        <v>383</v>
      </c>
      <c r="W26" s="769"/>
      <c r="X26" s="769"/>
      <c r="Y26" s="769"/>
      <c r="Z26" s="770"/>
      <c r="AA26" s="768" t="s">
        <v>384</v>
      </c>
      <c r="AB26" s="769"/>
      <c r="AC26" s="769"/>
      <c r="AD26" s="769"/>
      <c r="AE26" s="769"/>
      <c r="AF26" s="849" t="s">
        <v>385</v>
      </c>
      <c r="AG26" s="850"/>
      <c r="AH26" s="850"/>
      <c r="AI26" s="850"/>
      <c r="AJ26" s="851"/>
      <c r="AK26" s="769" t="s">
        <v>386</v>
      </c>
      <c r="AL26" s="769"/>
      <c r="AM26" s="769"/>
      <c r="AN26" s="769"/>
      <c r="AO26" s="770"/>
      <c r="AP26" s="768" t="s">
        <v>387</v>
      </c>
      <c r="AQ26" s="769"/>
      <c r="AR26" s="769"/>
      <c r="AS26" s="769"/>
      <c r="AT26" s="770"/>
      <c r="AU26" s="768" t="s">
        <v>388</v>
      </c>
      <c r="AV26" s="769"/>
      <c r="AW26" s="769"/>
      <c r="AX26" s="769"/>
      <c r="AY26" s="770"/>
      <c r="AZ26" s="768" t="s">
        <v>389</v>
      </c>
      <c r="BA26" s="769"/>
      <c r="BB26" s="769"/>
      <c r="BC26" s="769"/>
      <c r="BD26" s="770"/>
      <c r="BE26" s="768" t="s">
        <v>364</v>
      </c>
      <c r="BF26" s="769"/>
      <c r="BG26" s="769"/>
      <c r="BH26" s="769"/>
      <c r="BI26" s="775"/>
      <c r="BJ26" s="214"/>
      <c r="BK26" s="214"/>
      <c r="BL26" s="214"/>
      <c r="BM26" s="214"/>
      <c r="BN26" s="214"/>
      <c r="BO26" s="223"/>
      <c r="BP26" s="223"/>
      <c r="BQ26" s="220">
        <v>20</v>
      </c>
      <c r="BR26" s="221"/>
      <c r="BS26" s="808"/>
      <c r="BT26" s="809"/>
      <c r="BU26" s="809"/>
      <c r="BV26" s="809"/>
      <c r="BW26" s="809"/>
      <c r="BX26" s="809"/>
      <c r="BY26" s="809"/>
      <c r="BZ26" s="809"/>
      <c r="CA26" s="809"/>
      <c r="CB26" s="809"/>
      <c r="CC26" s="809"/>
      <c r="CD26" s="809"/>
      <c r="CE26" s="809"/>
      <c r="CF26" s="809"/>
      <c r="CG26" s="810"/>
      <c r="CH26" s="811"/>
      <c r="CI26" s="812"/>
      <c r="CJ26" s="812"/>
      <c r="CK26" s="812"/>
      <c r="CL26" s="813"/>
      <c r="CM26" s="811"/>
      <c r="CN26" s="812"/>
      <c r="CO26" s="812"/>
      <c r="CP26" s="812"/>
      <c r="CQ26" s="813"/>
      <c r="CR26" s="811"/>
      <c r="CS26" s="812"/>
      <c r="CT26" s="812"/>
      <c r="CU26" s="812"/>
      <c r="CV26" s="813"/>
      <c r="CW26" s="811"/>
      <c r="CX26" s="812"/>
      <c r="CY26" s="812"/>
      <c r="CZ26" s="812"/>
      <c r="DA26" s="813"/>
      <c r="DB26" s="811"/>
      <c r="DC26" s="812"/>
      <c r="DD26" s="812"/>
      <c r="DE26" s="812"/>
      <c r="DF26" s="813"/>
      <c r="DG26" s="811"/>
      <c r="DH26" s="812"/>
      <c r="DI26" s="812"/>
      <c r="DJ26" s="812"/>
      <c r="DK26" s="813"/>
      <c r="DL26" s="811"/>
      <c r="DM26" s="812"/>
      <c r="DN26" s="812"/>
      <c r="DO26" s="812"/>
      <c r="DP26" s="813"/>
      <c r="DQ26" s="811"/>
      <c r="DR26" s="812"/>
      <c r="DS26" s="812"/>
      <c r="DT26" s="812"/>
      <c r="DU26" s="813"/>
      <c r="DV26" s="808"/>
      <c r="DW26" s="809"/>
      <c r="DX26" s="809"/>
      <c r="DY26" s="809"/>
      <c r="DZ26" s="814"/>
      <c r="EA26" s="212"/>
    </row>
    <row r="27" spans="1:131" ht="26.25" customHeight="1" thickBot="1" x14ac:dyDescent="0.25">
      <c r="A27" s="765"/>
      <c r="B27" s="766"/>
      <c r="C27" s="766"/>
      <c r="D27" s="766"/>
      <c r="E27" s="766"/>
      <c r="F27" s="766"/>
      <c r="G27" s="766"/>
      <c r="H27" s="766"/>
      <c r="I27" s="766"/>
      <c r="J27" s="766"/>
      <c r="K27" s="766"/>
      <c r="L27" s="766"/>
      <c r="M27" s="766"/>
      <c r="N27" s="766"/>
      <c r="O27" s="766"/>
      <c r="P27" s="767"/>
      <c r="Q27" s="771"/>
      <c r="R27" s="772"/>
      <c r="S27" s="772"/>
      <c r="T27" s="772"/>
      <c r="U27" s="773"/>
      <c r="V27" s="771"/>
      <c r="W27" s="772"/>
      <c r="X27" s="772"/>
      <c r="Y27" s="772"/>
      <c r="Z27" s="773"/>
      <c r="AA27" s="771"/>
      <c r="AB27" s="772"/>
      <c r="AC27" s="772"/>
      <c r="AD27" s="772"/>
      <c r="AE27" s="772"/>
      <c r="AF27" s="852"/>
      <c r="AG27" s="853"/>
      <c r="AH27" s="853"/>
      <c r="AI27" s="853"/>
      <c r="AJ27" s="854"/>
      <c r="AK27" s="772"/>
      <c r="AL27" s="772"/>
      <c r="AM27" s="772"/>
      <c r="AN27" s="772"/>
      <c r="AO27" s="773"/>
      <c r="AP27" s="771"/>
      <c r="AQ27" s="772"/>
      <c r="AR27" s="772"/>
      <c r="AS27" s="772"/>
      <c r="AT27" s="773"/>
      <c r="AU27" s="771"/>
      <c r="AV27" s="772"/>
      <c r="AW27" s="772"/>
      <c r="AX27" s="772"/>
      <c r="AY27" s="773"/>
      <c r="AZ27" s="771"/>
      <c r="BA27" s="772"/>
      <c r="BB27" s="772"/>
      <c r="BC27" s="772"/>
      <c r="BD27" s="773"/>
      <c r="BE27" s="771"/>
      <c r="BF27" s="772"/>
      <c r="BG27" s="772"/>
      <c r="BH27" s="772"/>
      <c r="BI27" s="777"/>
      <c r="BJ27" s="214"/>
      <c r="BK27" s="214"/>
      <c r="BL27" s="214"/>
      <c r="BM27" s="214"/>
      <c r="BN27" s="214"/>
      <c r="BO27" s="223"/>
      <c r="BP27" s="223"/>
      <c r="BQ27" s="220">
        <v>21</v>
      </c>
      <c r="BR27" s="221"/>
      <c r="BS27" s="808"/>
      <c r="BT27" s="809"/>
      <c r="BU27" s="809"/>
      <c r="BV27" s="809"/>
      <c r="BW27" s="809"/>
      <c r="BX27" s="809"/>
      <c r="BY27" s="809"/>
      <c r="BZ27" s="809"/>
      <c r="CA27" s="809"/>
      <c r="CB27" s="809"/>
      <c r="CC27" s="809"/>
      <c r="CD27" s="809"/>
      <c r="CE27" s="809"/>
      <c r="CF27" s="809"/>
      <c r="CG27" s="810"/>
      <c r="CH27" s="811"/>
      <c r="CI27" s="812"/>
      <c r="CJ27" s="812"/>
      <c r="CK27" s="812"/>
      <c r="CL27" s="813"/>
      <c r="CM27" s="811"/>
      <c r="CN27" s="812"/>
      <c r="CO27" s="812"/>
      <c r="CP27" s="812"/>
      <c r="CQ27" s="813"/>
      <c r="CR27" s="811"/>
      <c r="CS27" s="812"/>
      <c r="CT27" s="812"/>
      <c r="CU27" s="812"/>
      <c r="CV27" s="813"/>
      <c r="CW27" s="811"/>
      <c r="CX27" s="812"/>
      <c r="CY27" s="812"/>
      <c r="CZ27" s="812"/>
      <c r="DA27" s="813"/>
      <c r="DB27" s="811"/>
      <c r="DC27" s="812"/>
      <c r="DD27" s="812"/>
      <c r="DE27" s="812"/>
      <c r="DF27" s="813"/>
      <c r="DG27" s="811"/>
      <c r="DH27" s="812"/>
      <c r="DI27" s="812"/>
      <c r="DJ27" s="812"/>
      <c r="DK27" s="813"/>
      <c r="DL27" s="811"/>
      <c r="DM27" s="812"/>
      <c r="DN27" s="812"/>
      <c r="DO27" s="812"/>
      <c r="DP27" s="813"/>
      <c r="DQ27" s="811"/>
      <c r="DR27" s="812"/>
      <c r="DS27" s="812"/>
      <c r="DT27" s="812"/>
      <c r="DU27" s="813"/>
      <c r="DV27" s="808"/>
      <c r="DW27" s="809"/>
      <c r="DX27" s="809"/>
      <c r="DY27" s="809"/>
      <c r="DZ27" s="814"/>
      <c r="EA27" s="212"/>
    </row>
    <row r="28" spans="1:131" ht="26.25" customHeight="1" thickTop="1" x14ac:dyDescent="0.2">
      <c r="A28" s="224">
        <v>1</v>
      </c>
      <c r="B28" s="784" t="s">
        <v>390</v>
      </c>
      <c r="C28" s="785"/>
      <c r="D28" s="785"/>
      <c r="E28" s="785"/>
      <c r="F28" s="785"/>
      <c r="G28" s="785"/>
      <c r="H28" s="785"/>
      <c r="I28" s="785"/>
      <c r="J28" s="785"/>
      <c r="K28" s="785"/>
      <c r="L28" s="785"/>
      <c r="M28" s="785"/>
      <c r="N28" s="785"/>
      <c r="O28" s="785"/>
      <c r="P28" s="786"/>
      <c r="Q28" s="857">
        <v>52</v>
      </c>
      <c r="R28" s="858"/>
      <c r="S28" s="858"/>
      <c r="T28" s="858"/>
      <c r="U28" s="858"/>
      <c r="V28" s="858">
        <v>52</v>
      </c>
      <c r="W28" s="858"/>
      <c r="X28" s="858"/>
      <c r="Y28" s="858"/>
      <c r="Z28" s="858"/>
      <c r="AA28" s="858">
        <v>0</v>
      </c>
      <c r="AB28" s="858"/>
      <c r="AC28" s="858"/>
      <c r="AD28" s="858"/>
      <c r="AE28" s="859"/>
      <c r="AF28" s="860" t="s">
        <v>122</v>
      </c>
      <c r="AG28" s="858"/>
      <c r="AH28" s="858"/>
      <c r="AI28" s="858"/>
      <c r="AJ28" s="861"/>
      <c r="AK28" s="862">
        <v>26</v>
      </c>
      <c r="AL28" s="863"/>
      <c r="AM28" s="863"/>
      <c r="AN28" s="863"/>
      <c r="AO28" s="863"/>
      <c r="AP28" s="863" t="s">
        <v>550</v>
      </c>
      <c r="AQ28" s="863"/>
      <c r="AR28" s="863"/>
      <c r="AS28" s="863"/>
      <c r="AT28" s="863"/>
      <c r="AU28" s="863" t="s">
        <v>550</v>
      </c>
      <c r="AV28" s="863"/>
      <c r="AW28" s="863"/>
      <c r="AX28" s="863"/>
      <c r="AY28" s="863"/>
      <c r="AZ28" s="864" t="s">
        <v>550</v>
      </c>
      <c r="BA28" s="864"/>
      <c r="BB28" s="864"/>
      <c r="BC28" s="864"/>
      <c r="BD28" s="864"/>
      <c r="BE28" s="855"/>
      <c r="BF28" s="855"/>
      <c r="BG28" s="855"/>
      <c r="BH28" s="855"/>
      <c r="BI28" s="856"/>
      <c r="BJ28" s="214"/>
      <c r="BK28" s="214"/>
      <c r="BL28" s="214"/>
      <c r="BM28" s="214"/>
      <c r="BN28" s="214"/>
      <c r="BO28" s="223"/>
      <c r="BP28" s="223"/>
      <c r="BQ28" s="220">
        <v>22</v>
      </c>
      <c r="BR28" s="221"/>
      <c r="BS28" s="808"/>
      <c r="BT28" s="809"/>
      <c r="BU28" s="809"/>
      <c r="BV28" s="809"/>
      <c r="BW28" s="809"/>
      <c r="BX28" s="809"/>
      <c r="BY28" s="809"/>
      <c r="BZ28" s="809"/>
      <c r="CA28" s="809"/>
      <c r="CB28" s="809"/>
      <c r="CC28" s="809"/>
      <c r="CD28" s="809"/>
      <c r="CE28" s="809"/>
      <c r="CF28" s="809"/>
      <c r="CG28" s="810"/>
      <c r="CH28" s="811"/>
      <c r="CI28" s="812"/>
      <c r="CJ28" s="812"/>
      <c r="CK28" s="812"/>
      <c r="CL28" s="813"/>
      <c r="CM28" s="811"/>
      <c r="CN28" s="812"/>
      <c r="CO28" s="812"/>
      <c r="CP28" s="812"/>
      <c r="CQ28" s="813"/>
      <c r="CR28" s="811"/>
      <c r="CS28" s="812"/>
      <c r="CT28" s="812"/>
      <c r="CU28" s="812"/>
      <c r="CV28" s="813"/>
      <c r="CW28" s="811"/>
      <c r="CX28" s="812"/>
      <c r="CY28" s="812"/>
      <c r="CZ28" s="812"/>
      <c r="DA28" s="813"/>
      <c r="DB28" s="811"/>
      <c r="DC28" s="812"/>
      <c r="DD28" s="812"/>
      <c r="DE28" s="812"/>
      <c r="DF28" s="813"/>
      <c r="DG28" s="811"/>
      <c r="DH28" s="812"/>
      <c r="DI28" s="812"/>
      <c r="DJ28" s="812"/>
      <c r="DK28" s="813"/>
      <c r="DL28" s="811"/>
      <c r="DM28" s="812"/>
      <c r="DN28" s="812"/>
      <c r="DO28" s="812"/>
      <c r="DP28" s="813"/>
      <c r="DQ28" s="811"/>
      <c r="DR28" s="812"/>
      <c r="DS28" s="812"/>
      <c r="DT28" s="812"/>
      <c r="DU28" s="813"/>
      <c r="DV28" s="808"/>
      <c r="DW28" s="809"/>
      <c r="DX28" s="809"/>
      <c r="DY28" s="809"/>
      <c r="DZ28" s="814"/>
      <c r="EA28" s="212"/>
    </row>
    <row r="29" spans="1:131" ht="26.25" customHeight="1" x14ac:dyDescent="0.2">
      <c r="A29" s="224">
        <v>2</v>
      </c>
      <c r="B29" s="815" t="s">
        <v>391</v>
      </c>
      <c r="C29" s="816"/>
      <c r="D29" s="816"/>
      <c r="E29" s="816"/>
      <c r="F29" s="816"/>
      <c r="G29" s="816"/>
      <c r="H29" s="816"/>
      <c r="I29" s="816"/>
      <c r="J29" s="816"/>
      <c r="K29" s="816"/>
      <c r="L29" s="816"/>
      <c r="M29" s="816"/>
      <c r="N29" s="816"/>
      <c r="O29" s="816"/>
      <c r="P29" s="817"/>
      <c r="Q29" s="818">
        <v>57</v>
      </c>
      <c r="R29" s="819"/>
      <c r="S29" s="819"/>
      <c r="T29" s="819"/>
      <c r="U29" s="819"/>
      <c r="V29" s="819">
        <v>55</v>
      </c>
      <c r="W29" s="819"/>
      <c r="X29" s="819"/>
      <c r="Y29" s="819"/>
      <c r="Z29" s="819"/>
      <c r="AA29" s="819">
        <v>2</v>
      </c>
      <c r="AB29" s="819"/>
      <c r="AC29" s="819"/>
      <c r="AD29" s="819"/>
      <c r="AE29" s="820"/>
      <c r="AF29" s="821">
        <v>2</v>
      </c>
      <c r="AG29" s="822"/>
      <c r="AH29" s="822"/>
      <c r="AI29" s="822"/>
      <c r="AJ29" s="823"/>
      <c r="AK29" s="869" t="s">
        <v>550</v>
      </c>
      <c r="AL29" s="865"/>
      <c r="AM29" s="865"/>
      <c r="AN29" s="865"/>
      <c r="AO29" s="865"/>
      <c r="AP29" s="865" t="s">
        <v>550</v>
      </c>
      <c r="AQ29" s="865"/>
      <c r="AR29" s="865"/>
      <c r="AS29" s="865"/>
      <c r="AT29" s="865"/>
      <c r="AU29" s="865" t="s">
        <v>550</v>
      </c>
      <c r="AV29" s="865"/>
      <c r="AW29" s="865"/>
      <c r="AX29" s="865"/>
      <c r="AY29" s="865"/>
      <c r="AZ29" s="866" t="s">
        <v>550</v>
      </c>
      <c r="BA29" s="866"/>
      <c r="BB29" s="866"/>
      <c r="BC29" s="866"/>
      <c r="BD29" s="866"/>
      <c r="BE29" s="867"/>
      <c r="BF29" s="867"/>
      <c r="BG29" s="867"/>
      <c r="BH29" s="867"/>
      <c r="BI29" s="868"/>
      <c r="BJ29" s="214"/>
      <c r="BK29" s="214"/>
      <c r="BL29" s="214"/>
      <c r="BM29" s="214"/>
      <c r="BN29" s="214"/>
      <c r="BO29" s="223"/>
      <c r="BP29" s="223"/>
      <c r="BQ29" s="220">
        <v>23</v>
      </c>
      <c r="BR29" s="221"/>
      <c r="BS29" s="808"/>
      <c r="BT29" s="809"/>
      <c r="BU29" s="809"/>
      <c r="BV29" s="809"/>
      <c r="BW29" s="809"/>
      <c r="BX29" s="809"/>
      <c r="BY29" s="809"/>
      <c r="BZ29" s="809"/>
      <c r="CA29" s="809"/>
      <c r="CB29" s="809"/>
      <c r="CC29" s="809"/>
      <c r="CD29" s="809"/>
      <c r="CE29" s="809"/>
      <c r="CF29" s="809"/>
      <c r="CG29" s="810"/>
      <c r="CH29" s="811"/>
      <c r="CI29" s="812"/>
      <c r="CJ29" s="812"/>
      <c r="CK29" s="812"/>
      <c r="CL29" s="813"/>
      <c r="CM29" s="811"/>
      <c r="CN29" s="812"/>
      <c r="CO29" s="812"/>
      <c r="CP29" s="812"/>
      <c r="CQ29" s="813"/>
      <c r="CR29" s="811"/>
      <c r="CS29" s="812"/>
      <c r="CT29" s="812"/>
      <c r="CU29" s="812"/>
      <c r="CV29" s="813"/>
      <c r="CW29" s="811"/>
      <c r="CX29" s="812"/>
      <c r="CY29" s="812"/>
      <c r="CZ29" s="812"/>
      <c r="DA29" s="813"/>
      <c r="DB29" s="811"/>
      <c r="DC29" s="812"/>
      <c r="DD29" s="812"/>
      <c r="DE29" s="812"/>
      <c r="DF29" s="813"/>
      <c r="DG29" s="811"/>
      <c r="DH29" s="812"/>
      <c r="DI29" s="812"/>
      <c r="DJ29" s="812"/>
      <c r="DK29" s="813"/>
      <c r="DL29" s="811"/>
      <c r="DM29" s="812"/>
      <c r="DN29" s="812"/>
      <c r="DO29" s="812"/>
      <c r="DP29" s="813"/>
      <c r="DQ29" s="811"/>
      <c r="DR29" s="812"/>
      <c r="DS29" s="812"/>
      <c r="DT29" s="812"/>
      <c r="DU29" s="813"/>
      <c r="DV29" s="808"/>
      <c r="DW29" s="809"/>
      <c r="DX29" s="809"/>
      <c r="DY29" s="809"/>
      <c r="DZ29" s="814"/>
      <c r="EA29" s="212"/>
    </row>
    <row r="30" spans="1:131" ht="26.25" customHeight="1" x14ac:dyDescent="0.2">
      <c r="A30" s="224">
        <v>3</v>
      </c>
      <c r="B30" s="815" t="s">
        <v>392</v>
      </c>
      <c r="C30" s="816"/>
      <c r="D30" s="816"/>
      <c r="E30" s="816"/>
      <c r="F30" s="816"/>
      <c r="G30" s="816"/>
      <c r="H30" s="816"/>
      <c r="I30" s="816"/>
      <c r="J30" s="816"/>
      <c r="K30" s="816"/>
      <c r="L30" s="816"/>
      <c r="M30" s="816"/>
      <c r="N30" s="816"/>
      <c r="O30" s="816"/>
      <c r="P30" s="817"/>
      <c r="Q30" s="818">
        <v>9942</v>
      </c>
      <c r="R30" s="819"/>
      <c r="S30" s="819"/>
      <c r="T30" s="819"/>
      <c r="U30" s="819"/>
      <c r="V30" s="819">
        <v>9865</v>
      </c>
      <c r="W30" s="819"/>
      <c r="X30" s="819"/>
      <c r="Y30" s="819"/>
      <c r="Z30" s="819"/>
      <c r="AA30" s="819">
        <v>77</v>
      </c>
      <c r="AB30" s="819"/>
      <c r="AC30" s="819"/>
      <c r="AD30" s="819"/>
      <c r="AE30" s="820"/>
      <c r="AF30" s="821">
        <v>77</v>
      </c>
      <c r="AG30" s="822"/>
      <c r="AH30" s="822"/>
      <c r="AI30" s="822"/>
      <c r="AJ30" s="823"/>
      <c r="AK30" s="869">
        <v>602</v>
      </c>
      <c r="AL30" s="865"/>
      <c r="AM30" s="865"/>
      <c r="AN30" s="865"/>
      <c r="AO30" s="865"/>
      <c r="AP30" s="865" t="s">
        <v>550</v>
      </c>
      <c r="AQ30" s="865"/>
      <c r="AR30" s="865"/>
      <c r="AS30" s="865"/>
      <c r="AT30" s="865"/>
      <c r="AU30" s="865" t="s">
        <v>550</v>
      </c>
      <c r="AV30" s="865"/>
      <c r="AW30" s="865"/>
      <c r="AX30" s="865"/>
      <c r="AY30" s="865"/>
      <c r="AZ30" s="866" t="s">
        <v>550</v>
      </c>
      <c r="BA30" s="866"/>
      <c r="BB30" s="866"/>
      <c r="BC30" s="866"/>
      <c r="BD30" s="866"/>
      <c r="BE30" s="867"/>
      <c r="BF30" s="867"/>
      <c r="BG30" s="867"/>
      <c r="BH30" s="867"/>
      <c r="BI30" s="868"/>
      <c r="BJ30" s="214"/>
      <c r="BK30" s="214"/>
      <c r="BL30" s="214"/>
      <c r="BM30" s="214"/>
      <c r="BN30" s="214"/>
      <c r="BO30" s="223"/>
      <c r="BP30" s="223"/>
      <c r="BQ30" s="220">
        <v>24</v>
      </c>
      <c r="BR30" s="221"/>
      <c r="BS30" s="808"/>
      <c r="BT30" s="809"/>
      <c r="BU30" s="809"/>
      <c r="BV30" s="809"/>
      <c r="BW30" s="809"/>
      <c r="BX30" s="809"/>
      <c r="BY30" s="809"/>
      <c r="BZ30" s="809"/>
      <c r="CA30" s="809"/>
      <c r="CB30" s="809"/>
      <c r="CC30" s="809"/>
      <c r="CD30" s="809"/>
      <c r="CE30" s="809"/>
      <c r="CF30" s="809"/>
      <c r="CG30" s="810"/>
      <c r="CH30" s="811"/>
      <c r="CI30" s="812"/>
      <c r="CJ30" s="812"/>
      <c r="CK30" s="812"/>
      <c r="CL30" s="813"/>
      <c r="CM30" s="811"/>
      <c r="CN30" s="812"/>
      <c r="CO30" s="812"/>
      <c r="CP30" s="812"/>
      <c r="CQ30" s="813"/>
      <c r="CR30" s="811"/>
      <c r="CS30" s="812"/>
      <c r="CT30" s="812"/>
      <c r="CU30" s="812"/>
      <c r="CV30" s="813"/>
      <c r="CW30" s="811"/>
      <c r="CX30" s="812"/>
      <c r="CY30" s="812"/>
      <c r="CZ30" s="812"/>
      <c r="DA30" s="813"/>
      <c r="DB30" s="811"/>
      <c r="DC30" s="812"/>
      <c r="DD30" s="812"/>
      <c r="DE30" s="812"/>
      <c r="DF30" s="813"/>
      <c r="DG30" s="811"/>
      <c r="DH30" s="812"/>
      <c r="DI30" s="812"/>
      <c r="DJ30" s="812"/>
      <c r="DK30" s="813"/>
      <c r="DL30" s="811"/>
      <c r="DM30" s="812"/>
      <c r="DN30" s="812"/>
      <c r="DO30" s="812"/>
      <c r="DP30" s="813"/>
      <c r="DQ30" s="811"/>
      <c r="DR30" s="812"/>
      <c r="DS30" s="812"/>
      <c r="DT30" s="812"/>
      <c r="DU30" s="813"/>
      <c r="DV30" s="808"/>
      <c r="DW30" s="809"/>
      <c r="DX30" s="809"/>
      <c r="DY30" s="809"/>
      <c r="DZ30" s="814"/>
      <c r="EA30" s="212"/>
    </row>
    <row r="31" spans="1:131" ht="26.25" customHeight="1" x14ac:dyDescent="0.2">
      <c r="A31" s="224">
        <v>4</v>
      </c>
      <c r="B31" s="815" t="s">
        <v>393</v>
      </c>
      <c r="C31" s="816"/>
      <c r="D31" s="816"/>
      <c r="E31" s="816"/>
      <c r="F31" s="816"/>
      <c r="G31" s="816"/>
      <c r="H31" s="816"/>
      <c r="I31" s="816"/>
      <c r="J31" s="816"/>
      <c r="K31" s="816"/>
      <c r="L31" s="816"/>
      <c r="M31" s="816"/>
      <c r="N31" s="816"/>
      <c r="O31" s="816"/>
      <c r="P31" s="817"/>
      <c r="Q31" s="818">
        <v>9563</v>
      </c>
      <c r="R31" s="819"/>
      <c r="S31" s="819"/>
      <c r="T31" s="819"/>
      <c r="U31" s="819"/>
      <c r="V31" s="819">
        <v>9353</v>
      </c>
      <c r="W31" s="819"/>
      <c r="X31" s="819"/>
      <c r="Y31" s="819"/>
      <c r="Z31" s="819"/>
      <c r="AA31" s="819">
        <v>211</v>
      </c>
      <c r="AB31" s="819"/>
      <c r="AC31" s="819"/>
      <c r="AD31" s="819"/>
      <c r="AE31" s="820"/>
      <c r="AF31" s="821">
        <v>211</v>
      </c>
      <c r="AG31" s="822"/>
      <c r="AH31" s="822"/>
      <c r="AI31" s="822"/>
      <c r="AJ31" s="823"/>
      <c r="AK31" s="869">
        <v>1407</v>
      </c>
      <c r="AL31" s="865"/>
      <c r="AM31" s="865"/>
      <c r="AN31" s="865"/>
      <c r="AO31" s="865"/>
      <c r="AP31" s="865" t="s">
        <v>550</v>
      </c>
      <c r="AQ31" s="865"/>
      <c r="AR31" s="865"/>
      <c r="AS31" s="865"/>
      <c r="AT31" s="865"/>
      <c r="AU31" s="865" t="s">
        <v>550</v>
      </c>
      <c r="AV31" s="865"/>
      <c r="AW31" s="865"/>
      <c r="AX31" s="865"/>
      <c r="AY31" s="865"/>
      <c r="AZ31" s="866" t="s">
        <v>550</v>
      </c>
      <c r="BA31" s="866"/>
      <c r="BB31" s="866"/>
      <c r="BC31" s="866"/>
      <c r="BD31" s="866"/>
      <c r="BE31" s="867"/>
      <c r="BF31" s="867"/>
      <c r="BG31" s="867"/>
      <c r="BH31" s="867"/>
      <c r="BI31" s="868"/>
      <c r="BJ31" s="214"/>
      <c r="BK31" s="214"/>
      <c r="BL31" s="214"/>
      <c r="BM31" s="214"/>
      <c r="BN31" s="214"/>
      <c r="BO31" s="223"/>
      <c r="BP31" s="223"/>
      <c r="BQ31" s="220">
        <v>25</v>
      </c>
      <c r="BR31" s="221"/>
      <c r="BS31" s="808"/>
      <c r="BT31" s="809"/>
      <c r="BU31" s="809"/>
      <c r="BV31" s="809"/>
      <c r="BW31" s="809"/>
      <c r="BX31" s="809"/>
      <c r="BY31" s="809"/>
      <c r="BZ31" s="809"/>
      <c r="CA31" s="809"/>
      <c r="CB31" s="809"/>
      <c r="CC31" s="809"/>
      <c r="CD31" s="809"/>
      <c r="CE31" s="809"/>
      <c r="CF31" s="809"/>
      <c r="CG31" s="810"/>
      <c r="CH31" s="811"/>
      <c r="CI31" s="812"/>
      <c r="CJ31" s="812"/>
      <c r="CK31" s="812"/>
      <c r="CL31" s="813"/>
      <c r="CM31" s="811"/>
      <c r="CN31" s="812"/>
      <c r="CO31" s="812"/>
      <c r="CP31" s="812"/>
      <c r="CQ31" s="813"/>
      <c r="CR31" s="811"/>
      <c r="CS31" s="812"/>
      <c r="CT31" s="812"/>
      <c r="CU31" s="812"/>
      <c r="CV31" s="813"/>
      <c r="CW31" s="811"/>
      <c r="CX31" s="812"/>
      <c r="CY31" s="812"/>
      <c r="CZ31" s="812"/>
      <c r="DA31" s="813"/>
      <c r="DB31" s="811"/>
      <c r="DC31" s="812"/>
      <c r="DD31" s="812"/>
      <c r="DE31" s="812"/>
      <c r="DF31" s="813"/>
      <c r="DG31" s="811"/>
      <c r="DH31" s="812"/>
      <c r="DI31" s="812"/>
      <c r="DJ31" s="812"/>
      <c r="DK31" s="813"/>
      <c r="DL31" s="811"/>
      <c r="DM31" s="812"/>
      <c r="DN31" s="812"/>
      <c r="DO31" s="812"/>
      <c r="DP31" s="813"/>
      <c r="DQ31" s="811"/>
      <c r="DR31" s="812"/>
      <c r="DS31" s="812"/>
      <c r="DT31" s="812"/>
      <c r="DU31" s="813"/>
      <c r="DV31" s="808"/>
      <c r="DW31" s="809"/>
      <c r="DX31" s="809"/>
      <c r="DY31" s="809"/>
      <c r="DZ31" s="814"/>
      <c r="EA31" s="212"/>
    </row>
    <row r="32" spans="1:131" ht="26.25" customHeight="1" x14ac:dyDescent="0.2">
      <c r="A32" s="224">
        <v>5</v>
      </c>
      <c r="B32" s="815" t="s">
        <v>394</v>
      </c>
      <c r="C32" s="816"/>
      <c r="D32" s="816"/>
      <c r="E32" s="816"/>
      <c r="F32" s="816"/>
      <c r="G32" s="816"/>
      <c r="H32" s="816"/>
      <c r="I32" s="816"/>
      <c r="J32" s="816"/>
      <c r="K32" s="816"/>
      <c r="L32" s="816"/>
      <c r="M32" s="816"/>
      <c r="N32" s="816"/>
      <c r="O32" s="816"/>
      <c r="P32" s="817"/>
      <c r="Q32" s="818">
        <v>1972</v>
      </c>
      <c r="R32" s="819"/>
      <c r="S32" s="819"/>
      <c r="T32" s="819"/>
      <c r="U32" s="819"/>
      <c r="V32" s="819">
        <v>1967</v>
      </c>
      <c r="W32" s="819"/>
      <c r="X32" s="819"/>
      <c r="Y32" s="819"/>
      <c r="Z32" s="819"/>
      <c r="AA32" s="819">
        <v>5</v>
      </c>
      <c r="AB32" s="819"/>
      <c r="AC32" s="819"/>
      <c r="AD32" s="819"/>
      <c r="AE32" s="820"/>
      <c r="AF32" s="821">
        <v>5</v>
      </c>
      <c r="AG32" s="822"/>
      <c r="AH32" s="822"/>
      <c r="AI32" s="822"/>
      <c r="AJ32" s="823"/>
      <c r="AK32" s="869">
        <v>318</v>
      </c>
      <c r="AL32" s="865"/>
      <c r="AM32" s="865"/>
      <c r="AN32" s="865"/>
      <c r="AO32" s="865"/>
      <c r="AP32" s="865" t="s">
        <v>550</v>
      </c>
      <c r="AQ32" s="865"/>
      <c r="AR32" s="865"/>
      <c r="AS32" s="865"/>
      <c r="AT32" s="865"/>
      <c r="AU32" s="865" t="s">
        <v>550</v>
      </c>
      <c r="AV32" s="865"/>
      <c r="AW32" s="865"/>
      <c r="AX32" s="865"/>
      <c r="AY32" s="865"/>
      <c r="AZ32" s="866" t="s">
        <v>550</v>
      </c>
      <c r="BA32" s="866"/>
      <c r="BB32" s="866"/>
      <c r="BC32" s="866"/>
      <c r="BD32" s="866"/>
      <c r="BE32" s="867"/>
      <c r="BF32" s="867"/>
      <c r="BG32" s="867"/>
      <c r="BH32" s="867"/>
      <c r="BI32" s="868"/>
      <c r="BJ32" s="214"/>
      <c r="BK32" s="214"/>
      <c r="BL32" s="214"/>
      <c r="BM32" s="214"/>
      <c r="BN32" s="214"/>
      <c r="BO32" s="223"/>
      <c r="BP32" s="223"/>
      <c r="BQ32" s="220">
        <v>26</v>
      </c>
      <c r="BR32" s="221"/>
      <c r="BS32" s="808"/>
      <c r="BT32" s="809"/>
      <c r="BU32" s="809"/>
      <c r="BV32" s="809"/>
      <c r="BW32" s="809"/>
      <c r="BX32" s="809"/>
      <c r="BY32" s="809"/>
      <c r="BZ32" s="809"/>
      <c r="CA32" s="809"/>
      <c r="CB32" s="809"/>
      <c r="CC32" s="809"/>
      <c r="CD32" s="809"/>
      <c r="CE32" s="809"/>
      <c r="CF32" s="809"/>
      <c r="CG32" s="810"/>
      <c r="CH32" s="811"/>
      <c r="CI32" s="812"/>
      <c r="CJ32" s="812"/>
      <c r="CK32" s="812"/>
      <c r="CL32" s="813"/>
      <c r="CM32" s="811"/>
      <c r="CN32" s="812"/>
      <c r="CO32" s="812"/>
      <c r="CP32" s="812"/>
      <c r="CQ32" s="813"/>
      <c r="CR32" s="811"/>
      <c r="CS32" s="812"/>
      <c r="CT32" s="812"/>
      <c r="CU32" s="812"/>
      <c r="CV32" s="813"/>
      <c r="CW32" s="811"/>
      <c r="CX32" s="812"/>
      <c r="CY32" s="812"/>
      <c r="CZ32" s="812"/>
      <c r="DA32" s="813"/>
      <c r="DB32" s="811"/>
      <c r="DC32" s="812"/>
      <c r="DD32" s="812"/>
      <c r="DE32" s="812"/>
      <c r="DF32" s="813"/>
      <c r="DG32" s="811"/>
      <c r="DH32" s="812"/>
      <c r="DI32" s="812"/>
      <c r="DJ32" s="812"/>
      <c r="DK32" s="813"/>
      <c r="DL32" s="811"/>
      <c r="DM32" s="812"/>
      <c r="DN32" s="812"/>
      <c r="DO32" s="812"/>
      <c r="DP32" s="813"/>
      <c r="DQ32" s="811"/>
      <c r="DR32" s="812"/>
      <c r="DS32" s="812"/>
      <c r="DT32" s="812"/>
      <c r="DU32" s="813"/>
      <c r="DV32" s="808"/>
      <c r="DW32" s="809"/>
      <c r="DX32" s="809"/>
      <c r="DY32" s="809"/>
      <c r="DZ32" s="814"/>
      <c r="EA32" s="212"/>
    </row>
    <row r="33" spans="1:131" ht="26.25" customHeight="1" x14ac:dyDescent="0.2">
      <c r="A33" s="224">
        <v>6</v>
      </c>
      <c r="B33" s="815" t="s">
        <v>395</v>
      </c>
      <c r="C33" s="816"/>
      <c r="D33" s="816"/>
      <c r="E33" s="816"/>
      <c r="F33" s="816"/>
      <c r="G33" s="816"/>
      <c r="H33" s="816"/>
      <c r="I33" s="816"/>
      <c r="J33" s="816"/>
      <c r="K33" s="816"/>
      <c r="L33" s="816"/>
      <c r="M33" s="816"/>
      <c r="N33" s="816"/>
      <c r="O33" s="816"/>
      <c r="P33" s="817"/>
      <c r="Q33" s="818">
        <v>15764</v>
      </c>
      <c r="R33" s="819"/>
      <c r="S33" s="819"/>
      <c r="T33" s="819"/>
      <c r="U33" s="819"/>
      <c r="V33" s="819">
        <v>18274</v>
      </c>
      <c r="W33" s="819"/>
      <c r="X33" s="819"/>
      <c r="Y33" s="819"/>
      <c r="Z33" s="819"/>
      <c r="AA33" s="819">
        <v>-2510</v>
      </c>
      <c r="AB33" s="819"/>
      <c r="AC33" s="819"/>
      <c r="AD33" s="819"/>
      <c r="AE33" s="820"/>
      <c r="AF33" s="821">
        <v>9128</v>
      </c>
      <c r="AG33" s="822"/>
      <c r="AH33" s="822"/>
      <c r="AI33" s="822"/>
      <c r="AJ33" s="823"/>
      <c r="AK33" s="869">
        <v>1086</v>
      </c>
      <c r="AL33" s="865"/>
      <c r="AM33" s="865"/>
      <c r="AN33" s="865"/>
      <c r="AO33" s="865"/>
      <c r="AP33" s="865">
        <v>32742</v>
      </c>
      <c r="AQ33" s="865"/>
      <c r="AR33" s="865"/>
      <c r="AS33" s="865"/>
      <c r="AT33" s="865"/>
      <c r="AU33" s="865">
        <v>21669</v>
      </c>
      <c r="AV33" s="865"/>
      <c r="AW33" s="865"/>
      <c r="AX33" s="865"/>
      <c r="AY33" s="865"/>
      <c r="AZ33" s="866" t="s">
        <v>550</v>
      </c>
      <c r="BA33" s="866"/>
      <c r="BB33" s="866"/>
      <c r="BC33" s="866"/>
      <c r="BD33" s="866"/>
      <c r="BE33" s="867" t="s">
        <v>396</v>
      </c>
      <c r="BF33" s="867"/>
      <c r="BG33" s="867"/>
      <c r="BH33" s="867"/>
      <c r="BI33" s="868"/>
      <c r="BJ33" s="214"/>
      <c r="BK33" s="214"/>
      <c r="BL33" s="214"/>
      <c r="BM33" s="214"/>
      <c r="BN33" s="214"/>
      <c r="BO33" s="223"/>
      <c r="BP33" s="223"/>
      <c r="BQ33" s="220">
        <v>27</v>
      </c>
      <c r="BR33" s="221"/>
      <c r="BS33" s="808"/>
      <c r="BT33" s="809"/>
      <c r="BU33" s="809"/>
      <c r="BV33" s="809"/>
      <c r="BW33" s="809"/>
      <c r="BX33" s="809"/>
      <c r="BY33" s="809"/>
      <c r="BZ33" s="809"/>
      <c r="CA33" s="809"/>
      <c r="CB33" s="809"/>
      <c r="CC33" s="809"/>
      <c r="CD33" s="809"/>
      <c r="CE33" s="809"/>
      <c r="CF33" s="809"/>
      <c r="CG33" s="810"/>
      <c r="CH33" s="811"/>
      <c r="CI33" s="812"/>
      <c r="CJ33" s="812"/>
      <c r="CK33" s="812"/>
      <c r="CL33" s="813"/>
      <c r="CM33" s="811"/>
      <c r="CN33" s="812"/>
      <c r="CO33" s="812"/>
      <c r="CP33" s="812"/>
      <c r="CQ33" s="813"/>
      <c r="CR33" s="811"/>
      <c r="CS33" s="812"/>
      <c r="CT33" s="812"/>
      <c r="CU33" s="812"/>
      <c r="CV33" s="813"/>
      <c r="CW33" s="811"/>
      <c r="CX33" s="812"/>
      <c r="CY33" s="812"/>
      <c r="CZ33" s="812"/>
      <c r="DA33" s="813"/>
      <c r="DB33" s="811"/>
      <c r="DC33" s="812"/>
      <c r="DD33" s="812"/>
      <c r="DE33" s="812"/>
      <c r="DF33" s="813"/>
      <c r="DG33" s="811"/>
      <c r="DH33" s="812"/>
      <c r="DI33" s="812"/>
      <c r="DJ33" s="812"/>
      <c r="DK33" s="813"/>
      <c r="DL33" s="811"/>
      <c r="DM33" s="812"/>
      <c r="DN33" s="812"/>
      <c r="DO33" s="812"/>
      <c r="DP33" s="813"/>
      <c r="DQ33" s="811"/>
      <c r="DR33" s="812"/>
      <c r="DS33" s="812"/>
      <c r="DT33" s="812"/>
      <c r="DU33" s="813"/>
      <c r="DV33" s="808"/>
      <c r="DW33" s="809"/>
      <c r="DX33" s="809"/>
      <c r="DY33" s="809"/>
      <c r="DZ33" s="814"/>
      <c r="EA33" s="212"/>
    </row>
    <row r="34" spans="1:131" ht="26.25" customHeight="1" x14ac:dyDescent="0.2">
      <c r="A34" s="224">
        <v>7</v>
      </c>
      <c r="B34" s="815" t="s">
        <v>397</v>
      </c>
      <c r="C34" s="816"/>
      <c r="D34" s="816"/>
      <c r="E34" s="816"/>
      <c r="F34" s="816"/>
      <c r="G34" s="816"/>
      <c r="H34" s="816"/>
      <c r="I34" s="816"/>
      <c r="J34" s="816"/>
      <c r="K34" s="816"/>
      <c r="L34" s="816"/>
      <c r="M34" s="816"/>
      <c r="N34" s="816"/>
      <c r="O34" s="816"/>
      <c r="P34" s="817"/>
      <c r="Q34" s="818">
        <v>2040</v>
      </c>
      <c r="R34" s="819"/>
      <c r="S34" s="819"/>
      <c r="T34" s="819"/>
      <c r="U34" s="819"/>
      <c r="V34" s="819">
        <v>1831</v>
      </c>
      <c r="W34" s="819"/>
      <c r="X34" s="819"/>
      <c r="Y34" s="819"/>
      <c r="Z34" s="819"/>
      <c r="AA34" s="819">
        <v>208</v>
      </c>
      <c r="AB34" s="819"/>
      <c r="AC34" s="819"/>
      <c r="AD34" s="819"/>
      <c r="AE34" s="820"/>
      <c r="AF34" s="821">
        <v>1646</v>
      </c>
      <c r="AG34" s="822"/>
      <c r="AH34" s="822"/>
      <c r="AI34" s="822"/>
      <c r="AJ34" s="823"/>
      <c r="AK34" s="869">
        <v>11</v>
      </c>
      <c r="AL34" s="865"/>
      <c r="AM34" s="865"/>
      <c r="AN34" s="865"/>
      <c r="AO34" s="865"/>
      <c r="AP34" s="865">
        <v>440</v>
      </c>
      <c r="AQ34" s="865"/>
      <c r="AR34" s="865"/>
      <c r="AS34" s="865"/>
      <c r="AT34" s="865"/>
      <c r="AU34" s="865">
        <v>1</v>
      </c>
      <c r="AV34" s="865"/>
      <c r="AW34" s="865"/>
      <c r="AX34" s="865"/>
      <c r="AY34" s="865"/>
      <c r="AZ34" s="866" t="s">
        <v>550</v>
      </c>
      <c r="BA34" s="866"/>
      <c r="BB34" s="866"/>
      <c r="BC34" s="866"/>
      <c r="BD34" s="866"/>
      <c r="BE34" s="867" t="s">
        <v>396</v>
      </c>
      <c r="BF34" s="867"/>
      <c r="BG34" s="867"/>
      <c r="BH34" s="867"/>
      <c r="BI34" s="868"/>
      <c r="BJ34" s="214"/>
      <c r="BK34" s="214"/>
      <c r="BL34" s="214"/>
      <c r="BM34" s="214"/>
      <c r="BN34" s="214"/>
      <c r="BO34" s="223"/>
      <c r="BP34" s="223"/>
      <c r="BQ34" s="220">
        <v>28</v>
      </c>
      <c r="BR34" s="221"/>
      <c r="BS34" s="808"/>
      <c r="BT34" s="809"/>
      <c r="BU34" s="809"/>
      <c r="BV34" s="809"/>
      <c r="BW34" s="809"/>
      <c r="BX34" s="809"/>
      <c r="BY34" s="809"/>
      <c r="BZ34" s="809"/>
      <c r="CA34" s="809"/>
      <c r="CB34" s="809"/>
      <c r="CC34" s="809"/>
      <c r="CD34" s="809"/>
      <c r="CE34" s="809"/>
      <c r="CF34" s="809"/>
      <c r="CG34" s="810"/>
      <c r="CH34" s="811"/>
      <c r="CI34" s="812"/>
      <c r="CJ34" s="812"/>
      <c r="CK34" s="812"/>
      <c r="CL34" s="813"/>
      <c r="CM34" s="811"/>
      <c r="CN34" s="812"/>
      <c r="CO34" s="812"/>
      <c r="CP34" s="812"/>
      <c r="CQ34" s="813"/>
      <c r="CR34" s="811"/>
      <c r="CS34" s="812"/>
      <c r="CT34" s="812"/>
      <c r="CU34" s="812"/>
      <c r="CV34" s="813"/>
      <c r="CW34" s="811"/>
      <c r="CX34" s="812"/>
      <c r="CY34" s="812"/>
      <c r="CZ34" s="812"/>
      <c r="DA34" s="813"/>
      <c r="DB34" s="811"/>
      <c r="DC34" s="812"/>
      <c r="DD34" s="812"/>
      <c r="DE34" s="812"/>
      <c r="DF34" s="813"/>
      <c r="DG34" s="811"/>
      <c r="DH34" s="812"/>
      <c r="DI34" s="812"/>
      <c r="DJ34" s="812"/>
      <c r="DK34" s="813"/>
      <c r="DL34" s="811"/>
      <c r="DM34" s="812"/>
      <c r="DN34" s="812"/>
      <c r="DO34" s="812"/>
      <c r="DP34" s="813"/>
      <c r="DQ34" s="811"/>
      <c r="DR34" s="812"/>
      <c r="DS34" s="812"/>
      <c r="DT34" s="812"/>
      <c r="DU34" s="813"/>
      <c r="DV34" s="808"/>
      <c r="DW34" s="809"/>
      <c r="DX34" s="809"/>
      <c r="DY34" s="809"/>
      <c r="DZ34" s="814"/>
      <c r="EA34" s="212"/>
    </row>
    <row r="35" spans="1:131" ht="26.25" customHeight="1" x14ac:dyDescent="0.2">
      <c r="A35" s="224">
        <v>8</v>
      </c>
      <c r="B35" s="815" t="s">
        <v>398</v>
      </c>
      <c r="C35" s="816"/>
      <c r="D35" s="816"/>
      <c r="E35" s="816"/>
      <c r="F35" s="816"/>
      <c r="G35" s="816"/>
      <c r="H35" s="816"/>
      <c r="I35" s="816"/>
      <c r="J35" s="816"/>
      <c r="K35" s="816"/>
      <c r="L35" s="816"/>
      <c r="M35" s="816"/>
      <c r="N35" s="816"/>
      <c r="O35" s="816"/>
      <c r="P35" s="817"/>
      <c r="Q35" s="818">
        <v>3425</v>
      </c>
      <c r="R35" s="819"/>
      <c r="S35" s="819"/>
      <c r="T35" s="819"/>
      <c r="U35" s="819"/>
      <c r="V35" s="819">
        <v>3373</v>
      </c>
      <c r="W35" s="819"/>
      <c r="X35" s="819"/>
      <c r="Y35" s="819"/>
      <c r="Z35" s="819"/>
      <c r="AA35" s="819">
        <v>53</v>
      </c>
      <c r="AB35" s="819"/>
      <c r="AC35" s="819"/>
      <c r="AD35" s="819"/>
      <c r="AE35" s="820"/>
      <c r="AF35" s="821">
        <v>573</v>
      </c>
      <c r="AG35" s="822"/>
      <c r="AH35" s="822"/>
      <c r="AI35" s="822"/>
      <c r="AJ35" s="823"/>
      <c r="AK35" s="869">
        <v>1683</v>
      </c>
      <c r="AL35" s="865"/>
      <c r="AM35" s="865"/>
      <c r="AN35" s="865"/>
      <c r="AO35" s="865"/>
      <c r="AP35" s="865">
        <v>12217</v>
      </c>
      <c r="AQ35" s="865"/>
      <c r="AR35" s="865"/>
      <c r="AS35" s="865"/>
      <c r="AT35" s="865"/>
      <c r="AU35" s="865">
        <v>8308</v>
      </c>
      <c r="AV35" s="865"/>
      <c r="AW35" s="865"/>
      <c r="AX35" s="865"/>
      <c r="AY35" s="865"/>
      <c r="AZ35" s="866" t="s">
        <v>550</v>
      </c>
      <c r="BA35" s="866"/>
      <c r="BB35" s="866"/>
      <c r="BC35" s="866"/>
      <c r="BD35" s="866"/>
      <c r="BE35" s="867" t="s">
        <v>396</v>
      </c>
      <c r="BF35" s="867"/>
      <c r="BG35" s="867"/>
      <c r="BH35" s="867"/>
      <c r="BI35" s="868"/>
      <c r="BJ35" s="214"/>
      <c r="BK35" s="214"/>
      <c r="BL35" s="214"/>
      <c r="BM35" s="214"/>
      <c r="BN35" s="214"/>
      <c r="BO35" s="223"/>
      <c r="BP35" s="223"/>
      <c r="BQ35" s="220">
        <v>29</v>
      </c>
      <c r="BR35" s="221"/>
      <c r="BS35" s="808"/>
      <c r="BT35" s="809"/>
      <c r="BU35" s="809"/>
      <c r="BV35" s="809"/>
      <c r="BW35" s="809"/>
      <c r="BX35" s="809"/>
      <c r="BY35" s="809"/>
      <c r="BZ35" s="809"/>
      <c r="CA35" s="809"/>
      <c r="CB35" s="809"/>
      <c r="CC35" s="809"/>
      <c r="CD35" s="809"/>
      <c r="CE35" s="809"/>
      <c r="CF35" s="809"/>
      <c r="CG35" s="810"/>
      <c r="CH35" s="811"/>
      <c r="CI35" s="812"/>
      <c r="CJ35" s="812"/>
      <c r="CK35" s="812"/>
      <c r="CL35" s="813"/>
      <c r="CM35" s="811"/>
      <c r="CN35" s="812"/>
      <c r="CO35" s="812"/>
      <c r="CP35" s="812"/>
      <c r="CQ35" s="813"/>
      <c r="CR35" s="811"/>
      <c r="CS35" s="812"/>
      <c r="CT35" s="812"/>
      <c r="CU35" s="812"/>
      <c r="CV35" s="813"/>
      <c r="CW35" s="811"/>
      <c r="CX35" s="812"/>
      <c r="CY35" s="812"/>
      <c r="CZ35" s="812"/>
      <c r="DA35" s="813"/>
      <c r="DB35" s="811"/>
      <c r="DC35" s="812"/>
      <c r="DD35" s="812"/>
      <c r="DE35" s="812"/>
      <c r="DF35" s="813"/>
      <c r="DG35" s="811"/>
      <c r="DH35" s="812"/>
      <c r="DI35" s="812"/>
      <c r="DJ35" s="812"/>
      <c r="DK35" s="813"/>
      <c r="DL35" s="811"/>
      <c r="DM35" s="812"/>
      <c r="DN35" s="812"/>
      <c r="DO35" s="812"/>
      <c r="DP35" s="813"/>
      <c r="DQ35" s="811"/>
      <c r="DR35" s="812"/>
      <c r="DS35" s="812"/>
      <c r="DT35" s="812"/>
      <c r="DU35" s="813"/>
      <c r="DV35" s="808"/>
      <c r="DW35" s="809"/>
      <c r="DX35" s="809"/>
      <c r="DY35" s="809"/>
      <c r="DZ35" s="814"/>
      <c r="EA35" s="212"/>
    </row>
    <row r="36" spans="1:131" ht="26.25" customHeight="1" x14ac:dyDescent="0.2">
      <c r="A36" s="224">
        <v>9</v>
      </c>
      <c r="B36" s="815"/>
      <c r="C36" s="816"/>
      <c r="D36" s="816"/>
      <c r="E36" s="816"/>
      <c r="F36" s="816"/>
      <c r="G36" s="816"/>
      <c r="H36" s="816"/>
      <c r="I36" s="816"/>
      <c r="J36" s="816"/>
      <c r="K36" s="816"/>
      <c r="L36" s="816"/>
      <c r="M36" s="816"/>
      <c r="N36" s="816"/>
      <c r="O36" s="816"/>
      <c r="P36" s="817"/>
      <c r="Q36" s="818"/>
      <c r="R36" s="819"/>
      <c r="S36" s="819"/>
      <c r="T36" s="819"/>
      <c r="U36" s="819"/>
      <c r="V36" s="819"/>
      <c r="W36" s="819"/>
      <c r="X36" s="819"/>
      <c r="Y36" s="819"/>
      <c r="Z36" s="819"/>
      <c r="AA36" s="819"/>
      <c r="AB36" s="819"/>
      <c r="AC36" s="819"/>
      <c r="AD36" s="819"/>
      <c r="AE36" s="820"/>
      <c r="AF36" s="821"/>
      <c r="AG36" s="822"/>
      <c r="AH36" s="822"/>
      <c r="AI36" s="822"/>
      <c r="AJ36" s="823"/>
      <c r="AK36" s="869"/>
      <c r="AL36" s="865"/>
      <c r="AM36" s="865"/>
      <c r="AN36" s="865"/>
      <c r="AO36" s="865"/>
      <c r="AP36" s="865"/>
      <c r="AQ36" s="865"/>
      <c r="AR36" s="865"/>
      <c r="AS36" s="865"/>
      <c r="AT36" s="865"/>
      <c r="AU36" s="865"/>
      <c r="AV36" s="865"/>
      <c r="AW36" s="865"/>
      <c r="AX36" s="865"/>
      <c r="AY36" s="865"/>
      <c r="AZ36" s="866"/>
      <c r="BA36" s="866"/>
      <c r="BB36" s="866"/>
      <c r="BC36" s="866"/>
      <c r="BD36" s="866"/>
      <c r="BE36" s="867"/>
      <c r="BF36" s="867"/>
      <c r="BG36" s="867"/>
      <c r="BH36" s="867"/>
      <c r="BI36" s="868"/>
      <c r="BJ36" s="214"/>
      <c r="BK36" s="214"/>
      <c r="BL36" s="214"/>
      <c r="BM36" s="214"/>
      <c r="BN36" s="214"/>
      <c r="BO36" s="223"/>
      <c r="BP36" s="223"/>
      <c r="BQ36" s="220">
        <v>30</v>
      </c>
      <c r="BR36" s="221"/>
      <c r="BS36" s="808"/>
      <c r="BT36" s="809"/>
      <c r="BU36" s="809"/>
      <c r="BV36" s="809"/>
      <c r="BW36" s="809"/>
      <c r="BX36" s="809"/>
      <c r="BY36" s="809"/>
      <c r="BZ36" s="809"/>
      <c r="CA36" s="809"/>
      <c r="CB36" s="809"/>
      <c r="CC36" s="809"/>
      <c r="CD36" s="809"/>
      <c r="CE36" s="809"/>
      <c r="CF36" s="809"/>
      <c r="CG36" s="810"/>
      <c r="CH36" s="811"/>
      <c r="CI36" s="812"/>
      <c r="CJ36" s="812"/>
      <c r="CK36" s="812"/>
      <c r="CL36" s="813"/>
      <c r="CM36" s="811"/>
      <c r="CN36" s="812"/>
      <c r="CO36" s="812"/>
      <c r="CP36" s="812"/>
      <c r="CQ36" s="813"/>
      <c r="CR36" s="811"/>
      <c r="CS36" s="812"/>
      <c r="CT36" s="812"/>
      <c r="CU36" s="812"/>
      <c r="CV36" s="813"/>
      <c r="CW36" s="811"/>
      <c r="CX36" s="812"/>
      <c r="CY36" s="812"/>
      <c r="CZ36" s="812"/>
      <c r="DA36" s="813"/>
      <c r="DB36" s="811"/>
      <c r="DC36" s="812"/>
      <c r="DD36" s="812"/>
      <c r="DE36" s="812"/>
      <c r="DF36" s="813"/>
      <c r="DG36" s="811"/>
      <c r="DH36" s="812"/>
      <c r="DI36" s="812"/>
      <c r="DJ36" s="812"/>
      <c r="DK36" s="813"/>
      <c r="DL36" s="811"/>
      <c r="DM36" s="812"/>
      <c r="DN36" s="812"/>
      <c r="DO36" s="812"/>
      <c r="DP36" s="813"/>
      <c r="DQ36" s="811"/>
      <c r="DR36" s="812"/>
      <c r="DS36" s="812"/>
      <c r="DT36" s="812"/>
      <c r="DU36" s="813"/>
      <c r="DV36" s="808"/>
      <c r="DW36" s="809"/>
      <c r="DX36" s="809"/>
      <c r="DY36" s="809"/>
      <c r="DZ36" s="814"/>
      <c r="EA36" s="212"/>
    </row>
    <row r="37" spans="1:131" ht="26.25" customHeight="1" x14ac:dyDescent="0.2">
      <c r="A37" s="224">
        <v>10</v>
      </c>
      <c r="B37" s="815"/>
      <c r="C37" s="816"/>
      <c r="D37" s="816"/>
      <c r="E37" s="816"/>
      <c r="F37" s="816"/>
      <c r="G37" s="816"/>
      <c r="H37" s="816"/>
      <c r="I37" s="816"/>
      <c r="J37" s="816"/>
      <c r="K37" s="816"/>
      <c r="L37" s="816"/>
      <c r="M37" s="816"/>
      <c r="N37" s="816"/>
      <c r="O37" s="816"/>
      <c r="P37" s="817"/>
      <c r="Q37" s="818"/>
      <c r="R37" s="819"/>
      <c r="S37" s="819"/>
      <c r="T37" s="819"/>
      <c r="U37" s="819"/>
      <c r="V37" s="819"/>
      <c r="W37" s="819"/>
      <c r="X37" s="819"/>
      <c r="Y37" s="819"/>
      <c r="Z37" s="819"/>
      <c r="AA37" s="819"/>
      <c r="AB37" s="819"/>
      <c r="AC37" s="819"/>
      <c r="AD37" s="819"/>
      <c r="AE37" s="820"/>
      <c r="AF37" s="821"/>
      <c r="AG37" s="822"/>
      <c r="AH37" s="822"/>
      <c r="AI37" s="822"/>
      <c r="AJ37" s="823"/>
      <c r="AK37" s="869"/>
      <c r="AL37" s="865"/>
      <c r="AM37" s="865"/>
      <c r="AN37" s="865"/>
      <c r="AO37" s="865"/>
      <c r="AP37" s="865"/>
      <c r="AQ37" s="865"/>
      <c r="AR37" s="865"/>
      <c r="AS37" s="865"/>
      <c r="AT37" s="865"/>
      <c r="AU37" s="865"/>
      <c r="AV37" s="865"/>
      <c r="AW37" s="865"/>
      <c r="AX37" s="865"/>
      <c r="AY37" s="865"/>
      <c r="AZ37" s="866"/>
      <c r="BA37" s="866"/>
      <c r="BB37" s="866"/>
      <c r="BC37" s="866"/>
      <c r="BD37" s="866"/>
      <c r="BE37" s="867"/>
      <c r="BF37" s="867"/>
      <c r="BG37" s="867"/>
      <c r="BH37" s="867"/>
      <c r="BI37" s="868"/>
      <c r="BJ37" s="214"/>
      <c r="BK37" s="214"/>
      <c r="BL37" s="214"/>
      <c r="BM37" s="214"/>
      <c r="BN37" s="214"/>
      <c r="BO37" s="223"/>
      <c r="BP37" s="223"/>
      <c r="BQ37" s="220">
        <v>31</v>
      </c>
      <c r="BR37" s="221"/>
      <c r="BS37" s="808"/>
      <c r="BT37" s="809"/>
      <c r="BU37" s="809"/>
      <c r="BV37" s="809"/>
      <c r="BW37" s="809"/>
      <c r="BX37" s="809"/>
      <c r="BY37" s="809"/>
      <c r="BZ37" s="809"/>
      <c r="CA37" s="809"/>
      <c r="CB37" s="809"/>
      <c r="CC37" s="809"/>
      <c r="CD37" s="809"/>
      <c r="CE37" s="809"/>
      <c r="CF37" s="809"/>
      <c r="CG37" s="810"/>
      <c r="CH37" s="811"/>
      <c r="CI37" s="812"/>
      <c r="CJ37" s="812"/>
      <c r="CK37" s="812"/>
      <c r="CL37" s="813"/>
      <c r="CM37" s="811"/>
      <c r="CN37" s="812"/>
      <c r="CO37" s="812"/>
      <c r="CP37" s="812"/>
      <c r="CQ37" s="813"/>
      <c r="CR37" s="811"/>
      <c r="CS37" s="812"/>
      <c r="CT37" s="812"/>
      <c r="CU37" s="812"/>
      <c r="CV37" s="813"/>
      <c r="CW37" s="811"/>
      <c r="CX37" s="812"/>
      <c r="CY37" s="812"/>
      <c r="CZ37" s="812"/>
      <c r="DA37" s="813"/>
      <c r="DB37" s="811"/>
      <c r="DC37" s="812"/>
      <c r="DD37" s="812"/>
      <c r="DE37" s="812"/>
      <c r="DF37" s="813"/>
      <c r="DG37" s="811"/>
      <c r="DH37" s="812"/>
      <c r="DI37" s="812"/>
      <c r="DJ37" s="812"/>
      <c r="DK37" s="813"/>
      <c r="DL37" s="811"/>
      <c r="DM37" s="812"/>
      <c r="DN37" s="812"/>
      <c r="DO37" s="812"/>
      <c r="DP37" s="813"/>
      <c r="DQ37" s="811"/>
      <c r="DR37" s="812"/>
      <c r="DS37" s="812"/>
      <c r="DT37" s="812"/>
      <c r="DU37" s="813"/>
      <c r="DV37" s="808"/>
      <c r="DW37" s="809"/>
      <c r="DX37" s="809"/>
      <c r="DY37" s="809"/>
      <c r="DZ37" s="814"/>
      <c r="EA37" s="212"/>
    </row>
    <row r="38" spans="1:131" ht="26.25" customHeight="1" x14ac:dyDescent="0.2">
      <c r="A38" s="224">
        <v>11</v>
      </c>
      <c r="B38" s="815"/>
      <c r="C38" s="816"/>
      <c r="D38" s="816"/>
      <c r="E38" s="816"/>
      <c r="F38" s="816"/>
      <c r="G38" s="816"/>
      <c r="H38" s="816"/>
      <c r="I38" s="816"/>
      <c r="J38" s="816"/>
      <c r="K38" s="816"/>
      <c r="L38" s="816"/>
      <c r="M38" s="816"/>
      <c r="N38" s="816"/>
      <c r="O38" s="816"/>
      <c r="P38" s="817"/>
      <c r="Q38" s="818"/>
      <c r="R38" s="819"/>
      <c r="S38" s="819"/>
      <c r="T38" s="819"/>
      <c r="U38" s="819"/>
      <c r="V38" s="819"/>
      <c r="W38" s="819"/>
      <c r="X38" s="819"/>
      <c r="Y38" s="819"/>
      <c r="Z38" s="819"/>
      <c r="AA38" s="819"/>
      <c r="AB38" s="819"/>
      <c r="AC38" s="819"/>
      <c r="AD38" s="819"/>
      <c r="AE38" s="820"/>
      <c r="AF38" s="821"/>
      <c r="AG38" s="822"/>
      <c r="AH38" s="822"/>
      <c r="AI38" s="822"/>
      <c r="AJ38" s="823"/>
      <c r="AK38" s="869"/>
      <c r="AL38" s="865"/>
      <c r="AM38" s="865"/>
      <c r="AN38" s="865"/>
      <c r="AO38" s="865"/>
      <c r="AP38" s="865"/>
      <c r="AQ38" s="865"/>
      <c r="AR38" s="865"/>
      <c r="AS38" s="865"/>
      <c r="AT38" s="865"/>
      <c r="AU38" s="865"/>
      <c r="AV38" s="865"/>
      <c r="AW38" s="865"/>
      <c r="AX38" s="865"/>
      <c r="AY38" s="865"/>
      <c r="AZ38" s="866"/>
      <c r="BA38" s="866"/>
      <c r="BB38" s="866"/>
      <c r="BC38" s="866"/>
      <c r="BD38" s="866"/>
      <c r="BE38" s="867"/>
      <c r="BF38" s="867"/>
      <c r="BG38" s="867"/>
      <c r="BH38" s="867"/>
      <c r="BI38" s="868"/>
      <c r="BJ38" s="214"/>
      <c r="BK38" s="214"/>
      <c r="BL38" s="214"/>
      <c r="BM38" s="214"/>
      <c r="BN38" s="214"/>
      <c r="BO38" s="223"/>
      <c r="BP38" s="223"/>
      <c r="BQ38" s="220">
        <v>32</v>
      </c>
      <c r="BR38" s="221"/>
      <c r="BS38" s="808"/>
      <c r="BT38" s="809"/>
      <c r="BU38" s="809"/>
      <c r="BV38" s="809"/>
      <c r="BW38" s="809"/>
      <c r="BX38" s="809"/>
      <c r="BY38" s="809"/>
      <c r="BZ38" s="809"/>
      <c r="CA38" s="809"/>
      <c r="CB38" s="809"/>
      <c r="CC38" s="809"/>
      <c r="CD38" s="809"/>
      <c r="CE38" s="809"/>
      <c r="CF38" s="809"/>
      <c r="CG38" s="810"/>
      <c r="CH38" s="811"/>
      <c r="CI38" s="812"/>
      <c r="CJ38" s="812"/>
      <c r="CK38" s="812"/>
      <c r="CL38" s="813"/>
      <c r="CM38" s="811"/>
      <c r="CN38" s="812"/>
      <c r="CO38" s="812"/>
      <c r="CP38" s="812"/>
      <c r="CQ38" s="813"/>
      <c r="CR38" s="811"/>
      <c r="CS38" s="812"/>
      <c r="CT38" s="812"/>
      <c r="CU38" s="812"/>
      <c r="CV38" s="813"/>
      <c r="CW38" s="811"/>
      <c r="CX38" s="812"/>
      <c r="CY38" s="812"/>
      <c r="CZ38" s="812"/>
      <c r="DA38" s="813"/>
      <c r="DB38" s="811"/>
      <c r="DC38" s="812"/>
      <c r="DD38" s="812"/>
      <c r="DE38" s="812"/>
      <c r="DF38" s="813"/>
      <c r="DG38" s="811"/>
      <c r="DH38" s="812"/>
      <c r="DI38" s="812"/>
      <c r="DJ38" s="812"/>
      <c r="DK38" s="813"/>
      <c r="DL38" s="811"/>
      <c r="DM38" s="812"/>
      <c r="DN38" s="812"/>
      <c r="DO38" s="812"/>
      <c r="DP38" s="813"/>
      <c r="DQ38" s="811"/>
      <c r="DR38" s="812"/>
      <c r="DS38" s="812"/>
      <c r="DT38" s="812"/>
      <c r="DU38" s="813"/>
      <c r="DV38" s="808"/>
      <c r="DW38" s="809"/>
      <c r="DX38" s="809"/>
      <c r="DY38" s="809"/>
      <c r="DZ38" s="814"/>
      <c r="EA38" s="212"/>
    </row>
    <row r="39" spans="1:131" ht="26.25" customHeight="1" x14ac:dyDescent="0.2">
      <c r="A39" s="224">
        <v>12</v>
      </c>
      <c r="B39" s="815"/>
      <c r="C39" s="816"/>
      <c r="D39" s="816"/>
      <c r="E39" s="816"/>
      <c r="F39" s="816"/>
      <c r="G39" s="816"/>
      <c r="H39" s="816"/>
      <c r="I39" s="816"/>
      <c r="J39" s="816"/>
      <c r="K39" s="816"/>
      <c r="L39" s="816"/>
      <c r="M39" s="816"/>
      <c r="N39" s="816"/>
      <c r="O39" s="816"/>
      <c r="P39" s="817"/>
      <c r="Q39" s="818"/>
      <c r="R39" s="819"/>
      <c r="S39" s="819"/>
      <c r="T39" s="819"/>
      <c r="U39" s="819"/>
      <c r="V39" s="819"/>
      <c r="W39" s="819"/>
      <c r="X39" s="819"/>
      <c r="Y39" s="819"/>
      <c r="Z39" s="819"/>
      <c r="AA39" s="819"/>
      <c r="AB39" s="819"/>
      <c r="AC39" s="819"/>
      <c r="AD39" s="819"/>
      <c r="AE39" s="820"/>
      <c r="AF39" s="821"/>
      <c r="AG39" s="822"/>
      <c r="AH39" s="822"/>
      <c r="AI39" s="822"/>
      <c r="AJ39" s="823"/>
      <c r="AK39" s="869"/>
      <c r="AL39" s="865"/>
      <c r="AM39" s="865"/>
      <c r="AN39" s="865"/>
      <c r="AO39" s="865"/>
      <c r="AP39" s="865"/>
      <c r="AQ39" s="865"/>
      <c r="AR39" s="865"/>
      <c r="AS39" s="865"/>
      <c r="AT39" s="865"/>
      <c r="AU39" s="865"/>
      <c r="AV39" s="865"/>
      <c r="AW39" s="865"/>
      <c r="AX39" s="865"/>
      <c r="AY39" s="865"/>
      <c r="AZ39" s="866"/>
      <c r="BA39" s="866"/>
      <c r="BB39" s="866"/>
      <c r="BC39" s="866"/>
      <c r="BD39" s="866"/>
      <c r="BE39" s="867"/>
      <c r="BF39" s="867"/>
      <c r="BG39" s="867"/>
      <c r="BH39" s="867"/>
      <c r="BI39" s="868"/>
      <c r="BJ39" s="214"/>
      <c r="BK39" s="214"/>
      <c r="BL39" s="214"/>
      <c r="BM39" s="214"/>
      <c r="BN39" s="214"/>
      <c r="BO39" s="223"/>
      <c r="BP39" s="223"/>
      <c r="BQ39" s="220">
        <v>33</v>
      </c>
      <c r="BR39" s="221"/>
      <c r="BS39" s="808"/>
      <c r="BT39" s="809"/>
      <c r="BU39" s="809"/>
      <c r="BV39" s="809"/>
      <c r="BW39" s="809"/>
      <c r="BX39" s="809"/>
      <c r="BY39" s="809"/>
      <c r="BZ39" s="809"/>
      <c r="CA39" s="809"/>
      <c r="CB39" s="809"/>
      <c r="CC39" s="809"/>
      <c r="CD39" s="809"/>
      <c r="CE39" s="809"/>
      <c r="CF39" s="809"/>
      <c r="CG39" s="810"/>
      <c r="CH39" s="811"/>
      <c r="CI39" s="812"/>
      <c r="CJ39" s="812"/>
      <c r="CK39" s="812"/>
      <c r="CL39" s="813"/>
      <c r="CM39" s="811"/>
      <c r="CN39" s="812"/>
      <c r="CO39" s="812"/>
      <c r="CP39" s="812"/>
      <c r="CQ39" s="813"/>
      <c r="CR39" s="811"/>
      <c r="CS39" s="812"/>
      <c r="CT39" s="812"/>
      <c r="CU39" s="812"/>
      <c r="CV39" s="813"/>
      <c r="CW39" s="811"/>
      <c r="CX39" s="812"/>
      <c r="CY39" s="812"/>
      <c r="CZ39" s="812"/>
      <c r="DA39" s="813"/>
      <c r="DB39" s="811"/>
      <c r="DC39" s="812"/>
      <c r="DD39" s="812"/>
      <c r="DE39" s="812"/>
      <c r="DF39" s="813"/>
      <c r="DG39" s="811"/>
      <c r="DH39" s="812"/>
      <c r="DI39" s="812"/>
      <c r="DJ39" s="812"/>
      <c r="DK39" s="813"/>
      <c r="DL39" s="811"/>
      <c r="DM39" s="812"/>
      <c r="DN39" s="812"/>
      <c r="DO39" s="812"/>
      <c r="DP39" s="813"/>
      <c r="DQ39" s="811"/>
      <c r="DR39" s="812"/>
      <c r="DS39" s="812"/>
      <c r="DT39" s="812"/>
      <c r="DU39" s="813"/>
      <c r="DV39" s="808"/>
      <c r="DW39" s="809"/>
      <c r="DX39" s="809"/>
      <c r="DY39" s="809"/>
      <c r="DZ39" s="814"/>
      <c r="EA39" s="212"/>
    </row>
    <row r="40" spans="1:131" ht="26.25" customHeight="1" x14ac:dyDescent="0.2">
      <c r="A40" s="220">
        <v>13</v>
      </c>
      <c r="B40" s="815"/>
      <c r="C40" s="816"/>
      <c r="D40" s="816"/>
      <c r="E40" s="816"/>
      <c r="F40" s="816"/>
      <c r="G40" s="816"/>
      <c r="H40" s="816"/>
      <c r="I40" s="816"/>
      <c r="J40" s="816"/>
      <c r="K40" s="816"/>
      <c r="L40" s="816"/>
      <c r="M40" s="816"/>
      <c r="N40" s="816"/>
      <c r="O40" s="816"/>
      <c r="P40" s="817"/>
      <c r="Q40" s="818"/>
      <c r="R40" s="819"/>
      <c r="S40" s="819"/>
      <c r="T40" s="819"/>
      <c r="U40" s="819"/>
      <c r="V40" s="819"/>
      <c r="W40" s="819"/>
      <c r="X40" s="819"/>
      <c r="Y40" s="819"/>
      <c r="Z40" s="819"/>
      <c r="AA40" s="819"/>
      <c r="AB40" s="819"/>
      <c r="AC40" s="819"/>
      <c r="AD40" s="819"/>
      <c r="AE40" s="820"/>
      <c r="AF40" s="821"/>
      <c r="AG40" s="822"/>
      <c r="AH40" s="822"/>
      <c r="AI40" s="822"/>
      <c r="AJ40" s="823"/>
      <c r="AK40" s="869"/>
      <c r="AL40" s="865"/>
      <c r="AM40" s="865"/>
      <c r="AN40" s="865"/>
      <c r="AO40" s="865"/>
      <c r="AP40" s="865"/>
      <c r="AQ40" s="865"/>
      <c r="AR40" s="865"/>
      <c r="AS40" s="865"/>
      <c r="AT40" s="865"/>
      <c r="AU40" s="865"/>
      <c r="AV40" s="865"/>
      <c r="AW40" s="865"/>
      <c r="AX40" s="865"/>
      <c r="AY40" s="865"/>
      <c r="AZ40" s="866"/>
      <c r="BA40" s="866"/>
      <c r="BB40" s="866"/>
      <c r="BC40" s="866"/>
      <c r="BD40" s="866"/>
      <c r="BE40" s="867"/>
      <c r="BF40" s="867"/>
      <c r="BG40" s="867"/>
      <c r="BH40" s="867"/>
      <c r="BI40" s="868"/>
      <c r="BJ40" s="214"/>
      <c r="BK40" s="214"/>
      <c r="BL40" s="214"/>
      <c r="BM40" s="214"/>
      <c r="BN40" s="214"/>
      <c r="BO40" s="223"/>
      <c r="BP40" s="223"/>
      <c r="BQ40" s="220">
        <v>34</v>
      </c>
      <c r="BR40" s="221"/>
      <c r="BS40" s="808"/>
      <c r="BT40" s="809"/>
      <c r="BU40" s="809"/>
      <c r="BV40" s="809"/>
      <c r="BW40" s="809"/>
      <c r="BX40" s="809"/>
      <c r="BY40" s="809"/>
      <c r="BZ40" s="809"/>
      <c r="CA40" s="809"/>
      <c r="CB40" s="809"/>
      <c r="CC40" s="809"/>
      <c r="CD40" s="809"/>
      <c r="CE40" s="809"/>
      <c r="CF40" s="809"/>
      <c r="CG40" s="810"/>
      <c r="CH40" s="811"/>
      <c r="CI40" s="812"/>
      <c r="CJ40" s="812"/>
      <c r="CK40" s="812"/>
      <c r="CL40" s="813"/>
      <c r="CM40" s="811"/>
      <c r="CN40" s="812"/>
      <c r="CO40" s="812"/>
      <c r="CP40" s="812"/>
      <c r="CQ40" s="813"/>
      <c r="CR40" s="811"/>
      <c r="CS40" s="812"/>
      <c r="CT40" s="812"/>
      <c r="CU40" s="812"/>
      <c r="CV40" s="813"/>
      <c r="CW40" s="811"/>
      <c r="CX40" s="812"/>
      <c r="CY40" s="812"/>
      <c r="CZ40" s="812"/>
      <c r="DA40" s="813"/>
      <c r="DB40" s="811"/>
      <c r="DC40" s="812"/>
      <c r="DD40" s="812"/>
      <c r="DE40" s="812"/>
      <c r="DF40" s="813"/>
      <c r="DG40" s="811"/>
      <c r="DH40" s="812"/>
      <c r="DI40" s="812"/>
      <c r="DJ40" s="812"/>
      <c r="DK40" s="813"/>
      <c r="DL40" s="811"/>
      <c r="DM40" s="812"/>
      <c r="DN40" s="812"/>
      <c r="DO40" s="812"/>
      <c r="DP40" s="813"/>
      <c r="DQ40" s="811"/>
      <c r="DR40" s="812"/>
      <c r="DS40" s="812"/>
      <c r="DT40" s="812"/>
      <c r="DU40" s="813"/>
      <c r="DV40" s="808"/>
      <c r="DW40" s="809"/>
      <c r="DX40" s="809"/>
      <c r="DY40" s="809"/>
      <c r="DZ40" s="814"/>
      <c r="EA40" s="212"/>
    </row>
    <row r="41" spans="1:131" ht="26.25" customHeight="1" x14ac:dyDescent="0.2">
      <c r="A41" s="220">
        <v>14</v>
      </c>
      <c r="B41" s="815"/>
      <c r="C41" s="816"/>
      <c r="D41" s="816"/>
      <c r="E41" s="816"/>
      <c r="F41" s="816"/>
      <c r="G41" s="816"/>
      <c r="H41" s="816"/>
      <c r="I41" s="816"/>
      <c r="J41" s="816"/>
      <c r="K41" s="816"/>
      <c r="L41" s="816"/>
      <c r="M41" s="816"/>
      <c r="N41" s="816"/>
      <c r="O41" s="816"/>
      <c r="P41" s="817"/>
      <c r="Q41" s="818"/>
      <c r="R41" s="819"/>
      <c r="S41" s="819"/>
      <c r="T41" s="819"/>
      <c r="U41" s="819"/>
      <c r="V41" s="819"/>
      <c r="W41" s="819"/>
      <c r="X41" s="819"/>
      <c r="Y41" s="819"/>
      <c r="Z41" s="819"/>
      <c r="AA41" s="819"/>
      <c r="AB41" s="819"/>
      <c r="AC41" s="819"/>
      <c r="AD41" s="819"/>
      <c r="AE41" s="820"/>
      <c r="AF41" s="821"/>
      <c r="AG41" s="822"/>
      <c r="AH41" s="822"/>
      <c r="AI41" s="822"/>
      <c r="AJ41" s="823"/>
      <c r="AK41" s="869"/>
      <c r="AL41" s="865"/>
      <c r="AM41" s="865"/>
      <c r="AN41" s="865"/>
      <c r="AO41" s="865"/>
      <c r="AP41" s="865"/>
      <c r="AQ41" s="865"/>
      <c r="AR41" s="865"/>
      <c r="AS41" s="865"/>
      <c r="AT41" s="865"/>
      <c r="AU41" s="865"/>
      <c r="AV41" s="865"/>
      <c r="AW41" s="865"/>
      <c r="AX41" s="865"/>
      <c r="AY41" s="865"/>
      <c r="AZ41" s="866"/>
      <c r="BA41" s="866"/>
      <c r="BB41" s="866"/>
      <c r="BC41" s="866"/>
      <c r="BD41" s="866"/>
      <c r="BE41" s="867"/>
      <c r="BF41" s="867"/>
      <c r="BG41" s="867"/>
      <c r="BH41" s="867"/>
      <c r="BI41" s="868"/>
      <c r="BJ41" s="214"/>
      <c r="BK41" s="214"/>
      <c r="BL41" s="214"/>
      <c r="BM41" s="214"/>
      <c r="BN41" s="214"/>
      <c r="BO41" s="223"/>
      <c r="BP41" s="223"/>
      <c r="BQ41" s="220">
        <v>35</v>
      </c>
      <c r="BR41" s="221"/>
      <c r="BS41" s="808"/>
      <c r="BT41" s="809"/>
      <c r="BU41" s="809"/>
      <c r="BV41" s="809"/>
      <c r="BW41" s="809"/>
      <c r="BX41" s="809"/>
      <c r="BY41" s="809"/>
      <c r="BZ41" s="809"/>
      <c r="CA41" s="809"/>
      <c r="CB41" s="809"/>
      <c r="CC41" s="809"/>
      <c r="CD41" s="809"/>
      <c r="CE41" s="809"/>
      <c r="CF41" s="809"/>
      <c r="CG41" s="810"/>
      <c r="CH41" s="811"/>
      <c r="CI41" s="812"/>
      <c r="CJ41" s="812"/>
      <c r="CK41" s="812"/>
      <c r="CL41" s="813"/>
      <c r="CM41" s="811"/>
      <c r="CN41" s="812"/>
      <c r="CO41" s="812"/>
      <c r="CP41" s="812"/>
      <c r="CQ41" s="813"/>
      <c r="CR41" s="811"/>
      <c r="CS41" s="812"/>
      <c r="CT41" s="812"/>
      <c r="CU41" s="812"/>
      <c r="CV41" s="813"/>
      <c r="CW41" s="811"/>
      <c r="CX41" s="812"/>
      <c r="CY41" s="812"/>
      <c r="CZ41" s="812"/>
      <c r="DA41" s="813"/>
      <c r="DB41" s="811"/>
      <c r="DC41" s="812"/>
      <c r="DD41" s="812"/>
      <c r="DE41" s="812"/>
      <c r="DF41" s="813"/>
      <c r="DG41" s="811"/>
      <c r="DH41" s="812"/>
      <c r="DI41" s="812"/>
      <c r="DJ41" s="812"/>
      <c r="DK41" s="813"/>
      <c r="DL41" s="811"/>
      <c r="DM41" s="812"/>
      <c r="DN41" s="812"/>
      <c r="DO41" s="812"/>
      <c r="DP41" s="813"/>
      <c r="DQ41" s="811"/>
      <c r="DR41" s="812"/>
      <c r="DS41" s="812"/>
      <c r="DT41" s="812"/>
      <c r="DU41" s="813"/>
      <c r="DV41" s="808"/>
      <c r="DW41" s="809"/>
      <c r="DX41" s="809"/>
      <c r="DY41" s="809"/>
      <c r="DZ41" s="814"/>
      <c r="EA41" s="212"/>
    </row>
    <row r="42" spans="1:131" ht="26.25" customHeight="1" x14ac:dyDescent="0.2">
      <c r="A42" s="220">
        <v>15</v>
      </c>
      <c r="B42" s="815"/>
      <c r="C42" s="816"/>
      <c r="D42" s="816"/>
      <c r="E42" s="816"/>
      <c r="F42" s="816"/>
      <c r="G42" s="816"/>
      <c r="H42" s="816"/>
      <c r="I42" s="816"/>
      <c r="J42" s="816"/>
      <c r="K42" s="816"/>
      <c r="L42" s="816"/>
      <c r="M42" s="816"/>
      <c r="N42" s="816"/>
      <c r="O42" s="816"/>
      <c r="P42" s="817"/>
      <c r="Q42" s="818"/>
      <c r="R42" s="819"/>
      <c r="S42" s="819"/>
      <c r="T42" s="819"/>
      <c r="U42" s="819"/>
      <c r="V42" s="819"/>
      <c r="W42" s="819"/>
      <c r="X42" s="819"/>
      <c r="Y42" s="819"/>
      <c r="Z42" s="819"/>
      <c r="AA42" s="819"/>
      <c r="AB42" s="819"/>
      <c r="AC42" s="819"/>
      <c r="AD42" s="819"/>
      <c r="AE42" s="820"/>
      <c r="AF42" s="821"/>
      <c r="AG42" s="822"/>
      <c r="AH42" s="822"/>
      <c r="AI42" s="822"/>
      <c r="AJ42" s="823"/>
      <c r="AK42" s="869"/>
      <c r="AL42" s="865"/>
      <c r="AM42" s="865"/>
      <c r="AN42" s="865"/>
      <c r="AO42" s="865"/>
      <c r="AP42" s="865"/>
      <c r="AQ42" s="865"/>
      <c r="AR42" s="865"/>
      <c r="AS42" s="865"/>
      <c r="AT42" s="865"/>
      <c r="AU42" s="865"/>
      <c r="AV42" s="865"/>
      <c r="AW42" s="865"/>
      <c r="AX42" s="865"/>
      <c r="AY42" s="865"/>
      <c r="AZ42" s="866"/>
      <c r="BA42" s="866"/>
      <c r="BB42" s="866"/>
      <c r="BC42" s="866"/>
      <c r="BD42" s="866"/>
      <c r="BE42" s="867"/>
      <c r="BF42" s="867"/>
      <c r="BG42" s="867"/>
      <c r="BH42" s="867"/>
      <c r="BI42" s="868"/>
      <c r="BJ42" s="214"/>
      <c r="BK42" s="214"/>
      <c r="BL42" s="214"/>
      <c r="BM42" s="214"/>
      <c r="BN42" s="214"/>
      <c r="BO42" s="223"/>
      <c r="BP42" s="223"/>
      <c r="BQ42" s="220">
        <v>36</v>
      </c>
      <c r="BR42" s="221"/>
      <c r="BS42" s="808"/>
      <c r="BT42" s="809"/>
      <c r="BU42" s="809"/>
      <c r="BV42" s="809"/>
      <c r="BW42" s="809"/>
      <c r="BX42" s="809"/>
      <c r="BY42" s="809"/>
      <c r="BZ42" s="809"/>
      <c r="CA42" s="809"/>
      <c r="CB42" s="809"/>
      <c r="CC42" s="809"/>
      <c r="CD42" s="809"/>
      <c r="CE42" s="809"/>
      <c r="CF42" s="809"/>
      <c r="CG42" s="810"/>
      <c r="CH42" s="811"/>
      <c r="CI42" s="812"/>
      <c r="CJ42" s="812"/>
      <c r="CK42" s="812"/>
      <c r="CL42" s="813"/>
      <c r="CM42" s="811"/>
      <c r="CN42" s="812"/>
      <c r="CO42" s="812"/>
      <c r="CP42" s="812"/>
      <c r="CQ42" s="813"/>
      <c r="CR42" s="811"/>
      <c r="CS42" s="812"/>
      <c r="CT42" s="812"/>
      <c r="CU42" s="812"/>
      <c r="CV42" s="813"/>
      <c r="CW42" s="811"/>
      <c r="CX42" s="812"/>
      <c r="CY42" s="812"/>
      <c r="CZ42" s="812"/>
      <c r="DA42" s="813"/>
      <c r="DB42" s="811"/>
      <c r="DC42" s="812"/>
      <c r="DD42" s="812"/>
      <c r="DE42" s="812"/>
      <c r="DF42" s="813"/>
      <c r="DG42" s="811"/>
      <c r="DH42" s="812"/>
      <c r="DI42" s="812"/>
      <c r="DJ42" s="812"/>
      <c r="DK42" s="813"/>
      <c r="DL42" s="811"/>
      <c r="DM42" s="812"/>
      <c r="DN42" s="812"/>
      <c r="DO42" s="812"/>
      <c r="DP42" s="813"/>
      <c r="DQ42" s="811"/>
      <c r="DR42" s="812"/>
      <c r="DS42" s="812"/>
      <c r="DT42" s="812"/>
      <c r="DU42" s="813"/>
      <c r="DV42" s="808"/>
      <c r="DW42" s="809"/>
      <c r="DX42" s="809"/>
      <c r="DY42" s="809"/>
      <c r="DZ42" s="814"/>
      <c r="EA42" s="212"/>
    </row>
    <row r="43" spans="1:131" ht="26.25" customHeight="1" x14ac:dyDescent="0.2">
      <c r="A43" s="220">
        <v>16</v>
      </c>
      <c r="B43" s="815"/>
      <c r="C43" s="816"/>
      <c r="D43" s="816"/>
      <c r="E43" s="816"/>
      <c r="F43" s="816"/>
      <c r="G43" s="816"/>
      <c r="H43" s="816"/>
      <c r="I43" s="816"/>
      <c r="J43" s="816"/>
      <c r="K43" s="816"/>
      <c r="L43" s="816"/>
      <c r="M43" s="816"/>
      <c r="N43" s="816"/>
      <c r="O43" s="816"/>
      <c r="P43" s="817"/>
      <c r="Q43" s="818"/>
      <c r="R43" s="819"/>
      <c r="S43" s="819"/>
      <c r="T43" s="819"/>
      <c r="U43" s="819"/>
      <c r="V43" s="819"/>
      <c r="W43" s="819"/>
      <c r="X43" s="819"/>
      <c r="Y43" s="819"/>
      <c r="Z43" s="819"/>
      <c r="AA43" s="819"/>
      <c r="AB43" s="819"/>
      <c r="AC43" s="819"/>
      <c r="AD43" s="819"/>
      <c r="AE43" s="820"/>
      <c r="AF43" s="821"/>
      <c r="AG43" s="822"/>
      <c r="AH43" s="822"/>
      <c r="AI43" s="822"/>
      <c r="AJ43" s="823"/>
      <c r="AK43" s="869"/>
      <c r="AL43" s="865"/>
      <c r="AM43" s="865"/>
      <c r="AN43" s="865"/>
      <c r="AO43" s="865"/>
      <c r="AP43" s="865"/>
      <c r="AQ43" s="865"/>
      <c r="AR43" s="865"/>
      <c r="AS43" s="865"/>
      <c r="AT43" s="865"/>
      <c r="AU43" s="865"/>
      <c r="AV43" s="865"/>
      <c r="AW43" s="865"/>
      <c r="AX43" s="865"/>
      <c r="AY43" s="865"/>
      <c r="AZ43" s="866"/>
      <c r="BA43" s="866"/>
      <c r="BB43" s="866"/>
      <c r="BC43" s="866"/>
      <c r="BD43" s="866"/>
      <c r="BE43" s="867"/>
      <c r="BF43" s="867"/>
      <c r="BG43" s="867"/>
      <c r="BH43" s="867"/>
      <c r="BI43" s="868"/>
      <c r="BJ43" s="214"/>
      <c r="BK43" s="214"/>
      <c r="BL43" s="214"/>
      <c r="BM43" s="214"/>
      <c r="BN43" s="214"/>
      <c r="BO43" s="223"/>
      <c r="BP43" s="223"/>
      <c r="BQ43" s="220">
        <v>37</v>
      </c>
      <c r="BR43" s="221"/>
      <c r="BS43" s="808"/>
      <c r="BT43" s="809"/>
      <c r="BU43" s="809"/>
      <c r="BV43" s="809"/>
      <c r="BW43" s="809"/>
      <c r="BX43" s="809"/>
      <c r="BY43" s="809"/>
      <c r="BZ43" s="809"/>
      <c r="CA43" s="809"/>
      <c r="CB43" s="809"/>
      <c r="CC43" s="809"/>
      <c r="CD43" s="809"/>
      <c r="CE43" s="809"/>
      <c r="CF43" s="809"/>
      <c r="CG43" s="810"/>
      <c r="CH43" s="811"/>
      <c r="CI43" s="812"/>
      <c r="CJ43" s="812"/>
      <c r="CK43" s="812"/>
      <c r="CL43" s="813"/>
      <c r="CM43" s="811"/>
      <c r="CN43" s="812"/>
      <c r="CO43" s="812"/>
      <c r="CP43" s="812"/>
      <c r="CQ43" s="813"/>
      <c r="CR43" s="811"/>
      <c r="CS43" s="812"/>
      <c r="CT43" s="812"/>
      <c r="CU43" s="812"/>
      <c r="CV43" s="813"/>
      <c r="CW43" s="811"/>
      <c r="CX43" s="812"/>
      <c r="CY43" s="812"/>
      <c r="CZ43" s="812"/>
      <c r="DA43" s="813"/>
      <c r="DB43" s="811"/>
      <c r="DC43" s="812"/>
      <c r="DD43" s="812"/>
      <c r="DE43" s="812"/>
      <c r="DF43" s="813"/>
      <c r="DG43" s="811"/>
      <c r="DH43" s="812"/>
      <c r="DI43" s="812"/>
      <c r="DJ43" s="812"/>
      <c r="DK43" s="813"/>
      <c r="DL43" s="811"/>
      <c r="DM43" s="812"/>
      <c r="DN43" s="812"/>
      <c r="DO43" s="812"/>
      <c r="DP43" s="813"/>
      <c r="DQ43" s="811"/>
      <c r="DR43" s="812"/>
      <c r="DS43" s="812"/>
      <c r="DT43" s="812"/>
      <c r="DU43" s="813"/>
      <c r="DV43" s="808"/>
      <c r="DW43" s="809"/>
      <c r="DX43" s="809"/>
      <c r="DY43" s="809"/>
      <c r="DZ43" s="814"/>
      <c r="EA43" s="212"/>
    </row>
    <row r="44" spans="1:131" ht="26.25" customHeight="1" x14ac:dyDescent="0.2">
      <c r="A44" s="220">
        <v>17</v>
      </c>
      <c r="B44" s="815"/>
      <c r="C44" s="816"/>
      <c r="D44" s="816"/>
      <c r="E44" s="816"/>
      <c r="F44" s="816"/>
      <c r="G44" s="816"/>
      <c r="H44" s="816"/>
      <c r="I44" s="816"/>
      <c r="J44" s="816"/>
      <c r="K44" s="816"/>
      <c r="L44" s="816"/>
      <c r="M44" s="816"/>
      <c r="N44" s="816"/>
      <c r="O44" s="816"/>
      <c r="P44" s="817"/>
      <c r="Q44" s="818"/>
      <c r="R44" s="819"/>
      <c r="S44" s="819"/>
      <c r="T44" s="819"/>
      <c r="U44" s="819"/>
      <c r="V44" s="819"/>
      <c r="W44" s="819"/>
      <c r="X44" s="819"/>
      <c r="Y44" s="819"/>
      <c r="Z44" s="819"/>
      <c r="AA44" s="819"/>
      <c r="AB44" s="819"/>
      <c r="AC44" s="819"/>
      <c r="AD44" s="819"/>
      <c r="AE44" s="820"/>
      <c r="AF44" s="821"/>
      <c r="AG44" s="822"/>
      <c r="AH44" s="822"/>
      <c r="AI44" s="822"/>
      <c r="AJ44" s="823"/>
      <c r="AK44" s="869"/>
      <c r="AL44" s="865"/>
      <c r="AM44" s="865"/>
      <c r="AN44" s="865"/>
      <c r="AO44" s="865"/>
      <c r="AP44" s="865"/>
      <c r="AQ44" s="865"/>
      <c r="AR44" s="865"/>
      <c r="AS44" s="865"/>
      <c r="AT44" s="865"/>
      <c r="AU44" s="865"/>
      <c r="AV44" s="865"/>
      <c r="AW44" s="865"/>
      <c r="AX44" s="865"/>
      <c r="AY44" s="865"/>
      <c r="AZ44" s="866"/>
      <c r="BA44" s="866"/>
      <c r="BB44" s="866"/>
      <c r="BC44" s="866"/>
      <c r="BD44" s="866"/>
      <c r="BE44" s="867"/>
      <c r="BF44" s="867"/>
      <c r="BG44" s="867"/>
      <c r="BH44" s="867"/>
      <c r="BI44" s="868"/>
      <c r="BJ44" s="214"/>
      <c r="BK44" s="214"/>
      <c r="BL44" s="214"/>
      <c r="BM44" s="214"/>
      <c r="BN44" s="214"/>
      <c r="BO44" s="223"/>
      <c r="BP44" s="223"/>
      <c r="BQ44" s="220">
        <v>38</v>
      </c>
      <c r="BR44" s="221"/>
      <c r="BS44" s="808"/>
      <c r="BT44" s="809"/>
      <c r="BU44" s="809"/>
      <c r="BV44" s="809"/>
      <c r="BW44" s="809"/>
      <c r="BX44" s="809"/>
      <c r="BY44" s="809"/>
      <c r="BZ44" s="809"/>
      <c r="CA44" s="809"/>
      <c r="CB44" s="809"/>
      <c r="CC44" s="809"/>
      <c r="CD44" s="809"/>
      <c r="CE44" s="809"/>
      <c r="CF44" s="809"/>
      <c r="CG44" s="810"/>
      <c r="CH44" s="811"/>
      <c r="CI44" s="812"/>
      <c r="CJ44" s="812"/>
      <c r="CK44" s="812"/>
      <c r="CL44" s="813"/>
      <c r="CM44" s="811"/>
      <c r="CN44" s="812"/>
      <c r="CO44" s="812"/>
      <c r="CP44" s="812"/>
      <c r="CQ44" s="813"/>
      <c r="CR44" s="811"/>
      <c r="CS44" s="812"/>
      <c r="CT44" s="812"/>
      <c r="CU44" s="812"/>
      <c r="CV44" s="813"/>
      <c r="CW44" s="811"/>
      <c r="CX44" s="812"/>
      <c r="CY44" s="812"/>
      <c r="CZ44" s="812"/>
      <c r="DA44" s="813"/>
      <c r="DB44" s="811"/>
      <c r="DC44" s="812"/>
      <c r="DD44" s="812"/>
      <c r="DE44" s="812"/>
      <c r="DF44" s="813"/>
      <c r="DG44" s="811"/>
      <c r="DH44" s="812"/>
      <c r="DI44" s="812"/>
      <c r="DJ44" s="812"/>
      <c r="DK44" s="813"/>
      <c r="DL44" s="811"/>
      <c r="DM44" s="812"/>
      <c r="DN44" s="812"/>
      <c r="DO44" s="812"/>
      <c r="DP44" s="813"/>
      <c r="DQ44" s="811"/>
      <c r="DR44" s="812"/>
      <c r="DS44" s="812"/>
      <c r="DT44" s="812"/>
      <c r="DU44" s="813"/>
      <c r="DV44" s="808"/>
      <c r="DW44" s="809"/>
      <c r="DX44" s="809"/>
      <c r="DY44" s="809"/>
      <c r="DZ44" s="814"/>
      <c r="EA44" s="212"/>
    </row>
    <row r="45" spans="1:131" ht="26.25" customHeight="1" x14ac:dyDescent="0.2">
      <c r="A45" s="220">
        <v>18</v>
      </c>
      <c r="B45" s="815"/>
      <c r="C45" s="816"/>
      <c r="D45" s="816"/>
      <c r="E45" s="816"/>
      <c r="F45" s="816"/>
      <c r="G45" s="816"/>
      <c r="H45" s="816"/>
      <c r="I45" s="816"/>
      <c r="J45" s="816"/>
      <c r="K45" s="816"/>
      <c r="L45" s="816"/>
      <c r="M45" s="816"/>
      <c r="N45" s="816"/>
      <c r="O45" s="816"/>
      <c r="P45" s="817"/>
      <c r="Q45" s="818"/>
      <c r="R45" s="819"/>
      <c r="S45" s="819"/>
      <c r="T45" s="819"/>
      <c r="U45" s="819"/>
      <c r="V45" s="819"/>
      <c r="W45" s="819"/>
      <c r="X45" s="819"/>
      <c r="Y45" s="819"/>
      <c r="Z45" s="819"/>
      <c r="AA45" s="819"/>
      <c r="AB45" s="819"/>
      <c r="AC45" s="819"/>
      <c r="AD45" s="819"/>
      <c r="AE45" s="820"/>
      <c r="AF45" s="821"/>
      <c r="AG45" s="822"/>
      <c r="AH45" s="822"/>
      <c r="AI45" s="822"/>
      <c r="AJ45" s="823"/>
      <c r="AK45" s="869"/>
      <c r="AL45" s="865"/>
      <c r="AM45" s="865"/>
      <c r="AN45" s="865"/>
      <c r="AO45" s="865"/>
      <c r="AP45" s="865"/>
      <c r="AQ45" s="865"/>
      <c r="AR45" s="865"/>
      <c r="AS45" s="865"/>
      <c r="AT45" s="865"/>
      <c r="AU45" s="865"/>
      <c r="AV45" s="865"/>
      <c r="AW45" s="865"/>
      <c r="AX45" s="865"/>
      <c r="AY45" s="865"/>
      <c r="AZ45" s="866"/>
      <c r="BA45" s="866"/>
      <c r="BB45" s="866"/>
      <c r="BC45" s="866"/>
      <c r="BD45" s="866"/>
      <c r="BE45" s="867"/>
      <c r="BF45" s="867"/>
      <c r="BG45" s="867"/>
      <c r="BH45" s="867"/>
      <c r="BI45" s="868"/>
      <c r="BJ45" s="214"/>
      <c r="BK45" s="214"/>
      <c r="BL45" s="214"/>
      <c r="BM45" s="214"/>
      <c r="BN45" s="214"/>
      <c r="BO45" s="223"/>
      <c r="BP45" s="223"/>
      <c r="BQ45" s="220">
        <v>39</v>
      </c>
      <c r="BR45" s="221"/>
      <c r="BS45" s="808"/>
      <c r="BT45" s="809"/>
      <c r="BU45" s="809"/>
      <c r="BV45" s="809"/>
      <c r="BW45" s="809"/>
      <c r="BX45" s="809"/>
      <c r="BY45" s="809"/>
      <c r="BZ45" s="809"/>
      <c r="CA45" s="809"/>
      <c r="CB45" s="809"/>
      <c r="CC45" s="809"/>
      <c r="CD45" s="809"/>
      <c r="CE45" s="809"/>
      <c r="CF45" s="809"/>
      <c r="CG45" s="810"/>
      <c r="CH45" s="811"/>
      <c r="CI45" s="812"/>
      <c r="CJ45" s="812"/>
      <c r="CK45" s="812"/>
      <c r="CL45" s="813"/>
      <c r="CM45" s="811"/>
      <c r="CN45" s="812"/>
      <c r="CO45" s="812"/>
      <c r="CP45" s="812"/>
      <c r="CQ45" s="813"/>
      <c r="CR45" s="811"/>
      <c r="CS45" s="812"/>
      <c r="CT45" s="812"/>
      <c r="CU45" s="812"/>
      <c r="CV45" s="813"/>
      <c r="CW45" s="811"/>
      <c r="CX45" s="812"/>
      <c r="CY45" s="812"/>
      <c r="CZ45" s="812"/>
      <c r="DA45" s="813"/>
      <c r="DB45" s="811"/>
      <c r="DC45" s="812"/>
      <c r="DD45" s="812"/>
      <c r="DE45" s="812"/>
      <c r="DF45" s="813"/>
      <c r="DG45" s="811"/>
      <c r="DH45" s="812"/>
      <c r="DI45" s="812"/>
      <c r="DJ45" s="812"/>
      <c r="DK45" s="813"/>
      <c r="DL45" s="811"/>
      <c r="DM45" s="812"/>
      <c r="DN45" s="812"/>
      <c r="DO45" s="812"/>
      <c r="DP45" s="813"/>
      <c r="DQ45" s="811"/>
      <c r="DR45" s="812"/>
      <c r="DS45" s="812"/>
      <c r="DT45" s="812"/>
      <c r="DU45" s="813"/>
      <c r="DV45" s="808"/>
      <c r="DW45" s="809"/>
      <c r="DX45" s="809"/>
      <c r="DY45" s="809"/>
      <c r="DZ45" s="814"/>
      <c r="EA45" s="212"/>
    </row>
    <row r="46" spans="1:131" ht="26.25" customHeight="1" x14ac:dyDescent="0.2">
      <c r="A46" s="220">
        <v>19</v>
      </c>
      <c r="B46" s="815"/>
      <c r="C46" s="816"/>
      <c r="D46" s="816"/>
      <c r="E46" s="816"/>
      <c r="F46" s="816"/>
      <c r="G46" s="816"/>
      <c r="H46" s="816"/>
      <c r="I46" s="816"/>
      <c r="J46" s="816"/>
      <c r="K46" s="816"/>
      <c r="L46" s="816"/>
      <c r="M46" s="816"/>
      <c r="N46" s="816"/>
      <c r="O46" s="816"/>
      <c r="P46" s="817"/>
      <c r="Q46" s="818"/>
      <c r="R46" s="819"/>
      <c r="S46" s="819"/>
      <c r="T46" s="819"/>
      <c r="U46" s="819"/>
      <c r="V46" s="819"/>
      <c r="W46" s="819"/>
      <c r="X46" s="819"/>
      <c r="Y46" s="819"/>
      <c r="Z46" s="819"/>
      <c r="AA46" s="819"/>
      <c r="AB46" s="819"/>
      <c r="AC46" s="819"/>
      <c r="AD46" s="819"/>
      <c r="AE46" s="820"/>
      <c r="AF46" s="821"/>
      <c r="AG46" s="822"/>
      <c r="AH46" s="822"/>
      <c r="AI46" s="822"/>
      <c r="AJ46" s="823"/>
      <c r="AK46" s="869"/>
      <c r="AL46" s="865"/>
      <c r="AM46" s="865"/>
      <c r="AN46" s="865"/>
      <c r="AO46" s="865"/>
      <c r="AP46" s="865"/>
      <c r="AQ46" s="865"/>
      <c r="AR46" s="865"/>
      <c r="AS46" s="865"/>
      <c r="AT46" s="865"/>
      <c r="AU46" s="865"/>
      <c r="AV46" s="865"/>
      <c r="AW46" s="865"/>
      <c r="AX46" s="865"/>
      <c r="AY46" s="865"/>
      <c r="AZ46" s="866"/>
      <c r="BA46" s="866"/>
      <c r="BB46" s="866"/>
      <c r="BC46" s="866"/>
      <c r="BD46" s="866"/>
      <c r="BE46" s="867"/>
      <c r="BF46" s="867"/>
      <c r="BG46" s="867"/>
      <c r="BH46" s="867"/>
      <c r="BI46" s="868"/>
      <c r="BJ46" s="214"/>
      <c r="BK46" s="214"/>
      <c r="BL46" s="214"/>
      <c r="BM46" s="214"/>
      <c r="BN46" s="214"/>
      <c r="BO46" s="223"/>
      <c r="BP46" s="223"/>
      <c r="BQ46" s="220">
        <v>40</v>
      </c>
      <c r="BR46" s="221"/>
      <c r="BS46" s="808"/>
      <c r="BT46" s="809"/>
      <c r="BU46" s="809"/>
      <c r="BV46" s="809"/>
      <c r="BW46" s="809"/>
      <c r="BX46" s="809"/>
      <c r="BY46" s="809"/>
      <c r="BZ46" s="809"/>
      <c r="CA46" s="809"/>
      <c r="CB46" s="809"/>
      <c r="CC46" s="809"/>
      <c r="CD46" s="809"/>
      <c r="CE46" s="809"/>
      <c r="CF46" s="809"/>
      <c r="CG46" s="810"/>
      <c r="CH46" s="811"/>
      <c r="CI46" s="812"/>
      <c r="CJ46" s="812"/>
      <c r="CK46" s="812"/>
      <c r="CL46" s="813"/>
      <c r="CM46" s="811"/>
      <c r="CN46" s="812"/>
      <c r="CO46" s="812"/>
      <c r="CP46" s="812"/>
      <c r="CQ46" s="813"/>
      <c r="CR46" s="811"/>
      <c r="CS46" s="812"/>
      <c r="CT46" s="812"/>
      <c r="CU46" s="812"/>
      <c r="CV46" s="813"/>
      <c r="CW46" s="811"/>
      <c r="CX46" s="812"/>
      <c r="CY46" s="812"/>
      <c r="CZ46" s="812"/>
      <c r="DA46" s="813"/>
      <c r="DB46" s="811"/>
      <c r="DC46" s="812"/>
      <c r="DD46" s="812"/>
      <c r="DE46" s="812"/>
      <c r="DF46" s="813"/>
      <c r="DG46" s="811"/>
      <c r="DH46" s="812"/>
      <c r="DI46" s="812"/>
      <c r="DJ46" s="812"/>
      <c r="DK46" s="813"/>
      <c r="DL46" s="811"/>
      <c r="DM46" s="812"/>
      <c r="DN46" s="812"/>
      <c r="DO46" s="812"/>
      <c r="DP46" s="813"/>
      <c r="DQ46" s="811"/>
      <c r="DR46" s="812"/>
      <c r="DS46" s="812"/>
      <c r="DT46" s="812"/>
      <c r="DU46" s="813"/>
      <c r="DV46" s="808"/>
      <c r="DW46" s="809"/>
      <c r="DX46" s="809"/>
      <c r="DY46" s="809"/>
      <c r="DZ46" s="814"/>
      <c r="EA46" s="212"/>
    </row>
    <row r="47" spans="1:131" ht="26.25" customHeight="1" x14ac:dyDescent="0.2">
      <c r="A47" s="220">
        <v>20</v>
      </c>
      <c r="B47" s="815"/>
      <c r="C47" s="816"/>
      <c r="D47" s="816"/>
      <c r="E47" s="816"/>
      <c r="F47" s="816"/>
      <c r="G47" s="816"/>
      <c r="H47" s="816"/>
      <c r="I47" s="816"/>
      <c r="J47" s="816"/>
      <c r="K47" s="816"/>
      <c r="L47" s="816"/>
      <c r="M47" s="816"/>
      <c r="N47" s="816"/>
      <c r="O47" s="816"/>
      <c r="P47" s="817"/>
      <c r="Q47" s="818"/>
      <c r="R47" s="819"/>
      <c r="S47" s="819"/>
      <c r="T47" s="819"/>
      <c r="U47" s="819"/>
      <c r="V47" s="819"/>
      <c r="W47" s="819"/>
      <c r="X47" s="819"/>
      <c r="Y47" s="819"/>
      <c r="Z47" s="819"/>
      <c r="AA47" s="819"/>
      <c r="AB47" s="819"/>
      <c r="AC47" s="819"/>
      <c r="AD47" s="819"/>
      <c r="AE47" s="820"/>
      <c r="AF47" s="821"/>
      <c r="AG47" s="822"/>
      <c r="AH47" s="822"/>
      <c r="AI47" s="822"/>
      <c r="AJ47" s="823"/>
      <c r="AK47" s="869"/>
      <c r="AL47" s="865"/>
      <c r="AM47" s="865"/>
      <c r="AN47" s="865"/>
      <c r="AO47" s="865"/>
      <c r="AP47" s="865"/>
      <c r="AQ47" s="865"/>
      <c r="AR47" s="865"/>
      <c r="AS47" s="865"/>
      <c r="AT47" s="865"/>
      <c r="AU47" s="865"/>
      <c r="AV47" s="865"/>
      <c r="AW47" s="865"/>
      <c r="AX47" s="865"/>
      <c r="AY47" s="865"/>
      <c r="AZ47" s="866"/>
      <c r="BA47" s="866"/>
      <c r="BB47" s="866"/>
      <c r="BC47" s="866"/>
      <c r="BD47" s="866"/>
      <c r="BE47" s="867"/>
      <c r="BF47" s="867"/>
      <c r="BG47" s="867"/>
      <c r="BH47" s="867"/>
      <c r="BI47" s="868"/>
      <c r="BJ47" s="214"/>
      <c r="BK47" s="214"/>
      <c r="BL47" s="214"/>
      <c r="BM47" s="214"/>
      <c r="BN47" s="214"/>
      <c r="BO47" s="223"/>
      <c r="BP47" s="223"/>
      <c r="BQ47" s="220">
        <v>41</v>
      </c>
      <c r="BR47" s="221"/>
      <c r="BS47" s="808"/>
      <c r="BT47" s="809"/>
      <c r="BU47" s="809"/>
      <c r="BV47" s="809"/>
      <c r="BW47" s="809"/>
      <c r="BX47" s="809"/>
      <c r="BY47" s="809"/>
      <c r="BZ47" s="809"/>
      <c r="CA47" s="809"/>
      <c r="CB47" s="809"/>
      <c r="CC47" s="809"/>
      <c r="CD47" s="809"/>
      <c r="CE47" s="809"/>
      <c r="CF47" s="809"/>
      <c r="CG47" s="810"/>
      <c r="CH47" s="811"/>
      <c r="CI47" s="812"/>
      <c r="CJ47" s="812"/>
      <c r="CK47" s="812"/>
      <c r="CL47" s="813"/>
      <c r="CM47" s="811"/>
      <c r="CN47" s="812"/>
      <c r="CO47" s="812"/>
      <c r="CP47" s="812"/>
      <c r="CQ47" s="813"/>
      <c r="CR47" s="811"/>
      <c r="CS47" s="812"/>
      <c r="CT47" s="812"/>
      <c r="CU47" s="812"/>
      <c r="CV47" s="813"/>
      <c r="CW47" s="811"/>
      <c r="CX47" s="812"/>
      <c r="CY47" s="812"/>
      <c r="CZ47" s="812"/>
      <c r="DA47" s="813"/>
      <c r="DB47" s="811"/>
      <c r="DC47" s="812"/>
      <c r="DD47" s="812"/>
      <c r="DE47" s="812"/>
      <c r="DF47" s="813"/>
      <c r="DG47" s="811"/>
      <c r="DH47" s="812"/>
      <c r="DI47" s="812"/>
      <c r="DJ47" s="812"/>
      <c r="DK47" s="813"/>
      <c r="DL47" s="811"/>
      <c r="DM47" s="812"/>
      <c r="DN47" s="812"/>
      <c r="DO47" s="812"/>
      <c r="DP47" s="813"/>
      <c r="DQ47" s="811"/>
      <c r="DR47" s="812"/>
      <c r="DS47" s="812"/>
      <c r="DT47" s="812"/>
      <c r="DU47" s="813"/>
      <c r="DV47" s="808"/>
      <c r="DW47" s="809"/>
      <c r="DX47" s="809"/>
      <c r="DY47" s="809"/>
      <c r="DZ47" s="814"/>
      <c r="EA47" s="212"/>
    </row>
    <row r="48" spans="1:131" ht="26.25" customHeight="1" x14ac:dyDescent="0.2">
      <c r="A48" s="220">
        <v>21</v>
      </c>
      <c r="B48" s="815"/>
      <c r="C48" s="816"/>
      <c r="D48" s="816"/>
      <c r="E48" s="816"/>
      <c r="F48" s="816"/>
      <c r="G48" s="816"/>
      <c r="H48" s="816"/>
      <c r="I48" s="816"/>
      <c r="J48" s="816"/>
      <c r="K48" s="816"/>
      <c r="L48" s="816"/>
      <c r="M48" s="816"/>
      <c r="N48" s="816"/>
      <c r="O48" s="816"/>
      <c r="P48" s="817"/>
      <c r="Q48" s="818"/>
      <c r="R48" s="819"/>
      <c r="S48" s="819"/>
      <c r="T48" s="819"/>
      <c r="U48" s="819"/>
      <c r="V48" s="819"/>
      <c r="W48" s="819"/>
      <c r="X48" s="819"/>
      <c r="Y48" s="819"/>
      <c r="Z48" s="819"/>
      <c r="AA48" s="819"/>
      <c r="AB48" s="819"/>
      <c r="AC48" s="819"/>
      <c r="AD48" s="819"/>
      <c r="AE48" s="820"/>
      <c r="AF48" s="821"/>
      <c r="AG48" s="822"/>
      <c r="AH48" s="822"/>
      <c r="AI48" s="822"/>
      <c r="AJ48" s="823"/>
      <c r="AK48" s="869"/>
      <c r="AL48" s="865"/>
      <c r="AM48" s="865"/>
      <c r="AN48" s="865"/>
      <c r="AO48" s="865"/>
      <c r="AP48" s="865"/>
      <c r="AQ48" s="865"/>
      <c r="AR48" s="865"/>
      <c r="AS48" s="865"/>
      <c r="AT48" s="865"/>
      <c r="AU48" s="865"/>
      <c r="AV48" s="865"/>
      <c r="AW48" s="865"/>
      <c r="AX48" s="865"/>
      <c r="AY48" s="865"/>
      <c r="AZ48" s="866"/>
      <c r="BA48" s="866"/>
      <c r="BB48" s="866"/>
      <c r="BC48" s="866"/>
      <c r="BD48" s="866"/>
      <c r="BE48" s="867"/>
      <c r="BF48" s="867"/>
      <c r="BG48" s="867"/>
      <c r="BH48" s="867"/>
      <c r="BI48" s="868"/>
      <c r="BJ48" s="214"/>
      <c r="BK48" s="214"/>
      <c r="BL48" s="214"/>
      <c r="BM48" s="214"/>
      <c r="BN48" s="214"/>
      <c r="BO48" s="223"/>
      <c r="BP48" s="223"/>
      <c r="BQ48" s="220">
        <v>42</v>
      </c>
      <c r="BR48" s="221"/>
      <c r="BS48" s="808"/>
      <c r="BT48" s="809"/>
      <c r="BU48" s="809"/>
      <c r="BV48" s="809"/>
      <c r="BW48" s="809"/>
      <c r="BX48" s="809"/>
      <c r="BY48" s="809"/>
      <c r="BZ48" s="809"/>
      <c r="CA48" s="809"/>
      <c r="CB48" s="809"/>
      <c r="CC48" s="809"/>
      <c r="CD48" s="809"/>
      <c r="CE48" s="809"/>
      <c r="CF48" s="809"/>
      <c r="CG48" s="810"/>
      <c r="CH48" s="811"/>
      <c r="CI48" s="812"/>
      <c r="CJ48" s="812"/>
      <c r="CK48" s="812"/>
      <c r="CL48" s="813"/>
      <c r="CM48" s="811"/>
      <c r="CN48" s="812"/>
      <c r="CO48" s="812"/>
      <c r="CP48" s="812"/>
      <c r="CQ48" s="813"/>
      <c r="CR48" s="811"/>
      <c r="CS48" s="812"/>
      <c r="CT48" s="812"/>
      <c r="CU48" s="812"/>
      <c r="CV48" s="813"/>
      <c r="CW48" s="811"/>
      <c r="CX48" s="812"/>
      <c r="CY48" s="812"/>
      <c r="CZ48" s="812"/>
      <c r="DA48" s="813"/>
      <c r="DB48" s="811"/>
      <c r="DC48" s="812"/>
      <c r="DD48" s="812"/>
      <c r="DE48" s="812"/>
      <c r="DF48" s="813"/>
      <c r="DG48" s="811"/>
      <c r="DH48" s="812"/>
      <c r="DI48" s="812"/>
      <c r="DJ48" s="812"/>
      <c r="DK48" s="813"/>
      <c r="DL48" s="811"/>
      <c r="DM48" s="812"/>
      <c r="DN48" s="812"/>
      <c r="DO48" s="812"/>
      <c r="DP48" s="813"/>
      <c r="DQ48" s="811"/>
      <c r="DR48" s="812"/>
      <c r="DS48" s="812"/>
      <c r="DT48" s="812"/>
      <c r="DU48" s="813"/>
      <c r="DV48" s="808"/>
      <c r="DW48" s="809"/>
      <c r="DX48" s="809"/>
      <c r="DY48" s="809"/>
      <c r="DZ48" s="814"/>
      <c r="EA48" s="212"/>
    </row>
    <row r="49" spans="1:131" ht="26.25" customHeight="1" x14ac:dyDescent="0.2">
      <c r="A49" s="220">
        <v>22</v>
      </c>
      <c r="B49" s="815"/>
      <c r="C49" s="816"/>
      <c r="D49" s="816"/>
      <c r="E49" s="816"/>
      <c r="F49" s="816"/>
      <c r="G49" s="816"/>
      <c r="H49" s="816"/>
      <c r="I49" s="816"/>
      <c r="J49" s="816"/>
      <c r="K49" s="816"/>
      <c r="L49" s="816"/>
      <c r="M49" s="816"/>
      <c r="N49" s="816"/>
      <c r="O49" s="816"/>
      <c r="P49" s="817"/>
      <c r="Q49" s="818"/>
      <c r="R49" s="819"/>
      <c r="S49" s="819"/>
      <c r="T49" s="819"/>
      <c r="U49" s="819"/>
      <c r="V49" s="819"/>
      <c r="W49" s="819"/>
      <c r="X49" s="819"/>
      <c r="Y49" s="819"/>
      <c r="Z49" s="819"/>
      <c r="AA49" s="819"/>
      <c r="AB49" s="819"/>
      <c r="AC49" s="819"/>
      <c r="AD49" s="819"/>
      <c r="AE49" s="820"/>
      <c r="AF49" s="821"/>
      <c r="AG49" s="822"/>
      <c r="AH49" s="822"/>
      <c r="AI49" s="822"/>
      <c r="AJ49" s="823"/>
      <c r="AK49" s="869"/>
      <c r="AL49" s="865"/>
      <c r="AM49" s="865"/>
      <c r="AN49" s="865"/>
      <c r="AO49" s="865"/>
      <c r="AP49" s="865"/>
      <c r="AQ49" s="865"/>
      <c r="AR49" s="865"/>
      <c r="AS49" s="865"/>
      <c r="AT49" s="865"/>
      <c r="AU49" s="865"/>
      <c r="AV49" s="865"/>
      <c r="AW49" s="865"/>
      <c r="AX49" s="865"/>
      <c r="AY49" s="865"/>
      <c r="AZ49" s="866"/>
      <c r="BA49" s="866"/>
      <c r="BB49" s="866"/>
      <c r="BC49" s="866"/>
      <c r="BD49" s="866"/>
      <c r="BE49" s="867"/>
      <c r="BF49" s="867"/>
      <c r="BG49" s="867"/>
      <c r="BH49" s="867"/>
      <c r="BI49" s="868"/>
      <c r="BJ49" s="214"/>
      <c r="BK49" s="214"/>
      <c r="BL49" s="214"/>
      <c r="BM49" s="214"/>
      <c r="BN49" s="214"/>
      <c r="BO49" s="223"/>
      <c r="BP49" s="223"/>
      <c r="BQ49" s="220">
        <v>43</v>
      </c>
      <c r="BR49" s="221"/>
      <c r="BS49" s="808"/>
      <c r="BT49" s="809"/>
      <c r="BU49" s="809"/>
      <c r="BV49" s="809"/>
      <c r="BW49" s="809"/>
      <c r="BX49" s="809"/>
      <c r="BY49" s="809"/>
      <c r="BZ49" s="809"/>
      <c r="CA49" s="809"/>
      <c r="CB49" s="809"/>
      <c r="CC49" s="809"/>
      <c r="CD49" s="809"/>
      <c r="CE49" s="809"/>
      <c r="CF49" s="809"/>
      <c r="CG49" s="810"/>
      <c r="CH49" s="811"/>
      <c r="CI49" s="812"/>
      <c r="CJ49" s="812"/>
      <c r="CK49" s="812"/>
      <c r="CL49" s="813"/>
      <c r="CM49" s="811"/>
      <c r="CN49" s="812"/>
      <c r="CO49" s="812"/>
      <c r="CP49" s="812"/>
      <c r="CQ49" s="813"/>
      <c r="CR49" s="811"/>
      <c r="CS49" s="812"/>
      <c r="CT49" s="812"/>
      <c r="CU49" s="812"/>
      <c r="CV49" s="813"/>
      <c r="CW49" s="811"/>
      <c r="CX49" s="812"/>
      <c r="CY49" s="812"/>
      <c r="CZ49" s="812"/>
      <c r="DA49" s="813"/>
      <c r="DB49" s="811"/>
      <c r="DC49" s="812"/>
      <c r="DD49" s="812"/>
      <c r="DE49" s="812"/>
      <c r="DF49" s="813"/>
      <c r="DG49" s="811"/>
      <c r="DH49" s="812"/>
      <c r="DI49" s="812"/>
      <c r="DJ49" s="812"/>
      <c r="DK49" s="813"/>
      <c r="DL49" s="811"/>
      <c r="DM49" s="812"/>
      <c r="DN49" s="812"/>
      <c r="DO49" s="812"/>
      <c r="DP49" s="813"/>
      <c r="DQ49" s="811"/>
      <c r="DR49" s="812"/>
      <c r="DS49" s="812"/>
      <c r="DT49" s="812"/>
      <c r="DU49" s="813"/>
      <c r="DV49" s="808"/>
      <c r="DW49" s="809"/>
      <c r="DX49" s="809"/>
      <c r="DY49" s="809"/>
      <c r="DZ49" s="814"/>
      <c r="EA49" s="212"/>
    </row>
    <row r="50" spans="1:131" ht="26.25" customHeight="1" x14ac:dyDescent="0.2">
      <c r="A50" s="220">
        <v>23</v>
      </c>
      <c r="B50" s="815"/>
      <c r="C50" s="816"/>
      <c r="D50" s="816"/>
      <c r="E50" s="816"/>
      <c r="F50" s="816"/>
      <c r="G50" s="816"/>
      <c r="H50" s="816"/>
      <c r="I50" s="816"/>
      <c r="J50" s="816"/>
      <c r="K50" s="816"/>
      <c r="L50" s="816"/>
      <c r="M50" s="816"/>
      <c r="N50" s="816"/>
      <c r="O50" s="816"/>
      <c r="P50" s="817"/>
      <c r="Q50" s="870"/>
      <c r="R50" s="871"/>
      <c r="S50" s="871"/>
      <c r="T50" s="871"/>
      <c r="U50" s="871"/>
      <c r="V50" s="871"/>
      <c r="W50" s="871"/>
      <c r="X50" s="871"/>
      <c r="Y50" s="871"/>
      <c r="Z50" s="871"/>
      <c r="AA50" s="871"/>
      <c r="AB50" s="871"/>
      <c r="AC50" s="871"/>
      <c r="AD50" s="871"/>
      <c r="AE50" s="872"/>
      <c r="AF50" s="821"/>
      <c r="AG50" s="822"/>
      <c r="AH50" s="822"/>
      <c r="AI50" s="822"/>
      <c r="AJ50" s="823"/>
      <c r="AK50" s="874"/>
      <c r="AL50" s="871"/>
      <c r="AM50" s="871"/>
      <c r="AN50" s="871"/>
      <c r="AO50" s="871"/>
      <c r="AP50" s="871"/>
      <c r="AQ50" s="871"/>
      <c r="AR50" s="871"/>
      <c r="AS50" s="871"/>
      <c r="AT50" s="871"/>
      <c r="AU50" s="871"/>
      <c r="AV50" s="871"/>
      <c r="AW50" s="871"/>
      <c r="AX50" s="871"/>
      <c r="AY50" s="871"/>
      <c r="AZ50" s="873"/>
      <c r="BA50" s="873"/>
      <c r="BB50" s="873"/>
      <c r="BC50" s="873"/>
      <c r="BD50" s="873"/>
      <c r="BE50" s="867"/>
      <c r="BF50" s="867"/>
      <c r="BG50" s="867"/>
      <c r="BH50" s="867"/>
      <c r="BI50" s="868"/>
      <c r="BJ50" s="214"/>
      <c r="BK50" s="214"/>
      <c r="BL50" s="214"/>
      <c r="BM50" s="214"/>
      <c r="BN50" s="214"/>
      <c r="BO50" s="223"/>
      <c r="BP50" s="223"/>
      <c r="BQ50" s="220">
        <v>44</v>
      </c>
      <c r="BR50" s="221"/>
      <c r="BS50" s="808"/>
      <c r="BT50" s="809"/>
      <c r="BU50" s="809"/>
      <c r="BV50" s="809"/>
      <c r="BW50" s="809"/>
      <c r="BX50" s="809"/>
      <c r="BY50" s="809"/>
      <c r="BZ50" s="809"/>
      <c r="CA50" s="809"/>
      <c r="CB50" s="809"/>
      <c r="CC50" s="809"/>
      <c r="CD50" s="809"/>
      <c r="CE50" s="809"/>
      <c r="CF50" s="809"/>
      <c r="CG50" s="810"/>
      <c r="CH50" s="811"/>
      <c r="CI50" s="812"/>
      <c r="CJ50" s="812"/>
      <c r="CK50" s="812"/>
      <c r="CL50" s="813"/>
      <c r="CM50" s="811"/>
      <c r="CN50" s="812"/>
      <c r="CO50" s="812"/>
      <c r="CP50" s="812"/>
      <c r="CQ50" s="813"/>
      <c r="CR50" s="811"/>
      <c r="CS50" s="812"/>
      <c r="CT50" s="812"/>
      <c r="CU50" s="812"/>
      <c r="CV50" s="813"/>
      <c r="CW50" s="811"/>
      <c r="CX50" s="812"/>
      <c r="CY50" s="812"/>
      <c r="CZ50" s="812"/>
      <c r="DA50" s="813"/>
      <c r="DB50" s="811"/>
      <c r="DC50" s="812"/>
      <c r="DD50" s="812"/>
      <c r="DE50" s="812"/>
      <c r="DF50" s="813"/>
      <c r="DG50" s="811"/>
      <c r="DH50" s="812"/>
      <c r="DI50" s="812"/>
      <c r="DJ50" s="812"/>
      <c r="DK50" s="813"/>
      <c r="DL50" s="811"/>
      <c r="DM50" s="812"/>
      <c r="DN50" s="812"/>
      <c r="DO50" s="812"/>
      <c r="DP50" s="813"/>
      <c r="DQ50" s="811"/>
      <c r="DR50" s="812"/>
      <c r="DS50" s="812"/>
      <c r="DT50" s="812"/>
      <c r="DU50" s="813"/>
      <c r="DV50" s="808"/>
      <c r="DW50" s="809"/>
      <c r="DX50" s="809"/>
      <c r="DY50" s="809"/>
      <c r="DZ50" s="814"/>
      <c r="EA50" s="212"/>
    </row>
    <row r="51" spans="1:131" ht="26.25" customHeight="1" x14ac:dyDescent="0.2">
      <c r="A51" s="220">
        <v>24</v>
      </c>
      <c r="B51" s="815"/>
      <c r="C51" s="816"/>
      <c r="D51" s="816"/>
      <c r="E51" s="816"/>
      <c r="F51" s="816"/>
      <c r="G51" s="816"/>
      <c r="H51" s="816"/>
      <c r="I51" s="816"/>
      <c r="J51" s="816"/>
      <c r="K51" s="816"/>
      <c r="L51" s="816"/>
      <c r="M51" s="816"/>
      <c r="N51" s="816"/>
      <c r="O51" s="816"/>
      <c r="P51" s="817"/>
      <c r="Q51" s="870"/>
      <c r="R51" s="871"/>
      <c r="S51" s="871"/>
      <c r="T51" s="871"/>
      <c r="U51" s="871"/>
      <c r="V51" s="871"/>
      <c r="W51" s="871"/>
      <c r="X51" s="871"/>
      <c r="Y51" s="871"/>
      <c r="Z51" s="871"/>
      <c r="AA51" s="871"/>
      <c r="AB51" s="871"/>
      <c r="AC51" s="871"/>
      <c r="AD51" s="871"/>
      <c r="AE51" s="872"/>
      <c r="AF51" s="821"/>
      <c r="AG51" s="822"/>
      <c r="AH51" s="822"/>
      <c r="AI51" s="822"/>
      <c r="AJ51" s="823"/>
      <c r="AK51" s="874"/>
      <c r="AL51" s="871"/>
      <c r="AM51" s="871"/>
      <c r="AN51" s="871"/>
      <c r="AO51" s="871"/>
      <c r="AP51" s="871"/>
      <c r="AQ51" s="871"/>
      <c r="AR51" s="871"/>
      <c r="AS51" s="871"/>
      <c r="AT51" s="871"/>
      <c r="AU51" s="871"/>
      <c r="AV51" s="871"/>
      <c r="AW51" s="871"/>
      <c r="AX51" s="871"/>
      <c r="AY51" s="871"/>
      <c r="AZ51" s="873"/>
      <c r="BA51" s="873"/>
      <c r="BB51" s="873"/>
      <c r="BC51" s="873"/>
      <c r="BD51" s="873"/>
      <c r="BE51" s="867"/>
      <c r="BF51" s="867"/>
      <c r="BG51" s="867"/>
      <c r="BH51" s="867"/>
      <c r="BI51" s="868"/>
      <c r="BJ51" s="214"/>
      <c r="BK51" s="214"/>
      <c r="BL51" s="214"/>
      <c r="BM51" s="214"/>
      <c r="BN51" s="214"/>
      <c r="BO51" s="223"/>
      <c r="BP51" s="223"/>
      <c r="BQ51" s="220">
        <v>45</v>
      </c>
      <c r="BR51" s="221"/>
      <c r="BS51" s="808"/>
      <c r="BT51" s="809"/>
      <c r="BU51" s="809"/>
      <c r="BV51" s="809"/>
      <c r="BW51" s="809"/>
      <c r="BX51" s="809"/>
      <c r="BY51" s="809"/>
      <c r="BZ51" s="809"/>
      <c r="CA51" s="809"/>
      <c r="CB51" s="809"/>
      <c r="CC51" s="809"/>
      <c r="CD51" s="809"/>
      <c r="CE51" s="809"/>
      <c r="CF51" s="809"/>
      <c r="CG51" s="810"/>
      <c r="CH51" s="811"/>
      <c r="CI51" s="812"/>
      <c r="CJ51" s="812"/>
      <c r="CK51" s="812"/>
      <c r="CL51" s="813"/>
      <c r="CM51" s="811"/>
      <c r="CN51" s="812"/>
      <c r="CO51" s="812"/>
      <c r="CP51" s="812"/>
      <c r="CQ51" s="813"/>
      <c r="CR51" s="811"/>
      <c r="CS51" s="812"/>
      <c r="CT51" s="812"/>
      <c r="CU51" s="812"/>
      <c r="CV51" s="813"/>
      <c r="CW51" s="811"/>
      <c r="CX51" s="812"/>
      <c r="CY51" s="812"/>
      <c r="CZ51" s="812"/>
      <c r="DA51" s="813"/>
      <c r="DB51" s="811"/>
      <c r="DC51" s="812"/>
      <c r="DD51" s="812"/>
      <c r="DE51" s="812"/>
      <c r="DF51" s="813"/>
      <c r="DG51" s="811"/>
      <c r="DH51" s="812"/>
      <c r="DI51" s="812"/>
      <c r="DJ51" s="812"/>
      <c r="DK51" s="813"/>
      <c r="DL51" s="811"/>
      <c r="DM51" s="812"/>
      <c r="DN51" s="812"/>
      <c r="DO51" s="812"/>
      <c r="DP51" s="813"/>
      <c r="DQ51" s="811"/>
      <c r="DR51" s="812"/>
      <c r="DS51" s="812"/>
      <c r="DT51" s="812"/>
      <c r="DU51" s="813"/>
      <c r="DV51" s="808"/>
      <c r="DW51" s="809"/>
      <c r="DX51" s="809"/>
      <c r="DY51" s="809"/>
      <c r="DZ51" s="814"/>
      <c r="EA51" s="212"/>
    </row>
    <row r="52" spans="1:131" ht="26.25" customHeight="1" x14ac:dyDescent="0.2">
      <c r="A52" s="220">
        <v>25</v>
      </c>
      <c r="B52" s="815"/>
      <c r="C52" s="816"/>
      <c r="D52" s="816"/>
      <c r="E52" s="816"/>
      <c r="F52" s="816"/>
      <c r="G52" s="816"/>
      <c r="H52" s="816"/>
      <c r="I52" s="816"/>
      <c r="J52" s="816"/>
      <c r="K52" s="816"/>
      <c r="L52" s="816"/>
      <c r="M52" s="816"/>
      <c r="N52" s="816"/>
      <c r="O52" s="816"/>
      <c r="P52" s="817"/>
      <c r="Q52" s="870"/>
      <c r="R52" s="871"/>
      <c r="S52" s="871"/>
      <c r="T52" s="871"/>
      <c r="U52" s="871"/>
      <c r="V52" s="871"/>
      <c r="W52" s="871"/>
      <c r="X52" s="871"/>
      <c r="Y52" s="871"/>
      <c r="Z52" s="871"/>
      <c r="AA52" s="871"/>
      <c r="AB52" s="871"/>
      <c r="AC52" s="871"/>
      <c r="AD52" s="871"/>
      <c r="AE52" s="872"/>
      <c r="AF52" s="821"/>
      <c r="AG52" s="822"/>
      <c r="AH52" s="822"/>
      <c r="AI52" s="822"/>
      <c r="AJ52" s="823"/>
      <c r="AK52" s="874"/>
      <c r="AL52" s="871"/>
      <c r="AM52" s="871"/>
      <c r="AN52" s="871"/>
      <c r="AO52" s="871"/>
      <c r="AP52" s="871"/>
      <c r="AQ52" s="871"/>
      <c r="AR52" s="871"/>
      <c r="AS52" s="871"/>
      <c r="AT52" s="871"/>
      <c r="AU52" s="871"/>
      <c r="AV52" s="871"/>
      <c r="AW52" s="871"/>
      <c r="AX52" s="871"/>
      <c r="AY52" s="871"/>
      <c r="AZ52" s="873"/>
      <c r="BA52" s="873"/>
      <c r="BB52" s="873"/>
      <c r="BC52" s="873"/>
      <c r="BD52" s="873"/>
      <c r="BE52" s="867"/>
      <c r="BF52" s="867"/>
      <c r="BG52" s="867"/>
      <c r="BH52" s="867"/>
      <c r="BI52" s="868"/>
      <c r="BJ52" s="214"/>
      <c r="BK52" s="214"/>
      <c r="BL52" s="214"/>
      <c r="BM52" s="214"/>
      <c r="BN52" s="214"/>
      <c r="BO52" s="223"/>
      <c r="BP52" s="223"/>
      <c r="BQ52" s="220">
        <v>46</v>
      </c>
      <c r="BR52" s="221"/>
      <c r="BS52" s="808"/>
      <c r="BT52" s="809"/>
      <c r="BU52" s="809"/>
      <c r="BV52" s="809"/>
      <c r="BW52" s="809"/>
      <c r="BX52" s="809"/>
      <c r="BY52" s="809"/>
      <c r="BZ52" s="809"/>
      <c r="CA52" s="809"/>
      <c r="CB52" s="809"/>
      <c r="CC52" s="809"/>
      <c r="CD52" s="809"/>
      <c r="CE52" s="809"/>
      <c r="CF52" s="809"/>
      <c r="CG52" s="810"/>
      <c r="CH52" s="811"/>
      <c r="CI52" s="812"/>
      <c r="CJ52" s="812"/>
      <c r="CK52" s="812"/>
      <c r="CL52" s="813"/>
      <c r="CM52" s="811"/>
      <c r="CN52" s="812"/>
      <c r="CO52" s="812"/>
      <c r="CP52" s="812"/>
      <c r="CQ52" s="813"/>
      <c r="CR52" s="811"/>
      <c r="CS52" s="812"/>
      <c r="CT52" s="812"/>
      <c r="CU52" s="812"/>
      <c r="CV52" s="813"/>
      <c r="CW52" s="811"/>
      <c r="CX52" s="812"/>
      <c r="CY52" s="812"/>
      <c r="CZ52" s="812"/>
      <c r="DA52" s="813"/>
      <c r="DB52" s="811"/>
      <c r="DC52" s="812"/>
      <c r="DD52" s="812"/>
      <c r="DE52" s="812"/>
      <c r="DF52" s="813"/>
      <c r="DG52" s="811"/>
      <c r="DH52" s="812"/>
      <c r="DI52" s="812"/>
      <c r="DJ52" s="812"/>
      <c r="DK52" s="813"/>
      <c r="DL52" s="811"/>
      <c r="DM52" s="812"/>
      <c r="DN52" s="812"/>
      <c r="DO52" s="812"/>
      <c r="DP52" s="813"/>
      <c r="DQ52" s="811"/>
      <c r="DR52" s="812"/>
      <c r="DS52" s="812"/>
      <c r="DT52" s="812"/>
      <c r="DU52" s="813"/>
      <c r="DV52" s="808"/>
      <c r="DW52" s="809"/>
      <c r="DX52" s="809"/>
      <c r="DY52" s="809"/>
      <c r="DZ52" s="814"/>
      <c r="EA52" s="212"/>
    </row>
    <row r="53" spans="1:131" ht="26.25" customHeight="1" x14ac:dyDescent="0.2">
      <c r="A53" s="220">
        <v>26</v>
      </c>
      <c r="B53" s="815"/>
      <c r="C53" s="816"/>
      <c r="D53" s="816"/>
      <c r="E53" s="816"/>
      <c r="F53" s="816"/>
      <c r="G53" s="816"/>
      <c r="H53" s="816"/>
      <c r="I53" s="816"/>
      <c r="J53" s="816"/>
      <c r="K53" s="816"/>
      <c r="L53" s="816"/>
      <c r="M53" s="816"/>
      <c r="N53" s="816"/>
      <c r="O53" s="816"/>
      <c r="P53" s="817"/>
      <c r="Q53" s="870"/>
      <c r="R53" s="871"/>
      <c r="S53" s="871"/>
      <c r="T53" s="871"/>
      <c r="U53" s="871"/>
      <c r="V53" s="871"/>
      <c r="W53" s="871"/>
      <c r="X53" s="871"/>
      <c r="Y53" s="871"/>
      <c r="Z53" s="871"/>
      <c r="AA53" s="871"/>
      <c r="AB53" s="871"/>
      <c r="AC53" s="871"/>
      <c r="AD53" s="871"/>
      <c r="AE53" s="872"/>
      <c r="AF53" s="821"/>
      <c r="AG53" s="822"/>
      <c r="AH53" s="822"/>
      <c r="AI53" s="822"/>
      <c r="AJ53" s="823"/>
      <c r="AK53" s="874"/>
      <c r="AL53" s="871"/>
      <c r="AM53" s="871"/>
      <c r="AN53" s="871"/>
      <c r="AO53" s="871"/>
      <c r="AP53" s="871"/>
      <c r="AQ53" s="871"/>
      <c r="AR53" s="871"/>
      <c r="AS53" s="871"/>
      <c r="AT53" s="871"/>
      <c r="AU53" s="871"/>
      <c r="AV53" s="871"/>
      <c r="AW53" s="871"/>
      <c r="AX53" s="871"/>
      <c r="AY53" s="871"/>
      <c r="AZ53" s="873"/>
      <c r="BA53" s="873"/>
      <c r="BB53" s="873"/>
      <c r="BC53" s="873"/>
      <c r="BD53" s="873"/>
      <c r="BE53" s="867"/>
      <c r="BF53" s="867"/>
      <c r="BG53" s="867"/>
      <c r="BH53" s="867"/>
      <c r="BI53" s="868"/>
      <c r="BJ53" s="214"/>
      <c r="BK53" s="214"/>
      <c r="BL53" s="214"/>
      <c r="BM53" s="214"/>
      <c r="BN53" s="214"/>
      <c r="BO53" s="223"/>
      <c r="BP53" s="223"/>
      <c r="BQ53" s="220">
        <v>47</v>
      </c>
      <c r="BR53" s="221"/>
      <c r="BS53" s="808"/>
      <c r="BT53" s="809"/>
      <c r="BU53" s="809"/>
      <c r="BV53" s="809"/>
      <c r="BW53" s="809"/>
      <c r="BX53" s="809"/>
      <c r="BY53" s="809"/>
      <c r="BZ53" s="809"/>
      <c r="CA53" s="809"/>
      <c r="CB53" s="809"/>
      <c r="CC53" s="809"/>
      <c r="CD53" s="809"/>
      <c r="CE53" s="809"/>
      <c r="CF53" s="809"/>
      <c r="CG53" s="810"/>
      <c r="CH53" s="811"/>
      <c r="CI53" s="812"/>
      <c r="CJ53" s="812"/>
      <c r="CK53" s="812"/>
      <c r="CL53" s="813"/>
      <c r="CM53" s="811"/>
      <c r="CN53" s="812"/>
      <c r="CO53" s="812"/>
      <c r="CP53" s="812"/>
      <c r="CQ53" s="813"/>
      <c r="CR53" s="811"/>
      <c r="CS53" s="812"/>
      <c r="CT53" s="812"/>
      <c r="CU53" s="812"/>
      <c r="CV53" s="813"/>
      <c r="CW53" s="811"/>
      <c r="CX53" s="812"/>
      <c r="CY53" s="812"/>
      <c r="CZ53" s="812"/>
      <c r="DA53" s="813"/>
      <c r="DB53" s="811"/>
      <c r="DC53" s="812"/>
      <c r="DD53" s="812"/>
      <c r="DE53" s="812"/>
      <c r="DF53" s="813"/>
      <c r="DG53" s="811"/>
      <c r="DH53" s="812"/>
      <c r="DI53" s="812"/>
      <c r="DJ53" s="812"/>
      <c r="DK53" s="813"/>
      <c r="DL53" s="811"/>
      <c r="DM53" s="812"/>
      <c r="DN53" s="812"/>
      <c r="DO53" s="812"/>
      <c r="DP53" s="813"/>
      <c r="DQ53" s="811"/>
      <c r="DR53" s="812"/>
      <c r="DS53" s="812"/>
      <c r="DT53" s="812"/>
      <c r="DU53" s="813"/>
      <c r="DV53" s="808"/>
      <c r="DW53" s="809"/>
      <c r="DX53" s="809"/>
      <c r="DY53" s="809"/>
      <c r="DZ53" s="814"/>
      <c r="EA53" s="212"/>
    </row>
    <row r="54" spans="1:131" ht="26.25" customHeight="1" x14ac:dyDescent="0.2">
      <c r="A54" s="220">
        <v>27</v>
      </c>
      <c r="B54" s="815"/>
      <c r="C54" s="816"/>
      <c r="D54" s="816"/>
      <c r="E54" s="816"/>
      <c r="F54" s="816"/>
      <c r="G54" s="816"/>
      <c r="H54" s="816"/>
      <c r="I54" s="816"/>
      <c r="J54" s="816"/>
      <c r="K54" s="816"/>
      <c r="L54" s="816"/>
      <c r="M54" s="816"/>
      <c r="N54" s="816"/>
      <c r="O54" s="816"/>
      <c r="P54" s="817"/>
      <c r="Q54" s="870"/>
      <c r="R54" s="871"/>
      <c r="S54" s="871"/>
      <c r="T54" s="871"/>
      <c r="U54" s="871"/>
      <c r="V54" s="871"/>
      <c r="W54" s="871"/>
      <c r="X54" s="871"/>
      <c r="Y54" s="871"/>
      <c r="Z54" s="871"/>
      <c r="AA54" s="871"/>
      <c r="AB54" s="871"/>
      <c r="AC54" s="871"/>
      <c r="AD54" s="871"/>
      <c r="AE54" s="872"/>
      <c r="AF54" s="821"/>
      <c r="AG54" s="822"/>
      <c r="AH54" s="822"/>
      <c r="AI54" s="822"/>
      <c r="AJ54" s="823"/>
      <c r="AK54" s="874"/>
      <c r="AL54" s="871"/>
      <c r="AM54" s="871"/>
      <c r="AN54" s="871"/>
      <c r="AO54" s="871"/>
      <c r="AP54" s="871"/>
      <c r="AQ54" s="871"/>
      <c r="AR54" s="871"/>
      <c r="AS54" s="871"/>
      <c r="AT54" s="871"/>
      <c r="AU54" s="871"/>
      <c r="AV54" s="871"/>
      <c r="AW54" s="871"/>
      <c r="AX54" s="871"/>
      <c r="AY54" s="871"/>
      <c r="AZ54" s="873"/>
      <c r="BA54" s="873"/>
      <c r="BB54" s="873"/>
      <c r="BC54" s="873"/>
      <c r="BD54" s="873"/>
      <c r="BE54" s="867"/>
      <c r="BF54" s="867"/>
      <c r="BG54" s="867"/>
      <c r="BH54" s="867"/>
      <c r="BI54" s="868"/>
      <c r="BJ54" s="214"/>
      <c r="BK54" s="214"/>
      <c r="BL54" s="214"/>
      <c r="BM54" s="214"/>
      <c r="BN54" s="214"/>
      <c r="BO54" s="223"/>
      <c r="BP54" s="223"/>
      <c r="BQ54" s="220">
        <v>48</v>
      </c>
      <c r="BR54" s="221"/>
      <c r="BS54" s="808"/>
      <c r="BT54" s="809"/>
      <c r="BU54" s="809"/>
      <c r="BV54" s="809"/>
      <c r="BW54" s="809"/>
      <c r="BX54" s="809"/>
      <c r="BY54" s="809"/>
      <c r="BZ54" s="809"/>
      <c r="CA54" s="809"/>
      <c r="CB54" s="809"/>
      <c r="CC54" s="809"/>
      <c r="CD54" s="809"/>
      <c r="CE54" s="809"/>
      <c r="CF54" s="809"/>
      <c r="CG54" s="810"/>
      <c r="CH54" s="811"/>
      <c r="CI54" s="812"/>
      <c r="CJ54" s="812"/>
      <c r="CK54" s="812"/>
      <c r="CL54" s="813"/>
      <c r="CM54" s="811"/>
      <c r="CN54" s="812"/>
      <c r="CO54" s="812"/>
      <c r="CP54" s="812"/>
      <c r="CQ54" s="813"/>
      <c r="CR54" s="811"/>
      <c r="CS54" s="812"/>
      <c r="CT54" s="812"/>
      <c r="CU54" s="812"/>
      <c r="CV54" s="813"/>
      <c r="CW54" s="811"/>
      <c r="CX54" s="812"/>
      <c r="CY54" s="812"/>
      <c r="CZ54" s="812"/>
      <c r="DA54" s="813"/>
      <c r="DB54" s="811"/>
      <c r="DC54" s="812"/>
      <c r="DD54" s="812"/>
      <c r="DE54" s="812"/>
      <c r="DF54" s="813"/>
      <c r="DG54" s="811"/>
      <c r="DH54" s="812"/>
      <c r="DI54" s="812"/>
      <c r="DJ54" s="812"/>
      <c r="DK54" s="813"/>
      <c r="DL54" s="811"/>
      <c r="DM54" s="812"/>
      <c r="DN54" s="812"/>
      <c r="DO54" s="812"/>
      <c r="DP54" s="813"/>
      <c r="DQ54" s="811"/>
      <c r="DR54" s="812"/>
      <c r="DS54" s="812"/>
      <c r="DT54" s="812"/>
      <c r="DU54" s="813"/>
      <c r="DV54" s="808"/>
      <c r="DW54" s="809"/>
      <c r="DX54" s="809"/>
      <c r="DY54" s="809"/>
      <c r="DZ54" s="814"/>
      <c r="EA54" s="212"/>
    </row>
    <row r="55" spans="1:131" ht="26.25" customHeight="1" x14ac:dyDescent="0.2">
      <c r="A55" s="220">
        <v>28</v>
      </c>
      <c r="B55" s="815"/>
      <c r="C55" s="816"/>
      <c r="D55" s="816"/>
      <c r="E55" s="816"/>
      <c r="F55" s="816"/>
      <c r="G55" s="816"/>
      <c r="H55" s="816"/>
      <c r="I55" s="816"/>
      <c r="J55" s="816"/>
      <c r="K55" s="816"/>
      <c r="L55" s="816"/>
      <c r="M55" s="816"/>
      <c r="N55" s="816"/>
      <c r="O55" s="816"/>
      <c r="P55" s="817"/>
      <c r="Q55" s="870"/>
      <c r="R55" s="871"/>
      <c r="S55" s="871"/>
      <c r="T55" s="871"/>
      <c r="U55" s="871"/>
      <c r="V55" s="871"/>
      <c r="W55" s="871"/>
      <c r="X55" s="871"/>
      <c r="Y55" s="871"/>
      <c r="Z55" s="871"/>
      <c r="AA55" s="871"/>
      <c r="AB55" s="871"/>
      <c r="AC55" s="871"/>
      <c r="AD55" s="871"/>
      <c r="AE55" s="872"/>
      <c r="AF55" s="821"/>
      <c r="AG55" s="822"/>
      <c r="AH55" s="822"/>
      <c r="AI55" s="822"/>
      <c r="AJ55" s="823"/>
      <c r="AK55" s="874"/>
      <c r="AL55" s="871"/>
      <c r="AM55" s="871"/>
      <c r="AN55" s="871"/>
      <c r="AO55" s="871"/>
      <c r="AP55" s="871"/>
      <c r="AQ55" s="871"/>
      <c r="AR55" s="871"/>
      <c r="AS55" s="871"/>
      <c r="AT55" s="871"/>
      <c r="AU55" s="871"/>
      <c r="AV55" s="871"/>
      <c r="AW55" s="871"/>
      <c r="AX55" s="871"/>
      <c r="AY55" s="871"/>
      <c r="AZ55" s="873"/>
      <c r="BA55" s="873"/>
      <c r="BB55" s="873"/>
      <c r="BC55" s="873"/>
      <c r="BD55" s="873"/>
      <c r="BE55" s="867"/>
      <c r="BF55" s="867"/>
      <c r="BG55" s="867"/>
      <c r="BH55" s="867"/>
      <c r="BI55" s="868"/>
      <c r="BJ55" s="214"/>
      <c r="BK55" s="214"/>
      <c r="BL55" s="214"/>
      <c r="BM55" s="214"/>
      <c r="BN55" s="214"/>
      <c r="BO55" s="223"/>
      <c r="BP55" s="223"/>
      <c r="BQ55" s="220">
        <v>49</v>
      </c>
      <c r="BR55" s="221"/>
      <c r="BS55" s="808"/>
      <c r="BT55" s="809"/>
      <c r="BU55" s="809"/>
      <c r="BV55" s="809"/>
      <c r="BW55" s="809"/>
      <c r="BX55" s="809"/>
      <c r="BY55" s="809"/>
      <c r="BZ55" s="809"/>
      <c r="CA55" s="809"/>
      <c r="CB55" s="809"/>
      <c r="CC55" s="809"/>
      <c r="CD55" s="809"/>
      <c r="CE55" s="809"/>
      <c r="CF55" s="809"/>
      <c r="CG55" s="810"/>
      <c r="CH55" s="811"/>
      <c r="CI55" s="812"/>
      <c r="CJ55" s="812"/>
      <c r="CK55" s="812"/>
      <c r="CL55" s="813"/>
      <c r="CM55" s="811"/>
      <c r="CN55" s="812"/>
      <c r="CO55" s="812"/>
      <c r="CP55" s="812"/>
      <c r="CQ55" s="813"/>
      <c r="CR55" s="811"/>
      <c r="CS55" s="812"/>
      <c r="CT55" s="812"/>
      <c r="CU55" s="812"/>
      <c r="CV55" s="813"/>
      <c r="CW55" s="811"/>
      <c r="CX55" s="812"/>
      <c r="CY55" s="812"/>
      <c r="CZ55" s="812"/>
      <c r="DA55" s="813"/>
      <c r="DB55" s="811"/>
      <c r="DC55" s="812"/>
      <c r="DD55" s="812"/>
      <c r="DE55" s="812"/>
      <c r="DF55" s="813"/>
      <c r="DG55" s="811"/>
      <c r="DH55" s="812"/>
      <c r="DI55" s="812"/>
      <c r="DJ55" s="812"/>
      <c r="DK55" s="813"/>
      <c r="DL55" s="811"/>
      <c r="DM55" s="812"/>
      <c r="DN55" s="812"/>
      <c r="DO55" s="812"/>
      <c r="DP55" s="813"/>
      <c r="DQ55" s="811"/>
      <c r="DR55" s="812"/>
      <c r="DS55" s="812"/>
      <c r="DT55" s="812"/>
      <c r="DU55" s="813"/>
      <c r="DV55" s="808"/>
      <c r="DW55" s="809"/>
      <c r="DX55" s="809"/>
      <c r="DY55" s="809"/>
      <c r="DZ55" s="814"/>
      <c r="EA55" s="212"/>
    </row>
    <row r="56" spans="1:131" ht="26.25" customHeight="1" x14ac:dyDescent="0.2">
      <c r="A56" s="220">
        <v>29</v>
      </c>
      <c r="B56" s="815"/>
      <c r="C56" s="816"/>
      <c r="D56" s="816"/>
      <c r="E56" s="816"/>
      <c r="F56" s="816"/>
      <c r="G56" s="816"/>
      <c r="H56" s="816"/>
      <c r="I56" s="816"/>
      <c r="J56" s="816"/>
      <c r="K56" s="816"/>
      <c r="L56" s="816"/>
      <c r="M56" s="816"/>
      <c r="N56" s="816"/>
      <c r="O56" s="816"/>
      <c r="P56" s="817"/>
      <c r="Q56" s="870"/>
      <c r="R56" s="871"/>
      <c r="S56" s="871"/>
      <c r="T56" s="871"/>
      <c r="U56" s="871"/>
      <c r="V56" s="871"/>
      <c r="W56" s="871"/>
      <c r="X56" s="871"/>
      <c r="Y56" s="871"/>
      <c r="Z56" s="871"/>
      <c r="AA56" s="871"/>
      <c r="AB56" s="871"/>
      <c r="AC56" s="871"/>
      <c r="AD56" s="871"/>
      <c r="AE56" s="872"/>
      <c r="AF56" s="821"/>
      <c r="AG56" s="822"/>
      <c r="AH56" s="822"/>
      <c r="AI56" s="822"/>
      <c r="AJ56" s="823"/>
      <c r="AK56" s="874"/>
      <c r="AL56" s="871"/>
      <c r="AM56" s="871"/>
      <c r="AN56" s="871"/>
      <c r="AO56" s="871"/>
      <c r="AP56" s="871"/>
      <c r="AQ56" s="871"/>
      <c r="AR56" s="871"/>
      <c r="AS56" s="871"/>
      <c r="AT56" s="871"/>
      <c r="AU56" s="871"/>
      <c r="AV56" s="871"/>
      <c r="AW56" s="871"/>
      <c r="AX56" s="871"/>
      <c r="AY56" s="871"/>
      <c r="AZ56" s="873"/>
      <c r="BA56" s="873"/>
      <c r="BB56" s="873"/>
      <c r="BC56" s="873"/>
      <c r="BD56" s="873"/>
      <c r="BE56" s="867"/>
      <c r="BF56" s="867"/>
      <c r="BG56" s="867"/>
      <c r="BH56" s="867"/>
      <c r="BI56" s="868"/>
      <c r="BJ56" s="214"/>
      <c r="BK56" s="214"/>
      <c r="BL56" s="214"/>
      <c r="BM56" s="214"/>
      <c r="BN56" s="214"/>
      <c r="BO56" s="223"/>
      <c r="BP56" s="223"/>
      <c r="BQ56" s="220">
        <v>50</v>
      </c>
      <c r="BR56" s="221"/>
      <c r="BS56" s="808"/>
      <c r="BT56" s="809"/>
      <c r="BU56" s="809"/>
      <c r="BV56" s="809"/>
      <c r="BW56" s="809"/>
      <c r="BX56" s="809"/>
      <c r="BY56" s="809"/>
      <c r="BZ56" s="809"/>
      <c r="CA56" s="809"/>
      <c r="CB56" s="809"/>
      <c r="CC56" s="809"/>
      <c r="CD56" s="809"/>
      <c r="CE56" s="809"/>
      <c r="CF56" s="809"/>
      <c r="CG56" s="810"/>
      <c r="CH56" s="811"/>
      <c r="CI56" s="812"/>
      <c r="CJ56" s="812"/>
      <c r="CK56" s="812"/>
      <c r="CL56" s="813"/>
      <c r="CM56" s="811"/>
      <c r="CN56" s="812"/>
      <c r="CO56" s="812"/>
      <c r="CP56" s="812"/>
      <c r="CQ56" s="813"/>
      <c r="CR56" s="811"/>
      <c r="CS56" s="812"/>
      <c r="CT56" s="812"/>
      <c r="CU56" s="812"/>
      <c r="CV56" s="813"/>
      <c r="CW56" s="811"/>
      <c r="CX56" s="812"/>
      <c r="CY56" s="812"/>
      <c r="CZ56" s="812"/>
      <c r="DA56" s="813"/>
      <c r="DB56" s="811"/>
      <c r="DC56" s="812"/>
      <c r="DD56" s="812"/>
      <c r="DE56" s="812"/>
      <c r="DF56" s="813"/>
      <c r="DG56" s="811"/>
      <c r="DH56" s="812"/>
      <c r="DI56" s="812"/>
      <c r="DJ56" s="812"/>
      <c r="DK56" s="813"/>
      <c r="DL56" s="811"/>
      <c r="DM56" s="812"/>
      <c r="DN56" s="812"/>
      <c r="DO56" s="812"/>
      <c r="DP56" s="813"/>
      <c r="DQ56" s="811"/>
      <c r="DR56" s="812"/>
      <c r="DS56" s="812"/>
      <c r="DT56" s="812"/>
      <c r="DU56" s="813"/>
      <c r="DV56" s="808"/>
      <c r="DW56" s="809"/>
      <c r="DX56" s="809"/>
      <c r="DY56" s="809"/>
      <c r="DZ56" s="814"/>
      <c r="EA56" s="212"/>
    </row>
    <row r="57" spans="1:131" ht="26.25" customHeight="1" x14ac:dyDescent="0.2">
      <c r="A57" s="220">
        <v>30</v>
      </c>
      <c r="B57" s="815"/>
      <c r="C57" s="816"/>
      <c r="D57" s="816"/>
      <c r="E57" s="816"/>
      <c r="F57" s="816"/>
      <c r="G57" s="816"/>
      <c r="H57" s="816"/>
      <c r="I57" s="816"/>
      <c r="J57" s="816"/>
      <c r="K57" s="816"/>
      <c r="L57" s="816"/>
      <c r="M57" s="816"/>
      <c r="N57" s="816"/>
      <c r="O57" s="816"/>
      <c r="P57" s="817"/>
      <c r="Q57" s="870"/>
      <c r="R57" s="871"/>
      <c r="S57" s="871"/>
      <c r="T57" s="871"/>
      <c r="U57" s="871"/>
      <c r="V57" s="871"/>
      <c r="W57" s="871"/>
      <c r="X57" s="871"/>
      <c r="Y57" s="871"/>
      <c r="Z57" s="871"/>
      <c r="AA57" s="871"/>
      <c r="AB57" s="871"/>
      <c r="AC57" s="871"/>
      <c r="AD57" s="871"/>
      <c r="AE57" s="872"/>
      <c r="AF57" s="821"/>
      <c r="AG57" s="822"/>
      <c r="AH57" s="822"/>
      <c r="AI57" s="822"/>
      <c r="AJ57" s="823"/>
      <c r="AK57" s="874"/>
      <c r="AL57" s="871"/>
      <c r="AM57" s="871"/>
      <c r="AN57" s="871"/>
      <c r="AO57" s="871"/>
      <c r="AP57" s="871"/>
      <c r="AQ57" s="871"/>
      <c r="AR57" s="871"/>
      <c r="AS57" s="871"/>
      <c r="AT57" s="871"/>
      <c r="AU57" s="871"/>
      <c r="AV57" s="871"/>
      <c r="AW57" s="871"/>
      <c r="AX57" s="871"/>
      <c r="AY57" s="871"/>
      <c r="AZ57" s="873"/>
      <c r="BA57" s="873"/>
      <c r="BB57" s="873"/>
      <c r="BC57" s="873"/>
      <c r="BD57" s="873"/>
      <c r="BE57" s="867"/>
      <c r="BF57" s="867"/>
      <c r="BG57" s="867"/>
      <c r="BH57" s="867"/>
      <c r="BI57" s="868"/>
      <c r="BJ57" s="214"/>
      <c r="BK57" s="214"/>
      <c r="BL57" s="214"/>
      <c r="BM57" s="214"/>
      <c r="BN57" s="214"/>
      <c r="BO57" s="223"/>
      <c r="BP57" s="223"/>
      <c r="BQ57" s="220">
        <v>51</v>
      </c>
      <c r="BR57" s="221"/>
      <c r="BS57" s="808"/>
      <c r="BT57" s="809"/>
      <c r="BU57" s="809"/>
      <c r="BV57" s="809"/>
      <c r="BW57" s="809"/>
      <c r="BX57" s="809"/>
      <c r="BY57" s="809"/>
      <c r="BZ57" s="809"/>
      <c r="CA57" s="809"/>
      <c r="CB57" s="809"/>
      <c r="CC57" s="809"/>
      <c r="CD57" s="809"/>
      <c r="CE57" s="809"/>
      <c r="CF57" s="809"/>
      <c r="CG57" s="810"/>
      <c r="CH57" s="811"/>
      <c r="CI57" s="812"/>
      <c r="CJ57" s="812"/>
      <c r="CK57" s="812"/>
      <c r="CL57" s="813"/>
      <c r="CM57" s="811"/>
      <c r="CN57" s="812"/>
      <c r="CO57" s="812"/>
      <c r="CP57" s="812"/>
      <c r="CQ57" s="813"/>
      <c r="CR57" s="811"/>
      <c r="CS57" s="812"/>
      <c r="CT57" s="812"/>
      <c r="CU57" s="812"/>
      <c r="CV57" s="813"/>
      <c r="CW57" s="811"/>
      <c r="CX57" s="812"/>
      <c r="CY57" s="812"/>
      <c r="CZ57" s="812"/>
      <c r="DA57" s="813"/>
      <c r="DB57" s="811"/>
      <c r="DC57" s="812"/>
      <c r="DD57" s="812"/>
      <c r="DE57" s="812"/>
      <c r="DF57" s="813"/>
      <c r="DG57" s="811"/>
      <c r="DH57" s="812"/>
      <c r="DI57" s="812"/>
      <c r="DJ57" s="812"/>
      <c r="DK57" s="813"/>
      <c r="DL57" s="811"/>
      <c r="DM57" s="812"/>
      <c r="DN57" s="812"/>
      <c r="DO57" s="812"/>
      <c r="DP57" s="813"/>
      <c r="DQ57" s="811"/>
      <c r="DR57" s="812"/>
      <c r="DS57" s="812"/>
      <c r="DT57" s="812"/>
      <c r="DU57" s="813"/>
      <c r="DV57" s="808"/>
      <c r="DW57" s="809"/>
      <c r="DX57" s="809"/>
      <c r="DY57" s="809"/>
      <c r="DZ57" s="814"/>
      <c r="EA57" s="212"/>
    </row>
    <row r="58" spans="1:131" ht="26.25" customHeight="1" x14ac:dyDescent="0.2">
      <c r="A58" s="220">
        <v>31</v>
      </c>
      <c r="B58" s="815"/>
      <c r="C58" s="816"/>
      <c r="D58" s="816"/>
      <c r="E58" s="816"/>
      <c r="F58" s="816"/>
      <c r="G58" s="816"/>
      <c r="H58" s="816"/>
      <c r="I58" s="816"/>
      <c r="J58" s="816"/>
      <c r="K58" s="816"/>
      <c r="L58" s="816"/>
      <c r="M58" s="816"/>
      <c r="N58" s="816"/>
      <c r="O58" s="816"/>
      <c r="P58" s="817"/>
      <c r="Q58" s="870"/>
      <c r="R58" s="871"/>
      <c r="S58" s="871"/>
      <c r="T58" s="871"/>
      <c r="U58" s="871"/>
      <c r="V58" s="871"/>
      <c r="W58" s="871"/>
      <c r="X58" s="871"/>
      <c r="Y58" s="871"/>
      <c r="Z58" s="871"/>
      <c r="AA58" s="871"/>
      <c r="AB58" s="871"/>
      <c r="AC58" s="871"/>
      <c r="AD58" s="871"/>
      <c r="AE58" s="872"/>
      <c r="AF58" s="821"/>
      <c r="AG58" s="822"/>
      <c r="AH58" s="822"/>
      <c r="AI58" s="822"/>
      <c r="AJ58" s="823"/>
      <c r="AK58" s="874"/>
      <c r="AL58" s="871"/>
      <c r="AM58" s="871"/>
      <c r="AN58" s="871"/>
      <c r="AO58" s="871"/>
      <c r="AP58" s="871"/>
      <c r="AQ58" s="871"/>
      <c r="AR58" s="871"/>
      <c r="AS58" s="871"/>
      <c r="AT58" s="871"/>
      <c r="AU58" s="871"/>
      <c r="AV58" s="871"/>
      <c r="AW58" s="871"/>
      <c r="AX58" s="871"/>
      <c r="AY58" s="871"/>
      <c r="AZ58" s="873"/>
      <c r="BA58" s="873"/>
      <c r="BB58" s="873"/>
      <c r="BC58" s="873"/>
      <c r="BD58" s="873"/>
      <c r="BE58" s="867"/>
      <c r="BF58" s="867"/>
      <c r="BG58" s="867"/>
      <c r="BH58" s="867"/>
      <c r="BI58" s="868"/>
      <c r="BJ58" s="214"/>
      <c r="BK58" s="214"/>
      <c r="BL58" s="214"/>
      <c r="BM58" s="214"/>
      <c r="BN58" s="214"/>
      <c r="BO58" s="223"/>
      <c r="BP58" s="223"/>
      <c r="BQ58" s="220">
        <v>52</v>
      </c>
      <c r="BR58" s="221"/>
      <c r="BS58" s="808"/>
      <c r="BT58" s="809"/>
      <c r="BU58" s="809"/>
      <c r="BV58" s="809"/>
      <c r="BW58" s="809"/>
      <c r="BX58" s="809"/>
      <c r="BY58" s="809"/>
      <c r="BZ58" s="809"/>
      <c r="CA58" s="809"/>
      <c r="CB58" s="809"/>
      <c r="CC58" s="809"/>
      <c r="CD58" s="809"/>
      <c r="CE58" s="809"/>
      <c r="CF58" s="809"/>
      <c r="CG58" s="810"/>
      <c r="CH58" s="811"/>
      <c r="CI58" s="812"/>
      <c r="CJ58" s="812"/>
      <c r="CK58" s="812"/>
      <c r="CL58" s="813"/>
      <c r="CM58" s="811"/>
      <c r="CN58" s="812"/>
      <c r="CO58" s="812"/>
      <c r="CP58" s="812"/>
      <c r="CQ58" s="813"/>
      <c r="CR58" s="811"/>
      <c r="CS58" s="812"/>
      <c r="CT58" s="812"/>
      <c r="CU58" s="812"/>
      <c r="CV58" s="813"/>
      <c r="CW58" s="811"/>
      <c r="CX58" s="812"/>
      <c r="CY58" s="812"/>
      <c r="CZ58" s="812"/>
      <c r="DA58" s="813"/>
      <c r="DB58" s="811"/>
      <c r="DC58" s="812"/>
      <c r="DD58" s="812"/>
      <c r="DE58" s="812"/>
      <c r="DF58" s="813"/>
      <c r="DG58" s="811"/>
      <c r="DH58" s="812"/>
      <c r="DI58" s="812"/>
      <c r="DJ58" s="812"/>
      <c r="DK58" s="813"/>
      <c r="DL58" s="811"/>
      <c r="DM58" s="812"/>
      <c r="DN58" s="812"/>
      <c r="DO58" s="812"/>
      <c r="DP58" s="813"/>
      <c r="DQ58" s="811"/>
      <c r="DR58" s="812"/>
      <c r="DS58" s="812"/>
      <c r="DT58" s="812"/>
      <c r="DU58" s="813"/>
      <c r="DV58" s="808"/>
      <c r="DW58" s="809"/>
      <c r="DX58" s="809"/>
      <c r="DY58" s="809"/>
      <c r="DZ58" s="814"/>
      <c r="EA58" s="212"/>
    </row>
    <row r="59" spans="1:131" ht="26.25" customHeight="1" x14ac:dyDescent="0.2">
      <c r="A59" s="220">
        <v>32</v>
      </c>
      <c r="B59" s="815"/>
      <c r="C59" s="816"/>
      <c r="D59" s="816"/>
      <c r="E59" s="816"/>
      <c r="F59" s="816"/>
      <c r="G59" s="816"/>
      <c r="H59" s="816"/>
      <c r="I59" s="816"/>
      <c r="J59" s="816"/>
      <c r="K59" s="816"/>
      <c r="L59" s="816"/>
      <c r="M59" s="816"/>
      <c r="N59" s="816"/>
      <c r="O59" s="816"/>
      <c r="P59" s="817"/>
      <c r="Q59" s="870"/>
      <c r="R59" s="871"/>
      <c r="S59" s="871"/>
      <c r="T59" s="871"/>
      <c r="U59" s="871"/>
      <c r="V59" s="871"/>
      <c r="W59" s="871"/>
      <c r="X59" s="871"/>
      <c r="Y59" s="871"/>
      <c r="Z59" s="871"/>
      <c r="AA59" s="871"/>
      <c r="AB59" s="871"/>
      <c r="AC59" s="871"/>
      <c r="AD59" s="871"/>
      <c r="AE59" s="872"/>
      <c r="AF59" s="821"/>
      <c r="AG59" s="822"/>
      <c r="AH59" s="822"/>
      <c r="AI59" s="822"/>
      <c r="AJ59" s="823"/>
      <c r="AK59" s="874"/>
      <c r="AL59" s="871"/>
      <c r="AM59" s="871"/>
      <c r="AN59" s="871"/>
      <c r="AO59" s="871"/>
      <c r="AP59" s="871"/>
      <c r="AQ59" s="871"/>
      <c r="AR59" s="871"/>
      <c r="AS59" s="871"/>
      <c r="AT59" s="871"/>
      <c r="AU59" s="871"/>
      <c r="AV59" s="871"/>
      <c r="AW59" s="871"/>
      <c r="AX59" s="871"/>
      <c r="AY59" s="871"/>
      <c r="AZ59" s="873"/>
      <c r="BA59" s="873"/>
      <c r="BB59" s="873"/>
      <c r="BC59" s="873"/>
      <c r="BD59" s="873"/>
      <c r="BE59" s="867"/>
      <c r="BF59" s="867"/>
      <c r="BG59" s="867"/>
      <c r="BH59" s="867"/>
      <c r="BI59" s="868"/>
      <c r="BJ59" s="214"/>
      <c r="BK59" s="214"/>
      <c r="BL59" s="214"/>
      <c r="BM59" s="214"/>
      <c r="BN59" s="214"/>
      <c r="BO59" s="223"/>
      <c r="BP59" s="223"/>
      <c r="BQ59" s="220">
        <v>53</v>
      </c>
      <c r="BR59" s="221"/>
      <c r="BS59" s="808"/>
      <c r="BT59" s="809"/>
      <c r="BU59" s="809"/>
      <c r="BV59" s="809"/>
      <c r="BW59" s="809"/>
      <c r="BX59" s="809"/>
      <c r="BY59" s="809"/>
      <c r="BZ59" s="809"/>
      <c r="CA59" s="809"/>
      <c r="CB59" s="809"/>
      <c r="CC59" s="809"/>
      <c r="CD59" s="809"/>
      <c r="CE59" s="809"/>
      <c r="CF59" s="809"/>
      <c r="CG59" s="810"/>
      <c r="CH59" s="811"/>
      <c r="CI59" s="812"/>
      <c r="CJ59" s="812"/>
      <c r="CK59" s="812"/>
      <c r="CL59" s="813"/>
      <c r="CM59" s="811"/>
      <c r="CN59" s="812"/>
      <c r="CO59" s="812"/>
      <c r="CP59" s="812"/>
      <c r="CQ59" s="813"/>
      <c r="CR59" s="811"/>
      <c r="CS59" s="812"/>
      <c r="CT59" s="812"/>
      <c r="CU59" s="812"/>
      <c r="CV59" s="813"/>
      <c r="CW59" s="811"/>
      <c r="CX59" s="812"/>
      <c r="CY59" s="812"/>
      <c r="CZ59" s="812"/>
      <c r="DA59" s="813"/>
      <c r="DB59" s="811"/>
      <c r="DC59" s="812"/>
      <c r="DD59" s="812"/>
      <c r="DE59" s="812"/>
      <c r="DF59" s="813"/>
      <c r="DG59" s="811"/>
      <c r="DH59" s="812"/>
      <c r="DI59" s="812"/>
      <c r="DJ59" s="812"/>
      <c r="DK59" s="813"/>
      <c r="DL59" s="811"/>
      <c r="DM59" s="812"/>
      <c r="DN59" s="812"/>
      <c r="DO59" s="812"/>
      <c r="DP59" s="813"/>
      <c r="DQ59" s="811"/>
      <c r="DR59" s="812"/>
      <c r="DS59" s="812"/>
      <c r="DT59" s="812"/>
      <c r="DU59" s="813"/>
      <c r="DV59" s="808"/>
      <c r="DW59" s="809"/>
      <c r="DX59" s="809"/>
      <c r="DY59" s="809"/>
      <c r="DZ59" s="814"/>
      <c r="EA59" s="212"/>
    </row>
    <row r="60" spans="1:131" ht="26.25" customHeight="1" x14ac:dyDescent="0.2">
      <c r="A60" s="220">
        <v>33</v>
      </c>
      <c r="B60" s="815"/>
      <c r="C60" s="816"/>
      <c r="D60" s="816"/>
      <c r="E60" s="816"/>
      <c r="F60" s="816"/>
      <c r="G60" s="816"/>
      <c r="H60" s="816"/>
      <c r="I60" s="816"/>
      <c r="J60" s="816"/>
      <c r="K60" s="816"/>
      <c r="L60" s="816"/>
      <c r="M60" s="816"/>
      <c r="N60" s="816"/>
      <c r="O60" s="816"/>
      <c r="P60" s="817"/>
      <c r="Q60" s="870"/>
      <c r="R60" s="871"/>
      <c r="S60" s="871"/>
      <c r="T60" s="871"/>
      <c r="U60" s="871"/>
      <c r="V60" s="871"/>
      <c r="W60" s="871"/>
      <c r="X60" s="871"/>
      <c r="Y60" s="871"/>
      <c r="Z60" s="871"/>
      <c r="AA60" s="871"/>
      <c r="AB60" s="871"/>
      <c r="AC60" s="871"/>
      <c r="AD60" s="871"/>
      <c r="AE60" s="872"/>
      <c r="AF60" s="821"/>
      <c r="AG60" s="822"/>
      <c r="AH60" s="822"/>
      <c r="AI60" s="822"/>
      <c r="AJ60" s="823"/>
      <c r="AK60" s="874"/>
      <c r="AL60" s="871"/>
      <c r="AM60" s="871"/>
      <c r="AN60" s="871"/>
      <c r="AO60" s="871"/>
      <c r="AP60" s="871"/>
      <c r="AQ60" s="871"/>
      <c r="AR60" s="871"/>
      <c r="AS60" s="871"/>
      <c r="AT60" s="871"/>
      <c r="AU60" s="871"/>
      <c r="AV60" s="871"/>
      <c r="AW60" s="871"/>
      <c r="AX60" s="871"/>
      <c r="AY60" s="871"/>
      <c r="AZ60" s="873"/>
      <c r="BA60" s="873"/>
      <c r="BB60" s="873"/>
      <c r="BC60" s="873"/>
      <c r="BD60" s="873"/>
      <c r="BE60" s="867"/>
      <c r="BF60" s="867"/>
      <c r="BG60" s="867"/>
      <c r="BH60" s="867"/>
      <c r="BI60" s="868"/>
      <c r="BJ60" s="214"/>
      <c r="BK60" s="214"/>
      <c r="BL60" s="214"/>
      <c r="BM60" s="214"/>
      <c r="BN60" s="214"/>
      <c r="BO60" s="223"/>
      <c r="BP60" s="223"/>
      <c r="BQ60" s="220">
        <v>54</v>
      </c>
      <c r="BR60" s="221"/>
      <c r="BS60" s="808"/>
      <c r="BT60" s="809"/>
      <c r="BU60" s="809"/>
      <c r="BV60" s="809"/>
      <c r="BW60" s="809"/>
      <c r="BX60" s="809"/>
      <c r="BY60" s="809"/>
      <c r="BZ60" s="809"/>
      <c r="CA60" s="809"/>
      <c r="CB60" s="809"/>
      <c r="CC60" s="809"/>
      <c r="CD60" s="809"/>
      <c r="CE60" s="809"/>
      <c r="CF60" s="809"/>
      <c r="CG60" s="810"/>
      <c r="CH60" s="811"/>
      <c r="CI60" s="812"/>
      <c r="CJ60" s="812"/>
      <c r="CK60" s="812"/>
      <c r="CL60" s="813"/>
      <c r="CM60" s="811"/>
      <c r="CN60" s="812"/>
      <c r="CO60" s="812"/>
      <c r="CP60" s="812"/>
      <c r="CQ60" s="813"/>
      <c r="CR60" s="811"/>
      <c r="CS60" s="812"/>
      <c r="CT60" s="812"/>
      <c r="CU60" s="812"/>
      <c r="CV60" s="813"/>
      <c r="CW60" s="811"/>
      <c r="CX60" s="812"/>
      <c r="CY60" s="812"/>
      <c r="CZ60" s="812"/>
      <c r="DA60" s="813"/>
      <c r="DB60" s="811"/>
      <c r="DC60" s="812"/>
      <c r="DD60" s="812"/>
      <c r="DE60" s="812"/>
      <c r="DF60" s="813"/>
      <c r="DG60" s="811"/>
      <c r="DH60" s="812"/>
      <c r="DI60" s="812"/>
      <c r="DJ60" s="812"/>
      <c r="DK60" s="813"/>
      <c r="DL60" s="811"/>
      <c r="DM60" s="812"/>
      <c r="DN60" s="812"/>
      <c r="DO60" s="812"/>
      <c r="DP60" s="813"/>
      <c r="DQ60" s="811"/>
      <c r="DR60" s="812"/>
      <c r="DS60" s="812"/>
      <c r="DT60" s="812"/>
      <c r="DU60" s="813"/>
      <c r="DV60" s="808"/>
      <c r="DW60" s="809"/>
      <c r="DX60" s="809"/>
      <c r="DY60" s="809"/>
      <c r="DZ60" s="814"/>
      <c r="EA60" s="212"/>
    </row>
    <row r="61" spans="1:131" ht="26.25" customHeight="1" thickBot="1" x14ac:dyDescent="0.25">
      <c r="A61" s="220">
        <v>34</v>
      </c>
      <c r="B61" s="815"/>
      <c r="C61" s="816"/>
      <c r="D61" s="816"/>
      <c r="E61" s="816"/>
      <c r="F61" s="816"/>
      <c r="G61" s="816"/>
      <c r="H61" s="816"/>
      <c r="I61" s="816"/>
      <c r="J61" s="816"/>
      <c r="K61" s="816"/>
      <c r="L61" s="816"/>
      <c r="M61" s="816"/>
      <c r="N61" s="816"/>
      <c r="O61" s="816"/>
      <c r="P61" s="817"/>
      <c r="Q61" s="870"/>
      <c r="R61" s="871"/>
      <c r="S61" s="871"/>
      <c r="T61" s="871"/>
      <c r="U61" s="871"/>
      <c r="V61" s="871"/>
      <c r="W61" s="871"/>
      <c r="X61" s="871"/>
      <c r="Y61" s="871"/>
      <c r="Z61" s="871"/>
      <c r="AA61" s="871"/>
      <c r="AB61" s="871"/>
      <c r="AC61" s="871"/>
      <c r="AD61" s="871"/>
      <c r="AE61" s="872"/>
      <c r="AF61" s="821"/>
      <c r="AG61" s="822"/>
      <c r="AH61" s="822"/>
      <c r="AI61" s="822"/>
      <c r="AJ61" s="823"/>
      <c r="AK61" s="874"/>
      <c r="AL61" s="871"/>
      <c r="AM61" s="871"/>
      <c r="AN61" s="871"/>
      <c r="AO61" s="871"/>
      <c r="AP61" s="871"/>
      <c r="AQ61" s="871"/>
      <c r="AR61" s="871"/>
      <c r="AS61" s="871"/>
      <c r="AT61" s="871"/>
      <c r="AU61" s="871"/>
      <c r="AV61" s="871"/>
      <c r="AW61" s="871"/>
      <c r="AX61" s="871"/>
      <c r="AY61" s="871"/>
      <c r="AZ61" s="873"/>
      <c r="BA61" s="873"/>
      <c r="BB61" s="873"/>
      <c r="BC61" s="873"/>
      <c r="BD61" s="873"/>
      <c r="BE61" s="867"/>
      <c r="BF61" s="867"/>
      <c r="BG61" s="867"/>
      <c r="BH61" s="867"/>
      <c r="BI61" s="868"/>
      <c r="BJ61" s="214"/>
      <c r="BK61" s="214"/>
      <c r="BL61" s="214"/>
      <c r="BM61" s="214"/>
      <c r="BN61" s="214"/>
      <c r="BO61" s="223"/>
      <c r="BP61" s="223"/>
      <c r="BQ61" s="220">
        <v>55</v>
      </c>
      <c r="BR61" s="221"/>
      <c r="BS61" s="808"/>
      <c r="BT61" s="809"/>
      <c r="BU61" s="809"/>
      <c r="BV61" s="809"/>
      <c r="BW61" s="809"/>
      <c r="BX61" s="809"/>
      <c r="BY61" s="809"/>
      <c r="BZ61" s="809"/>
      <c r="CA61" s="809"/>
      <c r="CB61" s="809"/>
      <c r="CC61" s="809"/>
      <c r="CD61" s="809"/>
      <c r="CE61" s="809"/>
      <c r="CF61" s="809"/>
      <c r="CG61" s="810"/>
      <c r="CH61" s="811"/>
      <c r="CI61" s="812"/>
      <c r="CJ61" s="812"/>
      <c r="CK61" s="812"/>
      <c r="CL61" s="813"/>
      <c r="CM61" s="811"/>
      <c r="CN61" s="812"/>
      <c r="CO61" s="812"/>
      <c r="CP61" s="812"/>
      <c r="CQ61" s="813"/>
      <c r="CR61" s="811"/>
      <c r="CS61" s="812"/>
      <c r="CT61" s="812"/>
      <c r="CU61" s="812"/>
      <c r="CV61" s="813"/>
      <c r="CW61" s="811"/>
      <c r="CX61" s="812"/>
      <c r="CY61" s="812"/>
      <c r="CZ61" s="812"/>
      <c r="DA61" s="813"/>
      <c r="DB61" s="811"/>
      <c r="DC61" s="812"/>
      <c r="DD61" s="812"/>
      <c r="DE61" s="812"/>
      <c r="DF61" s="813"/>
      <c r="DG61" s="811"/>
      <c r="DH61" s="812"/>
      <c r="DI61" s="812"/>
      <c r="DJ61" s="812"/>
      <c r="DK61" s="813"/>
      <c r="DL61" s="811"/>
      <c r="DM61" s="812"/>
      <c r="DN61" s="812"/>
      <c r="DO61" s="812"/>
      <c r="DP61" s="813"/>
      <c r="DQ61" s="811"/>
      <c r="DR61" s="812"/>
      <c r="DS61" s="812"/>
      <c r="DT61" s="812"/>
      <c r="DU61" s="813"/>
      <c r="DV61" s="808"/>
      <c r="DW61" s="809"/>
      <c r="DX61" s="809"/>
      <c r="DY61" s="809"/>
      <c r="DZ61" s="814"/>
      <c r="EA61" s="212"/>
    </row>
    <row r="62" spans="1:131" ht="26.25" customHeight="1" x14ac:dyDescent="0.2">
      <c r="A62" s="220">
        <v>35</v>
      </c>
      <c r="B62" s="815"/>
      <c r="C62" s="816"/>
      <c r="D62" s="816"/>
      <c r="E62" s="816"/>
      <c r="F62" s="816"/>
      <c r="G62" s="816"/>
      <c r="H62" s="816"/>
      <c r="I62" s="816"/>
      <c r="J62" s="816"/>
      <c r="K62" s="816"/>
      <c r="L62" s="816"/>
      <c r="M62" s="816"/>
      <c r="N62" s="816"/>
      <c r="O62" s="816"/>
      <c r="P62" s="817"/>
      <c r="Q62" s="870"/>
      <c r="R62" s="871"/>
      <c r="S62" s="871"/>
      <c r="T62" s="871"/>
      <c r="U62" s="871"/>
      <c r="V62" s="871"/>
      <c r="W62" s="871"/>
      <c r="X62" s="871"/>
      <c r="Y62" s="871"/>
      <c r="Z62" s="871"/>
      <c r="AA62" s="871"/>
      <c r="AB62" s="871"/>
      <c r="AC62" s="871"/>
      <c r="AD62" s="871"/>
      <c r="AE62" s="872"/>
      <c r="AF62" s="821"/>
      <c r="AG62" s="822"/>
      <c r="AH62" s="822"/>
      <c r="AI62" s="822"/>
      <c r="AJ62" s="823"/>
      <c r="AK62" s="874"/>
      <c r="AL62" s="871"/>
      <c r="AM62" s="871"/>
      <c r="AN62" s="871"/>
      <c r="AO62" s="871"/>
      <c r="AP62" s="871"/>
      <c r="AQ62" s="871"/>
      <c r="AR62" s="871"/>
      <c r="AS62" s="871"/>
      <c r="AT62" s="871"/>
      <c r="AU62" s="871"/>
      <c r="AV62" s="871"/>
      <c r="AW62" s="871"/>
      <c r="AX62" s="871"/>
      <c r="AY62" s="871"/>
      <c r="AZ62" s="873"/>
      <c r="BA62" s="873"/>
      <c r="BB62" s="873"/>
      <c r="BC62" s="873"/>
      <c r="BD62" s="873"/>
      <c r="BE62" s="867"/>
      <c r="BF62" s="867"/>
      <c r="BG62" s="867"/>
      <c r="BH62" s="867"/>
      <c r="BI62" s="868"/>
      <c r="BJ62" s="882" t="s">
        <v>399</v>
      </c>
      <c r="BK62" s="841"/>
      <c r="BL62" s="841"/>
      <c r="BM62" s="841"/>
      <c r="BN62" s="842"/>
      <c r="BO62" s="223"/>
      <c r="BP62" s="223"/>
      <c r="BQ62" s="220">
        <v>56</v>
      </c>
      <c r="BR62" s="221"/>
      <c r="BS62" s="808"/>
      <c r="BT62" s="809"/>
      <c r="BU62" s="809"/>
      <c r="BV62" s="809"/>
      <c r="BW62" s="809"/>
      <c r="BX62" s="809"/>
      <c r="BY62" s="809"/>
      <c r="BZ62" s="809"/>
      <c r="CA62" s="809"/>
      <c r="CB62" s="809"/>
      <c r="CC62" s="809"/>
      <c r="CD62" s="809"/>
      <c r="CE62" s="809"/>
      <c r="CF62" s="809"/>
      <c r="CG62" s="810"/>
      <c r="CH62" s="811"/>
      <c r="CI62" s="812"/>
      <c r="CJ62" s="812"/>
      <c r="CK62" s="812"/>
      <c r="CL62" s="813"/>
      <c r="CM62" s="811"/>
      <c r="CN62" s="812"/>
      <c r="CO62" s="812"/>
      <c r="CP62" s="812"/>
      <c r="CQ62" s="813"/>
      <c r="CR62" s="811"/>
      <c r="CS62" s="812"/>
      <c r="CT62" s="812"/>
      <c r="CU62" s="812"/>
      <c r="CV62" s="813"/>
      <c r="CW62" s="811"/>
      <c r="CX62" s="812"/>
      <c r="CY62" s="812"/>
      <c r="CZ62" s="812"/>
      <c r="DA62" s="813"/>
      <c r="DB62" s="811"/>
      <c r="DC62" s="812"/>
      <c r="DD62" s="812"/>
      <c r="DE62" s="812"/>
      <c r="DF62" s="813"/>
      <c r="DG62" s="811"/>
      <c r="DH62" s="812"/>
      <c r="DI62" s="812"/>
      <c r="DJ62" s="812"/>
      <c r="DK62" s="813"/>
      <c r="DL62" s="811"/>
      <c r="DM62" s="812"/>
      <c r="DN62" s="812"/>
      <c r="DO62" s="812"/>
      <c r="DP62" s="813"/>
      <c r="DQ62" s="811"/>
      <c r="DR62" s="812"/>
      <c r="DS62" s="812"/>
      <c r="DT62" s="812"/>
      <c r="DU62" s="813"/>
      <c r="DV62" s="808"/>
      <c r="DW62" s="809"/>
      <c r="DX62" s="809"/>
      <c r="DY62" s="809"/>
      <c r="DZ62" s="814"/>
      <c r="EA62" s="212"/>
    </row>
    <row r="63" spans="1:131" ht="26.25" customHeight="1" thickBot="1" x14ac:dyDescent="0.25">
      <c r="A63" s="222" t="s">
        <v>378</v>
      </c>
      <c r="B63" s="824" t="s">
        <v>400</v>
      </c>
      <c r="C63" s="825"/>
      <c r="D63" s="825"/>
      <c r="E63" s="825"/>
      <c r="F63" s="825"/>
      <c r="G63" s="825"/>
      <c r="H63" s="825"/>
      <c r="I63" s="825"/>
      <c r="J63" s="825"/>
      <c r="K63" s="825"/>
      <c r="L63" s="825"/>
      <c r="M63" s="825"/>
      <c r="N63" s="825"/>
      <c r="O63" s="825"/>
      <c r="P63" s="826"/>
      <c r="Q63" s="875"/>
      <c r="R63" s="876"/>
      <c r="S63" s="876"/>
      <c r="T63" s="876"/>
      <c r="U63" s="876"/>
      <c r="V63" s="876"/>
      <c r="W63" s="876"/>
      <c r="X63" s="876"/>
      <c r="Y63" s="876"/>
      <c r="Z63" s="876"/>
      <c r="AA63" s="876"/>
      <c r="AB63" s="876"/>
      <c r="AC63" s="876"/>
      <c r="AD63" s="876"/>
      <c r="AE63" s="877"/>
      <c r="AF63" s="878">
        <v>11642</v>
      </c>
      <c r="AG63" s="879"/>
      <c r="AH63" s="879"/>
      <c r="AI63" s="879"/>
      <c r="AJ63" s="880"/>
      <c r="AK63" s="881"/>
      <c r="AL63" s="876"/>
      <c r="AM63" s="876"/>
      <c r="AN63" s="876"/>
      <c r="AO63" s="876"/>
      <c r="AP63" s="879">
        <v>45400</v>
      </c>
      <c r="AQ63" s="879"/>
      <c r="AR63" s="879"/>
      <c r="AS63" s="879"/>
      <c r="AT63" s="879"/>
      <c r="AU63" s="879">
        <v>29978</v>
      </c>
      <c r="AV63" s="879"/>
      <c r="AW63" s="879"/>
      <c r="AX63" s="879"/>
      <c r="AY63" s="879"/>
      <c r="AZ63" s="883"/>
      <c r="BA63" s="883"/>
      <c r="BB63" s="883"/>
      <c r="BC63" s="883"/>
      <c r="BD63" s="883"/>
      <c r="BE63" s="884" t="s">
        <v>550</v>
      </c>
      <c r="BF63" s="884"/>
      <c r="BG63" s="884"/>
      <c r="BH63" s="884"/>
      <c r="BI63" s="885"/>
      <c r="BJ63" s="886" t="s">
        <v>122</v>
      </c>
      <c r="BK63" s="887"/>
      <c r="BL63" s="887"/>
      <c r="BM63" s="887"/>
      <c r="BN63" s="888"/>
      <c r="BO63" s="223"/>
      <c r="BP63" s="223"/>
      <c r="BQ63" s="220">
        <v>57</v>
      </c>
      <c r="BR63" s="221"/>
      <c r="BS63" s="808"/>
      <c r="BT63" s="809"/>
      <c r="BU63" s="809"/>
      <c r="BV63" s="809"/>
      <c r="BW63" s="809"/>
      <c r="BX63" s="809"/>
      <c r="BY63" s="809"/>
      <c r="BZ63" s="809"/>
      <c r="CA63" s="809"/>
      <c r="CB63" s="809"/>
      <c r="CC63" s="809"/>
      <c r="CD63" s="809"/>
      <c r="CE63" s="809"/>
      <c r="CF63" s="809"/>
      <c r="CG63" s="810"/>
      <c r="CH63" s="811"/>
      <c r="CI63" s="812"/>
      <c r="CJ63" s="812"/>
      <c r="CK63" s="812"/>
      <c r="CL63" s="813"/>
      <c r="CM63" s="811"/>
      <c r="CN63" s="812"/>
      <c r="CO63" s="812"/>
      <c r="CP63" s="812"/>
      <c r="CQ63" s="813"/>
      <c r="CR63" s="811"/>
      <c r="CS63" s="812"/>
      <c r="CT63" s="812"/>
      <c r="CU63" s="812"/>
      <c r="CV63" s="813"/>
      <c r="CW63" s="811"/>
      <c r="CX63" s="812"/>
      <c r="CY63" s="812"/>
      <c r="CZ63" s="812"/>
      <c r="DA63" s="813"/>
      <c r="DB63" s="811"/>
      <c r="DC63" s="812"/>
      <c r="DD63" s="812"/>
      <c r="DE63" s="812"/>
      <c r="DF63" s="813"/>
      <c r="DG63" s="811"/>
      <c r="DH63" s="812"/>
      <c r="DI63" s="812"/>
      <c r="DJ63" s="812"/>
      <c r="DK63" s="813"/>
      <c r="DL63" s="811"/>
      <c r="DM63" s="812"/>
      <c r="DN63" s="812"/>
      <c r="DO63" s="812"/>
      <c r="DP63" s="813"/>
      <c r="DQ63" s="811"/>
      <c r="DR63" s="812"/>
      <c r="DS63" s="812"/>
      <c r="DT63" s="812"/>
      <c r="DU63" s="813"/>
      <c r="DV63" s="808"/>
      <c r="DW63" s="809"/>
      <c r="DX63" s="809"/>
      <c r="DY63" s="809"/>
      <c r="DZ63" s="814"/>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808"/>
      <c r="BT64" s="809"/>
      <c r="BU64" s="809"/>
      <c r="BV64" s="809"/>
      <c r="BW64" s="809"/>
      <c r="BX64" s="809"/>
      <c r="BY64" s="809"/>
      <c r="BZ64" s="809"/>
      <c r="CA64" s="809"/>
      <c r="CB64" s="809"/>
      <c r="CC64" s="809"/>
      <c r="CD64" s="809"/>
      <c r="CE64" s="809"/>
      <c r="CF64" s="809"/>
      <c r="CG64" s="810"/>
      <c r="CH64" s="811"/>
      <c r="CI64" s="812"/>
      <c r="CJ64" s="812"/>
      <c r="CK64" s="812"/>
      <c r="CL64" s="813"/>
      <c r="CM64" s="811"/>
      <c r="CN64" s="812"/>
      <c r="CO64" s="812"/>
      <c r="CP64" s="812"/>
      <c r="CQ64" s="813"/>
      <c r="CR64" s="811"/>
      <c r="CS64" s="812"/>
      <c r="CT64" s="812"/>
      <c r="CU64" s="812"/>
      <c r="CV64" s="813"/>
      <c r="CW64" s="811"/>
      <c r="CX64" s="812"/>
      <c r="CY64" s="812"/>
      <c r="CZ64" s="812"/>
      <c r="DA64" s="813"/>
      <c r="DB64" s="811"/>
      <c r="DC64" s="812"/>
      <c r="DD64" s="812"/>
      <c r="DE64" s="812"/>
      <c r="DF64" s="813"/>
      <c r="DG64" s="811"/>
      <c r="DH64" s="812"/>
      <c r="DI64" s="812"/>
      <c r="DJ64" s="812"/>
      <c r="DK64" s="813"/>
      <c r="DL64" s="811"/>
      <c r="DM64" s="812"/>
      <c r="DN64" s="812"/>
      <c r="DO64" s="812"/>
      <c r="DP64" s="813"/>
      <c r="DQ64" s="811"/>
      <c r="DR64" s="812"/>
      <c r="DS64" s="812"/>
      <c r="DT64" s="812"/>
      <c r="DU64" s="813"/>
      <c r="DV64" s="808"/>
      <c r="DW64" s="809"/>
      <c r="DX64" s="809"/>
      <c r="DY64" s="809"/>
      <c r="DZ64" s="814"/>
      <c r="EA64" s="212"/>
    </row>
    <row r="65" spans="1:131" ht="26.25" customHeight="1" thickBot="1" x14ac:dyDescent="0.25">
      <c r="A65" s="214" t="s">
        <v>401</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808"/>
      <c r="BT65" s="809"/>
      <c r="BU65" s="809"/>
      <c r="BV65" s="809"/>
      <c r="BW65" s="809"/>
      <c r="BX65" s="809"/>
      <c r="BY65" s="809"/>
      <c r="BZ65" s="809"/>
      <c r="CA65" s="809"/>
      <c r="CB65" s="809"/>
      <c r="CC65" s="809"/>
      <c r="CD65" s="809"/>
      <c r="CE65" s="809"/>
      <c r="CF65" s="809"/>
      <c r="CG65" s="810"/>
      <c r="CH65" s="811"/>
      <c r="CI65" s="812"/>
      <c r="CJ65" s="812"/>
      <c r="CK65" s="812"/>
      <c r="CL65" s="813"/>
      <c r="CM65" s="811"/>
      <c r="CN65" s="812"/>
      <c r="CO65" s="812"/>
      <c r="CP65" s="812"/>
      <c r="CQ65" s="813"/>
      <c r="CR65" s="811"/>
      <c r="CS65" s="812"/>
      <c r="CT65" s="812"/>
      <c r="CU65" s="812"/>
      <c r="CV65" s="813"/>
      <c r="CW65" s="811"/>
      <c r="CX65" s="812"/>
      <c r="CY65" s="812"/>
      <c r="CZ65" s="812"/>
      <c r="DA65" s="813"/>
      <c r="DB65" s="811"/>
      <c r="DC65" s="812"/>
      <c r="DD65" s="812"/>
      <c r="DE65" s="812"/>
      <c r="DF65" s="813"/>
      <c r="DG65" s="811"/>
      <c r="DH65" s="812"/>
      <c r="DI65" s="812"/>
      <c r="DJ65" s="812"/>
      <c r="DK65" s="813"/>
      <c r="DL65" s="811"/>
      <c r="DM65" s="812"/>
      <c r="DN65" s="812"/>
      <c r="DO65" s="812"/>
      <c r="DP65" s="813"/>
      <c r="DQ65" s="811"/>
      <c r="DR65" s="812"/>
      <c r="DS65" s="812"/>
      <c r="DT65" s="812"/>
      <c r="DU65" s="813"/>
      <c r="DV65" s="808"/>
      <c r="DW65" s="809"/>
      <c r="DX65" s="809"/>
      <c r="DY65" s="809"/>
      <c r="DZ65" s="814"/>
      <c r="EA65" s="212"/>
    </row>
    <row r="66" spans="1:131" ht="26.25" customHeight="1" x14ac:dyDescent="0.2">
      <c r="A66" s="762" t="s">
        <v>402</v>
      </c>
      <c r="B66" s="763"/>
      <c r="C66" s="763"/>
      <c r="D66" s="763"/>
      <c r="E66" s="763"/>
      <c r="F66" s="763"/>
      <c r="G66" s="763"/>
      <c r="H66" s="763"/>
      <c r="I66" s="763"/>
      <c r="J66" s="763"/>
      <c r="K66" s="763"/>
      <c r="L66" s="763"/>
      <c r="M66" s="763"/>
      <c r="N66" s="763"/>
      <c r="O66" s="763"/>
      <c r="P66" s="764"/>
      <c r="Q66" s="768" t="s">
        <v>382</v>
      </c>
      <c r="R66" s="769"/>
      <c r="S66" s="769"/>
      <c r="T66" s="769"/>
      <c r="U66" s="770"/>
      <c r="V66" s="768" t="s">
        <v>383</v>
      </c>
      <c r="W66" s="769"/>
      <c r="X66" s="769"/>
      <c r="Y66" s="769"/>
      <c r="Z66" s="770"/>
      <c r="AA66" s="768" t="s">
        <v>384</v>
      </c>
      <c r="AB66" s="769"/>
      <c r="AC66" s="769"/>
      <c r="AD66" s="769"/>
      <c r="AE66" s="770"/>
      <c r="AF66" s="889" t="s">
        <v>385</v>
      </c>
      <c r="AG66" s="850"/>
      <c r="AH66" s="850"/>
      <c r="AI66" s="850"/>
      <c r="AJ66" s="890"/>
      <c r="AK66" s="768" t="s">
        <v>386</v>
      </c>
      <c r="AL66" s="763"/>
      <c r="AM66" s="763"/>
      <c r="AN66" s="763"/>
      <c r="AO66" s="764"/>
      <c r="AP66" s="768" t="s">
        <v>387</v>
      </c>
      <c r="AQ66" s="769"/>
      <c r="AR66" s="769"/>
      <c r="AS66" s="769"/>
      <c r="AT66" s="770"/>
      <c r="AU66" s="768" t="s">
        <v>403</v>
      </c>
      <c r="AV66" s="769"/>
      <c r="AW66" s="769"/>
      <c r="AX66" s="769"/>
      <c r="AY66" s="770"/>
      <c r="AZ66" s="768" t="s">
        <v>364</v>
      </c>
      <c r="BA66" s="769"/>
      <c r="BB66" s="769"/>
      <c r="BC66" s="769"/>
      <c r="BD66" s="775"/>
      <c r="BE66" s="223"/>
      <c r="BF66" s="223"/>
      <c r="BG66" s="223"/>
      <c r="BH66" s="223"/>
      <c r="BI66" s="223"/>
      <c r="BJ66" s="223"/>
      <c r="BK66" s="223"/>
      <c r="BL66" s="223"/>
      <c r="BM66" s="223"/>
      <c r="BN66" s="223"/>
      <c r="BO66" s="223"/>
      <c r="BP66" s="223"/>
      <c r="BQ66" s="220">
        <v>60</v>
      </c>
      <c r="BR66" s="225"/>
      <c r="BS66" s="894"/>
      <c r="BT66" s="895"/>
      <c r="BU66" s="895"/>
      <c r="BV66" s="895"/>
      <c r="BW66" s="895"/>
      <c r="BX66" s="895"/>
      <c r="BY66" s="895"/>
      <c r="BZ66" s="895"/>
      <c r="CA66" s="895"/>
      <c r="CB66" s="895"/>
      <c r="CC66" s="895"/>
      <c r="CD66" s="895"/>
      <c r="CE66" s="895"/>
      <c r="CF66" s="895"/>
      <c r="CG66" s="900"/>
      <c r="CH66" s="897"/>
      <c r="CI66" s="898"/>
      <c r="CJ66" s="898"/>
      <c r="CK66" s="898"/>
      <c r="CL66" s="899"/>
      <c r="CM66" s="897"/>
      <c r="CN66" s="898"/>
      <c r="CO66" s="898"/>
      <c r="CP66" s="898"/>
      <c r="CQ66" s="899"/>
      <c r="CR66" s="897"/>
      <c r="CS66" s="898"/>
      <c r="CT66" s="898"/>
      <c r="CU66" s="898"/>
      <c r="CV66" s="899"/>
      <c r="CW66" s="897"/>
      <c r="CX66" s="898"/>
      <c r="CY66" s="898"/>
      <c r="CZ66" s="898"/>
      <c r="DA66" s="899"/>
      <c r="DB66" s="897"/>
      <c r="DC66" s="898"/>
      <c r="DD66" s="898"/>
      <c r="DE66" s="898"/>
      <c r="DF66" s="899"/>
      <c r="DG66" s="897"/>
      <c r="DH66" s="898"/>
      <c r="DI66" s="898"/>
      <c r="DJ66" s="898"/>
      <c r="DK66" s="899"/>
      <c r="DL66" s="897"/>
      <c r="DM66" s="898"/>
      <c r="DN66" s="898"/>
      <c r="DO66" s="898"/>
      <c r="DP66" s="899"/>
      <c r="DQ66" s="897"/>
      <c r="DR66" s="898"/>
      <c r="DS66" s="898"/>
      <c r="DT66" s="898"/>
      <c r="DU66" s="899"/>
      <c r="DV66" s="894"/>
      <c r="DW66" s="895"/>
      <c r="DX66" s="895"/>
      <c r="DY66" s="895"/>
      <c r="DZ66" s="896"/>
      <c r="EA66" s="212"/>
    </row>
    <row r="67" spans="1:131" ht="26.25" customHeight="1" thickBot="1" x14ac:dyDescent="0.25">
      <c r="A67" s="765"/>
      <c r="B67" s="766"/>
      <c r="C67" s="766"/>
      <c r="D67" s="766"/>
      <c r="E67" s="766"/>
      <c r="F67" s="766"/>
      <c r="G67" s="766"/>
      <c r="H67" s="766"/>
      <c r="I67" s="766"/>
      <c r="J67" s="766"/>
      <c r="K67" s="766"/>
      <c r="L67" s="766"/>
      <c r="M67" s="766"/>
      <c r="N67" s="766"/>
      <c r="O67" s="766"/>
      <c r="P67" s="767"/>
      <c r="Q67" s="771"/>
      <c r="R67" s="772"/>
      <c r="S67" s="772"/>
      <c r="T67" s="772"/>
      <c r="U67" s="773"/>
      <c r="V67" s="771"/>
      <c r="W67" s="772"/>
      <c r="X67" s="772"/>
      <c r="Y67" s="772"/>
      <c r="Z67" s="773"/>
      <c r="AA67" s="771"/>
      <c r="AB67" s="772"/>
      <c r="AC67" s="772"/>
      <c r="AD67" s="772"/>
      <c r="AE67" s="773"/>
      <c r="AF67" s="891"/>
      <c r="AG67" s="853"/>
      <c r="AH67" s="853"/>
      <c r="AI67" s="853"/>
      <c r="AJ67" s="892"/>
      <c r="AK67" s="893"/>
      <c r="AL67" s="766"/>
      <c r="AM67" s="766"/>
      <c r="AN67" s="766"/>
      <c r="AO67" s="767"/>
      <c r="AP67" s="771"/>
      <c r="AQ67" s="772"/>
      <c r="AR67" s="772"/>
      <c r="AS67" s="772"/>
      <c r="AT67" s="773"/>
      <c r="AU67" s="771"/>
      <c r="AV67" s="772"/>
      <c r="AW67" s="772"/>
      <c r="AX67" s="772"/>
      <c r="AY67" s="773"/>
      <c r="AZ67" s="771"/>
      <c r="BA67" s="772"/>
      <c r="BB67" s="772"/>
      <c r="BC67" s="772"/>
      <c r="BD67" s="777"/>
      <c r="BE67" s="223"/>
      <c r="BF67" s="223"/>
      <c r="BG67" s="223"/>
      <c r="BH67" s="223"/>
      <c r="BI67" s="223"/>
      <c r="BJ67" s="223"/>
      <c r="BK67" s="223"/>
      <c r="BL67" s="223"/>
      <c r="BM67" s="223"/>
      <c r="BN67" s="223"/>
      <c r="BO67" s="223"/>
      <c r="BP67" s="223"/>
      <c r="BQ67" s="220">
        <v>61</v>
      </c>
      <c r="BR67" s="225"/>
      <c r="BS67" s="894"/>
      <c r="BT67" s="895"/>
      <c r="BU67" s="895"/>
      <c r="BV67" s="895"/>
      <c r="BW67" s="895"/>
      <c r="BX67" s="895"/>
      <c r="BY67" s="895"/>
      <c r="BZ67" s="895"/>
      <c r="CA67" s="895"/>
      <c r="CB67" s="895"/>
      <c r="CC67" s="895"/>
      <c r="CD67" s="895"/>
      <c r="CE67" s="895"/>
      <c r="CF67" s="895"/>
      <c r="CG67" s="900"/>
      <c r="CH67" s="897"/>
      <c r="CI67" s="898"/>
      <c r="CJ67" s="898"/>
      <c r="CK67" s="898"/>
      <c r="CL67" s="899"/>
      <c r="CM67" s="897"/>
      <c r="CN67" s="898"/>
      <c r="CO67" s="898"/>
      <c r="CP67" s="898"/>
      <c r="CQ67" s="899"/>
      <c r="CR67" s="897"/>
      <c r="CS67" s="898"/>
      <c r="CT67" s="898"/>
      <c r="CU67" s="898"/>
      <c r="CV67" s="899"/>
      <c r="CW67" s="897"/>
      <c r="CX67" s="898"/>
      <c r="CY67" s="898"/>
      <c r="CZ67" s="898"/>
      <c r="DA67" s="899"/>
      <c r="DB67" s="897"/>
      <c r="DC67" s="898"/>
      <c r="DD67" s="898"/>
      <c r="DE67" s="898"/>
      <c r="DF67" s="899"/>
      <c r="DG67" s="897"/>
      <c r="DH67" s="898"/>
      <c r="DI67" s="898"/>
      <c r="DJ67" s="898"/>
      <c r="DK67" s="899"/>
      <c r="DL67" s="897"/>
      <c r="DM67" s="898"/>
      <c r="DN67" s="898"/>
      <c r="DO67" s="898"/>
      <c r="DP67" s="899"/>
      <c r="DQ67" s="897"/>
      <c r="DR67" s="898"/>
      <c r="DS67" s="898"/>
      <c r="DT67" s="898"/>
      <c r="DU67" s="899"/>
      <c r="DV67" s="894"/>
      <c r="DW67" s="895"/>
      <c r="DX67" s="895"/>
      <c r="DY67" s="895"/>
      <c r="DZ67" s="896"/>
      <c r="EA67" s="212"/>
    </row>
    <row r="68" spans="1:131" ht="26.25" customHeight="1" thickTop="1" x14ac:dyDescent="0.2">
      <c r="A68" s="218">
        <v>1</v>
      </c>
      <c r="B68" s="904" t="s">
        <v>551</v>
      </c>
      <c r="C68" s="905"/>
      <c r="D68" s="905"/>
      <c r="E68" s="905"/>
      <c r="F68" s="905"/>
      <c r="G68" s="905"/>
      <c r="H68" s="905"/>
      <c r="I68" s="905"/>
      <c r="J68" s="905"/>
      <c r="K68" s="905"/>
      <c r="L68" s="905"/>
      <c r="M68" s="905"/>
      <c r="N68" s="905"/>
      <c r="O68" s="905"/>
      <c r="P68" s="906"/>
      <c r="Q68" s="907">
        <v>3068</v>
      </c>
      <c r="R68" s="901"/>
      <c r="S68" s="901"/>
      <c r="T68" s="901"/>
      <c r="U68" s="901"/>
      <c r="V68" s="901">
        <v>3031</v>
      </c>
      <c r="W68" s="901"/>
      <c r="X68" s="901"/>
      <c r="Y68" s="901"/>
      <c r="Z68" s="901"/>
      <c r="AA68" s="901">
        <v>37</v>
      </c>
      <c r="AB68" s="901"/>
      <c r="AC68" s="901"/>
      <c r="AD68" s="901"/>
      <c r="AE68" s="901"/>
      <c r="AF68" s="901">
        <v>37</v>
      </c>
      <c r="AG68" s="901"/>
      <c r="AH68" s="901"/>
      <c r="AI68" s="901"/>
      <c r="AJ68" s="901"/>
      <c r="AK68" s="901">
        <v>1</v>
      </c>
      <c r="AL68" s="901"/>
      <c r="AM68" s="901"/>
      <c r="AN68" s="901"/>
      <c r="AO68" s="901"/>
      <c r="AP68" s="901">
        <v>1359</v>
      </c>
      <c r="AQ68" s="901"/>
      <c r="AR68" s="901"/>
      <c r="AS68" s="901"/>
      <c r="AT68" s="901"/>
      <c r="AU68" s="901">
        <v>189</v>
      </c>
      <c r="AV68" s="901"/>
      <c r="AW68" s="901"/>
      <c r="AX68" s="901"/>
      <c r="AY68" s="901"/>
      <c r="AZ68" s="902"/>
      <c r="BA68" s="902"/>
      <c r="BB68" s="902"/>
      <c r="BC68" s="902"/>
      <c r="BD68" s="903"/>
      <c r="BE68" s="223"/>
      <c r="BF68" s="223"/>
      <c r="BG68" s="223"/>
      <c r="BH68" s="223"/>
      <c r="BI68" s="223"/>
      <c r="BJ68" s="223"/>
      <c r="BK68" s="223"/>
      <c r="BL68" s="223"/>
      <c r="BM68" s="223"/>
      <c r="BN68" s="223"/>
      <c r="BO68" s="223"/>
      <c r="BP68" s="223"/>
      <c r="BQ68" s="220">
        <v>62</v>
      </c>
      <c r="BR68" s="225"/>
      <c r="BS68" s="894"/>
      <c r="BT68" s="895"/>
      <c r="BU68" s="895"/>
      <c r="BV68" s="895"/>
      <c r="BW68" s="895"/>
      <c r="BX68" s="895"/>
      <c r="BY68" s="895"/>
      <c r="BZ68" s="895"/>
      <c r="CA68" s="895"/>
      <c r="CB68" s="895"/>
      <c r="CC68" s="895"/>
      <c r="CD68" s="895"/>
      <c r="CE68" s="895"/>
      <c r="CF68" s="895"/>
      <c r="CG68" s="900"/>
      <c r="CH68" s="897"/>
      <c r="CI68" s="898"/>
      <c r="CJ68" s="898"/>
      <c r="CK68" s="898"/>
      <c r="CL68" s="899"/>
      <c r="CM68" s="897"/>
      <c r="CN68" s="898"/>
      <c r="CO68" s="898"/>
      <c r="CP68" s="898"/>
      <c r="CQ68" s="899"/>
      <c r="CR68" s="897"/>
      <c r="CS68" s="898"/>
      <c r="CT68" s="898"/>
      <c r="CU68" s="898"/>
      <c r="CV68" s="899"/>
      <c r="CW68" s="897"/>
      <c r="CX68" s="898"/>
      <c r="CY68" s="898"/>
      <c r="CZ68" s="898"/>
      <c r="DA68" s="899"/>
      <c r="DB68" s="897"/>
      <c r="DC68" s="898"/>
      <c r="DD68" s="898"/>
      <c r="DE68" s="898"/>
      <c r="DF68" s="899"/>
      <c r="DG68" s="897"/>
      <c r="DH68" s="898"/>
      <c r="DI68" s="898"/>
      <c r="DJ68" s="898"/>
      <c r="DK68" s="899"/>
      <c r="DL68" s="897"/>
      <c r="DM68" s="898"/>
      <c r="DN68" s="898"/>
      <c r="DO68" s="898"/>
      <c r="DP68" s="899"/>
      <c r="DQ68" s="897"/>
      <c r="DR68" s="898"/>
      <c r="DS68" s="898"/>
      <c r="DT68" s="898"/>
      <c r="DU68" s="899"/>
      <c r="DV68" s="894"/>
      <c r="DW68" s="895"/>
      <c r="DX68" s="895"/>
      <c r="DY68" s="895"/>
      <c r="DZ68" s="896"/>
      <c r="EA68" s="212"/>
    </row>
    <row r="69" spans="1:131" ht="26.25" customHeight="1" x14ac:dyDescent="0.2">
      <c r="A69" s="220">
        <v>2</v>
      </c>
      <c r="B69" s="908" t="s">
        <v>552</v>
      </c>
      <c r="C69" s="909"/>
      <c r="D69" s="909"/>
      <c r="E69" s="909"/>
      <c r="F69" s="909"/>
      <c r="G69" s="909"/>
      <c r="H69" s="909"/>
      <c r="I69" s="909"/>
      <c r="J69" s="909"/>
      <c r="K69" s="909"/>
      <c r="L69" s="909"/>
      <c r="M69" s="909"/>
      <c r="N69" s="909"/>
      <c r="O69" s="909"/>
      <c r="P69" s="910"/>
      <c r="Q69" s="911">
        <v>346</v>
      </c>
      <c r="R69" s="865"/>
      <c r="S69" s="865"/>
      <c r="T69" s="865"/>
      <c r="U69" s="865"/>
      <c r="V69" s="865">
        <v>340</v>
      </c>
      <c r="W69" s="865"/>
      <c r="X69" s="865"/>
      <c r="Y69" s="865"/>
      <c r="Z69" s="865"/>
      <c r="AA69" s="865">
        <v>6</v>
      </c>
      <c r="AB69" s="865"/>
      <c r="AC69" s="865"/>
      <c r="AD69" s="865"/>
      <c r="AE69" s="865"/>
      <c r="AF69" s="865">
        <v>6</v>
      </c>
      <c r="AG69" s="865"/>
      <c r="AH69" s="865"/>
      <c r="AI69" s="865"/>
      <c r="AJ69" s="865"/>
      <c r="AK69" s="865">
        <v>104</v>
      </c>
      <c r="AL69" s="865"/>
      <c r="AM69" s="865"/>
      <c r="AN69" s="865"/>
      <c r="AO69" s="865"/>
      <c r="AP69" s="865">
        <v>86</v>
      </c>
      <c r="AQ69" s="865"/>
      <c r="AR69" s="865"/>
      <c r="AS69" s="865"/>
      <c r="AT69" s="865"/>
      <c r="AU69" s="865">
        <v>13</v>
      </c>
      <c r="AV69" s="865"/>
      <c r="AW69" s="865"/>
      <c r="AX69" s="865"/>
      <c r="AY69" s="865"/>
      <c r="AZ69" s="867"/>
      <c r="BA69" s="867"/>
      <c r="BB69" s="867"/>
      <c r="BC69" s="867"/>
      <c r="BD69" s="868"/>
      <c r="BE69" s="223"/>
      <c r="BF69" s="223"/>
      <c r="BG69" s="223"/>
      <c r="BH69" s="223"/>
      <c r="BI69" s="223"/>
      <c r="BJ69" s="223"/>
      <c r="BK69" s="223"/>
      <c r="BL69" s="223"/>
      <c r="BM69" s="223"/>
      <c r="BN69" s="223"/>
      <c r="BO69" s="223"/>
      <c r="BP69" s="223"/>
      <c r="BQ69" s="220">
        <v>63</v>
      </c>
      <c r="BR69" s="225"/>
      <c r="BS69" s="894"/>
      <c r="BT69" s="895"/>
      <c r="BU69" s="895"/>
      <c r="BV69" s="895"/>
      <c r="BW69" s="895"/>
      <c r="BX69" s="895"/>
      <c r="BY69" s="895"/>
      <c r="BZ69" s="895"/>
      <c r="CA69" s="895"/>
      <c r="CB69" s="895"/>
      <c r="CC69" s="895"/>
      <c r="CD69" s="895"/>
      <c r="CE69" s="895"/>
      <c r="CF69" s="895"/>
      <c r="CG69" s="900"/>
      <c r="CH69" s="897"/>
      <c r="CI69" s="898"/>
      <c r="CJ69" s="898"/>
      <c r="CK69" s="898"/>
      <c r="CL69" s="899"/>
      <c r="CM69" s="897"/>
      <c r="CN69" s="898"/>
      <c r="CO69" s="898"/>
      <c r="CP69" s="898"/>
      <c r="CQ69" s="899"/>
      <c r="CR69" s="897"/>
      <c r="CS69" s="898"/>
      <c r="CT69" s="898"/>
      <c r="CU69" s="898"/>
      <c r="CV69" s="899"/>
      <c r="CW69" s="897"/>
      <c r="CX69" s="898"/>
      <c r="CY69" s="898"/>
      <c r="CZ69" s="898"/>
      <c r="DA69" s="899"/>
      <c r="DB69" s="897"/>
      <c r="DC69" s="898"/>
      <c r="DD69" s="898"/>
      <c r="DE69" s="898"/>
      <c r="DF69" s="899"/>
      <c r="DG69" s="897"/>
      <c r="DH69" s="898"/>
      <c r="DI69" s="898"/>
      <c r="DJ69" s="898"/>
      <c r="DK69" s="899"/>
      <c r="DL69" s="897"/>
      <c r="DM69" s="898"/>
      <c r="DN69" s="898"/>
      <c r="DO69" s="898"/>
      <c r="DP69" s="899"/>
      <c r="DQ69" s="897"/>
      <c r="DR69" s="898"/>
      <c r="DS69" s="898"/>
      <c r="DT69" s="898"/>
      <c r="DU69" s="899"/>
      <c r="DV69" s="894"/>
      <c r="DW69" s="895"/>
      <c r="DX69" s="895"/>
      <c r="DY69" s="895"/>
      <c r="DZ69" s="896"/>
      <c r="EA69" s="212"/>
    </row>
    <row r="70" spans="1:131" ht="26.25" customHeight="1" x14ac:dyDescent="0.2">
      <c r="A70" s="220">
        <v>3</v>
      </c>
      <c r="B70" s="908" t="s">
        <v>553</v>
      </c>
      <c r="C70" s="909"/>
      <c r="D70" s="909"/>
      <c r="E70" s="909"/>
      <c r="F70" s="909"/>
      <c r="G70" s="909"/>
      <c r="H70" s="909"/>
      <c r="I70" s="909"/>
      <c r="J70" s="909"/>
      <c r="K70" s="909"/>
      <c r="L70" s="909"/>
      <c r="M70" s="909"/>
      <c r="N70" s="909"/>
      <c r="O70" s="909"/>
      <c r="P70" s="910"/>
      <c r="Q70" s="911">
        <v>196</v>
      </c>
      <c r="R70" s="865"/>
      <c r="S70" s="865"/>
      <c r="T70" s="865"/>
      <c r="U70" s="865"/>
      <c r="V70" s="865">
        <v>184</v>
      </c>
      <c r="W70" s="865"/>
      <c r="X70" s="865"/>
      <c r="Y70" s="865"/>
      <c r="Z70" s="865"/>
      <c r="AA70" s="865">
        <v>12</v>
      </c>
      <c r="AB70" s="865"/>
      <c r="AC70" s="865"/>
      <c r="AD70" s="865"/>
      <c r="AE70" s="865"/>
      <c r="AF70" s="865">
        <v>12</v>
      </c>
      <c r="AG70" s="865"/>
      <c r="AH70" s="865"/>
      <c r="AI70" s="865"/>
      <c r="AJ70" s="865"/>
      <c r="AK70" s="865"/>
      <c r="AL70" s="865"/>
      <c r="AM70" s="865"/>
      <c r="AN70" s="865"/>
      <c r="AO70" s="865"/>
      <c r="AP70" s="865" t="s">
        <v>550</v>
      </c>
      <c r="AQ70" s="865"/>
      <c r="AR70" s="865"/>
      <c r="AS70" s="865"/>
      <c r="AT70" s="865"/>
      <c r="AU70" s="865" t="s">
        <v>550</v>
      </c>
      <c r="AV70" s="865"/>
      <c r="AW70" s="865"/>
      <c r="AX70" s="865"/>
      <c r="AY70" s="865"/>
      <c r="AZ70" s="867"/>
      <c r="BA70" s="867"/>
      <c r="BB70" s="867"/>
      <c r="BC70" s="867"/>
      <c r="BD70" s="868"/>
      <c r="BE70" s="223"/>
      <c r="BF70" s="223"/>
      <c r="BG70" s="223"/>
      <c r="BH70" s="223"/>
      <c r="BI70" s="223"/>
      <c r="BJ70" s="223"/>
      <c r="BK70" s="223"/>
      <c r="BL70" s="223"/>
      <c r="BM70" s="223"/>
      <c r="BN70" s="223"/>
      <c r="BO70" s="223"/>
      <c r="BP70" s="223"/>
      <c r="BQ70" s="220">
        <v>64</v>
      </c>
      <c r="BR70" s="225"/>
      <c r="BS70" s="894"/>
      <c r="BT70" s="895"/>
      <c r="BU70" s="895"/>
      <c r="BV70" s="895"/>
      <c r="BW70" s="895"/>
      <c r="BX70" s="895"/>
      <c r="BY70" s="895"/>
      <c r="BZ70" s="895"/>
      <c r="CA70" s="895"/>
      <c r="CB70" s="895"/>
      <c r="CC70" s="895"/>
      <c r="CD70" s="895"/>
      <c r="CE70" s="895"/>
      <c r="CF70" s="895"/>
      <c r="CG70" s="900"/>
      <c r="CH70" s="897"/>
      <c r="CI70" s="898"/>
      <c r="CJ70" s="898"/>
      <c r="CK70" s="898"/>
      <c r="CL70" s="899"/>
      <c r="CM70" s="897"/>
      <c r="CN70" s="898"/>
      <c r="CO70" s="898"/>
      <c r="CP70" s="898"/>
      <c r="CQ70" s="899"/>
      <c r="CR70" s="897"/>
      <c r="CS70" s="898"/>
      <c r="CT70" s="898"/>
      <c r="CU70" s="898"/>
      <c r="CV70" s="899"/>
      <c r="CW70" s="897"/>
      <c r="CX70" s="898"/>
      <c r="CY70" s="898"/>
      <c r="CZ70" s="898"/>
      <c r="DA70" s="899"/>
      <c r="DB70" s="897"/>
      <c r="DC70" s="898"/>
      <c r="DD70" s="898"/>
      <c r="DE70" s="898"/>
      <c r="DF70" s="899"/>
      <c r="DG70" s="897"/>
      <c r="DH70" s="898"/>
      <c r="DI70" s="898"/>
      <c r="DJ70" s="898"/>
      <c r="DK70" s="899"/>
      <c r="DL70" s="897"/>
      <c r="DM70" s="898"/>
      <c r="DN70" s="898"/>
      <c r="DO70" s="898"/>
      <c r="DP70" s="899"/>
      <c r="DQ70" s="897"/>
      <c r="DR70" s="898"/>
      <c r="DS70" s="898"/>
      <c r="DT70" s="898"/>
      <c r="DU70" s="899"/>
      <c r="DV70" s="894"/>
      <c r="DW70" s="895"/>
      <c r="DX70" s="895"/>
      <c r="DY70" s="895"/>
      <c r="DZ70" s="896"/>
      <c r="EA70" s="212"/>
    </row>
    <row r="71" spans="1:131" ht="26.25" customHeight="1" x14ac:dyDescent="0.2">
      <c r="A71" s="220">
        <v>4</v>
      </c>
      <c r="B71" s="908" t="s">
        <v>554</v>
      </c>
      <c r="C71" s="909"/>
      <c r="D71" s="909"/>
      <c r="E71" s="909"/>
      <c r="F71" s="909"/>
      <c r="G71" s="909"/>
      <c r="H71" s="909"/>
      <c r="I71" s="909"/>
      <c r="J71" s="909"/>
      <c r="K71" s="909"/>
      <c r="L71" s="909"/>
      <c r="M71" s="909"/>
      <c r="N71" s="909"/>
      <c r="O71" s="909"/>
      <c r="P71" s="910"/>
      <c r="Q71" s="911">
        <v>420</v>
      </c>
      <c r="R71" s="865"/>
      <c r="S71" s="865"/>
      <c r="T71" s="865"/>
      <c r="U71" s="865"/>
      <c r="V71" s="865">
        <v>405</v>
      </c>
      <c r="W71" s="865"/>
      <c r="X71" s="865"/>
      <c r="Y71" s="865"/>
      <c r="Z71" s="865"/>
      <c r="AA71" s="865">
        <v>15</v>
      </c>
      <c r="AB71" s="865"/>
      <c r="AC71" s="865"/>
      <c r="AD71" s="865"/>
      <c r="AE71" s="865"/>
      <c r="AF71" s="865">
        <v>15</v>
      </c>
      <c r="AG71" s="865"/>
      <c r="AH71" s="865"/>
      <c r="AI71" s="865"/>
      <c r="AJ71" s="865"/>
      <c r="AK71" s="865"/>
      <c r="AL71" s="865"/>
      <c r="AM71" s="865"/>
      <c r="AN71" s="865"/>
      <c r="AO71" s="865"/>
      <c r="AP71" s="865">
        <v>1073</v>
      </c>
      <c r="AQ71" s="865"/>
      <c r="AR71" s="865"/>
      <c r="AS71" s="865"/>
      <c r="AT71" s="865"/>
      <c r="AU71" s="865">
        <v>391</v>
      </c>
      <c r="AV71" s="865"/>
      <c r="AW71" s="865"/>
      <c r="AX71" s="865"/>
      <c r="AY71" s="865"/>
      <c r="AZ71" s="867"/>
      <c r="BA71" s="867"/>
      <c r="BB71" s="867"/>
      <c r="BC71" s="867"/>
      <c r="BD71" s="868"/>
      <c r="BE71" s="223"/>
      <c r="BF71" s="223"/>
      <c r="BG71" s="223"/>
      <c r="BH71" s="223"/>
      <c r="BI71" s="223"/>
      <c r="BJ71" s="223"/>
      <c r="BK71" s="223"/>
      <c r="BL71" s="223"/>
      <c r="BM71" s="223"/>
      <c r="BN71" s="223"/>
      <c r="BO71" s="223"/>
      <c r="BP71" s="223"/>
      <c r="BQ71" s="220">
        <v>65</v>
      </c>
      <c r="BR71" s="225"/>
      <c r="BS71" s="894"/>
      <c r="BT71" s="895"/>
      <c r="BU71" s="895"/>
      <c r="BV71" s="895"/>
      <c r="BW71" s="895"/>
      <c r="BX71" s="895"/>
      <c r="BY71" s="895"/>
      <c r="BZ71" s="895"/>
      <c r="CA71" s="895"/>
      <c r="CB71" s="895"/>
      <c r="CC71" s="895"/>
      <c r="CD71" s="895"/>
      <c r="CE71" s="895"/>
      <c r="CF71" s="895"/>
      <c r="CG71" s="900"/>
      <c r="CH71" s="897"/>
      <c r="CI71" s="898"/>
      <c r="CJ71" s="898"/>
      <c r="CK71" s="898"/>
      <c r="CL71" s="899"/>
      <c r="CM71" s="897"/>
      <c r="CN71" s="898"/>
      <c r="CO71" s="898"/>
      <c r="CP71" s="898"/>
      <c r="CQ71" s="899"/>
      <c r="CR71" s="897"/>
      <c r="CS71" s="898"/>
      <c r="CT71" s="898"/>
      <c r="CU71" s="898"/>
      <c r="CV71" s="899"/>
      <c r="CW71" s="897"/>
      <c r="CX71" s="898"/>
      <c r="CY71" s="898"/>
      <c r="CZ71" s="898"/>
      <c r="DA71" s="899"/>
      <c r="DB71" s="897"/>
      <c r="DC71" s="898"/>
      <c r="DD71" s="898"/>
      <c r="DE71" s="898"/>
      <c r="DF71" s="899"/>
      <c r="DG71" s="897"/>
      <c r="DH71" s="898"/>
      <c r="DI71" s="898"/>
      <c r="DJ71" s="898"/>
      <c r="DK71" s="899"/>
      <c r="DL71" s="897"/>
      <c r="DM71" s="898"/>
      <c r="DN71" s="898"/>
      <c r="DO71" s="898"/>
      <c r="DP71" s="899"/>
      <c r="DQ71" s="897"/>
      <c r="DR71" s="898"/>
      <c r="DS71" s="898"/>
      <c r="DT71" s="898"/>
      <c r="DU71" s="899"/>
      <c r="DV71" s="894"/>
      <c r="DW71" s="895"/>
      <c r="DX71" s="895"/>
      <c r="DY71" s="895"/>
      <c r="DZ71" s="896"/>
      <c r="EA71" s="212"/>
    </row>
    <row r="72" spans="1:131" ht="26.25" customHeight="1" x14ac:dyDescent="0.2">
      <c r="A72" s="220">
        <v>5</v>
      </c>
      <c r="B72" s="908" t="s">
        <v>555</v>
      </c>
      <c r="C72" s="909"/>
      <c r="D72" s="909"/>
      <c r="E72" s="909"/>
      <c r="F72" s="909"/>
      <c r="G72" s="909"/>
      <c r="H72" s="909"/>
      <c r="I72" s="909"/>
      <c r="J72" s="909"/>
      <c r="K72" s="909"/>
      <c r="L72" s="909"/>
      <c r="M72" s="909"/>
      <c r="N72" s="909"/>
      <c r="O72" s="909"/>
      <c r="P72" s="910"/>
      <c r="Q72" s="911">
        <v>2093</v>
      </c>
      <c r="R72" s="865"/>
      <c r="S72" s="865"/>
      <c r="T72" s="865"/>
      <c r="U72" s="865"/>
      <c r="V72" s="865">
        <v>1994</v>
      </c>
      <c r="W72" s="865"/>
      <c r="X72" s="865"/>
      <c r="Y72" s="865"/>
      <c r="Z72" s="865"/>
      <c r="AA72" s="865">
        <v>99</v>
      </c>
      <c r="AB72" s="865"/>
      <c r="AC72" s="865"/>
      <c r="AD72" s="865"/>
      <c r="AE72" s="865"/>
      <c r="AF72" s="865">
        <v>99</v>
      </c>
      <c r="AG72" s="865"/>
      <c r="AH72" s="865"/>
      <c r="AI72" s="865"/>
      <c r="AJ72" s="865"/>
      <c r="AK72" s="865"/>
      <c r="AL72" s="865"/>
      <c r="AM72" s="865"/>
      <c r="AN72" s="865"/>
      <c r="AO72" s="865"/>
      <c r="AP72" s="865">
        <v>10839</v>
      </c>
      <c r="AQ72" s="865"/>
      <c r="AR72" s="865"/>
      <c r="AS72" s="865"/>
      <c r="AT72" s="865"/>
      <c r="AU72" s="865">
        <v>4683</v>
      </c>
      <c r="AV72" s="865"/>
      <c r="AW72" s="865"/>
      <c r="AX72" s="865"/>
      <c r="AY72" s="865"/>
      <c r="AZ72" s="867"/>
      <c r="BA72" s="867"/>
      <c r="BB72" s="867"/>
      <c r="BC72" s="867"/>
      <c r="BD72" s="868"/>
      <c r="BE72" s="223"/>
      <c r="BF72" s="223"/>
      <c r="BG72" s="223"/>
      <c r="BH72" s="223"/>
      <c r="BI72" s="223"/>
      <c r="BJ72" s="223"/>
      <c r="BK72" s="223"/>
      <c r="BL72" s="223"/>
      <c r="BM72" s="223"/>
      <c r="BN72" s="223"/>
      <c r="BO72" s="223"/>
      <c r="BP72" s="223"/>
      <c r="BQ72" s="220">
        <v>66</v>
      </c>
      <c r="BR72" s="225"/>
      <c r="BS72" s="894"/>
      <c r="BT72" s="895"/>
      <c r="BU72" s="895"/>
      <c r="BV72" s="895"/>
      <c r="BW72" s="895"/>
      <c r="BX72" s="895"/>
      <c r="BY72" s="895"/>
      <c r="BZ72" s="895"/>
      <c r="CA72" s="895"/>
      <c r="CB72" s="895"/>
      <c r="CC72" s="895"/>
      <c r="CD72" s="895"/>
      <c r="CE72" s="895"/>
      <c r="CF72" s="895"/>
      <c r="CG72" s="900"/>
      <c r="CH72" s="897"/>
      <c r="CI72" s="898"/>
      <c r="CJ72" s="898"/>
      <c r="CK72" s="898"/>
      <c r="CL72" s="899"/>
      <c r="CM72" s="897"/>
      <c r="CN72" s="898"/>
      <c r="CO72" s="898"/>
      <c r="CP72" s="898"/>
      <c r="CQ72" s="899"/>
      <c r="CR72" s="897"/>
      <c r="CS72" s="898"/>
      <c r="CT72" s="898"/>
      <c r="CU72" s="898"/>
      <c r="CV72" s="899"/>
      <c r="CW72" s="897"/>
      <c r="CX72" s="898"/>
      <c r="CY72" s="898"/>
      <c r="CZ72" s="898"/>
      <c r="DA72" s="899"/>
      <c r="DB72" s="897"/>
      <c r="DC72" s="898"/>
      <c r="DD72" s="898"/>
      <c r="DE72" s="898"/>
      <c r="DF72" s="899"/>
      <c r="DG72" s="897"/>
      <c r="DH72" s="898"/>
      <c r="DI72" s="898"/>
      <c r="DJ72" s="898"/>
      <c r="DK72" s="899"/>
      <c r="DL72" s="897"/>
      <c r="DM72" s="898"/>
      <c r="DN72" s="898"/>
      <c r="DO72" s="898"/>
      <c r="DP72" s="899"/>
      <c r="DQ72" s="897"/>
      <c r="DR72" s="898"/>
      <c r="DS72" s="898"/>
      <c r="DT72" s="898"/>
      <c r="DU72" s="899"/>
      <c r="DV72" s="894"/>
      <c r="DW72" s="895"/>
      <c r="DX72" s="895"/>
      <c r="DY72" s="895"/>
      <c r="DZ72" s="896"/>
      <c r="EA72" s="212"/>
    </row>
    <row r="73" spans="1:131" ht="26.25" customHeight="1" x14ac:dyDescent="0.2">
      <c r="A73" s="220">
        <v>6</v>
      </c>
      <c r="B73" s="908" t="s">
        <v>556</v>
      </c>
      <c r="C73" s="909"/>
      <c r="D73" s="909"/>
      <c r="E73" s="909"/>
      <c r="F73" s="909"/>
      <c r="G73" s="909"/>
      <c r="H73" s="909"/>
      <c r="I73" s="909"/>
      <c r="J73" s="909"/>
      <c r="K73" s="909"/>
      <c r="L73" s="909"/>
      <c r="M73" s="909"/>
      <c r="N73" s="909"/>
      <c r="O73" s="909"/>
      <c r="P73" s="910"/>
      <c r="Q73" s="911">
        <v>2653</v>
      </c>
      <c r="R73" s="865"/>
      <c r="S73" s="865"/>
      <c r="T73" s="865"/>
      <c r="U73" s="865"/>
      <c r="V73" s="865">
        <v>2392</v>
      </c>
      <c r="W73" s="865"/>
      <c r="X73" s="865"/>
      <c r="Y73" s="865"/>
      <c r="Z73" s="865"/>
      <c r="AA73" s="865">
        <v>261</v>
      </c>
      <c r="AB73" s="865"/>
      <c r="AC73" s="865"/>
      <c r="AD73" s="865"/>
      <c r="AE73" s="865"/>
      <c r="AF73" s="865">
        <v>261</v>
      </c>
      <c r="AG73" s="865"/>
      <c r="AH73" s="865"/>
      <c r="AI73" s="865"/>
      <c r="AJ73" s="865"/>
      <c r="AK73" s="865" t="s">
        <v>550</v>
      </c>
      <c r="AL73" s="865"/>
      <c r="AM73" s="865"/>
      <c r="AN73" s="865"/>
      <c r="AO73" s="865"/>
      <c r="AP73" s="865" t="s">
        <v>550</v>
      </c>
      <c r="AQ73" s="865"/>
      <c r="AR73" s="865"/>
      <c r="AS73" s="865"/>
      <c r="AT73" s="865"/>
      <c r="AU73" s="865" t="s">
        <v>550</v>
      </c>
      <c r="AV73" s="865"/>
      <c r="AW73" s="865"/>
      <c r="AX73" s="865"/>
      <c r="AY73" s="865"/>
      <c r="AZ73" s="867"/>
      <c r="BA73" s="867"/>
      <c r="BB73" s="867"/>
      <c r="BC73" s="867"/>
      <c r="BD73" s="868"/>
      <c r="BE73" s="223"/>
      <c r="BF73" s="223"/>
      <c r="BG73" s="223"/>
      <c r="BH73" s="223"/>
      <c r="BI73" s="223"/>
      <c r="BJ73" s="223"/>
      <c r="BK73" s="223"/>
      <c r="BL73" s="223"/>
      <c r="BM73" s="223"/>
      <c r="BN73" s="223"/>
      <c r="BO73" s="223"/>
      <c r="BP73" s="223"/>
      <c r="BQ73" s="220">
        <v>67</v>
      </c>
      <c r="BR73" s="225"/>
      <c r="BS73" s="894"/>
      <c r="BT73" s="895"/>
      <c r="BU73" s="895"/>
      <c r="BV73" s="895"/>
      <c r="BW73" s="895"/>
      <c r="BX73" s="895"/>
      <c r="BY73" s="895"/>
      <c r="BZ73" s="895"/>
      <c r="CA73" s="895"/>
      <c r="CB73" s="895"/>
      <c r="CC73" s="895"/>
      <c r="CD73" s="895"/>
      <c r="CE73" s="895"/>
      <c r="CF73" s="895"/>
      <c r="CG73" s="900"/>
      <c r="CH73" s="897"/>
      <c r="CI73" s="898"/>
      <c r="CJ73" s="898"/>
      <c r="CK73" s="898"/>
      <c r="CL73" s="899"/>
      <c r="CM73" s="897"/>
      <c r="CN73" s="898"/>
      <c r="CO73" s="898"/>
      <c r="CP73" s="898"/>
      <c r="CQ73" s="899"/>
      <c r="CR73" s="897"/>
      <c r="CS73" s="898"/>
      <c r="CT73" s="898"/>
      <c r="CU73" s="898"/>
      <c r="CV73" s="899"/>
      <c r="CW73" s="897"/>
      <c r="CX73" s="898"/>
      <c r="CY73" s="898"/>
      <c r="CZ73" s="898"/>
      <c r="DA73" s="899"/>
      <c r="DB73" s="897"/>
      <c r="DC73" s="898"/>
      <c r="DD73" s="898"/>
      <c r="DE73" s="898"/>
      <c r="DF73" s="899"/>
      <c r="DG73" s="897"/>
      <c r="DH73" s="898"/>
      <c r="DI73" s="898"/>
      <c r="DJ73" s="898"/>
      <c r="DK73" s="899"/>
      <c r="DL73" s="897"/>
      <c r="DM73" s="898"/>
      <c r="DN73" s="898"/>
      <c r="DO73" s="898"/>
      <c r="DP73" s="899"/>
      <c r="DQ73" s="897"/>
      <c r="DR73" s="898"/>
      <c r="DS73" s="898"/>
      <c r="DT73" s="898"/>
      <c r="DU73" s="899"/>
      <c r="DV73" s="894"/>
      <c r="DW73" s="895"/>
      <c r="DX73" s="895"/>
      <c r="DY73" s="895"/>
      <c r="DZ73" s="896"/>
      <c r="EA73" s="212"/>
    </row>
    <row r="74" spans="1:131" ht="26.25" customHeight="1" x14ac:dyDescent="0.2">
      <c r="A74" s="220">
        <v>7</v>
      </c>
      <c r="B74" s="908" t="s">
        <v>557</v>
      </c>
      <c r="C74" s="909"/>
      <c r="D74" s="909"/>
      <c r="E74" s="909"/>
      <c r="F74" s="909"/>
      <c r="G74" s="909"/>
      <c r="H74" s="909"/>
      <c r="I74" s="909"/>
      <c r="J74" s="909"/>
      <c r="K74" s="909"/>
      <c r="L74" s="909"/>
      <c r="M74" s="909"/>
      <c r="N74" s="909"/>
      <c r="O74" s="909"/>
      <c r="P74" s="910"/>
      <c r="Q74" s="911">
        <v>1047955</v>
      </c>
      <c r="R74" s="865"/>
      <c r="S74" s="865"/>
      <c r="T74" s="865"/>
      <c r="U74" s="865"/>
      <c r="V74" s="865">
        <v>1016638</v>
      </c>
      <c r="W74" s="865"/>
      <c r="X74" s="865"/>
      <c r="Y74" s="865"/>
      <c r="Z74" s="865"/>
      <c r="AA74" s="865">
        <v>31318</v>
      </c>
      <c r="AB74" s="865"/>
      <c r="AC74" s="865"/>
      <c r="AD74" s="865"/>
      <c r="AE74" s="865"/>
      <c r="AF74" s="865">
        <v>31318</v>
      </c>
      <c r="AG74" s="865"/>
      <c r="AH74" s="865"/>
      <c r="AI74" s="865"/>
      <c r="AJ74" s="865"/>
      <c r="AK74" s="865">
        <v>1</v>
      </c>
      <c r="AL74" s="865"/>
      <c r="AM74" s="865"/>
      <c r="AN74" s="865"/>
      <c r="AO74" s="865"/>
      <c r="AP74" s="865" t="s">
        <v>550</v>
      </c>
      <c r="AQ74" s="865"/>
      <c r="AR74" s="865"/>
      <c r="AS74" s="865"/>
      <c r="AT74" s="865"/>
      <c r="AU74" s="865" t="s">
        <v>550</v>
      </c>
      <c r="AV74" s="865"/>
      <c r="AW74" s="865"/>
      <c r="AX74" s="865"/>
      <c r="AY74" s="865"/>
      <c r="AZ74" s="867"/>
      <c r="BA74" s="867"/>
      <c r="BB74" s="867"/>
      <c r="BC74" s="867"/>
      <c r="BD74" s="868"/>
      <c r="BE74" s="223"/>
      <c r="BF74" s="223"/>
      <c r="BG74" s="223"/>
      <c r="BH74" s="223"/>
      <c r="BI74" s="223"/>
      <c r="BJ74" s="223"/>
      <c r="BK74" s="223"/>
      <c r="BL74" s="223"/>
      <c r="BM74" s="223"/>
      <c r="BN74" s="223"/>
      <c r="BO74" s="223"/>
      <c r="BP74" s="223"/>
      <c r="BQ74" s="220">
        <v>68</v>
      </c>
      <c r="BR74" s="225"/>
      <c r="BS74" s="894"/>
      <c r="BT74" s="895"/>
      <c r="BU74" s="895"/>
      <c r="BV74" s="895"/>
      <c r="BW74" s="895"/>
      <c r="BX74" s="895"/>
      <c r="BY74" s="895"/>
      <c r="BZ74" s="895"/>
      <c r="CA74" s="895"/>
      <c r="CB74" s="895"/>
      <c r="CC74" s="895"/>
      <c r="CD74" s="895"/>
      <c r="CE74" s="895"/>
      <c r="CF74" s="895"/>
      <c r="CG74" s="900"/>
      <c r="CH74" s="897"/>
      <c r="CI74" s="898"/>
      <c r="CJ74" s="898"/>
      <c r="CK74" s="898"/>
      <c r="CL74" s="899"/>
      <c r="CM74" s="897"/>
      <c r="CN74" s="898"/>
      <c r="CO74" s="898"/>
      <c r="CP74" s="898"/>
      <c r="CQ74" s="899"/>
      <c r="CR74" s="897"/>
      <c r="CS74" s="898"/>
      <c r="CT74" s="898"/>
      <c r="CU74" s="898"/>
      <c r="CV74" s="899"/>
      <c r="CW74" s="897"/>
      <c r="CX74" s="898"/>
      <c r="CY74" s="898"/>
      <c r="CZ74" s="898"/>
      <c r="DA74" s="899"/>
      <c r="DB74" s="897"/>
      <c r="DC74" s="898"/>
      <c r="DD74" s="898"/>
      <c r="DE74" s="898"/>
      <c r="DF74" s="899"/>
      <c r="DG74" s="897"/>
      <c r="DH74" s="898"/>
      <c r="DI74" s="898"/>
      <c r="DJ74" s="898"/>
      <c r="DK74" s="899"/>
      <c r="DL74" s="897"/>
      <c r="DM74" s="898"/>
      <c r="DN74" s="898"/>
      <c r="DO74" s="898"/>
      <c r="DP74" s="899"/>
      <c r="DQ74" s="897"/>
      <c r="DR74" s="898"/>
      <c r="DS74" s="898"/>
      <c r="DT74" s="898"/>
      <c r="DU74" s="899"/>
      <c r="DV74" s="894"/>
      <c r="DW74" s="895"/>
      <c r="DX74" s="895"/>
      <c r="DY74" s="895"/>
      <c r="DZ74" s="896"/>
      <c r="EA74" s="212"/>
    </row>
    <row r="75" spans="1:131" ht="26.25" customHeight="1" x14ac:dyDescent="0.2">
      <c r="A75" s="220">
        <v>8</v>
      </c>
      <c r="B75" s="908"/>
      <c r="C75" s="909"/>
      <c r="D75" s="909"/>
      <c r="E75" s="909"/>
      <c r="F75" s="909"/>
      <c r="G75" s="909"/>
      <c r="H75" s="909"/>
      <c r="I75" s="909"/>
      <c r="J75" s="909"/>
      <c r="K75" s="909"/>
      <c r="L75" s="909"/>
      <c r="M75" s="909"/>
      <c r="N75" s="909"/>
      <c r="O75" s="909"/>
      <c r="P75" s="910"/>
      <c r="Q75" s="912"/>
      <c r="R75" s="913"/>
      <c r="S75" s="913"/>
      <c r="T75" s="913"/>
      <c r="U75" s="869"/>
      <c r="V75" s="914"/>
      <c r="W75" s="913"/>
      <c r="X75" s="913"/>
      <c r="Y75" s="913"/>
      <c r="Z75" s="869"/>
      <c r="AA75" s="914"/>
      <c r="AB75" s="913"/>
      <c r="AC75" s="913"/>
      <c r="AD75" s="913"/>
      <c r="AE75" s="869"/>
      <c r="AF75" s="914"/>
      <c r="AG75" s="913"/>
      <c r="AH75" s="913"/>
      <c r="AI75" s="913"/>
      <c r="AJ75" s="869"/>
      <c r="AK75" s="914"/>
      <c r="AL75" s="913"/>
      <c r="AM75" s="913"/>
      <c r="AN75" s="913"/>
      <c r="AO75" s="869"/>
      <c r="AP75" s="914"/>
      <c r="AQ75" s="913"/>
      <c r="AR75" s="913"/>
      <c r="AS75" s="913"/>
      <c r="AT75" s="869"/>
      <c r="AU75" s="914"/>
      <c r="AV75" s="913"/>
      <c r="AW75" s="913"/>
      <c r="AX75" s="913"/>
      <c r="AY75" s="869"/>
      <c r="AZ75" s="867"/>
      <c r="BA75" s="867"/>
      <c r="BB75" s="867"/>
      <c r="BC75" s="867"/>
      <c r="BD75" s="868"/>
      <c r="BE75" s="223"/>
      <c r="BF75" s="223"/>
      <c r="BG75" s="223"/>
      <c r="BH75" s="223"/>
      <c r="BI75" s="223"/>
      <c r="BJ75" s="223"/>
      <c r="BK75" s="223"/>
      <c r="BL75" s="223"/>
      <c r="BM75" s="223"/>
      <c r="BN75" s="223"/>
      <c r="BO75" s="223"/>
      <c r="BP75" s="223"/>
      <c r="BQ75" s="220">
        <v>69</v>
      </c>
      <c r="BR75" s="225"/>
      <c r="BS75" s="894"/>
      <c r="BT75" s="895"/>
      <c r="BU75" s="895"/>
      <c r="BV75" s="895"/>
      <c r="BW75" s="895"/>
      <c r="BX75" s="895"/>
      <c r="BY75" s="895"/>
      <c r="BZ75" s="895"/>
      <c r="CA75" s="895"/>
      <c r="CB75" s="895"/>
      <c r="CC75" s="895"/>
      <c r="CD75" s="895"/>
      <c r="CE75" s="895"/>
      <c r="CF75" s="895"/>
      <c r="CG75" s="900"/>
      <c r="CH75" s="897"/>
      <c r="CI75" s="898"/>
      <c r="CJ75" s="898"/>
      <c r="CK75" s="898"/>
      <c r="CL75" s="899"/>
      <c r="CM75" s="897"/>
      <c r="CN75" s="898"/>
      <c r="CO75" s="898"/>
      <c r="CP75" s="898"/>
      <c r="CQ75" s="899"/>
      <c r="CR75" s="897"/>
      <c r="CS75" s="898"/>
      <c r="CT75" s="898"/>
      <c r="CU75" s="898"/>
      <c r="CV75" s="899"/>
      <c r="CW75" s="897"/>
      <c r="CX75" s="898"/>
      <c r="CY75" s="898"/>
      <c r="CZ75" s="898"/>
      <c r="DA75" s="899"/>
      <c r="DB75" s="897"/>
      <c r="DC75" s="898"/>
      <c r="DD75" s="898"/>
      <c r="DE75" s="898"/>
      <c r="DF75" s="899"/>
      <c r="DG75" s="897"/>
      <c r="DH75" s="898"/>
      <c r="DI75" s="898"/>
      <c r="DJ75" s="898"/>
      <c r="DK75" s="899"/>
      <c r="DL75" s="897"/>
      <c r="DM75" s="898"/>
      <c r="DN75" s="898"/>
      <c r="DO75" s="898"/>
      <c r="DP75" s="899"/>
      <c r="DQ75" s="897"/>
      <c r="DR75" s="898"/>
      <c r="DS75" s="898"/>
      <c r="DT75" s="898"/>
      <c r="DU75" s="899"/>
      <c r="DV75" s="894"/>
      <c r="DW75" s="895"/>
      <c r="DX75" s="895"/>
      <c r="DY75" s="895"/>
      <c r="DZ75" s="896"/>
      <c r="EA75" s="212"/>
    </row>
    <row r="76" spans="1:131" ht="26.25" customHeight="1" x14ac:dyDescent="0.2">
      <c r="A76" s="220">
        <v>9</v>
      </c>
      <c r="B76" s="908"/>
      <c r="C76" s="909"/>
      <c r="D76" s="909"/>
      <c r="E76" s="909"/>
      <c r="F76" s="909"/>
      <c r="G76" s="909"/>
      <c r="H76" s="909"/>
      <c r="I76" s="909"/>
      <c r="J76" s="909"/>
      <c r="K76" s="909"/>
      <c r="L76" s="909"/>
      <c r="M76" s="909"/>
      <c r="N76" s="909"/>
      <c r="O76" s="909"/>
      <c r="P76" s="910"/>
      <c r="Q76" s="912"/>
      <c r="R76" s="913"/>
      <c r="S76" s="913"/>
      <c r="T76" s="913"/>
      <c r="U76" s="869"/>
      <c r="V76" s="914"/>
      <c r="W76" s="913"/>
      <c r="X76" s="913"/>
      <c r="Y76" s="913"/>
      <c r="Z76" s="869"/>
      <c r="AA76" s="914"/>
      <c r="AB76" s="913"/>
      <c r="AC76" s="913"/>
      <c r="AD76" s="913"/>
      <c r="AE76" s="869"/>
      <c r="AF76" s="914"/>
      <c r="AG76" s="913"/>
      <c r="AH76" s="913"/>
      <c r="AI76" s="913"/>
      <c r="AJ76" s="869"/>
      <c r="AK76" s="914"/>
      <c r="AL76" s="913"/>
      <c r="AM76" s="913"/>
      <c r="AN76" s="913"/>
      <c r="AO76" s="869"/>
      <c r="AP76" s="914"/>
      <c r="AQ76" s="913"/>
      <c r="AR76" s="913"/>
      <c r="AS76" s="913"/>
      <c r="AT76" s="869"/>
      <c r="AU76" s="914"/>
      <c r="AV76" s="913"/>
      <c r="AW76" s="913"/>
      <c r="AX76" s="913"/>
      <c r="AY76" s="869"/>
      <c r="AZ76" s="867"/>
      <c r="BA76" s="867"/>
      <c r="BB76" s="867"/>
      <c r="BC76" s="867"/>
      <c r="BD76" s="868"/>
      <c r="BE76" s="223"/>
      <c r="BF76" s="223"/>
      <c r="BG76" s="223"/>
      <c r="BH76" s="223"/>
      <c r="BI76" s="223"/>
      <c r="BJ76" s="223"/>
      <c r="BK76" s="223"/>
      <c r="BL76" s="223"/>
      <c r="BM76" s="223"/>
      <c r="BN76" s="223"/>
      <c r="BO76" s="223"/>
      <c r="BP76" s="223"/>
      <c r="BQ76" s="220">
        <v>70</v>
      </c>
      <c r="BR76" s="225"/>
      <c r="BS76" s="894"/>
      <c r="BT76" s="895"/>
      <c r="BU76" s="895"/>
      <c r="BV76" s="895"/>
      <c r="BW76" s="895"/>
      <c r="BX76" s="895"/>
      <c r="BY76" s="895"/>
      <c r="BZ76" s="895"/>
      <c r="CA76" s="895"/>
      <c r="CB76" s="895"/>
      <c r="CC76" s="895"/>
      <c r="CD76" s="895"/>
      <c r="CE76" s="895"/>
      <c r="CF76" s="895"/>
      <c r="CG76" s="900"/>
      <c r="CH76" s="897"/>
      <c r="CI76" s="898"/>
      <c r="CJ76" s="898"/>
      <c r="CK76" s="898"/>
      <c r="CL76" s="899"/>
      <c r="CM76" s="897"/>
      <c r="CN76" s="898"/>
      <c r="CO76" s="898"/>
      <c r="CP76" s="898"/>
      <c r="CQ76" s="899"/>
      <c r="CR76" s="897"/>
      <c r="CS76" s="898"/>
      <c r="CT76" s="898"/>
      <c r="CU76" s="898"/>
      <c r="CV76" s="899"/>
      <c r="CW76" s="897"/>
      <c r="CX76" s="898"/>
      <c r="CY76" s="898"/>
      <c r="CZ76" s="898"/>
      <c r="DA76" s="899"/>
      <c r="DB76" s="897"/>
      <c r="DC76" s="898"/>
      <c r="DD76" s="898"/>
      <c r="DE76" s="898"/>
      <c r="DF76" s="899"/>
      <c r="DG76" s="897"/>
      <c r="DH76" s="898"/>
      <c r="DI76" s="898"/>
      <c r="DJ76" s="898"/>
      <c r="DK76" s="899"/>
      <c r="DL76" s="897"/>
      <c r="DM76" s="898"/>
      <c r="DN76" s="898"/>
      <c r="DO76" s="898"/>
      <c r="DP76" s="899"/>
      <c r="DQ76" s="897"/>
      <c r="DR76" s="898"/>
      <c r="DS76" s="898"/>
      <c r="DT76" s="898"/>
      <c r="DU76" s="899"/>
      <c r="DV76" s="894"/>
      <c r="DW76" s="895"/>
      <c r="DX76" s="895"/>
      <c r="DY76" s="895"/>
      <c r="DZ76" s="896"/>
      <c r="EA76" s="212"/>
    </row>
    <row r="77" spans="1:131" ht="26.25" customHeight="1" x14ac:dyDescent="0.2">
      <c r="A77" s="220">
        <v>10</v>
      </c>
      <c r="B77" s="908"/>
      <c r="C77" s="909"/>
      <c r="D77" s="909"/>
      <c r="E77" s="909"/>
      <c r="F77" s="909"/>
      <c r="G77" s="909"/>
      <c r="H77" s="909"/>
      <c r="I77" s="909"/>
      <c r="J77" s="909"/>
      <c r="K77" s="909"/>
      <c r="L77" s="909"/>
      <c r="M77" s="909"/>
      <c r="N77" s="909"/>
      <c r="O77" s="909"/>
      <c r="P77" s="910"/>
      <c r="Q77" s="912"/>
      <c r="R77" s="913"/>
      <c r="S77" s="913"/>
      <c r="T77" s="913"/>
      <c r="U77" s="869"/>
      <c r="V77" s="914"/>
      <c r="W77" s="913"/>
      <c r="X77" s="913"/>
      <c r="Y77" s="913"/>
      <c r="Z77" s="869"/>
      <c r="AA77" s="914"/>
      <c r="AB77" s="913"/>
      <c r="AC77" s="913"/>
      <c r="AD77" s="913"/>
      <c r="AE77" s="869"/>
      <c r="AF77" s="914"/>
      <c r="AG77" s="913"/>
      <c r="AH77" s="913"/>
      <c r="AI77" s="913"/>
      <c r="AJ77" s="869"/>
      <c r="AK77" s="914"/>
      <c r="AL77" s="913"/>
      <c r="AM77" s="913"/>
      <c r="AN77" s="913"/>
      <c r="AO77" s="869"/>
      <c r="AP77" s="914"/>
      <c r="AQ77" s="913"/>
      <c r="AR77" s="913"/>
      <c r="AS77" s="913"/>
      <c r="AT77" s="869"/>
      <c r="AU77" s="914"/>
      <c r="AV77" s="913"/>
      <c r="AW77" s="913"/>
      <c r="AX77" s="913"/>
      <c r="AY77" s="869"/>
      <c r="AZ77" s="867"/>
      <c r="BA77" s="867"/>
      <c r="BB77" s="867"/>
      <c r="BC77" s="867"/>
      <c r="BD77" s="868"/>
      <c r="BE77" s="223"/>
      <c r="BF77" s="223"/>
      <c r="BG77" s="223"/>
      <c r="BH77" s="223"/>
      <c r="BI77" s="223"/>
      <c r="BJ77" s="223"/>
      <c r="BK77" s="223"/>
      <c r="BL77" s="223"/>
      <c r="BM77" s="223"/>
      <c r="BN77" s="223"/>
      <c r="BO77" s="223"/>
      <c r="BP77" s="223"/>
      <c r="BQ77" s="220">
        <v>71</v>
      </c>
      <c r="BR77" s="225"/>
      <c r="BS77" s="894"/>
      <c r="BT77" s="895"/>
      <c r="BU77" s="895"/>
      <c r="BV77" s="895"/>
      <c r="BW77" s="895"/>
      <c r="BX77" s="895"/>
      <c r="BY77" s="895"/>
      <c r="BZ77" s="895"/>
      <c r="CA77" s="895"/>
      <c r="CB77" s="895"/>
      <c r="CC77" s="895"/>
      <c r="CD77" s="895"/>
      <c r="CE77" s="895"/>
      <c r="CF77" s="895"/>
      <c r="CG77" s="900"/>
      <c r="CH77" s="897"/>
      <c r="CI77" s="898"/>
      <c r="CJ77" s="898"/>
      <c r="CK77" s="898"/>
      <c r="CL77" s="899"/>
      <c r="CM77" s="897"/>
      <c r="CN77" s="898"/>
      <c r="CO77" s="898"/>
      <c r="CP77" s="898"/>
      <c r="CQ77" s="899"/>
      <c r="CR77" s="897"/>
      <c r="CS77" s="898"/>
      <c r="CT77" s="898"/>
      <c r="CU77" s="898"/>
      <c r="CV77" s="899"/>
      <c r="CW77" s="897"/>
      <c r="CX77" s="898"/>
      <c r="CY77" s="898"/>
      <c r="CZ77" s="898"/>
      <c r="DA77" s="899"/>
      <c r="DB77" s="897"/>
      <c r="DC77" s="898"/>
      <c r="DD77" s="898"/>
      <c r="DE77" s="898"/>
      <c r="DF77" s="899"/>
      <c r="DG77" s="897"/>
      <c r="DH77" s="898"/>
      <c r="DI77" s="898"/>
      <c r="DJ77" s="898"/>
      <c r="DK77" s="899"/>
      <c r="DL77" s="897"/>
      <c r="DM77" s="898"/>
      <c r="DN77" s="898"/>
      <c r="DO77" s="898"/>
      <c r="DP77" s="899"/>
      <c r="DQ77" s="897"/>
      <c r="DR77" s="898"/>
      <c r="DS77" s="898"/>
      <c r="DT77" s="898"/>
      <c r="DU77" s="899"/>
      <c r="DV77" s="894"/>
      <c r="DW77" s="895"/>
      <c r="DX77" s="895"/>
      <c r="DY77" s="895"/>
      <c r="DZ77" s="896"/>
      <c r="EA77" s="212"/>
    </row>
    <row r="78" spans="1:131" ht="26.25" customHeight="1" x14ac:dyDescent="0.2">
      <c r="A78" s="220">
        <v>11</v>
      </c>
      <c r="B78" s="908"/>
      <c r="C78" s="909"/>
      <c r="D78" s="909"/>
      <c r="E78" s="909"/>
      <c r="F78" s="909"/>
      <c r="G78" s="909"/>
      <c r="H78" s="909"/>
      <c r="I78" s="909"/>
      <c r="J78" s="909"/>
      <c r="K78" s="909"/>
      <c r="L78" s="909"/>
      <c r="M78" s="909"/>
      <c r="N78" s="909"/>
      <c r="O78" s="909"/>
      <c r="P78" s="910"/>
      <c r="Q78" s="911"/>
      <c r="R78" s="865"/>
      <c r="S78" s="865"/>
      <c r="T78" s="865"/>
      <c r="U78" s="865"/>
      <c r="V78" s="865"/>
      <c r="W78" s="865"/>
      <c r="X78" s="865"/>
      <c r="Y78" s="865"/>
      <c r="Z78" s="865"/>
      <c r="AA78" s="865"/>
      <c r="AB78" s="865"/>
      <c r="AC78" s="865"/>
      <c r="AD78" s="865"/>
      <c r="AE78" s="865"/>
      <c r="AF78" s="865"/>
      <c r="AG78" s="865"/>
      <c r="AH78" s="865"/>
      <c r="AI78" s="865"/>
      <c r="AJ78" s="865"/>
      <c r="AK78" s="865"/>
      <c r="AL78" s="865"/>
      <c r="AM78" s="865"/>
      <c r="AN78" s="865"/>
      <c r="AO78" s="865"/>
      <c r="AP78" s="865"/>
      <c r="AQ78" s="865"/>
      <c r="AR78" s="865"/>
      <c r="AS78" s="865"/>
      <c r="AT78" s="865"/>
      <c r="AU78" s="865"/>
      <c r="AV78" s="865"/>
      <c r="AW78" s="865"/>
      <c r="AX78" s="865"/>
      <c r="AY78" s="865"/>
      <c r="AZ78" s="867"/>
      <c r="BA78" s="867"/>
      <c r="BB78" s="867"/>
      <c r="BC78" s="867"/>
      <c r="BD78" s="868"/>
      <c r="BE78" s="223"/>
      <c r="BF78" s="223"/>
      <c r="BG78" s="223"/>
      <c r="BH78" s="223"/>
      <c r="BI78" s="223"/>
      <c r="BJ78" s="212"/>
      <c r="BK78" s="212"/>
      <c r="BL78" s="212"/>
      <c r="BM78" s="212"/>
      <c r="BN78" s="212"/>
      <c r="BO78" s="223"/>
      <c r="BP78" s="223"/>
      <c r="BQ78" s="220">
        <v>72</v>
      </c>
      <c r="BR78" s="225"/>
      <c r="BS78" s="894"/>
      <c r="BT78" s="895"/>
      <c r="BU78" s="895"/>
      <c r="BV78" s="895"/>
      <c r="BW78" s="895"/>
      <c r="BX78" s="895"/>
      <c r="BY78" s="895"/>
      <c r="BZ78" s="895"/>
      <c r="CA78" s="895"/>
      <c r="CB78" s="895"/>
      <c r="CC78" s="895"/>
      <c r="CD78" s="895"/>
      <c r="CE78" s="895"/>
      <c r="CF78" s="895"/>
      <c r="CG78" s="900"/>
      <c r="CH78" s="897"/>
      <c r="CI78" s="898"/>
      <c r="CJ78" s="898"/>
      <c r="CK78" s="898"/>
      <c r="CL78" s="899"/>
      <c r="CM78" s="897"/>
      <c r="CN78" s="898"/>
      <c r="CO78" s="898"/>
      <c r="CP78" s="898"/>
      <c r="CQ78" s="899"/>
      <c r="CR78" s="897"/>
      <c r="CS78" s="898"/>
      <c r="CT78" s="898"/>
      <c r="CU78" s="898"/>
      <c r="CV78" s="899"/>
      <c r="CW78" s="897"/>
      <c r="CX78" s="898"/>
      <c r="CY78" s="898"/>
      <c r="CZ78" s="898"/>
      <c r="DA78" s="899"/>
      <c r="DB78" s="897"/>
      <c r="DC78" s="898"/>
      <c r="DD78" s="898"/>
      <c r="DE78" s="898"/>
      <c r="DF78" s="899"/>
      <c r="DG78" s="897"/>
      <c r="DH78" s="898"/>
      <c r="DI78" s="898"/>
      <c r="DJ78" s="898"/>
      <c r="DK78" s="899"/>
      <c r="DL78" s="897"/>
      <c r="DM78" s="898"/>
      <c r="DN78" s="898"/>
      <c r="DO78" s="898"/>
      <c r="DP78" s="899"/>
      <c r="DQ78" s="897"/>
      <c r="DR78" s="898"/>
      <c r="DS78" s="898"/>
      <c r="DT78" s="898"/>
      <c r="DU78" s="899"/>
      <c r="DV78" s="894"/>
      <c r="DW78" s="895"/>
      <c r="DX78" s="895"/>
      <c r="DY78" s="895"/>
      <c r="DZ78" s="896"/>
      <c r="EA78" s="212"/>
    </row>
    <row r="79" spans="1:131" ht="26.25" customHeight="1" x14ac:dyDescent="0.2">
      <c r="A79" s="220">
        <v>12</v>
      </c>
      <c r="B79" s="908"/>
      <c r="C79" s="909"/>
      <c r="D79" s="909"/>
      <c r="E79" s="909"/>
      <c r="F79" s="909"/>
      <c r="G79" s="909"/>
      <c r="H79" s="909"/>
      <c r="I79" s="909"/>
      <c r="J79" s="909"/>
      <c r="K79" s="909"/>
      <c r="L79" s="909"/>
      <c r="M79" s="909"/>
      <c r="N79" s="909"/>
      <c r="O79" s="909"/>
      <c r="P79" s="910"/>
      <c r="Q79" s="911"/>
      <c r="R79" s="865"/>
      <c r="S79" s="865"/>
      <c r="T79" s="865"/>
      <c r="U79" s="865"/>
      <c r="V79" s="865"/>
      <c r="W79" s="865"/>
      <c r="X79" s="865"/>
      <c r="Y79" s="865"/>
      <c r="Z79" s="865"/>
      <c r="AA79" s="865"/>
      <c r="AB79" s="865"/>
      <c r="AC79" s="865"/>
      <c r="AD79" s="865"/>
      <c r="AE79" s="865"/>
      <c r="AF79" s="865"/>
      <c r="AG79" s="865"/>
      <c r="AH79" s="865"/>
      <c r="AI79" s="865"/>
      <c r="AJ79" s="865"/>
      <c r="AK79" s="865"/>
      <c r="AL79" s="865"/>
      <c r="AM79" s="865"/>
      <c r="AN79" s="865"/>
      <c r="AO79" s="865"/>
      <c r="AP79" s="865"/>
      <c r="AQ79" s="865"/>
      <c r="AR79" s="865"/>
      <c r="AS79" s="865"/>
      <c r="AT79" s="865"/>
      <c r="AU79" s="865"/>
      <c r="AV79" s="865"/>
      <c r="AW79" s="865"/>
      <c r="AX79" s="865"/>
      <c r="AY79" s="865"/>
      <c r="AZ79" s="867"/>
      <c r="BA79" s="867"/>
      <c r="BB79" s="867"/>
      <c r="BC79" s="867"/>
      <c r="BD79" s="868"/>
      <c r="BE79" s="223"/>
      <c r="BF79" s="223"/>
      <c r="BG79" s="223"/>
      <c r="BH79" s="223"/>
      <c r="BI79" s="223"/>
      <c r="BJ79" s="212"/>
      <c r="BK79" s="212"/>
      <c r="BL79" s="212"/>
      <c r="BM79" s="212"/>
      <c r="BN79" s="212"/>
      <c r="BO79" s="223"/>
      <c r="BP79" s="223"/>
      <c r="BQ79" s="220">
        <v>73</v>
      </c>
      <c r="BR79" s="225"/>
      <c r="BS79" s="894"/>
      <c r="BT79" s="895"/>
      <c r="BU79" s="895"/>
      <c r="BV79" s="895"/>
      <c r="BW79" s="895"/>
      <c r="BX79" s="895"/>
      <c r="BY79" s="895"/>
      <c r="BZ79" s="895"/>
      <c r="CA79" s="895"/>
      <c r="CB79" s="895"/>
      <c r="CC79" s="895"/>
      <c r="CD79" s="895"/>
      <c r="CE79" s="895"/>
      <c r="CF79" s="895"/>
      <c r="CG79" s="900"/>
      <c r="CH79" s="897"/>
      <c r="CI79" s="898"/>
      <c r="CJ79" s="898"/>
      <c r="CK79" s="898"/>
      <c r="CL79" s="899"/>
      <c r="CM79" s="897"/>
      <c r="CN79" s="898"/>
      <c r="CO79" s="898"/>
      <c r="CP79" s="898"/>
      <c r="CQ79" s="899"/>
      <c r="CR79" s="897"/>
      <c r="CS79" s="898"/>
      <c r="CT79" s="898"/>
      <c r="CU79" s="898"/>
      <c r="CV79" s="899"/>
      <c r="CW79" s="897"/>
      <c r="CX79" s="898"/>
      <c r="CY79" s="898"/>
      <c r="CZ79" s="898"/>
      <c r="DA79" s="899"/>
      <c r="DB79" s="897"/>
      <c r="DC79" s="898"/>
      <c r="DD79" s="898"/>
      <c r="DE79" s="898"/>
      <c r="DF79" s="899"/>
      <c r="DG79" s="897"/>
      <c r="DH79" s="898"/>
      <c r="DI79" s="898"/>
      <c r="DJ79" s="898"/>
      <c r="DK79" s="899"/>
      <c r="DL79" s="897"/>
      <c r="DM79" s="898"/>
      <c r="DN79" s="898"/>
      <c r="DO79" s="898"/>
      <c r="DP79" s="899"/>
      <c r="DQ79" s="897"/>
      <c r="DR79" s="898"/>
      <c r="DS79" s="898"/>
      <c r="DT79" s="898"/>
      <c r="DU79" s="899"/>
      <c r="DV79" s="894"/>
      <c r="DW79" s="895"/>
      <c r="DX79" s="895"/>
      <c r="DY79" s="895"/>
      <c r="DZ79" s="896"/>
      <c r="EA79" s="212"/>
    </row>
    <row r="80" spans="1:131" ht="26.25" customHeight="1" x14ac:dyDescent="0.2">
      <c r="A80" s="220">
        <v>13</v>
      </c>
      <c r="B80" s="908"/>
      <c r="C80" s="909"/>
      <c r="D80" s="909"/>
      <c r="E80" s="909"/>
      <c r="F80" s="909"/>
      <c r="G80" s="909"/>
      <c r="H80" s="909"/>
      <c r="I80" s="909"/>
      <c r="J80" s="909"/>
      <c r="K80" s="909"/>
      <c r="L80" s="909"/>
      <c r="M80" s="909"/>
      <c r="N80" s="909"/>
      <c r="O80" s="909"/>
      <c r="P80" s="910"/>
      <c r="Q80" s="911"/>
      <c r="R80" s="865"/>
      <c r="S80" s="865"/>
      <c r="T80" s="865"/>
      <c r="U80" s="865"/>
      <c r="V80" s="865"/>
      <c r="W80" s="865"/>
      <c r="X80" s="865"/>
      <c r="Y80" s="865"/>
      <c r="Z80" s="865"/>
      <c r="AA80" s="865"/>
      <c r="AB80" s="865"/>
      <c r="AC80" s="865"/>
      <c r="AD80" s="865"/>
      <c r="AE80" s="865"/>
      <c r="AF80" s="865"/>
      <c r="AG80" s="865"/>
      <c r="AH80" s="865"/>
      <c r="AI80" s="865"/>
      <c r="AJ80" s="865"/>
      <c r="AK80" s="865"/>
      <c r="AL80" s="865"/>
      <c r="AM80" s="865"/>
      <c r="AN80" s="865"/>
      <c r="AO80" s="865"/>
      <c r="AP80" s="865"/>
      <c r="AQ80" s="865"/>
      <c r="AR80" s="865"/>
      <c r="AS80" s="865"/>
      <c r="AT80" s="865"/>
      <c r="AU80" s="865"/>
      <c r="AV80" s="865"/>
      <c r="AW80" s="865"/>
      <c r="AX80" s="865"/>
      <c r="AY80" s="865"/>
      <c r="AZ80" s="867"/>
      <c r="BA80" s="867"/>
      <c r="BB80" s="867"/>
      <c r="BC80" s="867"/>
      <c r="BD80" s="868"/>
      <c r="BE80" s="223"/>
      <c r="BF80" s="223"/>
      <c r="BG80" s="223"/>
      <c r="BH80" s="223"/>
      <c r="BI80" s="223"/>
      <c r="BJ80" s="223"/>
      <c r="BK80" s="223"/>
      <c r="BL80" s="223"/>
      <c r="BM80" s="223"/>
      <c r="BN80" s="223"/>
      <c r="BO80" s="223"/>
      <c r="BP80" s="223"/>
      <c r="BQ80" s="220">
        <v>74</v>
      </c>
      <c r="BR80" s="225"/>
      <c r="BS80" s="894"/>
      <c r="BT80" s="895"/>
      <c r="BU80" s="895"/>
      <c r="BV80" s="895"/>
      <c r="BW80" s="895"/>
      <c r="BX80" s="895"/>
      <c r="BY80" s="895"/>
      <c r="BZ80" s="895"/>
      <c r="CA80" s="895"/>
      <c r="CB80" s="895"/>
      <c r="CC80" s="895"/>
      <c r="CD80" s="895"/>
      <c r="CE80" s="895"/>
      <c r="CF80" s="895"/>
      <c r="CG80" s="900"/>
      <c r="CH80" s="897"/>
      <c r="CI80" s="898"/>
      <c r="CJ80" s="898"/>
      <c r="CK80" s="898"/>
      <c r="CL80" s="899"/>
      <c r="CM80" s="897"/>
      <c r="CN80" s="898"/>
      <c r="CO80" s="898"/>
      <c r="CP80" s="898"/>
      <c r="CQ80" s="899"/>
      <c r="CR80" s="897"/>
      <c r="CS80" s="898"/>
      <c r="CT80" s="898"/>
      <c r="CU80" s="898"/>
      <c r="CV80" s="899"/>
      <c r="CW80" s="897"/>
      <c r="CX80" s="898"/>
      <c r="CY80" s="898"/>
      <c r="CZ80" s="898"/>
      <c r="DA80" s="899"/>
      <c r="DB80" s="897"/>
      <c r="DC80" s="898"/>
      <c r="DD80" s="898"/>
      <c r="DE80" s="898"/>
      <c r="DF80" s="899"/>
      <c r="DG80" s="897"/>
      <c r="DH80" s="898"/>
      <c r="DI80" s="898"/>
      <c r="DJ80" s="898"/>
      <c r="DK80" s="899"/>
      <c r="DL80" s="897"/>
      <c r="DM80" s="898"/>
      <c r="DN80" s="898"/>
      <c r="DO80" s="898"/>
      <c r="DP80" s="899"/>
      <c r="DQ80" s="897"/>
      <c r="DR80" s="898"/>
      <c r="DS80" s="898"/>
      <c r="DT80" s="898"/>
      <c r="DU80" s="899"/>
      <c r="DV80" s="894"/>
      <c r="DW80" s="895"/>
      <c r="DX80" s="895"/>
      <c r="DY80" s="895"/>
      <c r="DZ80" s="896"/>
      <c r="EA80" s="212"/>
    </row>
    <row r="81" spans="1:131" ht="26.25" customHeight="1" x14ac:dyDescent="0.2">
      <c r="A81" s="220">
        <v>14</v>
      </c>
      <c r="B81" s="908"/>
      <c r="C81" s="909"/>
      <c r="D81" s="909"/>
      <c r="E81" s="909"/>
      <c r="F81" s="909"/>
      <c r="G81" s="909"/>
      <c r="H81" s="909"/>
      <c r="I81" s="909"/>
      <c r="J81" s="909"/>
      <c r="K81" s="909"/>
      <c r="L81" s="909"/>
      <c r="M81" s="909"/>
      <c r="N81" s="909"/>
      <c r="O81" s="909"/>
      <c r="P81" s="910"/>
      <c r="Q81" s="911"/>
      <c r="R81" s="865"/>
      <c r="S81" s="865"/>
      <c r="T81" s="865"/>
      <c r="U81" s="865"/>
      <c r="V81" s="865"/>
      <c r="W81" s="865"/>
      <c r="X81" s="865"/>
      <c r="Y81" s="865"/>
      <c r="Z81" s="865"/>
      <c r="AA81" s="865"/>
      <c r="AB81" s="865"/>
      <c r="AC81" s="865"/>
      <c r="AD81" s="865"/>
      <c r="AE81" s="865"/>
      <c r="AF81" s="865"/>
      <c r="AG81" s="865"/>
      <c r="AH81" s="865"/>
      <c r="AI81" s="865"/>
      <c r="AJ81" s="865"/>
      <c r="AK81" s="865"/>
      <c r="AL81" s="865"/>
      <c r="AM81" s="865"/>
      <c r="AN81" s="865"/>
      <c r="AO81" s="865"/>
      <c r="AP81" s="865"/>
      <c r="AQ81" s="865"/>
      <c r="AR81" s="865"/>
      <c r="AS81" s="865"/>
      <c r="AT81" s="865"/>
      <c r="AU81" s="865"/>
      <c r="AV81" s="865"/>
      <c r="AW81" s="865"/>
      <c r="AX81" s="865"/>
      <c r="AY81" s="865"/>
      <c r="AZ81" s="867"/>
      <c r="BA81" s="867"/>
      <c r="BB81" s="867"/>
      <c r="BC81" s="867"/>
      <c r="BD81" s="868"/>
      <c r="BE81" s="223"/>
      <c r="BF81" s="223"/>
      <c r="BG81" s="223"/>
      <c r="BH81" s="223"/>
      <c r="BI81" s="223"/>
      <c r="BJ81" s="223"/>
      <c r="BK81" s="223"/>
      <c r="BL81" s="223"/>
      <c r="BM81" s="223"/>
      <c r="BN81" s="223"/>
      <c r="BO81" s="223"/>
      <c r="BP81" s="223"/>
      <c r="BQ81" s="220">
        <v>75</v>
      </c>
      <c r="BR81" s="225"/>
      <c r="BS81" s="894"/>
      <c r="BT81" s="895"/>
      <c r="BU81" s="895"/>
      <c r="BV81" s="895"/>
      <c r="BW81" s="895"/>
      <c r="BX81" s="895"/>
      <c r="BY81" s="895"/>
      <c r="BZ81" s="895"/>
      <c r="CA81" s="895"/>
      <c r="CB81" s="895"/>
      <c r="CC81" s="895"/>
      <c r="CD81" s="895"/>
      <c r="CE81" s="895"/>
      <c r="CF81" s="895"/>
      <c r="CG81" s="900"/>
      <c r="CH81" s="897"/>
      <c r="CI81" s="898"/>
      <c r="CJ81" s="898"/>
      <c r="CK81" s="898"/>
      <c r="CL81" s="899"/>
      <c r="CM81" s="897"/>
      <c r="CN81" s="898"/>
      <c r="CO81" s="898"/>
      <c r="CP81" s="898"/>
      <c r="CQ81" s="899"/>
      <c r="CR81" s="897"/>
      <c r="CS81" s="898"/>
      <c r="CT81" s="898"/>
      <c r="CU81" s="898"/>
      <c r="CV81" s="899"/>
      <c r="CW81" s="897"/>
      <c r="CX81" s="898"/>
      <c r="CY81" s="898"/>
      <c r="CZ81" s="898"/>
      <c r="DA81" s="899"/>
      <c r="DB81" s="897"/>
      <c r="DC81" s="898"/>
      <c r="DD81" s="898"/>
      <c r="DE81" s="898"/>
      <c r="DF81" s="899"/>
      <c r="DG81" s="897"/>
      <c r="DH81" s="898"/>
      <c r="DI81" s="898"/>
      <c r="DJ81" s="898"/>
      <c r="DK81" s="899"/>
      <c r="DL81" s="897"/>
      <c r="DM81" s="898"/>
      <c r="DN81" s="898"/>
      <c r="DO81" s="898"/>
      <c r="DP81" s="899"/>
      <c r="DQ81" s="897"/>
      <c r="DR81" s="898"/>
      <c r="DS81" s="898"/>
      <c r="DT81" s="898"/>
      <c r="DU81" s="899"/>
      <c r="DV81" s="894"/>
      <c r="DW81" s="895"/>
      <c r="DX81" s="895"/>
      <c r="DY81" s="895"/>
      <c r="DZ81" s="896"/>
      <c r="EA81" s="212"/>
    </row>
    <row r="82" spans="1:131" ht="26.25" customHeight="1" x14ac:dyDescent="0.2">
      <c r="A82" s="220">
        <v>15</v>
      </c>
      <c r="B82" s="908"/>
      <c r="C82" s="909"/>
      <c r="D82" s="909"/>
      <c r="E82" s="909"/>
      <c r="F82" s="909"/>
      <c r="G82" s="909"/>
      <c r="H82" s="909"/>
      <c r="I82" s="909"/>
      <c r="J82" s="909"/>
      <c r="K82" s="909"/>
      <c r="L82" s="909"/>
      <c r="M82" s="909"/>
      <c r="N82" s="909"/>
      <c r="O82" s="909"/>
      <c r="P82" s="910"/>
      <c r="Q82" s="911"/>
      <c r="R82" s="865"/>
      <c r="S82" s="865"/>
      <c r="T82" s="865"/>
      <c r="U82" s="865"/>
      <c r="V82" s="865"/>
      <c r="W82" s="865"/>
      <c r="X82" s="865"/>
      <c r="Y82" s="865"/>
      <c r="Z82" s="865"/>
      <c r="AA82" s="865"/>
      <c r="AB82" s="865"/>
      <c r="AC82" s="865"/>
      <c r="AD82" s="865"/>
      <c r="AE82" s="865"/>
      <c r="AF82" s="865"/>
      <c r="AG82" s="865"/>
      <c r="AH82" s="865"/>
      <c r="AI82" s="865"/>
      <c r="AJ82" s="865"/>
      <c r="AK82" s="865"/>
      <c r="AL82" s="865"/>
      <c r="AM82" s="865"/>
      <c r="AN82" s="865"/>
      <c r="AO82" s="865"/>
      <c r="AP82" s="865"/>
      <c r="AQ82" s="865"/>
      <c r="AR82" s="865"/>
      <c r="AS82" s="865"/>
      <c r="AT82" s="865"/>
      <c r="AU82" s="865"/>
      <c r="AV82" s="865"/>
      <c r="AW82" s="865"/>
      <c r="AX82" s="865"/>
      <c r="AY82" s="865"/>
      <c r="AZ82" s="867"/>
      <c r="BA82" s="867"/>
      <c r="BB82" s="867"/>
      <c r="BC82" s="867"/>
      <c r="BD82" s="868"/>
      <c r="BE82" s="223"/>
      <c r="BF82" s="223"/>
      <c r="BG82" s="223"/>
      <c r="BH82" s="223"/>
      <c r="BI82" s="223"/>
      <c r="BJ82" s="223"/>
      <c r="BK82" s="223"/>
      <c r="BL82" s="223"/>
      <c r="BM82" s="223"/>
      <c r="BN82" s="223"/>
      <c r="BO82" s="223"/>
      <c r="BP82" s="223"/>
      <c r="BQ82" s="220">
        <v>76</v>
      </c>
      <c r="BR82" s="225"/>
      <c r="BS82" s="894"/>
      <c r="BT82" s="895"/>
      <c r="BU82" s="895"/>
      <c r="BV82" s="895"/>
      <c r="BW82" s="895"/>
      <c r="BX82" s="895"/>
      <c r="BY82" s="895"/>
      <c r="BZ82" s="895"/>
      <c r="CA82" s="895"/>
      <c r="CB82" s="895"/>
      <c r="CC82" s="895"/>
      <c r="CD82" s="895"/>
      <c r="CE82" s="895"/>
      <c r="CF82" s="895"/>
      <c r="CG82" s="900"/>
      <c r="CH82" s="897"/>
      <c r="CI82" s="898"/>
      <c r="CJ82" s="898"/>
      <c r="CK82" s="898"/>
      <c r="CL82" s="899"/>
      <c r="CM82" s="897"/>
      <c r="CN82" s="898"/>
      <c r="CO82" s="898"/>
      <c r="CP82" s="898"/>
      <c r="CQ82" s="899"/>
      <c r="CR82" s="897"/>
      <c r="CS82" s="898"/>
      <c r="CT82" s="898"/>
      <c r="CU82" s="898"/>
      <c r="CV82" s="899"/>
      <c r="CW82" s="897"/>
      <c r="CX82" s="898"/>
      <c r="CY82" s="898"/>
      <c r="CZ82" s="898"/>
      <c r="DA82" s="899"/>
      <c r="DB82" s="897"/>
      <c r="DC82" s="898"/>
      <c r="DD82" s="898"/>
      <c r="DE82" s="898"/>
      <c r="DF82" s="899"/>
      <c r="DG82" s="897"/>
      <c r="DH82" s="898"/>
      <c r="DI82" s="898"/>
      <c r="DJ82" s="898"/>
      <c r="DK82" s="899"/>
      <c r="DL82" s="897"/>
      <c r="DM82" s="898"/>
      <c r="DN82" s="898"/>
      <c r="DO82" s="898"/>
      <c r="DP82" s="899"/>
      <c r="DQ82" s="897"/>
      <c r="DR82" s="898"/>
      <c r="DS82" s="898"/>
      <c r="DT82" s="898"/>
      <c r="DU82" s="899"/>
      <c r="DV82" s="894"/>
      <c r="DW82" s="895"/>
      <c r="DX82" s="895"/>
      <c r="DY82" s="895"/>
      <c r="DZ82" s="896"/>
      <c r="EA82" s="212"/>
    </row>
    <row r="83" spans="1:131" ht="26.25" customHeight="1" x14ac:dyDescent="0.2">
      <c r="A83" s="220">
        <v>16</v>
      </c>
      <c r="B83" s="908"/>
      <c r="C83" s="909"/>
      <c r="D83" s="909"/>
      <c r="E83" s="909"/>
      <c r="F83" s="909"/>
      <c r="G83" s="909"/>
      <c r="H83" s="909"/>
      <c r="I83" s="909"/>
      <c r="J83" s="909"/>
      <c r="K83" s="909"/>
      <c r="L83" s="909"/>
      <c r="M83" s="909"/>
      <c r="N83" s="909"/>
      <c r="O83" s="909"/>
      <c r="P83" s="910"/>
      <c r="Q83" s="911"/>
      <c r="R83" s="865"/>
      <c r="S83" s="865"/>
      <c r="T83" s="865"/>
      <c r="U83" s="865"/>
      <c r="V83" s="865"/>
      <c r="W83" s="865"/>
      <c r="X83" s="865"/>
      <c r="Y83" s="865"/>
      <c r="Z83" s="865"/>
      <c r="AA83" s="865"/>
      <c r="AB83" s="865"/>
      <c r="AC83" s="865"/>
      <c r="AD83" s="865"/>
      <c r="AE83" s="865"/>
      <c r="AF83" s="865"/>
      <c r="AG83" s="865"/>
      <c r="AH83" s="865"/>
      <c r="AI83" s="865"/>
      <c r="AJ83" s="865"/>
      <c r="AK83" s="865"/>
      <c r="AL83" s="865"/>
      <c r="AM83" s="865"/>
      <c r="AN83" s="865"/>
      <c r="AO83" s="865"/>
      <c r="AP83" s="865"/>
      <c r="AQ83" s="865"/>
      <c r="AR83" s="865"/>
      <c r="AS83" s="865"/>
      <c r="AT83" s="865"/>
      <c r="AU83" s="865"/>
      <c r="AV83" s="865"/>
      <c r="AW83" s="865"/>
      <c r="AX83" s="865"/>
      <c r="AY83" s="865"/>
      <c r="AZ83" s="867"/>
      <c r="BA83" s="867"/>
      <c r="BB83" s="867"/>
      <c r="BC83" s="867"/>
      <c r="BD83" s="868"/>
      <c r="BE83" s="223"/>
      <c r="BF83" s="223"/>
      <c r="BG83" s="223"/>
      <c r="BH83" s="223"/>
      <c r="BI83" s="223"/>
      <c r="BJ83" s="223"/>
      <c r="BK83" s="223"/>
      <c r="BL83" s="223"/>
      <c r="BM83" s="223"/>
      <c r="BN83" s="223"/>
      <c r="BO83" s="223"/>
      <c r="BP83" s="223"/>
      <c r="BQ83" s="220">
        <v>77</v>
      </c>
      <c r="BR83" s="225"/>
      <c r="BS83" s="894"/>
      <c r="BT83" s="895"/>
      <c r="BU83" s="895"/>
      <c r="BV83" s="895"/>
      <c r="BW83" s="895"/>
      <c r="BX83" s="895"/>
      <c r="BY83" s="895"/>
      <c r="BZ83" s="895"/>
      <c r="CA83" s="895"/>
      <c r="CB83" s="895"/>
      <c r="CC83" s="895"/>
      <c r="CD83" s="895"/>
      <c r="CE83" s="895"/>
      <c r="CF83" s="895"/>
      <c r="CG83" s="900"/>
      <c r="CH83" s="897"/>
      <c r="CI83" s="898"/>
      <c r="CJ83" s="898"/>
      <c r="CK83" s="898"/>
      <c r="CL83" s="899"/>
      <c r="CM83" s="897"/>
      <c r="CN83" s="898"/>
      <c r="CO83" s="898"/>
      <c r="CP83" s="898"/>
      <c r="CQ83" s="899"/>
      <c r="CR83" s="897"/>
      <c r="CS83" s="898"/>
      <c r="CT83" s="898"/>
      <c r="CU83" s="898"/>
      <c r="CV83" s="899"/>
      <c r="CW83" s="897"/>
      <c r="CX83" s="898"/>
      <c r="CY83" s="898"/>
      <c r="CZ83" s="898"/>
      <c r="DA83" s="899"/>
      <c r="DB83" s="897"/>
      <c r="DC83" s="898"/>
      <c r="DD83" s="898"/>
      <c r="DE83" s="898"/>
      <c r="DF83" s="899"/>
      <c r="DG83" s="897"/>
      <c r="DH83" s="898"/>
      <c r="DI83" s="898"/>
      <c r="DJ83" s="898"/>
      <c r="DK83" s="899"/>
      <c r="DL83" s="897"/>
      <c r="DM83" s="898"/>
      <c r="DN83" s="898"/>
      <c r="DO83" s="898"/>
      <c r="DP83" s="899"/>
      <c r="DQ83" s="897"/>
      <c r="DR83" s="898"/>
      <c r="DS83" s="898"/>
      <c r="DT83" s="898"/>
      <c r="DU83" s="899"/>
      <c r="DV83" s="894"/>
      <c r="DW83" s="895"/>
      <c r="DX83" s="895"/>
      <c r="DY83" s="895"/>
      <c r="DZ83" s="896"/>
      <c r="EA83" s="212"/>
    </row>
    <row r="84" spans="1:131" ht="26.25" customHeight="1" x14ac:dyDescent="0.2">
      <c r="A84" s="220">
        <v>17</v>
      </c>
      <c r="B84" s="908"/>
      <c r="C84" s="909"/>
      <c r="D84" s="909"/>
      <c r="E84" s="909"/>
      <c r="F84" s="909"/>
      <c r="G84" s="909"/>
      <c r="H84" s="909"/>
      <c r="I84" s="909"/>
      <c r="J84" s="909"/>
      <c r="K84" s="909"/>
      <c r="L84" s="909"/>
      <c r="M84" s="909"/>
      <c r="N84" s="909"/>
      <c r="O84" s="909"/>
      <c r="P84" s="910"/>
      <c r="Q84" s="911"/>
      <c r="R84" s="865"/>
      <c r="S84" s="865"/>
      <c r="T84" s="865"/>
      <c r="U84" s="865"/>
      <c r="V84" s="865"/>
      <c r="W84" s="865"/>
      <c r="X84" s="865"/>
      <c r="Y84" s="865"/>
      <c r="Z84" s="865"/>
      <c r="AA84" s="865"/>
      <c r="AB84" s="865"/>
      <c r="AC84" s="865"/>
      <c r="AD84" s="865"/>
      <c r="AE84" s="865"/>
      <c r="AF84" s="865"/>
      <c r="AG84" s="865"/>
      <c r="AH84" s="865"/>
      <c r="AI84" s="865"/>
      <c r="AJ84" s="865"/>
      <c r="AK84" s="865"/>
      <c r="AL84" s="865"/>
      <c r="AM84" s="865"/>
      <c r="AN84" s="865"/>
      <c r="AO84" s="865"/>
      <c r="AP84" s="865"/>
      <c r="AQ84" s="865"/>
      <c r="AR84" s="865"/>
      <c r="AS84" s="865"/>
      <c r="AT84" s="865"/>
      <c r="AU84" s="865"/>
      <c r="AV84" s="865"/>
      <c r="AW84" s="865"/>
      <c r="AX84" s="865"/>
      <c r="AY84" s="865"/>
      <c r="AZ84" s="867"/>
      <c r="BA84" s="867"/>
      <c r="BB84" s="867"/>
      <c r="BC84" s="867"/>
      <c r="BD84" s="868"/>
      <c r="BE84" s="223"/>
      <c r="BF84" s="223"/>
      <c r="BG84" s="223"/>
      <c r="BH84" s="223"/>
      <c r="BI84" s="223"/>
      <c r="BJ84" s="223"/>
      <c r="BK84" s="223"/>
      <c r="BL84" s="223"/>
      <c r="BM84" s="223"/>
      <c r="BN84" s="223"/>
      <c r="BO84" s="223"/>
      <c r="BP84" s="223"/>
      <c r="BQ84" s="220">
        <v>78</v>
      </c>
      <c r="BR84" s="225"/>
      <c r="BS84" s="894"/>
      <c r="BT84" s="895"/>
      <c r="BU84" s="895"/>
      <c r="BV84" s="895"/>
      <c r="BW84" s="895"/>
      <c r="BX84" s="895"/>
      <c r="BY84" s="895"/>
      <c r="BZ84" s="895"/>
      <c r="CA84" s="895"/>
      <c r="CB84" s="895"/>
      <c r="CC84" s="895"/>
      <c r="CD84" s="895"/>
      <c r="CE84" s="895"/>
      <c r="CF84" s="895"/>
      <c r="CG84" s="900"/>
      <c r="CH84" s="897"/>
      <c r="CI84" s="898"/>
      <c r="CJ84" s="898"/>
      <c r="CK84" s="898"/>
      <c r="CL84" s="899"/>
      <c r="CM84" s="897"/>
      <c r="CN84" s="898"/>
      <c r="CO84" s="898"/>
      <c r="CP84" s="898"/>
      <c r="CQ84" s="899"/>
      <c r="CR84" s="897"/>
      <c r="CS84" s="898"/>
      <c r="CT84" s="898"/>
      <c r="CU84" s="898"/>
      <c r="CV84" s="899"/>
      <c r="CW84" s="897"/>
      <c r="CX84" s="898"/>
      <c r="CY84" s="898"/>
      <c r="CZ84" s="898"/>
      <c r="DA84" s="899"/>
      <c r="DB84" s="897"/>
      <c r="DC84" s="898"/>
      <c r="DD84" s="898"/>
      <c r="DE84" s="898"/>
      <c r="DF84" s="899"/>
      <c r="DG84" s="897"/>
      <c r="DH84" s="898"/>
      <c r="DI84" s="898"/>
      <c r="DJ84" s="898"/>
      <c r="DK84" s="899"/>
      <c r="DL84" s="897"/>
      <c r="DM84" s="898"/>
      <c r="DN84" s="898"/>
      <c r="DO84" s="898"/>
      <c r="DP84" s="899"/>
      <c r="DQ84" s="897"/>
      <c r="DR84" s="898"/>
      <c r="DS84" s="898"/>
      <c r="DT84" s="898"/>
      <c r="DU84" s="899"/>
      <c r="DV84" s="894"/>
      <c r="DW84" s="895"/>
      <c r="DX84" s="895"/>
      <c r="DY84" s="895"/>
      <c r="DZ84" s="896"/>
      <c r="EA84" s="212"/>
    </row>
    <row r="85" spans="1:131" ht="26.25" customHeight="1" x14ac:dyDescent="0.2">
      <c r="A85" s="220">
        <v>18</v>
      </c>
      <c r="B85" s="908"/>
      <c r="C85" s="909"/>
      <c r="D85" s="909"/>
      <c r="E85" s="909"/>
      <c r="F85" s="909"/>
      <c r="G85" s="909"/>
      <c r="H85" s="909"/>
      <c r="I85" s="909"/>
      <c r="J85" s="909"/>
      <c r="K85" s="909"/>
      <c r="L85" s="909"/>
      <c r="M85" s="909"/>
      <c r="N85" s="909"/>
      <c r="O85" s="909"/>
      <c r="P85" s="910"/>
      <c r="Q85" s="911"/>
      <c r="R85" s="865"/>
      <c r="S85" s="865"/>
      <c r="T85" s="865"/>
      <c r="U85" s="865"/>
      <c r="V85" s="865"/>
      <c r="W85" s="865"/>
      <c r="X85" s="865"/>
      <c r="Y85" s="865"/>
      <c r="Z85" s="865"/>
      <c r="AA85" s="865"/>
      <c r="AB85" s="865"/>
      <c r="AC85" s="865"/>
      <c r="AD85" s="865"/>
      <c r="AE85" s="865"/>
      <c r="AF85" s="865"/>
      <c r="AG85" s="865"/>
      <c r="AH85" s="865"/>
      <c r="AI85" s="865"/>
      <c r="AJ85" s="865"/>
      <c r="AK85" s="865"/>
      <c r="AL85" s="865"/>
      <c r="AM85" s="865"/>
      <c r="AN85" s="865"/>
      <c r="AO85" s="865"/>
      <c r="AP85" s="865"/>
      <c r="AQ85" s="865"/>
      <c r="AR85" s="865"/>
      <c r="AS85" s="865"/>
      <c r="AT85" s="865"/>
      <c r="AU85" s="865"/>
      <c r="AV85" s="865"/>
      <c r="AW85" s="865"/>
      <c r="AX85" s="865"/>
      <c r="AY85" s="865"/>
      <c r="AZ85" s="867"/>
      <c r="BA85" s="867"/>
      <c r="BB85" s="867"/>
      <c r="BC85" s="867"/>
      <c r="BD85" s="868"/>
      <c r="BE85" s="223"/>
      <c r="BF85" s="223"/>
      <c r="BG85" s="223"/>
      <c r="BH85" s="223"/>
      <c r="BI85" s="223"/>
      <c r="BJ85" s="223"/>
      <c r="BK85" s="223"/>
      <c r="BL85" s="223"/>
      <c r="BM85" s="223"/>
      <c r="BN85" s="223"/>
      <c r="BO85" s="223"/>
      <c r="BP85" s="223"/>
      <c r="BQ85" s="220">
        <v>79</v>
      </c>
      <c r="BR85" s="225"/>
      <c r="BS85" s="894"/>
      <c r="BT85" s="895"/>
      <c r="BU85" s="895"/>
      <c r="BV85" s="895"/>
      <c r="BW85" s="895"/>
      <c r="BX85" s="895"/>
      <c r="BY85" s="895"/>
      <c r="BZ85" s="895"/>
      <c r="CA85" s="895"/>
      <c r="CB85" s="895"/>
      <c r="CC85" s="895"/>
      <c r="CD85" s="895"/>
      <c r="CE85" s="895"/>
      <c r="CF85" s="895"/>
      <c r="CG85" s="900"/>
      <c r="CH85" s="897"/>
      <c r="CI85" s="898"/>
      <c r="CJ85" s="898"/>
      <c r="CK85" s="898"/>
      <c r="CL85" s="899"/>
      <c r="CM85" s="897"/>
      <c r="CN85" s="898"/>
      <c r="CO85" s="898"/>
      <c r="CP85" s="898"/>
      <c r="CQ85" s="899"/>
      <c r="CR85" s="897"/>
      <c r="CS85" s="898"/>
      <c r="CT85" s="898"/>
      <c r="CU85" s="898"/>
      <c r="CV85" s="899"/>
      <c r="CW85" s="897"/>
      <c r="CX85" s="898"/>
      <c r="CY85" s="898"/>
      <c r="CZ85" s="898"/>
      <c r="DA85" s="899"/>
      <c r="DB85" s="897"/>
      <c r="DC85" s="898"/>
      <c r="DD85" s="898"/>
      <c r="DE85" s="898"/>
      <c r="DF85" s="899"/>
      <c r="DG85" s="897"/>
      <c r="DH85" s="898"/>
      <c r="DI85" s="898"/>
      <c r="DJ85" s="898"/>
      <c r="DK85" s="899"/>
      <c r="DL85" s="897"/>
      <c r="DM85" s="898"/>
      <c r="DN85" s="898"/>
      <c r="DO85" s="898"/>
      <c r="DP85" s="899"/>
      <c r="DQ85" s="897"/>
      <c r="DR85" s="898"/>
      <c r="DS85" s="898"/>
      <c r="DT85" s="898"/>
      <c r="DU85" s="899"/>
      <c r="DV85" s="894"/>
      <c r="DW85" s="895"/>
      <c r="DX85" s="895"/>
      <c r="DY85" s="895"/>
      <c r="DZ85" s="896"/>
      <c r="EA85" s="212"/>
    </row>
    <row r="86" spans="1:131" ht="26.25" customHeight="1" x14ac:dyDescent="0.2">
      <c r="A86" s="220">
        <v>19</v>
      </c>
      <c r="B86" s="908"/>
      <c r="C86" s="909"/>
      <c r="D86" s="909"/>
      <c r="E86" s="909"/>
      <c r="F86" s="909"/>
      <c r="G86" s="909"/>
      <c r="H86" s="909"/>
      <c r="I86" s="909"/>
      <c r="J86" s="909"/>
      <c r="K86" s="909"/>
      <c r="L86" s="909"/>
      <c r="M86" s="909"/>
      <c r="N86" s="909"/>
      <c r="O86" s="909"/>
      <c r="P86" s="910"/>
      <c r="Q86" s="911"/>
      <c r="R86" s="865"/>
      <c r="S86" s="865"/>
      <c r="T86" s="865"/>
      <c r="U86" s="865"/>
      <c r="V86" s="865"/>
      <c r="W86" s="865"/>
      <c r="X86" s="865"/>
      <c r="Y86" s="865"/>
      <c r="Z86" s="865"/>
      <c r="AA86" s="865"/>
      <c r="AB86" s="865"/>
      <c r="AC86" s="865"/>
      <c r="AD86" s="865"/>
      <c r="AE86" s="865"/>
      <c r="AF86" s="865"/>
      <c r="AG86" s="865"/>
      <c r="AH86" s="865"/>
      <c r="AI86" s="865"/>
      <c r="AJ86" s="865"/>
      <c r="AK86" s="865"/>
      <c r="AL86" s="865"/>
      <c r="AM86" s="865"/>
      <c r="AN86" s="865"/>
      <c r="AO86" s="865"/>
      <c r="AP86" s="865"/>
      <c r="AQ86" s="865"/>
      <c r="AR86" s="865"/>
      <c r="AS86" s="865"/>
      <c r="AT86" s="865"/>
      <c r="AU86" s="865"/>
      <c r="AV86" s="865"/>
      <c r="AW86" s="865"/>
      <c r="AX86" s="865"/>
      <c r="AY86" s="865"/>
      <c r="AZ86" s="867"/>
      <c r="BA86" s="867"/>
      <c r="BB86" s="867"/>
      <c r="BC86" s="867"/>
      <c r="BD86" s="868"/>
      <c r="BE86" s="223"/>
      <c r="BF86" s="223"/>
      <c r="BG86" s="223"/>
      <c r="BH86" s="223"/>
      <c r="BI86" s="223"/>
      <c r="BJ86" s="223"/>
      <c r="BK86" s="223"/>
      <c r="BL86" s="223"/>
      <c r="BM86" s="223"/>
      <c r="BN86" s="223"/>
      <c r="BO86" s="223"/>
      <c r="BP86" s="223"/>
      <c r="BQ86" s="220">
        <v>80</v>
      </c>
      <c r="BR86" s="225"/>
      <c r="BS86" s="894"/>
      <c r="BT86" s="895"/>
      <c r="BU86" s="895"/>
      <c r="BV86" s="895"/>
      <c r="BW86" s="895"/>
      <c r="BX86" s="895"/>
      <c r="BY86" s="895"/>
      <c r="BZ86" s="895"/>
      <c r="CA86" s="895"/>
      <c r="CB86" s="895"/>
      <c r="CC86" s="895"/>
      <c r="CD86" s="895"/>
      <c r="CE86" s="895"/>
      <c r="CF86" s="895"/>
      <c r="CG86" s="900"/>
      <c r="CH86" s="897"/>
      <c r="CI86" s="898"/>
      <c r="CJ86" s="898"/>
      <c r="CK86" s="898"/>
      <c r="CL86" s="899"/>
      <c r="CM86" s="897"/>
      <c r="CN86" s="898"/>
      <c r="CO86" s="898"/>
      <c r="CP86" s="898"/>
      <c r="CQ86" s="899"/>
      <c r="CR86" s="897"/>
      <c r="CS86" s="898"/>
      <c r="CT86" s="898"/>
      <c r="CU86" s="898"/>
      <c r="CV86" s="899"/>
      <c r="CW86" s="897"/>
      <c r="CX86" s="898"/>
      <c r="CY86" s="898"/>
      <c r="CZ86" s="898"/>
      <c r="DA86" s="899"/>
      <c r="DB86" s="897"/>
      <c r="DC86" s="898"/>
      <c r="DD86" s="898"/>
      <c r="DE86" s="898"/>
      <c r="DF86" s="899"/>
      <c r="DG86" s="897"/>
      <c r="DH86" s="898"/>
      <c r="DI86" s="898"/>
      <c r="DJ86" s="898"/>
      <c r="DK86" s="899"/>
      <c r="DL86" s="897"/>
      <c r="DM86" s="898"/>
      <c r="DN86" s="898"/>
      <c r="DO86" s="898"/>
      <c r="DP86" s="899"/>
      <c r="DQ86" s="897"/>
      <c r="DR86" s="898"/>
      <c r="DS86" s="898"/>
      <c r="DT86" s="898"/>
      <c r="DU86" s="899"/>
      <c r="DV86" s="894"/>
      <c r="DW86" s="895"/>
      <c r="DX86" s="895"/>
      <c r="DY86" s="895"/>
      <c r="DZ86" s="896"/>
      <c r="EA86" s="212"/>
    </row>
    <row r="87" spans="1:131" ht="26.25" customHeight="1" x14ac:dyDescent="0.2">
      <c r="A87" s="226">
        <v>20</v>
      </c>
      <c r="B87" s="915"/>
      <c r="C87" s="916"/>
      <c r="D87" s="916"/>
      <c r="E87" s="916"/>
      <c r="F87" s="916"/>
      <c r="G87" s="916"/>
      <c r="H87" s="916"/>
      <c r="I87" s="916"/>
      <c r="J87" s="916"/>
      <c r="K87" s="916"/>
      <c r="L87" s="916"/>
      <c r="M87" s="916"/>
      <c r="N87" s="916"/>
      <c r="O87" s="916"/>
      <c r="P87" s="917"/>
      <c r="Q87" s="918"/>
      <c r="R87" s="919"/>
      <c r="S87" s="919"/>
      <c r="T87" s="919"/>
      <c r="U87" s="919"/>
      <c r="V87" s="919"/>
      <c r="W87" s="919"/>
      <c r="X87" s="919"/>
      <c r="Y87" s="919"/>
      <c r="Z87" s="919"/>
      <c r="AA87" s="919"/>
      <c r="AB87" s="919"/>
      <c r="AC87" s="919"/>
      <c r="AD87" s="919"/>
      <c r="AE87" s="919"/>
      <c r="AF87" s="919"/>
      <c r="AG87" s="919"/>
      <c r="AH87" s="919"/>
      <c r="AI87" s="919"/>
      <c r="AJ87" s="919"/>
      <c r="AK87" s="919"/>
      <c r="AL87" s="919"/>
      <c r="AM87" s="919"/>
      <c r="AN87" s="919"/>
      <c r="AO87" s="919"/>
      <c r="AP87" s="919"/>
      <c r="AQ87" s="919"/>
      <c r="AR87" s="919"/>
      <c r="AS87" s="919"/>
      <c r="AT87" s="919"/>
      <c r="AU87" s="919"/>
      <c r="AV87" s="919"/>
      <c r="AW87" s="919"/>
      <c r="AX87" s="919"/>
      <c r="AY87" s="919"/>
      <c r="AZ87" s="920"/>
      <c r="BA87" s="920"/>
      <c r="BB87" s="920"/>
      <c r="BC87" s="920"/>
      <c r="BD87" s="921"/>
      <c r="BE87" s="223"/>
      <c r="BF87" s="223"/>
      <c r="BG87" s="223"/>
      <c r="BH87" s="223"/>
      <c r="BI87" s="223"/>
      <c r="BJ87" s="223"/>
      <c r="BK87" s="223"/>
      <c r="BL87" s="223"/>
      <c r="BM87" s="223"/>
      <c r="BN87" s="223"/>
      <c r="BO87" s="223"/>
      <c r="BP87" s="223"/>
      <c r="BQ87" s="220">
        <v>81</v>
      </c>
      <c r="BR87" s="225"/>
      <c r="BS87" s="894"/>
      <c r="BT87" s="895"/>
      <c r="BU87" s="895"/>
      <c r="BV87" s="895"/>
      <c r="BW87" s="895"/>
      <c r="BX87" s="895"/>
      <c r="BY87" s="895"/>
      <c r="BZ87" s="895"/>
      <c r="CA87" s="895"/>
      <c r="CB87" s="895"/>
      <c r="CC87" s="895"/>
      <c r="CD87" s="895"/>
      <c r="CE87" s="895"/>
      <c r="CF87" s="895"/>
      <c r="CG87" s="900"/>
      <c r="CH87" s="897"/>
      <c r="CI87" s="898"/>
      <c r="CJ87" s="898"/>
      <c r="CK87" s="898"/>
      <c r="CL87" s="899"/>
      <c r="CM87" s="897"/>
      <c r="CN87" s="898"/>
      <c r="CO87" s="898"/>
      <c r="CP87" s="898"/>
      <c r="CQ87" s="899"/>
      <c r="CR87" s="897"/>
      <c r="CS87" s="898"/>
      <c r="CT87" s="898"/>
      <c r="CU87" s="898"/>
      <c r="CV87" s="899"/>
      <c r="CW87" s="897"/>
      <c r="CX87" s="898"/>
      <c r="CY87" s="898"/>
      <c r="CZ87" s="898"/>
      <c r="DA87" s="899"/>
      <c r="DB87" s="897"/>
      <c r="DC87" s="898"/>
      <c r="DD87" s="898"/>
      <c r="DE87" s="898"/>
      <c r="DF87" s="899"/>
      <c r="DG87" s="897"/>
      <c r="DH87" s="898"/>
      <c r="DI87" s="898"/>
      <c r="DJ87" s="898"/>
      <c r="DK87" s="899"/>
      <c r="DL87" s="897"/>
      <c r="DM87" s="898"/>
      <c r="DN87" s="898"/>
      <c r="DO87" s="898"/>
      <c r="DP87" s="899"/>
      <c r="DQ87" s="897"/>
      <c r="DR87" s="898"/>
      <c r="DS87" s="898"/>
      <c r="DT87" s="898"/>
      <c r="DU87" s="899"/>
      <c r="DV87" s="894"/>
      <c r="DW87" s="895"/>
      <c r="DX87" s="895"/>
      <c r="DY87" s="895"/>
      <c r="DZ87" s="896"/>
      <c r="EA87" s="212"/>
    </row>
    <row r="88" spans="1:131" ht="26.25" customHeight="1" thickBot="1" x14ac:dyDescent="0.25">
      <c r="A88" s="222" t="s">
        <v>378</v>
      </c>
      <c r="B88" s="824" t="s">
        <v>404</v>
      </c>
      <c r="C88" s="825"/>
      <c r="D88" s="825"/>
      <c r="E88" s="825"/>
      <c r="F88" s="825"/>
      <c r="G88" s="825"/>
      <c r="H88" s="825"/>
      <c r="I88" s="825"/>
      <c r="J88" s="825"/>
      <c r="K88" s="825"/>
      <c r="L88" s="825"/>
      <c r="M88" s="825"/>
      <c r="N88" s="825"/>
      <c r="O88" s="825"/>
      <c r="P88" s="826"/>
      <c r="Q88" s="875"/>
      <c r="R88" s="876"/>
      <c r="S88" s="876"/>
      <c r="T88" s="876"/>
      <c r="U88" s="876"/>
      <c r="V88" s="876"/>
      <c r="W88" s="876"/>
      <c r="X88" s="876"/>
      <c r="Y88" s="876"/>
      <c r="Z88" s="876"/>
      <c r="AA88" s="876"/>
      <c r="AB88" s="876"/>
      <c r="AC88" s="876"/>
      <c r="AD88" s="876"/>
      <c r="AE88" s="876"/>
      <c r="AF88" s="879">
        <v>31748</v>
      </c>
      <c r="AG88" s="879"/>
      <c r="AH88" s="879"/>
      <c r="AI88" s="879"/>
      <c r="AJ88" s="879"/>
      <c r="AK88" s="876"/>
      <c r="AL88" s="876"/>
      <c r="AM88" s="876"/>
      <c r="AN88" s="876"/>
      <c r="AO88" s="876"/>
      <c r="AP88" s="879">
        <v>13357</v>
      </c>
      <c r="AQ88" s="879"/>
      <c r="AR88" s="879"/>
      <c r="AS88" s="879"/>
      <c r="AT88" s="879"/>
      <c r="AU88" s="879">
        <v>5276</v>
      </c>
      <c r="AV88" s="879"/>
      <c r="AW88" s="879"/>
      <c r="AX88" s="879"/>
      <c r="AY88" s="879"/>
      <c r="AZ88" s="884"/>
      <c r="BA88" s="884"/>
      <c r="BB88" s="884"/>
      <c r="BC88" s="884"/>
      <c r="BD88" s="885"/>
      <c r="BE88" s="223"/>
      <c r="BF88" s="223"/>
      <c r="BG88" s="223"/>
      <c r="BH88" s="223"/>
      <c r="BI88" s="223"/>
      <c r="BJ88" s="223"/>
      <c r="BK88" s="223"/>
      <c r="BL88" s="223"/>
      <c r="BM88" s="223"/>
      <c r="BN88" s="223"/>
      <c r="BO88" s="223"/>
      <c r="BP88" s="223"/>
      <c r="BQ88" s="220">
        <v>82</v>
      </c>
      <c r="BR88" s="225"/>
      <c r="BS88" s="894"/>
      <c r="BT88" s="895"/>
      <c r="BU88" s="895"/>
      <c r="BV88" s="895"/>
      <c r="BW88" s="895"/>
      <c r="BX88" s="895"/>
      <c r="BY88" s="895"/>
      <c r="BZ88" s="895"/>
      <c r="CA88" s="895"/>
      <c r="CB88" s="895"/>
      <c r="CC88" s="895"/>
      <c r="CD88" s="895"/>
      <c r="CE88" s="895"/>
      <c r="CF88" s="895"/>
      <c r="CG88" s="900"/>
      <c r="CH88" s="897"/>
      <c r="CI88" s="898"/>
      <c r="CJ88" s="898"/>
      <c r="CK88" s="898"/>
      <c r="CL88" s="899"/>
      <c r="CM88" s="897"/>
      <c r="CN88" s="898"/>
      <c r="CO88" s="898"/>
      <c r="CP88" s="898"/>
      <c r="CQ88" s="899"/>
      <c r="CR88" s="897"/>
      <c r="CS88" s="898"/>
      <c r="CT88" s="898"/>
      <c r="CU88" s="898"/>
      <c r="CV88" s="899"/>
      <c r="CW88" s="897"/>
      <c r="CX88" s="898"/>
      <c r="CY88" s="898"/>
      <c r="CZ88" s="898"/>
      <c r="DA88" s="899"/>
      <c r="DB88" s="897"/>
      <c r="DC88" s="898"/>
      <c r="DD88" s="898"/>
      <c r="DE88" s="898"/>
      <c r="DF88" s="899"/>
      <c r="DG88" s="897"/>
      <c r="DH88" s="898"/>
      <c r="DI88" s="898"/>
      <c r="DJ88" s="898"/>
      <c r="DK88" s="899"/>
      <c r="DL88" s="897"/>
      <c r="DM88" s="898"/>
      <c r="DN88" s="898"/>
      <c r="DO88" s="898"/>
      <c r="DP88" s="899"/>
      <c r="DQ88" s="897"/>
      <c r="DR88" s="898"/>
      <c r="DS88" s="898"/>
      <c r="DT88" s="898"/>
      <c r="DU88" s="899"/>
      <c r="DV88" s="894"/>
      <c r="DW88" s="895"/>
      <c r="DX88" s="895"/>
      <c r="DY88" s="895"/>
      <c r="DZ88" s="896"/>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894"/>
      <c r="BT89" s="895"/>
      <c r="BU89" s="895"/>
      <c r="BV89" s="895"/>
      <c r="BW89" s="895"/>
      <c r="BX89" s="895"/>
      <c r="BY89" s="895"/>
      <c r="BZ89" s="895"/>
      <c r="CA89" s="895"/>
      <c r="CB89" s="895"/>
      <c r="CC89" s="895"/>
      <c r="CD89" s="895"/>
      <c r="CE89" s="895"/>
      <c r="CF89" s="895"/>
      <c r="CG89" s="900"/>
      <c r="CH89" s="897"/>
      <c r="CI89" s="898"/>
      <c r="CJ89" s="898"/>
      <c r="CK89" s="898"/>
      <c r="CL89" s="899"/>
      <c r="CM89" s="897"/>
      <c r="CN89" s="898"/>
      <c r="CO89" s="898"/>
      <c r="CP89" s="898"/>
      <c r="CQ89" s="899"/>
      <c r="CR89" s="897"/>
      <c r="CS89" s="898"/>
      <c r="CT89" s="898"/>
      <c r="CU89" s="898"/>
      <c r="CV89" s="899"/>
      <c r="CW89" s="897"/>
      <c r="CX89" s="898"/>
      <c r="CY89" s="898"/>
      <c r="CZ89" s="898"/>
      <c r="DA89" s="899"/>
      <c r="DB89" s="897"/>
      <c r="DC89" s="898"/>
      <c r="DD89" s="898"/>
      <c r="DE89" s="898"/>
      <c r="DF89" s="899"/>
      <c r="DG89" s="897"/>
      <c r="DH89" s="898"/>
      <c r="DI89" s="898"/>
      <c r="DJ89" s="898"/>
      <c r="DK89" s="899"/>
      <c r="DL89" s="897"/>
      <c r="DM89" s="898"/>
      <c r="DN89" s="898"/>
      <c r="DO89" s="898"/>
      <c r="DP89" s="899"/>
      <c r="DQ89" s="897"/>
      <c r="DR89" s="898"/>
      <c r="DS89" s="898"/>
      <c r="DT89" s="898"/>
      <c r="DU89" s="899"/>
      <c r="DV89" s="894"/>
      <c r="DW89" s="895"/>
      <c r="DX89" s="895"/>
      <c r="DY89" s="895"/>
      <c r="DZ89" s="896"/>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894"/>
      <c r="BT90" s="895"/>
      <c r="BU90" s="895"/>
      <c r="BV90" s="895"/>
      <c r="BW90" s="895"/>
      <c r="BX90" s="895"/>
      <c r="BY90" s="895"/>
      <c r="BZ90" s="895"/>
      <c r="CA90" s="895"/>
      <c r="CB90" s="895"/>
      <c r="CC90" s="895"/>
      <c r="CD90" s="895"/>
      <c r="CE90" s="895"/>
      <c r="CF90" s="895"/>
      <c r="CG90" s="900"/>
      <c r="CH90" s="897"/>
      <c r="CI90" s="898"/>
      <c r="CJ90" s="898"/>
      <c r="CK90" s="898"/>
      <c r="CL90" s="899"/>
      <c r="CM90" s="897"/>
      <c r="CN90" s="898"/>
      <c r="CO90" s="898"/>
      <c r="CP90" s="898"/>
      <c r="CQ90" s="899"/>
      <c r="CR90" s="897"/>
      <c r="CS90" s="898"/>
      <c r="CT90" s="898"/>
      <c r="CU90" s="898"/>
      <c r="CV90" s="899"/>
      <c r="CW90" s="897"/>
      <c r="CX90" s="898"/>
      <c r="CY90" s="898"/>
      <c r="CZ90" s="898"/>
      <c r="DA90" s="899"/>
      <c r="DB90" s="897"/>
      <c r="DC90" s="898"/>
      <c r="DD90" s="898"/>
      <c r="DE90" s="898"/>
      <c r="DF90" s="899"/>
      <c r="DG90" s="897"/>
      <c r="DH90" s="898"/>
      <c r="DI90" s="898"/>
      <c r="DJ90" s="898"/>
      <c r="DK90" s="899"/>
      <c r="DL90" s="897"/>
      <c r="DM90" s="898"/>
      <c r="DN90" s="898"/>
      <c r="DO90" s="898"/>
      <c r="DP90" s="899"/>
      <c r="DQ90" s="897"/>
      <c r="DR90" s="898"/>
      <c r="DS90" s="898"/>
      <c r="DT90" s="898"/>
      <c r="DU90" s="899"/>
      <c r="DV90" s="894"/>
      <c r="DW90" s="895"/>
      <c r="DX90" s="895"/>
      <c r="DY90" s="895"/>
      <c r="DZ90" s="896"/>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894"/>
      <c r="BT91" s="895"/>
      <c r="BU91" s="895"/>
      <c r="BV91" s="895"/>
      <c r="BW91" s="895"/>
      <c r="BX91" s="895"/>
      <c r="BY91" s="895"/>
      <c r="BZ91" s="895"/>
      <c r="CA91" s="895"/>
      <c r="CB91" s="895"/>
      <c r="CC91" s="895"/>
      <c r="CD91" s="895"/>
      <c r="CE91" s="895"/>
      <c r="CF91" s="895"/>
      <c r="CG91" s="900"/>
      <c r="CH91" s="897"/>
      <c r="CI91" s="898"/>
      <c r="CJ91" s="898"/>
      <c r="CK91" s="898"/>
      <c r="CL91" s="899"/>
      <c r="CM91" s="897"/>
      <c r="CN91" s="898"/>
      <c r="CO91" s="898"/>
      <c r="CP91" s="898"/>
      <c r="CQ91" s="899"/>
      <c r="CR91" s="897"/>
      <c r="CS91" s="898"/>
      <c r="CT91" s="898"/>
      <c r="CU91" s="898"/>
      <c r="CV91" s="899"/>
      <c r="CW91" s="897"/>
      <c r="CX91" s="898"/>
      <c r="CY91" s="898"/>
      <c r="CZ91" s="898"/>
      <c r="DA91" s="899"/>
      <c r="DB91" s="897"/>
      <c r="DC91" s="898"/>
      <c r="DD91" s="898"/>
      <c r="DE91" s="898"/>
      <c r="DF91" s="899"/>
      <c r="DG91" s="897"/>
      <c r="DH91" s="898"/>
      <c r="DI91" s="898"/>
      <c r="DJ91" s="898"/>
      <c r="DK91" s="899"/>
      <c r="DL91" s="897"/>
      <c r="DM91" s="898"/>
      <c r="DN91" s="898"/>
      <c r="DO91" s="898"/>
      <c r="DP91" s="899"/>
      <c r="DQ91" s="897"/>
      <c r="DR91" s="898"/>
      <c r="DS91" s="898"/>
      <c r="DT91" s="898"/>
      <c r="DU91" s="899"/>
      <c r="DV91" s="894"/>
      <c r="DW91" s="895"/>
      <c r="DX91" s="895"/>
      <c r="DY91" s="895"/>
      <c r="DZ91" s="896"/>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894"/>
      <c r="BT92" s="895"/>
      <c r="BU92" s="895"/>
      <c r="BV92" s="895"/>
      <c r="BW92" s="895"/>
      <c r="BX92" s="895"/>
      <c r="BY92" s="895"/>
      <c r="BZ92" s="895"/>
      <c r="CA92" s="895"/>
      <c r="CB92" s="895"/>
      <c r="CC92" s="895"/>
      <c r="CD92" s="895"/>
      <c r="CE92" s="895"/>
      <c r="CF92" s="895"/>
      <c r="CG92" s="900"/>
      <c r="CH92" s="897"/>
      <c r="CI92" s="898"/>
      <c r="CJ92" s="898"/>
      <c r="CK92" s="898"/>
      <c r="CL92" s="899"/>
      <c r="CM92" s="897"/>
      <c r="CN92" s="898"/>
      <c r="CO92" s="898"/>
      <c r="CP92" s="898"/>
      <c r="CQ92" s="899"/>
      <c r="CR92" s="897"/>
      <c r="CS92" s="898"/>
      <c r="CT92" s="898"/>
      <c r="CU92" s="898"/>
      <c r="CV92" s="899"/>
      <c r="CW92" s="897"/>
      <c r="CX92" s="898"/>
      <c r="CY92" s="898"/>
      <c r="CZ92" s="898"/>
      <c r="DA92" s="899"/>
      <c r="DB92" s="897"/>
      <c r="DC92" s="898"/>
      <c r="DD92" s="898"/>
      <c r="DE92" s="898"/>
      <c r="DF92" s="899"/>
      <c r="DG92" s="897"/>
      <c r="DH92" s="898"/>
      <c r="DI92" s="898"/>
      <c r="DJ92" s="898"/>
      <c r="DK92" s="899"/>
      <c r="DL92" s="897"/>
      <c r="DM92" s="898"/>
      <c r="DN92" s="898"/>
      <c r="DO92" s="898"/>
      <c r="DP92" s="899"/>
      <c r="DQ92" s="897"/>
      <c r="DR92" s="898"/>
      <c r="DS92" s="898"/>
      <c r="DT92" s="898"/>
      <c r="DU92" s="899"/>
      <c r="DV92" s="894"/>
      <c r="DW92" s="895"/>
      <c r="DX92" s="895"/>
      <c r="DY92" s="895"/>
      <c r="DZ92" s="896"/>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894"/>
      <c r="BT93" s="895"/>
      <c r="BU93" s="895"/>
      <c r="BV93" s="895"/>
      <c r="BW93" s="895"/>
      <c r="BX93" s="895"/>
      <c r="BY93" s="895"/>
      <c r="BZ93" s="895"/>
      <c r="CA93" s="895"/>
      <c r="CB93" s="895"/>
      <c r="CC93" s="895"/>
      <c r="CD93" s="895"/>
      <c r="CE93" s="895"/>
      <c r="CF93" s="895"/>
      <c r="CG93" s="900"/>
      <c r="CH93" s="897"/>
      <c r="CI93" s="898"/>
      <c r="CJ93" s="898"/>
      <c r="CK93" s="898"/>
      <c r="CL93" s="899"/>
      <c r="CM93" s="897"/>
      <c r="CN93" s="898"/>
      <c r="CO93" s="898"/>
      <c r="CP93" s="898"/>
      <c r="CQ93" s="899"/>
      <c r="CR93" s="897"/>
      <c r="CS93" s="898"/>
      <c r="CT93" s="898"/>
      <c r="CU93" s="898"/>
      <c r="CV93" s="899"/>
      <c r="CW93" s="897"/>
      <c r="CX93" s="898"/>
      <c r="CY93" s="898"/>
      <c r="CZ93" s="898"/>
      <c r="DA93" s="899"/>
      <c r="DB93" s="897"/>
      <c r="DC93" s="898"/>
      <c r="DD93" s="898"/>
      <c r="DE93" s="898"/>
      <c r="DF93" s="899"/>
      <c r="DG93" s="897"/>
      <c r="DH93" s="898"/>
      <c r="DI93" s="898"/>
      <c r="DJ93" s="898"/>
      <c r="DK93" s="899"/>
      <c r="DL93" s="897"/>
      <c r="DM93" s="898"/>
      <c r="DN93" s="898"/>
      <c r="DO93" s="898"/>
      <c r="DP93" s="899"/>
      <c r="DQ93" s="897"/>
      <c r="DR93" s="898"/>
      <c r="DS93" s="898"/>
      <c r="DT93" s="898"/>
      <c r="DU93" s="899"/>
      <c r="DV93" s="894"/>
      <c r="DW93" s="895"/>
      <c r="DX93" s="895"/>
      <c r="DY93" s="895"/>
      <c r="DZ93" s="896"/>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894"/>
      <c r="BT94" s="895"/>
      <c r="BU94" s="895"/>
      <c r="BV94" s="895"/>
      <c r="BW94" s="895"/>
      <c r="BX94" s="895"/>
      <c r="BY94" s="895"/>
      <c r="BZ94" s="895"/>
      <c r="CA94" s="895"/>
      <c r="CB94" s="895"/>
      <c r="CC94" s="895"/>
      <c r="CD94" s="895"/>
      <c r="CE94" s="895"/>
      <c r="CF94" s="895"/>
      <c r="CG94" s="900"/>
      <c r="CH94" s="897"/>
      <c r="CI94" s="898"/>
      <c r="CJ94" s="898"/>
      <c r="CK94" s="898"/>
      <c r="CL94" s="899"/>
      <c r="CM94" s="897"/>
      <c r="CN94" s="898"/>
      <c r="CO94" s="898"/>
      <c r="CP94" s="898"/>
      <c r="CQ94" s="899"/>
      <c r="CR94" s="897"/>
      <c r="CS94" s="898"/>
      <c r="CT94" s="898"/>
      <c r="CU94" s="898"/>
      <c r="CV94" s="899"/>
      <c r="CW94" s="897"/>
      <c r="CX94" s="898"/>
      <c r="CY94" s="898"/>
      <c r="CZ94" s="898"/>
      <c r="DA94" s="899"/>
      <c r="DB94" s="897"/>
      <c r="DC94" s="898"/>
      <c r="DD94" s="898"/>
      <c r="DE94" s="898"/>
      <c r="DF94" s="899"/>
      <c r="DG94" s="897"/>
      <c r="DH94" s="898"/>
      <c r="DI94" s="898"/>
      <c r="DJ94" s="898"/>
      <c r="DK94" s="899"/>
      <c r="DL94" s="897"/>
      <c r="DM94" s="898"/>
      <c r="DN94" s="898"/>
      <c r="DO94" s="898"/>
      <c r="DP94" s="899"/>
      <c r="DQ94" s="897"/>
      <c r="DR94" s="898"/>
      <c r="DS94" s="898"/>
      <c r="DT94" s="898"/>
      <c r="DU94" s="899"/>
      <c r="DV94" s="894"/>
      <c r="DW94" s="895"/>
      <c r="DX94" s="895"/>
      <c r="DY94" s="895"/>
      <c r="DZ94" s="896"/>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894"/>
      <c r="BT95" s="895"/>
      <c r="BU95" s="895"/>
      <c r="BV95" s="895"/>
      <c r="BW95" s="895"/>
      <c r="BX95" s="895"/>
      <c r="BY95" s="895"/>
      <c r="BZ95" s="895"/>
      <c r="CA95" s="895"/>
      <c r="CB95" s="895"/>
      <c r="CC95" s="895"/>
      <c r="CD95" s="895"/>
      <c r="CE95" s="895"/>
      <c r="CF95" s="895"/>
      <c r="CG95" s="900"/>
      <c r="CH95" s="897"/>
      <c r="CI95" s="898"/>
      <c r="CJ95" s="898"/>
      <c r="CK95" s="898"/>
      <c r="CL95" s="899"/>
      <c r="CM95" s="897"/>
      <c r="CN95" s="898"/>
      <c r="CO95" s="898"/>
      <c r="CP95" s="898"/>
      <c r="CQ95" s="899"/>
      <c r="CR95" s="897"/>
      <c r="CS95" s="898"/>
      <c r="CT95" s="898"/>
      <c r="CU95" s="898"/>
      <c r="CV95" s="899"/>
      <c r="CW95" s="897"/>
      <c r="CX95" s="898"/>
      <c r="CY95" s="898"/>
      <c r="CZ95" s="898"/>
      <c r="DA95" s="899"/>
      <c r="DB95" s="897"/>
      <c r="DC95" s="898"/>
      <c r="DD95" s="898"/>
      <c r="DE95" s="898"/>
      <c r="DF95" s="899"/>
      <c r="DG95" s="897"/>
      <c r="DH95" s="898"/>
      <c r="DI95" s="898"/>
      <c r="DJ95" s="898"/>
      <c r="DK95" s="899"/>
      <c r="DL95" s="897"/>
      <c r="DM95" s="898"/>
      <c r="DN95" s="898"/>
      <c r="DO95" s="898"/>
      <c r="DP95" s="899"/>
      <c r="DQ95" s="897"/>
      <c r="DR95" s="898"/>
      <c r="DS95" s="898"/>
      <c r="DT95" s="898"/>
      <c r="DU95" s="899"/>
      <c r="DV95" s="894"/>
      <c r="DW95" s="895"/>
      <c r="DX95" s="895"/>
      <c r="DY95" s="895"/>
      <c r="DZ95" s="896"/>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894"/>
      <c r="BT96" s="895"/>
      <c r="BU96" s="895"/>
      <c r="BV96" s="895"/>
      <c r="BW96" s="895"/>
      <c r="BX96" s="895"/>
      <c r="BY96" s="895"/>
      <c r="BZ96" s="895"/>
      <c r="CA96" s="895"/>
      <c r="CB96" s="895"/>
      <c r="CC96" s="895"/>
      <c r="CD96" s="895"/>
      <c r="CE96" s="895"/>
      <c r="CF96" s="895"/>
      <c r="CG96" s="900"/>
      <c r="CH96" s="897"/>
      <c r="CI96" s="898"/>
      <c r="CJ96" s="898"/>
      <c r="CK96" s="898"/>
      <c r="CL96" s="899"/>
      <c r="CM96" s="897"/>
      <c r="CN96" s="898"/>
      <c r="CO96" s="898"/>
      <c r="CP96" s="898"/>
      <c r="CQ96" s="899"/>
      <c r="CR96" s="897"/>
      <c r="CS96" s="898"/>
      <c r="CT96" s="898"/>
      <c r="CU96" s="898"/>
      <c r="CV96" s="899"/>
      <c r="CW96" s="897"/>
      <c r="CX96" s="898"/>
      <c r="CY96" s="898"/>
      <c r="CZ96" s="898"/>
      <c r="DA96" s="899"/>
      <c r="DB96" s="897"/>
      <c r="DC96" s="898"/>
      <c r="DD96" s="898"/>
      <c r="DE96" s="898"/>
      <c r="DF96" s="899"/>
      <c r="DG96" s="897"/>
      <c r="DH96" s="898"/>
      <c r="DI96" s="898"/>
      <c r="DJ96" s="898"/>
      <c r="DK96" s="899"/>
      <c r="DL96" s="897"/>
      <c r="DM96" s="898"/>
      <c r="DN96" s="898"/>
      <c r="DO96" s="898"/>
      <c r="DP96" s="899"/>
      <c r="DQ96" s="897"/>
      <c r="DR96" s="898"/>
      <c r="DS96" s="898"/>
      <c r="DT96" s="898"/>
      <c r="DU96" s="899"/>
      <c r="DV96" s="894"/>
      <c r="DW96" s="895"/>
      <c r="DX96" s="895"/>
      <c r="DY96" s="895"/>
      <c r="DZ96" s="896"/>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894"/>
      <c r="BT97" s="895"/>
      <c r="BU97" s="895"/>
      <c r="BV97" s="895"/>
      <c r="BW97" s="895"/>
      <c r="BX97" s="895"/>
      <c r="BY97" s="895"/>
      <c r="BZ97" s="895"/>
      <c r="CA97" s="895"/>
      <c r="CB97" s="895"/>
      <c r="CC97" s="895"/>
      <c r="CD97" s="895"/>
      <c r="CE97" s="895"/>
      <c r="CF97" s="895"/>
      <c r="CG97" s="900"/>
      <c r="CH97" s="897"/>
      <c r="CI97" s="898"/>
      <c r="CJ97" s="898"/>
      <c r="CK97" s="898"/>
      <c r="CL97" s="899"/>
      <c r="CM97" s="897"/>
      <c r="CN97" s="898"/>
      <c r="CO97" s="898"/>
      <c r="CP97" s="898"/>
      <c r="CQ97" s="899"/>
      <c r="CR97" s="897"/>
      <c r="CS97" s="898"/>
      <c r="CT97" s="898"/>
      <c r="CU97" s="898"/>
      <c r="CV97" s="899"/>
      <c r="CW97" s="897"/>
      <c r="CX97" s="898"/>
      <c r="CY97" s="898"/>
      <c r="CZ97" s="898"/>
      <c r="DA97" s="899"/>
      <c r="DB97" s="897"/>
      <c r="DC97" s="898"/>
      <c r="DD97" s="898"/>
      <c r="DE97" s="898"/>
      <c r="DF97" s="899"/>
      <c r="DG97" s="897"/>
      <c r="DH97" s="898"/>
      <c r="DI97" s="898"/>
      <c r="DJ97" s="898"/>
      <c r="DK97" s="899"/>
      <c r="DL97" s="897"/>
      <c r="DM97" s="898"/>
      <c r="DN97" s="898"/>
      <c r="DO97" s="898"/>
      <c r="DP97" s="899"/>
      <c r="DQ97" s="897"/>
      <c r="DR97" s="898"/>
      <c r="DS97" s="898"/>
      <c r="DT97" s="898"/>
      <c r="DU97" s="899"/>
      <c r="DV97" s="894"/>
      <c r="DW97" s="895"/>
      <c r="DX97" s="895"/>
      <c r="DY97" s="895"/>
      <c r="DZ97" s="896"/>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894"/>
      <c r="BT98" s="895"/>
      <c r="BU98" s="895"/>
      <c r="BV98" s="895"/>
      <c r="BW98" s="895"/>
      <c r="BX98" s="895"/>
      <c r="BY98" s="895"/>
      <c r="BZ98" s="895"/>
      <c r="CA98" s="895"/>
      <c r="CB98" s="895"/>
      <c r="CC98" s="895"/>
      <c r="CD98" s="895"/>
      <c r="CE98" s="895"/>
      <c r="CF98" s="895"/>
      <c r="CG98" s="900"/>
      <c r="CH98" s="897"/>
      <c r="CI98" s="898"/>
      <c r="CJ98" s="898"/>
      <c r="CK98" s="898"/>
      <c r="CL98" s="899"/>
      <c r="CM98" s="897"/>
      <c r="CN98" s="898"/>
      <c r="CO98" s="898"/>
      <c r="CP98" s="898"/>
      <c r="CQ98" s="899"/>
      <c r="CR98" s="897"/>
      <c r="CS98" s="898"/>
      <c r="CT98" s="898"/>
      <c r="CU98" s="898"/>
      <c r="CV98" s="899"/>
      <c r="CW98" s="897"/>
      <c r="CX98" s="898"/>
      <c r="CY98" s="898"/>
      <c r="CZ98" s="898"/>
      <c r="DA98" s="899"/>
      <c r="DB98" s="897"/>
      <c r="DC98" s="898"/>
      <c r="DD98" s="898"/>
      <c r="DE98" s="898"/>
      <c r="DF98" s="899"/>
      <c r="DG98" s="897"/>
      <c r="DH98" s="898"/>
      <c r="DI98" s="898"/>
      <c r="DJ98" s="898"/>
      <c r="DK98" s="899"/>
      <c r="DL98" s="897"/>
      <c r="DM98" s="898"/>
      <c r="DN98" s="898"/>
      <c r="DO98" s="898"/>
      <c r="DP98" s="899"/>
      <c r="DQ98" s="897"/>
      <c r="DR98" s="898"/>
      <c r="DS98" s="898"/>
      <c r="DT98" s="898"/>
      <c r="DU98" s="899"/>
      <c r="DV98" s="894"/>
      <c r="DW98" s="895"/>
      <c r="DX98" s="895"/>
      <c r="DY98" s="895"/>
      <c r="DZ98" s="896"/>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894"/>
      <c r="BT99" s="895"/>
      <c r="BU99" s="895"/>
      <c r="BV99" s="895"/>
      <c r="BW99" s="895"/>
      <c r="BX99" s="895"/>
      <c r="BY99" s="895"/>
      <c r="BZ99" s="895"/>
      <c r="CA99" s="895"/>
      <c r="CB99" s="895"/>
      <c r="CC99" s="895"/>
      <c r="CD99" s="895"/>
      <c r="CE99" s="895"/>
      <c r="CF99" s="895"/>
      <c r="CG99" s="900"/>
      <c r="CH99" s="897"/>
      <c r="CI99" s="898"/>
      <c r="CJ99" s="898"/>
      <c r="CK99" s="898"/>
      <c r="CL99" s="899"/>
      <c r="CM99" s="897"/>
      <c r="CN99" s="898"/>
      <c r="CO99" s="898"/>
      <c r="CP99" s="898"/>
      <c r="CQ99" s="899"/>
      <c r="CR99" s="897"/>
      <c r="CS99" s="898"/>
      <c r="CT99" s="898"/>
      <c r="CU99" s="898"/>
      <c r="CV99" s="899"/>
      <c r="CW99" s="897"/>
      <c r="CX99" s="898"/>
      <c r="CY99" s="898"/>
      <c r="CZ99" s="898"/>
      <c r="DA99" s="899"/>
      <c r="DB99" s="897"/>
      <c r="DC99" s="898"/>
      <c r="DD99" s="898"/>
      <c r="DE99" s="898"/>
      <c r="DF99" s="899"/>
      <c r="DG99" s="897"/>
      <c r="DH99" s="898"/>
      <c r="DI99" s="898"/>
      <c r="DJ99" s="898"/>
      <c r="DK99" s="899"/>
      <c r="DL99" s="897"/>
      <c r="DM99" s="898"/>
      <c r="DN99" s="898"/>
      <c r="DO99" s="898"/>
      <c r="DP99" s="899"/>
      <c r="DQ99" s="897"/>
      <c r="DR99" s="898"/>
      <c r="DS99" s="898"/>
      <c r="DT99" s="898"/>
      <c r="DU99" s="899"/>
      <c r="DV99" s="894"/>
      <c r="DW99" s="895"/>
      <c r="DX99" s="895"/>
      <c r="DY99" s="895"/>
      <c r="DZ99" s="896"/>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894"/>
      <c r="BT100" s="895"/>
      <c r="BU100" s="895"/>
      <c r="BV100" s="895"/>
      <c r="BW100" s="895"/>
      <c r="BX100" s="895"/>
      <c r="BY100" s="895"/>
      <c r="BZ100" s="895"/>
      <c r="CA100" s="895"/>
      <c r="CB100" s="895"/>
      <c r="CC100" s="895"/>
      <c r="CD100" s="895"/>
      <c r="CE100" s="895"/>
      <c r="CF100" s="895"/>
      <c r="CG100" s="900"/>
      <c r="CH100" s="897"/>
      <c r="CI100" s="898"/>
      <c r="CJ100" s="898"/>
      <c r="CK100" s="898"/>
      <c r="CL100" s="899"/>
      <c r="CM100" s="897"/>
      <c r="CN100" s="898"/>
      <c r="CO100" s="898"/>
      <c r="CP100" s="898"/>
      <c r="CQ100" s="899"/>
      <c r="CR100" s="897"/>
      <c r="CS100" s="898"/>
      <c r="CT100" s="898"/>
      <c r="CU100" s="898"/>
      <c r="CV100" s="899"/>
      <c r="CW100" s="897"/>
      <c r="CX100" s="898"/>
      <c r="CY100" s="898"/>
      <c r="CZ100" s="898"/>
      <c r="DA100" s="899"/>
      <c r="DB100" s="897"/>
      <c r="DC100" s="898"/>
      <c r="DD100" s="898"/>
      <c r="DE100" s="898"/>
      <c r="DF100" s="899"/>
      <c r="DG100" s="897"/>
      <c r="DH100" s="898"/>
      <c r="DI100" s="898"/>
      <c r="DJ100" s="898"/>
      <c r="DK100" s="899"/>
      <c r="DL100" s="897"/>
      <c r="DM100" s="898"/>
      <c r="DN100" s="898"/>
      <c r="DO100" s="898"/>
      <c r="DP100" s="899"/>
      <c r="DQ100" s="897"/>
      <c r="DR100" s="898"/>
      <c r="DS100" s="898"/>
      <c r="DT100" s="898"/>
      <c r="DU100" s="899"/>
      <c r="DV100" s="894"/>
      <c r="DW100" s="895"/>
      <c r="DX100" s="895"/>
      <c r="DY100" s="895"/>
      <c r="DZ100" s="896"/>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894"/>
      <c r="BT101" s="895"/>
      <c r="BU101" s="895"/>
      <c r="BV101" s="895"/>
      <c r="BW101" s="895"/>
      <c r="BX101" s="895"/>
      <c r="BY101" s="895"/>
      <c r="BZ101" s="895"/>
      <c r="CA101" s="895"/>
      <c r="CB101" s="895"/>
      <c r="CC101" s="895"/>
      <c r="CD101" s="895"/>
      <c r="CE101" s="895"/>
      <c r="CF101" s="895"/>
      <c r="CG101" s="900"/>
      <c r="CH101" s="897"/>
      <c r="CI101" s="898"/>
      <c r="CJ101" s="898"/>
      <c r="CK101" s="898"/>
      <c r="CL101" s="899"/>
      <c r="CM101" s="897"/>
      <c r="CN101" s="898"/>
      <c r="CO101" s="898"/>
      <c r="CP101" s="898"/>
      <c r="CQ101" s="899"/>
      <c r="CR101" s="897"/>
      <c r="CS101" s="898"/>
      <c r="CT101" s="898"/>
      <c r="CU101" s="898"/>
      <c r="CV101" s="899"/>
      <c r="CW101" s="897"/>
      <c r="CX101" s="898"/>
      <c r="CY101" s="898"/>
      <c r="CZ101" s="898"/>
      <c r="DA101" s="899"/>
      <c r="DB101" s="897"/>
      <c r="DC101" s="898"/>
      <c r="DD101" s="898"/>
      <c r="DE101" s="898"/>
      <c r="DF101" s="899"/>
      <c r="DG101" s="897"/>
      <c r="DH101" s="898"/>
      <c r="DI101" s="898"/>
      <c r="DJ101" s="898"/>
      <c r="DK101" s="899"/>
      <c r="DL101" s="897"/>
      <c r="DM101" s="898"/>
      <c r="DN101" s="898"/>
      <c r="DO101" s="898"/>
      <c r="DP101" s="899"/>
      <c r="DQ101" s="897"/>
      <c r="DR101" s="898"/>
      <c r="DS101" s="898"/>
      <c r="DT101" s="898"/>
      <c r="DU101" s="899"/>
      <c r="DV101" s="894"/>
      <c r="DW101" s="895"/>
      <c r="DX101" s="895"/>
      <c r="DY101" s="895"/>
      <c r="DZ101" s="896"/>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378</v>
      </c>
      <c r="BR102" s="824" t="s">
        <v>405</v>
      </c>
      <c r="BS102" s="825"/>
      <c r="BT102" s="825"/>
      <c r="BU102" s="825"/>
      <c r="BV102" s="825"/>
      <c r="BW102" s="825"/>
      <c r="BX102" s="825"/>
      <c r="BY102" s="825"/>
      <c r="BZ102" s="825"/>
      <c r="CA102" s="825"/>
      <c r="CB102" s="825"/>
      <c r="CC102" s="825"/>
      <c r="CD102" s="825"/>
      <c r="CE102" s="825"/>
      <c r="CF102" s="825"/>
      <c r="CG102" s="826"/>
      <c r="CH102" s="922"/>
      <c r="CI102" s="923"/>
      <c r="CJ102" s="923"/>
      <c r="CK102" s="923"/>
      <c r="CL102" s="924"/>
      <c r="CM102" s="922"/>
      <c r="CN102" s="923"/>
      <c r="CO102" s="923"/>
      <c r="CP102" s="923"/>
      <c r="CQ102" s="924"/>
      <c r="CR102" s="925">
        <v>289</v>
      </c>
      <c r="CS102" s="887"/>
      <c r="CT102" s="887"/>
      <c r="CU102" s="887"/>
      <c r="CV102" s="926"/>
      <c r="CW102" s="925"/>
      <c r="CX102" s="887"/>
      <c r="CY102" s="887"/>
      <c r="CZ102" s="887"/>
      <c r="DA102" s="926"/>
      <c r="DB102" s="925"/>
      <c r="DC102" s="887"/>
      <c r="DD102" s="887"/>
      <c r="DE102" s="887"/>
      <c r="DF102" s="926"/>
      <c r="DG102" s="925">
        <v>49</v>
      </c>
      <c r="DH102" s="887"/>
      <c r="DI102" s="887"/>
      <c r="DJ102" s="887"/>
      <c r="DK102" s="926"/>
      <c r="DL102" s="925"/>
      <c r="DM102" s="887"/>
      <c r="DN102" s="887"/>
      <c r="DO102" s="887"/>
      <c r="DP102" s="926"/>
      <c r="DQ102" s="925"/>
      <c r="DR102" s="887"/>
      <c r="DS102" s="887"/>
      <c r="DT102" s="887"/>
      <c r="DU102" s="926"/>
      <c r="DV102" s="824"/>
      <c r="DW102" s="825"/>
      <c r="DX102" s="825"/>
      <c r="DY102" s="825"/>
      <c r="DZ102" s="949"/>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50" t="s">
        <v>406</v>
      </c>
      <c r="BR103" s="950"/>
      <c r="BS103" s="950"/>
      <c r="BT103" s="950"/>
      <c r="BU103" s="950"/>
      <c r="BV103" s="950"/>
      <c r="BW103" s="950"/>
      <c r="BX103" s="950"/>
      <c r="BY103" s="950"/>
      <c r="BZ103" s="950"/>
      <c r="CA103" s="950"/>
      <c r="CB103" s="950"/>
      <c r="CC103" s="950"/>
      <c r="CD103" s="950"/>
      <c r="CE103" s="950"/>
      <c r="CF103" s="950"/>
      <c r="CG103" s="950"/>
      <c r="CH103" s="950"/>
      <c r="CI103" s="950"/>
      <c r="CJ103" s="950"/>
      <c r="CK103" s="950"/>
      <c r="CL103" s="950"/>
      <c r="CM103" s="950"/>
      <c r="CN103" s="950"/>
      <c r="CO103" s="950"/>
      <c r="CP103" s="950"/>
      <c r="CQ103" s="950"/>
      <c r="CR103" s="950"/>
      <c r="CS103" s="950"/>
      <c r="CT103" s="950"/>
      <c r="CU103" s="950"/>
      <c r="CV103" s="950"/>
      <c r="CW103" s="950"/>
      <c r="CX103" s="950"/>
      <c r="CY103" s="950"/>
      <c r="CZ103" s="950"/>
      <c r="DA103" s="950"/>
      <c r="DB103" s="950"/>
      <c r="DC103" s="950"/>
      <c r="DD103" s="950"/>
      <c r="DE103" s="950"/>
      <c r="DF103" s="950"/>
      <c r="DG103" s="950"/>
      <c r="DH103" s="950"/>
      <c r="DI103" s="950"/>
      <c r="DJ103" s="950"/>
      <c r="DK103" s="950"/>
      <c r="DL103" s="950"/>
      <c r="DM103" s="950"/>
      <c r="DN103" s="950"/>
      <c r="DO103" s="950"/>
      <c r="DP103" s="950"/>
      <c r="DQ103" s="950"/>
      <c r="DR103" s="950"/>
      <c r="DS103" s="950"/>
      <c r="DT103" s="950"/>
      <c r="DU103" s="950"/>
      <c r="DV103" s="950"/>
      <c r="DW103" s="950"/>
      <c r="DX103" s="950"/>
      <c r="DY103" s="950"/>
      <c r="DZ103" s="950"/>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51" t="s">
        <v>407</v>
      </c>
      <c r="BR104" s="951"/>
      <c r="BS104" s="951"/>
      <c r="BT104" s="951"/>
      <c r="BU104" s="951"/>
      <c r="BV104" s="951"/>
      <c r="BW104" s="951"/>
      <c r="BX104" s="951"/>
      <c r="BY104" s="951"/>
      <c r="BZ104" s="951"/>
      <c r="CA104" s="951"/>
      <c r="CB104" s="951"/>
      <c r="CC104" s="951"/>
      <c r="CD104" s="951"/>
      <c r="CE104" s="951"/>
      <c r="CF104" s="951"/>
      <c r="CG104" s="951"/>
      <c r="CH104" s="951"/>
      <c r="CI104" s="951"/>
      <c r="CJ104" s="951"/>
      <c r="CK104" s="951"/>
      <c r="CL104" s="951"/>
      <c r="CM104" s="951"/>
      <c r="CN104" s="951"/>
      <c r="CO104" s="951"/>
      <c r="CP104" s="951"/>
      <c r="CQ104" s="951"/>
      <c r="CR104" s="951"/>
      <c r="CS104" s="951"/>
      <c r="CT104" s="951"/>
      <c r="CU104" s="951"/>
      <c r="CV104" s="951"/>
      <c r="CW104" s="951"/>
      <c r="CX104" s="951"/>
      <c r="CY104" s="951"/>
      <c r="CZ104" s="951"/>
      <c r="DA104" s="951"/>
      <c r="DB104" s="951"/>
      <c r="DC104" s="951"/>
      <c r="DD104" s="951"/>
      <c r="DE104" s="951"/>
      <c r="DF104" s="951"/>
      <c r="DG104" s="951"/>
      <c r="DH104" s="951"/>
      <c r="DI104" s="951"/>
      <c r="DJ104" s="951"/>
      <c r="DK104" s="951"/>
      <c r="DL104" s="951"/>
      <c r="DM104" s="951"/>
      <c r="DN104" s="951"/>
      <c r="DO104" s="951"/>
      <c r="DP104" s="951"/>
      <c r="DQ104" s="951"/>
      <c r="DR104" s="951"/>
      <c r="DS104" s="951"/>
      <c r="DT104" s="951"/>
      <c r="DU104" s="951"/>
      <c r="DV104" s="951"/>
      <c r="DW104" s="951"/>
      <c r="DX104" s="951"/>
      <c r="DY104" s="951"/>
      <c r="DZ104" s="951"/>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408</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409</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52" t="s">
        <v>410</v>
      </c>
      <c r="B108" s="953"/>
      <c r="C108" s="953"/>
      <c r="D108" s="953"/>
      <c r="E108" s="953"/>
      <c r="F108" s="953"/>
      <c r="G108" s="953"/>
      <c r="H108" s="953"/>
      <c r="I108" s="953"/>
      <c r="J108" s="953"/>
      <c r="K108" s="953"/>
      <c r="L108" s="953"/>
      <c r="M108" s="953"/>
      <c r="N108" s="953"/>
      <c r="O108" s="953"/>
      <c r="P108" s="953"/>
      <c r="Q108" s="953"/>
      <c r="R108" s="953"/>
      <c r="S108" s="953"/>
      <c r="T108" s="953"/>
      <c r="U108" s="953"/>
      <c r="V108" s="953"/>
      <c r="W108" s="953"/>
      <c r="X108" s="953"/>
      <c r="Y108" s="953"/>
      <c r="Z108" s="953"/>
      <c r="AA108" s="953"/>
      <c r="AB108" s="953"/>
      <c r="AC108" s="953"/>
      <c r="AD108" s="953"/>
      <c r="AE108" s="953"/>
      <c r="AF108" s="953"/>
      <c r="AG108" s="953"/>
      <c r="AH108" s="953"/>
      <c r="AI108" s="953"/>
      <c r="AJ108" s="953"/>
      <c r="AK108" s="953"/>
      <c r="AL108" s="953"/>
      <c r="AM108" s="953"/>
      <c r="AN108" s="953"/>
      <c r="AO108" s="953"/>
      <c r="AP108" s="953"/>
      <c r="AQ108" s="953"/>
      <c r="AR108" s="953"/>
      <c r="AS108" s="953"/>
      <c r="AT108" s="954"/>
      <c r="AU108" s="952" t="s">
        <v>411</v>
      </c>
      <c r="AV108" s="953"/>
      <c r="AW108" s="953"/>
      <c r="AX108" s="953"/>
      <c r="AY108" s="953"/>
      <c r="AZ108" s="953"/>
      <c r="BA108" s="953"/>
      <c r="BB108" s="953"/>
      <c r="BC108" s="953"/>
      <c r="BD108" s="953"/>
      <c r="BE108" s="953"/>
      <c r="BF108" s="953"/>
      <c r="BG108" s="953"/>
      <c r="BH108" s="953"/>
      <c r="BI108" s="953"/>
      <c r="BJ108" s="953"/>
      <c r="BK108" s="953"/>
      <c r="BL108" s="953"/>
      <c r="BM108" s="953"/>
      <c r="BN108" s="953"/>
      <c r="BO108" s="953"/>
      <c r="BP108" s="953"/>
      <c r="BQ108" s="953"/>
      <c r="BR108" s="953"/>
      <c r="BS108" s="953"/>
      <c r="BT108" s="953"/>
      <c r="BU108" s="953"/>
      <c r="BV108" s="953"/>
      <c r="BW108" s="953"/>
      <c r="BX108" s="953"/>
      <c r="BY108" s="953"/>
      <c r="BZ108" s="953"/>
      <c r="CA108" s="953"/>
      <c r="CB108" s="953"/>
      <c r="CC108" s="953"/>
      <c r="CD108" s="953"/>
      <c r="CE108" s="953"/>
      <c r="CF108" s="953"/>
      <c r="CG108" s="953"/>
      <c r="CH108" s="953"/>
      <c r="CI108" s="953"/>
      <c r="CJ108" s="953"/>
      <c r="CK108" s="953"/>
      <c r="CL108" s="953"/>
      <c r="CM108" s="953"/>
      <c r="CN108" s="953"/>
      <c r="CO108" s="953"/>
      <c r="CP108" s="953"/>
      <c r="CQ108" s="953"/>
      <c r="CR108" s="953"/>
      <c r="CS108" s="953"/>
      <c r="CT108" s="953"/>
      <c r="CU108" s="953"/>
      <c r="CV108" s="953"/>
      <c r="CW108" s="953"/>
      <c r="CX108" s="953"/>
      <c r="CY108" s="953"/>
      <c r="CZ108" s="953"/>
      <c r="DA108" s="953"/>
      <c r="DB108" s="953"/>
      <c r="DC108" s="953"/>
      <c r="DD108" s="953"/>
      <c r="DE108" s="953"/>
      <c r="DF108" s="953"/>
      <c r="DG108" s="953"/>
      <c r="DH108" s="953"/>
      <c r="DI108" s="953"/>
      <c r="DJ108" s="953"/>
      <c r="DK108" s="953"/>
      <c r="DL108" s="953"/>
      <c r="DM108" s="953"/>
      <c r="DN108" s="953"/>
      <c r="DO108" s="953"/>
      <c r="DP108" s="953"/>
      <c r="DQ108" s="953"/>
      <c r="DR108" s="953"/>
      <c r="DS108" s="953"/>
      <c r="DT108" s="953"/>
      <c r="DU108" s="953"/>
      <c r="DV108" s="953"/>
      <c r="DW108" s="953"/>
      <c r="DX108" s="953"/>
      <c r="DY108" s="953"/>
      <c r="DZ108" s="954"/>
    </row>
    <row r="109" spans="1:131" s="212" customFormat="1" ht="26.25" customHeight="1" x14ac:dyDescent="0.2">
      <c r="A109" s="947" t="s">
        <v>412</v>
      </c>
      <c r="B109" s="928"/>
      <c r="C109" s="928"/>
      <c r="D109" s="928"/>
      <c r="E109" s="928"/>
      <c r="F109" s="928"/>
      <c r="G109" s="928"/>
      <c r="H109" s="928"/>
      <c r="I109" s="928"/>
      <c r="J109" s="928"/>
      <c r="K109" s="928"/>
      <c r="L109" s="928"/>
      <c r="M109" s="928"/>
      <c r="N109" s="928"/>
      <c r="O109" s="928"/>
      <c r="P109" s="928"/>
      <c r="Q109" s="928"/>
      <c r="R109" s="928"/>
      <c r="S109" s="928"/>
      <c r="T109" s="928"/>
      <c r="U109" s="928"/>
      <c r="V109" s="928"/>
      <c r="W109" s="928"/>
      <c r="X109" s="928"/>
      <c r="Y109" s="928"/>
      <c r="Z109" s="929"/>
      <c r="AA109" s="927" t="s">
        <v>413</v>
      </c>
      <c r="AB109" s="928"/>
      <c r="AC109" s="928"/>
      <c r="AD109" s="928"/>
      <c r="AE109" s="929"/>
      <c r="AF109" s="927" t="s">
        <v>414</v>
      </c>
      <c r="AG109" s="928"/>
      <c r="AH109" s="928"/>
      <c r="AI109" s="928"/>
      <c r="AJ109" s="929"/>
      <c r="AK109" s="927" t="s">
        <v>294</v>
      </c>
      <c r="AL109" s="928"/>
      <c r="AM109" s="928"/>
      <c r="AN109" s="928"/>
      <c r="AO109" s="929"/>
      <c r="AP109" s="927" t="s">
        <v>415</v>
      </c>
      <c r="AQ109" s="928"/>
      <c r="AR109" s="928"/>
      <c r="AS109" s="928"/>
      <c r="AT109" s="930"/>
      <c r="AU109" s="947" t="s">
        <v>412</v>
      </c>
      <c r="AV109" s="928"/>
      <c r="AW109" s="928"/>
      <c r="AX109" s="928"/>
      <c r="AY109" s="928"/>
      <c r="AZ109" s="928"/>
      <c r="BA109" s="928"/>
      <c r="BB109" s="928"/>
      <c r="BC109" s="928"/>
      <c r="BD109" s="928"/>
      <c r="BE109" s="928"/>
      <c r="BF109" s="928"/>
      <c r="BG109" s="928"/>
      <c r="BH109" s="928"/>
      <c r="BI109" s="928"/>
      <c r="BJ109" s="928"/>
      <c r="BK109" s="928"/>
      <c r="BL109" s="928"/>
      <c r="BM109" s="928"/>
      <c r="BN109" s="928"/>
      <c r="BO109" s="928"/>
      <c r="BP109" s="929"/>
      <c r="BQ109" s="927" t="s">
        <v>413</v>
      </c>
      <c r="BR109" s="928"/>
      <c r="BS109" s="928"/>
      <c r="BT109" s="928"/>
      <c r="BU109" s="929"/>
      <c r="BV109" s="927" t="s">
        <v>414</v>
      </c>
      <c r="BW109" s="928"/>
      <c r="BX109" s="928"/>
      <c r="BY109" s="928"/>
      <c r="BZ109" s="929"/>
      <c r="CA109" s="927" t="s">
        <v>294</v>
      </c>
      <c r="CB109" s="928"/>
      <c r="CC109" s="928"/>
      <c r="CD109" s="928"/>
      <c r="CE109" s="929"/>
      <c r="CF109" s="948" t="s">
        <v>415</v>
      </c>
      <c r="CG109" s="948"/>
      <c r="CH109" s="948"/>
      <c r="CI109" s="948"/>
      <c r="CJ109" s="948"/>
      <c r="CK109" s="927" t="s">
        <v>416</v>
      </c>
      <c r="CL109" s="928"/>
      <c r="CM109" s="928"/>
      <c r="CN109" s="928"/>
      <c r="CO109" s="928"/>
      <c r="CP109" s="928"/>
      <c r="CQ109" s="928"/>
      <c r="CR109" s="928"/>
      <c r="CS109" s="928"/>
      <c r="CT109" s="928"/>
      <c r="CU109" s="928"/>
      <c r="CV109" s="928"/>
      <c r="CW109" s="928"/>
      <c r="CX109" s="928"/>
      <c r="CY109" s="928"/>
      <c r="CZ109" s="928"/>
      <c r="DA109" s="928"/>
      <c r="DB109" s="928"/>
      <c r="DC109" s="928"/>
      <c r="DD109" s="928"/>
      <c r="DE109" s="928"/>
      <c r="DF109" s="929"/>
      <c r="DG109" s="927" t="s">
        <v>413</v>
      </c>
      <c r="DH109" s="928"/>
      <c r="DI109" s="928"/>
      <c r="DJ109" s="928"/>
      <c r="DK109" s="929"/>
      <c r="DL109" s="927" t="s">
        <v>414</v>
      </c>
      <c r="DM109" s="928"/>
      <c r="DN109" s="928"/>
      <c r="DO109" s="928"/>
      <c r="DP109" s="929"/>
      <c r="DQ109" s="927" t="s">
        <v>294</v>
      </c>
      <c r="DR109" s="928"/>
      <c r="DS109" s="928"/>
      <c r="DT109" s="928"/>
      <c r="DU109" s="929"/>
      <c r="DV109" s="927" t="s">
        <v>415</v>
      </c>
      <c r="DW109" s="928"/>
      <c r="DX109" s="928"/>
      <c r="DY109" s="928"/>
      <c r="DZ109" s="930"/>
    </row>
    <row r="110" spans="1:131" s="212" customFormat="1" ht="26.25" customHeight="1" x14ac:dyDescent="0.2">
      <c r="A110" s="931" t="s">
        <v>417</v>
      </c>
      <c r="B110" s="932"/>
      <c r="C110" s="932"/>
      <c r="D110" s="932"/>
      <c r="E110" s="932"/>
      <c r="F110" s="932"/>
      <c r="G110" s="932"/>
      <c r="H110" s="932"/>
      <c r="I110" s="932"/>
      <c r="J110" s="932"/>
      <c r="K110" s="932"/>
      <c r="L110" s="932"/>
      <c r="M110" s="932"/>
      <c r="N110" s="932"/>
      <c r="O110" s="932"/>
      <c r="P110" s="932"/>
      <c r="Q110" s="932"/>
      <c r="R110" s="932"/>
      <c r="S110" s="932"/>
      <c r="T110" s="932"/>
      <c r="U110" s="932"/>
      <c r="V110" s="932"/>
      <c r="W110" s="932"/>
      <c r="X110" s="932"/>
      <c r="Y110" s="932"/>
      <c r="Z110" s="933"/>
      <c r="AA110" s="934">
        <v>1885798</v>
      </c>
      <c r="AB110" s="935"/>
      <c r="AC110" s="935"/>
      <c r="AD110" s="935"/>
      <c r="AE110" s="936"/>
      <c r="AF110" s="937">
        <v>1622597</v>
      </c>
      <c r="AG110" s="935"/>
      <c r="AH110" s="935"/>
      <c r="AI110" s="935"/>
      <c r="AJ110" s="936"/>
      <c r="AK110" s="937">
        <v>1341280</v>
      </c>
      <c r="AL110" s="935"/>
      <c r="AM110" s="935"/>
      <c r="AN110" s="935"/>
      <c r="AO110" s="936"/>
      <c r="AP110" s="938">
        <v>5.4</v>
      </c>
      <c r="AQ110" s="939"/>
      <c r="AR110" s="939"/>
      <c r="AS110" s="939"/>
      <c r="AT110" s="940"/>
      <c r="AU110" s="941" t="s">
        <v>69</v>
      </c>
      <c r="AV110" s="942"/>
      <c r="AW110" s="942"/>
      <c r="AX110" s="942"/>
      <c r="AY110" s="942"/>
      <c r="AZ110" s="964" t="s">
        <v>418</v>
      </c>
      <c r="BA110" s="932"/>
      <c r="BB110" s="932"/>
      <c r="BC110" s="932"/>
      <c r="BD110" s="932"/>
      <c r="BE110" s="932"/>
      <c r="BF110" s="932"/>
      <c r="BG110" s="932"/>
      <c r="BH110" s="932"/>
      <c r="BI110" s="932"/>
      <c r="BJ110" s="932"/>
      <c r="BK110" s="932"/>
      <c r="BL110" s="932"/>
      <c r="BM110" s="932"/>
      <c r="BN110" s="932"/>
      <c r="BO110" s="932"/>
      <c r="BP110" s="933"/>
      <c r="BQ110" s="965">
        <v>8020906</v>
      </c>
      <c r="BR110" s="966"/>
      <c r="BS110" s="966"/>
      <c r="BT110" s="966"/>
      <c r="BU110" s="966"/>
      <c r="BV110" s="966">
        <v>8597284</v>
      </c>
      <c r="BW110" s="966"/>
      <c r="BX110" s="966"/>
      <c r="BY110" s="966"/>
      <c r="BZ110" s="966"/>
      <c r="CA110" s="966">
        <v>10925189</v>
      </c>
      <c r="CB110" s="966"/>
      <c r="CC110" s="966"/>
      <c r="CD110" s="966"/>
      <c r="CE110" s="966"/>
      <c r="CF110" s="979">
        <v>44.3</v>
      </c>
      <c r="CG110" s="980"/>
      <c r="CH110" s="980"/>
      <c r="CI110" s="980"/>
      <c r="CJ110" s="980"/>
      <c r="CK110" s="981" t="s">
        <v>419</v>
      </c>
      <c r="CL110" s="982"/>
      <c r="CM110" s="964" t="s">
        <v>420</v>
      </c>
      <c r="CN110" s="932"/>
      <c r="CO110" s="932"/>
      <c r="CP110" s="932"/>
      <c r="CQ110" s="932"/>
      <c r="CR110" s="932"/>
      <c r="CS110" s="932"/>
      <c r="CT110" s="932"/>
      <c r="CU110" s="932"/>
      <c r="CV110" s="932"/>
      <c r="CW110" s="932"/>
      <c r="CX110" s="932"/>
      <c r="CY110" s="932"/>
      <c r="CZ110" s="932"/>
      <c r="DA110" s="932"/>
      <c r="DB110" s="932"/>
      <c r="DC110" s="932"/>
      <c r="DD110" s="932"/>
      <c r="DE110" s="932"/>
      <c r="DF110" s="933"/>
      <c r="DG110" s="965" t="s">
        <v>122</v>
      </c>
      <c r="DH110" s="966"/>
      <c r="DI110" s="966"/>
      <c r="DJ110" s="966"/>
      <c r="DK110" s="966"/>
      <c r="DL110" s="966" t="s">
        <v>122</v>
      </c>
      <c r="DM110" s="966"/>
      <c r="DN110" s="966"/>
      <c r="DO110" s="966"/>
      <c r="DP110" s="966"/>
      <c r="DQ110" s="966" t="s">
        <v>122</v>
      </c>
      <c r="DR110" s="966"/>
      <c r="DS110" s="966"/>
      <c r="DT110" s="966"/>
      <c r="DU110" s="966"/>
      <c r="DV110" s="967" t="s">
        <v>122</v>
      </c>
      <c r="DW110" s="967"/>
      <c r="DX110" s="967"/>
      <c r="DY110" s="967"/>
      <c r="DZ110" s="968"/>
    </row>
    <row r="111" spans="1:131" s="212" customFormat="1" ht="26.25" customHeight="1" x14ac:dyDescent="0.2">
      <c r="A111" s="969" t="s">
        <v>421</v>
      </c>
      <c r="B111" s="970"/>
      <c r="C111" s="970"/>
      <c r="D111" s="970"/>
      <c r="E111" s="970"/>
      <c r="F111" s="970"/>
      <c r="G111" s="970"/>
      <c r="H111" s="970"/>
      <c r="I111" s="970"/>
      <c r="J111" s="970"/>
      <c r="K111" s="970"/>
      <c r="L111" s="970"/>
      <c r="M111" s="970"/>
      <c r="N111" s="970"/>
      <c r="O111" s="970"/>
      <c r="P111" s="970"/>
      <c r="Q111" s="970"/>
      <c r="R111" s="970"/>
      <c r="S111" s="970"/>
      <c r="T111" s="970"/>
      <c r="U111" s="970"/>
      <c r="V111" s="970"/>
      <c r="W111" s="970"/>
      <c r="X111" s="970"/>
      <c r="Y111" s="970"/>
      <c r="Z111" s="971"/>
      <c r="AA111" s="972" t="s">
        <v>122</v>
      </c>
      <c r="AB111" s="973"/>
      <c r="AC111" s="973"/>
      <c r="AD111" s="973"/>
      <c r="AE111" s="974"/>
      <c r="AF111" s="975" t="s">
        <v>122</v>
      </c>
      <c r="AG111" s="973"/>
      <c r="AH111" s="973"/>
      <c r="AI111" s="973"/>
      <c r="AJ111" s="974"/>
      <c r="AK111" s="975" t="s">
        <v>122</v>
      </c>
      <c r="AL111" s="973"/>
      <c r="AM111" s="973"/>
      <c r="AN111" s="973"/>
      <c r="AO111" s="974"/>
      <c r="AP111" s="976" t="s">
        <v>122</v>
      </c>
      <c r="AQ111" s="977"/>
      <c r="AR111" s="977"/>
      <c r="AS111" s="977"/>
      <c r="AT111" s="978"/>
      <c r="AU111" s="943"/>
      <c r="AV111" s="944"/>
      <c r="AW111" s="944"/>
      <c r="AX111" s="944"/>
      <c r="AY111" s="944"/>
      <c r="AZ111" s="957" t="s">
        <v>422</v>
      </c>
      <c r="BA111" s="958"/>
      <c r="BB111" s="958"/>
      <c r="BC111" s="958"/>
      <c r="BD111" s="958"/>
      <c r="BE111" s="958"/>
      <c r="BF111" s="958"/>
      <c r="BG111" s="958"/>
      <c r="BH111" s="958"/>
      <c r="BI111" s="958"/>
      <c r="BJ111" s="958"/>
      <c r="BK111" s="958"/>
      <c r="BL111" s="958"/>
      <c r="BM111" s="958"/>
      <c r="BN111" s="958"/>
      <c r="BO111" s="958"/>
      <c r="BP111" s="959"/>
      <c r="BQ111" s="960" t="s">
        <v>122</v>
      </c>
      <c r="BR111" s="961"/>
      <c r="BS111" s="961"/>
      <c r="BT111" s="961"/>
      <c r="BU111" s="961"/>
      <c r="BV111" s="961" t="s">
        <v>122</v>
      </c>
      <c r="BW111" s="961"/>
      <c r="BX111" s="961"/>
      <c r="BY111" s="961"/>
      <c r="BZ111" s="961"/>
      <c r="CA111" s="961" t="s">
        <v>122</v>
      </c>
      <c r="CB111" s="961"/>
      <c r="CC111" s="961"/>
      <c r="CD111" s="961"/>
      <c r="CE111" s="961"/>
      <c r="CF111" s="955" t="s">
        <v>122</v>
      </c>
      <c r="CG111" s="956"/>
      <c r="CH111" s="956"/>
      <c r="CI111" s="956"/>
      <c r="CJ111" s="956"/>
      <c r="CK111" s="983"/>
      <c r="CL111" s="984"/>
      <c r="CM111" s="957" t="s">
        <v>423</v>
      </c>
      <c r="CN111" s="958"/>
      <c r="CO111" s="958"/>
      <c r="CP111" s="958"/>
      <c r="CQ111" s="958"/>
      <c r="CR111" s="958"/>
      <c r="CS111" s="958"/>
      <c r="CT111" s="958"/>
      <c r="CU111" s="958"/>
      <c r="CV111" s="958"/>
      <c r="CW111" s="958"/>
      <c r="CX111" s="958"/>
      <c r="CY111" s="958"/>
      <c r="CZ111" s="958"/>
      <c r="DA111" s="958"/>
      <c r="DB111" s="958"/>
      <c r="DC111" s="958"/>
      <c r="DD111" s="958"/>
      <c r="DE111" s="958"/>
      <c r="DF111" s="959"/>
      <c r="DG111" s="960" t="s">
        <v>122</v>
      </c>
      <c r="DH111" s="961"/>
      <c r="DI111" s="961"/>
      <c r="DJ111" s="961"/>
      <c r="DK111" s="961"/>
      <c r="DL111" s="961" t="s">
        <v>122</v>
      </c>
      <c r="DM111" s="961"/>
      <c r="DN111" s="961"/>
      <c r="DO111" s="961"/>
      <c r="DP111" s="961"/>
      <c r="DQ111" s="961" t="s">
        <v>122</v>
      </c>
      <c r="DR111" s="961"/>
      <c r="DS111" s="961"/>
      <c r="DT111" s="961"/>
      <c r="DU111" s="961"/>
      <c r="DV111" s="962" t="s">
        <v>122</v>
      </c>
      <c r="DW111" s="962"/>
      <c r="DX111" s="962"/>
      <c r="DY111" s="962"/>
      <c r="DZ111" s="963"/>
    </row>
    <row r="112" spans="1:131" s="212" customFormat="1" ht="26.25" customHeight="1" x14ac:dyDescent="0.2">
      <c r="A112" s="987" t="s">
        <v>424</v>
      </c>
      <c r="B112" s="988"/>
      <c r="C112" s="958" t="s">
        <v>425</v>
      </c>
      <c r="D112" s="958"/>
      <c r="E112" s="958"/>
      <c r="F112" s="958"/>
      <c r="G112" s="958"/>
      <c r="H112" s="958"/>
      <c r="I112" s="958"/>
      <c r="J112" s="958"/>
      <c r="K112" s="958"/>
      <c r="L112" s="958"/>
      <c r="M112" s="958"/>
      <c r="N112" s="958"/>
      <c r="O112" s="958"/>
      <c r="P112" s="958"/>
      <c r="Q112" s="958"/>
      <c r="R112" s="958"/>
      <c r="S112" s="958"/>
      <c r="T112" s="958"/>
      <c r="U112" s="958"/>
      <c r="V112" s="958"/>
      <c r="W112" s="958"/>
      <c r="X112" s="958"/>
      <c r="Y112" s="958"/>
      <c r="Z112" s="959"/>
      <c r="AA112" s="993" t="s">
        <v>122</v>
      </c>
      <c r="AB112" s="994"/>
      <c r="AC112" s="994"/>
      <c r="AD112" s="994"/>
      <c r="AE112" s="995"/>
      <c r="AF112" s="996" t="s">
        <v>122</v>
      </c>
      <c r="AG112" s="994"/>
      <c r="AH112" s="994"/>
      <c r="AI112" s="994"/>
      <c r="AJ112" s="995"/>
      <c r="AK112" s="996" t="s">
        <v>122</v>
      </c>
      <c r="AL112" s="994"/>
      <c r="AM112" s="994"/>
      <c r="AN112" s="994"/>
      <c r="AO112" s="995"/>
      <c r="AP112" s="997" t="s">
        <v>122</v>
      </c>
      <c r="AQ112" s="998"/>
      <c r="AR112" s="998"/>
      <c r="AS112" s="998"/>
      <c r="AT112" s="999"/>
      <c r="AU112" s="943"/>
      <c r="AV112" s="944"/>
      <c r="AW112" s="944"/>
      <c r="AX112" s="944"/>
      <c r="AY112" s="944"/>
      <c r="AZ112" s="957" t="s">
        <v>426</v>
      </c>
      <c r="BA112" s="958"/>
      <c r="BB112" s="958"/>
      <c r="BC112" s="958"/>
      <c r="BD112" s="958"/>
      <c r="BE112" s="958"/>
      <c r="BF112" s="958"/>
      <c r="BG112" s="958"/>
      <c r="BH112" s="958"/>
      <c r="BI112" s="958"/>
      <c r="BJ112" s="958"/>
      <c r="BK112" s="958"/>
      <c r="BL112" s="958"/>
      <c r="BM112" s="958"/>
      <c r="BN112" s="958"/>
      <c r="BO112" s="958"/>
      <c r="BP112" s="959"/>
      <c r="BQ112" s="960">
        <v>12784837</v>
      </c>
      <c r="BR112" s="961"/>
      <c r="BS112" s="961"/>
      <c r="BT112" s="961"/>
      <c r="BU112" s="961"/>
      <c r="BV112" s="961">
        <v>18272177</v>
      </c>
      <c r="BW112" s="961"/>
      <c r="BX112" s="961"/>
      <c r="BY112" s="961"/>
      <c r="BZ112" s="961"/>
      <c r="CA112" s="961">
        <v>29977129</v>
      </c>
      <c r="CB112" s="961"/>
      <c r="CC112" s="961"/>
      <c r="CD112" s="961"/>
      <c r="CE112" s="961"/>
      <c r="CF112" s="955">
        <v>121.6</v>
      </c>
      <c r="CG112" s="956"/>
      <c r="CH112" s="956"/>
      <c r="CI112" s="956"/>
      <c r="CJ112" s="956"/>
      <c r="CK112" s="983"/>
      <c r="CL112" s="984"/>
      <c r="CM112" s="957" t="s">
        <v>427</v>
      </c>
      <c r="CN112" s="958"/>
      <c r="CO112" s="958"/>
      <c r="CP112" s="958"/>
      <c r="CQ112" s="958"/>
      <c r="CR112" s="958"/>
      <c r="CS112" s="958"/>
      <c r="CT112" s="958"/>
      <c r="CU112" s="958"/>
      <c r="CV112" s="958"/>
      <c r="CW112" s="958"/>
      <c r="CX112" s="958"/>
      <c r="CY112" s="958"/>
      <c r="CZ112" s="958"/>
      <c r="DA112" s="958"/>
      <c r="DB112" s="958"/>
      <c r="DC112" s="958"/>
      <c r="DD112" s="958"/>
      <c r="DE112" s="958"/>
      <c r="DF112" s="959"/>
      <c r="DG112" s="960" t="s">
        <v>122</v>
      </c>
      <c r="DH112" s="961"/>
      <c r="DI112" s="961"/>
      <c r="DJ112" s="961"/>
      <c r="DK112" s="961"/>
      <c r="DL112" s="961" t="s">
        <v>122</v>
      </c>
      <c r="DM112" s="961"/>
      <c r="DN112" s="961"/>
      <c r="DO112" s="961"/>
      <c r="DP112" s="961"/>
      <c r="DQ112" s="961" t="s">
        <v>122</v>
      </c>
      <c r="DR112" s="961"/>
      <c r="DS112" s="961"/>
      <c r="DT112" s="961"/>
      <c r="DU112" s="961"/>
      <c r="DV112" s="962" t="s">
        <v>122</v>
      </c>
      <c r="DW112" s="962"/>
      <c r="DX112" s="962"/>
      <c r="DY112" s="962"/>
      <c r="DZ112" s="963"/>
    </row>
    <row r="113" spans="1:130" s="212" customFormat="1" ht="26.25" customHeight="1" x14ac:dyDescent="0.2">
      <c r="A113" s="989"/>
      <c r="B113" s="990"/>
      <c r="C113" s="958" t="s">
        <v>428</v>
      </c>
      <c r="D113" s="958"/>
      <c r="E113" s="958"/>
      <c r="F113" s="958"/>
      <c r="G113" s="958"/>
      <c r="H113" s="958"/>
      <c r="I113" s="958"/>
      <c r="J113" s="958"/>
      <c r="K113" s="958"/>
      <c r="L113" s="958"/>
      <c r="M113" s="958"/>
      <c r="N113" s="958"/>
      <c r="O113" s="958"/>
      <c r="P113" s="958"/>
      <c r="Q113" s="958"/>
      <c r="R113" s="958"/>
      <c r="S113" s="958"/>
      <c r="T113" s="958"/>
      <c r="U113" s="958"/>
      <c r="V113" s="958"/>
      <c r="W113" s="958"/>
      <c r="X113" s="958"/>
      <c r="Y113" s="958"/>
      <c r="Z113" s="959"/>
      <c r="AA113" s="972">
        <v>1934412</v>
      </c>
      <c r="AB113" s="973"/>
      <c r="AC113" s="973"/>
      <c r="AD113" s="973"/>
      <c r="AE113" s="974"/>
      <c r="AF113" s="975">
        <v>1719822</v>
      </c>
      <c r="AG113" s="973"/>
      <c r="AH113" s="973"/>
      <c r="AI113" s="973"/>
      <c r="AJ113" s="974"/>
      <c r="AK113" s="975">
        <v>1591980</v>
      </c>
      <c r="AL113" s="973"/>
      <c r="AM113" s="973"/>
      <c r="AN113" s="973"/>
      <c r="AO113" s="974"/>
      <c r="AP113" s="976">
        <v>6.5</v>
      </c>
      <c r="AQ113" s="977"/>
      <c r="AR113" s="977"/>
      <c r="AS113" s="977"/>
      <c r="AT113" s="978"/>
      <c r="AU113" s="943"/>
      <c r="AV113" s="944"/>
      <c r="AW113" s="944"/>
      <c r="AX113" s="944"/>
      <c r="AY113" s="944"/>
      <c r="AZ113" s="957" t="s">
        <v>429</v>
      </c>
      <c r="BA113" s="958"/>
      <c r="BB113" s="958"/>
      <c r="BC113" s="958"/>
      <c r="BD113" s="958"/>
      <c r="BE113" s="958"/>
      <c r="BF113" s="958"/>
      <c r="BG113" s="958"/>
      <c r="BH113" s="958"/>
      <c r="BI113" s="958"/>
      <c r="BJ113" s="958"/>
      <c r="BK113" s="958"/>
      <c r="BL113" s="958"/>
      <c r="BM113" s="958"/>
      <c r="BN113" s="958"/>
      <c r="BO113" s="958"/>
      <c r="BP113" s="959"/>
      <c r="BQ113" s="960">
        <v>6115854</v>
      </c>
      <c r="BR113" s="961"/>
      <c r="BS113" s="961"/>
      <c r="BT113" s="961"/>
      <c r="BU113" s="961"/>
      <c r="BV113" s="961">
        <v>5698710</v>
      </c>
      <c r="BW113" s="961"/>
      <c r="BX113" s="961"/>
      <c r="BY113" s="961"/>
      <c r="BZ113" s="961"/>
      <c r="CA113" s="961">
        <v>5276368</v>
      </c>
      <c r="CB113" s="961"/>
      <c r="CC113" s="961"/>
      <c r="CD113" s="961"/>
      <c r="CE113" s="961"/>
      <c r="CF113" s="955">
        <v>21.4</v>
      </c>
      <c r="CG113" s="956"/>
      <c r="CH113" s="956"/>
      <c r="CI113" s="956"/>
      <c r="CJ113" s="956"/>
      <c r="CK113" s="983"/>
      <c r="CL113" s="984"/>
      <c r="CM113" s="957" t="s">
        <v>430</v>
      </c>
      <c r="CN113" s="958"/>
      <c r="CO113" s="958"/>
      <c r="CP113" s="958"/>
      <c r="CQ113" s="958"/>
      <c r="CR113" s="958"/>
      <c r="CS113" s="958"/>
      <c r="CT113" s="958"/>
      <c r="CU113" s="958"/>
      <c r="CV113" s="958"/>
      <c r="CW113" s="958"/>
      <c r="CX113" s="958"/>
      <c r="CY113" s="958"/>
      <c r="CZ113" s="958"/>
      <c r="DA113" s="958"/>
      <c r="DB113" s="958"/>
      <c r="DC113" s="958"/>
      <c r="DD113" s="958"/>
      <c r="DE113" s="958"/>
      <c r="DF113" s="959"/>
      <c r="DG113" s="993" t="s">
        <v>122</v>
      </c>
      <c r="DH113" s="994"/>
      <c r="DI113" s="994"/>
      <c r="DJ113" s="994"/>
      <c r="DK113" s="995"/>
      <c r="DL113" s="996" t="s">
        <v>122</v>
      </c>
      <c r="DM113" s="994"/>
      <c r="DN113" s="994"/>
      <c r="DO113" s="994"/>
      <c r="DP113" s="995"/>
      <c r="DQ113" s="996" t="s">
        <v>122</v>
      </c>
      <c r="DR113" s="994"/>
      <c r="DS113" s="994"/>
      <c r="DT113" s="994"/>
      <c r="DU113" s="995"/>
      <c r="DV113" s="997" t="s">
        <v>122</v>
      </c>
      <c r="DW113" s="998"/>
      <c r="DX113" s="998"/>
      <c r="DY113" s="998"/>
      <c r="DZ113" s="999"/>
    </row>
    <row r="114" spans="1:130" s="212" customFormat="1" ht="26.25" customHeight="1" x14ac:dyDescent="0.2">
      <c r="A114" s="989"/>
      <c r="B114" s="990"/>
      <c r="C114" s="958" t="s">
        <v>431</v>
      </c>
      <c r="D114" s="958"/>
      <c r="E114" s="958"/>
      <c r="F114" s="958"/>
      <c r="G114" s="958"/>
      <c r="H114" s="958"/>
      <c r="I114" s="958"/>
      <c r="J114" s="958"/>
      <c r="K114" s="958"/>
      <c r="L114" s="958"/>
      <c r="M114" s="958"/>
      <c r="N114" s="958"/>
      <c r="O114" s="958"/>
      <c r="P114" s="958"/>
      <c r="Q114" s="958"/>
      <c r="R114" s="958"/>
      <c r="S114" s="958"/>
      <c r="T114" s="958"/>
      <c r="U114" s="958"/>
      <c r="V114" s="958"/>
      <c r="W114" s="958"/>
      <c r="X114" s="958"/>
      <c r="Y114" s="958"/>
      <c r="Z114" s="959"/>
      <c r="AA114" s="993">
        <v>47657</v>
      </c>
      <c r="AB114" s="994"/>
      <c r="AC114" s="994"/>
      <c r="AD114" s="994"/>
      <c r="AE114" s="995"/>
      <c r="AF114" s="996">
        <v>345915</v>
      </c>
      <c r="AG114" s="994"/>
      <c r="AH114" s="994"/>
      <c r="AI114" s="994"/>
      <c r="AJ114" s="995"/>
      <c r="AK114" s="996">
        <v>334198</v>
      </c>
      <c r="AL114" s="994"/>
      <c r="AM114" s="994"/>
      <c r="AN114" s="994"/>
      <c r="AO114" s="995"/>
      <c r="AP114" s="997">
        <v>1.4</v>
      </c>
      <c r="AQ114" s="998"/>
      <c r="AR114" s="998"/>
      <c r="AS114" s="998"/>
      <c r="AT114" s="999"/>
      <c r="AU114" s="943"/>
      <c r="AV114" s="944"/>
      <c r="AW114" s="944"/>
      <c r="AX114" s="944"/>
      <c r="AY114" s="944"/>
      <c r="AZ114" s="957" t="s">
        <v>432</v>
      </c>
      <c r="BA114" s="958"/>
      <c r="BB114" s="958"/>
      <c r="BC114" s="958"/>
      <c r="BD114" s="958"/>
      <c r="BE114" s="958"/>
      <c r="BF114" s="958"/>
      <c r="BG114" s="958"/>
      <c r="BH114" s="958"/>
      <c r="BI114" s="958"/>
      <c r="BJ114" s="958"/>
      <c r="BK114" s="958"/>
      <c r="BL114" s="958"/>
      <c r="BM114" s="958"/>
      <c r="BN114" s="958"/>
      <c r="BO114" s="958"/>
      <c r="BP114" s="959"/>
      <c r="BQ114" s="960">
        <v>3692550</v>
      </c>
      <c r="BR114" s="961"/>
      <c r="BS114" s="961"/>
      <c r="BT114" s="961"/>
      <c r="BU114" s="961"/>
      <c r="BV114" s="961">
        <v>3903103</v>
      </c>
      <c r="BW114" s="961"/>
      <c r="BX114" s="961"/>
      <c r="BY114" s="961"/>
      <c r="BZ114" s="961"/>
      <c r="CA114" s="961">
        <v>3903007</v>
      </c>
      <c r="CB114" s="961"/>
      <c r="CC114" s="961"/>
      <c r="CD114" s="961"/>
      <c r="CE114" s="961"/>
      <c r="CF114" s="955">
        <v>15.8</v>
      </c>
      <c r="CG114" s="956"/>
      <c r="CH114" s="956"/>
      <c r="CI114" s="956"/>
      <c r="CJ114" s="956"/>
      <c r="CK114" s="983"/>
      <c r="CL114" s="984"/>
      <c r="CM114" s="957" t="s">
        <v>433</v>
      </c>
      <c r="CN114" s="958"/>
      <c r="CO114" s="958"/>
      <c r="CP114" s="958"/>
      <c r="CQ114" s="958"/>
      <c r="CR114" s="958"/>
      <c r="CS114" s="958"/>
      <c r="CT114" s="958"/>
      <c r="CU114" s="958"/>
      <c r="CV114" s="958"/>
      <c r="CW114" s="958"/>
      <c r="CX114" s="958"/>
      <c r="CY114" s="958"/>
      <c r="CZ114" s="958"/>
      <c r="DA114" s="958"/>
      <c r="DB114" s="958"/>
      <c r="DC114" s="958"/>
      <c r="DD114" s="958"/>
      <c r="DE114" s="958"/>
      <c r="DF114" s="959"/>
      <c r="DG114" s="993" t="s">
        <v>122</v>
      </c>
      <c r="DH114" s="994"/>
      <c r="DI114" s="994"/>
      <c r="DJ114" s="994"/>
      <c r="DK114" s="995"/>
      <c r="DL114" s="996" t="s">
        <v>122</v>
      </c>
      <c r="DM114" s="994"/>
      <c r="DN114" s="994"/>
      <c r="DO114" s="994"/>
      <c r="DP114" s="995"/>
      <c r="DQ114" s="996" t="s">
        <v>122</v>
      </c>
      <c r="DR114" s="994"/>
      <c r="DS114" s="994"/>
      <c r="DT114" s="994"/>
      <c r="DU114" s="995"/>
      <c r="DV114" s="997" t="s">
        <v>122</v>
      </c>
      <c r="DW114" s="998"/>
      <c r="DX114" s="998"/>
      <c r="DY114" s="998"/>
      <c r="DZ114" s="999"/>
    </row>
    <row r="115" spans="1:130" s="212" customFormat="1" ht="26.25" customHeight="1" x14ac:dyDescent="0.2">
      <c r="A115" s="989"/>
      <c r="B115" s="990"/>
      <c r="C115" s="958" t="s">
        <v>434</v>
      </c>
      <c r="D115" s="958"/>
      <c r="E115" s="958"/>
      <c r="F115" s="958"/>
      <c r="G115" s="958"/>
      <c r="H115" s="958"/>
      <c r="I115" s="958"/>
      <c r="J115" s="958"/>
      <c r="K115" s="958"/>
      <c r="L115" s="958"/>
      <c r="M115" s="958"/>
      <c r="N115" s="958"/>
      <c r="O115" s="958"/>
      <c r="P115" s="958"/>
      <c r="Q115" s="958"/>
      <c r="R115" s="958"/>
      <c r="S115" s="958"/>
      <c r="T115" s="958"/>
      <c r="U115" s="958"/>
      <c r="V115" s="958"/>
      <c r="W115" s="958"/>
      <c r="X115" s="958"/>
      <c r="Y115" s="958"/>
      <c r="Z115" s="959"/>
      <c r="AA115" s="972" t="s">
        <v>122</v>
      </c>
      <c r="AB115" s="973"/>
      <c r="AC115" s="973"/>
      <c r="AD115" s="973"/>
      <c r="AE115" s="974"/>
      <c r="AF115" s="975" t="s">
        <v>122</v>
      </c>
      <c r="AG115" s="973"/>
      <c r="AH115" s="973"/>
      <c r="AI115" s="973"/>
      <c r="AJ115" s="974"/>
      <c r="AK115" s="975" t="s">
        <v>122</v>
      </c>
      <c r="AL115" s="973"/>
      <c r="AM115" s="973"/>
      <c r="AN115" s="973"/>
      <c r="AO115" s="974"/>
      <c r="AP115" s="976" t="s">
        <v>122</v>
      </c>
      <c r="AQ115" s="977"/>
      <c r="AR115" s="977"/>
      <c r="AS115" s="977"/>
      <c r="AT115" s="978"/>
      <c r="AU115" s="943"/>
      <c r="AV115" s="944"/>
      <c r="AW115" s="944"/>
      <c r="AX115" s="944"/>
      <c r="AY115" s="944"/>
      <c r="AZ115" s="957" t="s">
        <v>435</v>
      </c>
      <c r="BA115" s="958"/>
      <c r="BB115" s="958"/>
      <c r="BC115" s="958"/>
      <c r="BD115" s="958"/>
      <c r="BE115" s="958"/>
      <c r="BF115" s="958"/>
      <c r="BG115" s="958"/>
      <c r="BH115" s="958"/>
      <c r="BI115" s="958"/>
      <c r="BJ115" s="958"/>
      <c r="BK115" s="958"/>
      <c r="BL115" s="958"/>
      <c r="BM115" s="958"/>
      <c r="BN115" s="958"/>
      <c r="BO115" s="958"/>
      <c r="BP115" s="959"/>
      <c r="BQ115" s="960">
        <v>113417</v>
      </c>
      <c r="BR115" s="961"/>
      <c r="BS115" s="961"/>
      <c r="BT115" s="961"/>
      <c r="BU115" s="961"/>
      <c r="BV115" s="961">
        <v>47334</v>
      </c>
      <c r="BW115" s="961"/>
      <c r="BX115" s="961"/>
      <c r="BY115" s="961"/>
      <c r="BZ115" s="961"/>
      <c r="CA115" s="961" t="s">
        <v>122</v>
      </c>
      <c r="CB115" s="961"/>
      <c r="CC115" s="961"/>
      <c r="CD115" s="961"/>
      <c r="CE115" s="961"/>
      <c r="CF115" s="955" t="s">
        <v>122</v>
      </c>
      <c r="CG115" s="956"/>
      <c r="CH115" s="956"/>
      <c r="CI115" s="956"/>
      <c r="CJ115" s="956"/>
      <c r="CK115" s="983"/>
      <c r="CL115" s="984"/>
      <c r="CM115" s="957" t="s">
        <v>436</v>
      </c>
      <c r="CN115" s="958"/>
      <c r="CO115" s="958"/>
      <c r="CP115" s="958"/>
      <c r="CQ115" s="958"/>
      <c r="CR115" s="958"/>
      <c r="CS115" s="958"/>
      <c r="CT115" s="958"/>
      <c r="CU115" s="958"/>
      <c r="CV115" s="958"/>
      <c r="CW115" s="958"/>
      <c r="CX115" s="958"/>
      <c r="CY115" s="958"/>
      <c r="CZ115" s="958"/>
      <c r="DA115" s="958"/>
      <c r="DB115" s="958"/>
      <c r="DC115" s="958"/>
      <c r="DD115" s="958"/>
      <c r="DE115" s="958"/>
      <c r="DF115" s="959"/>
      <c r="DG115" s="993" t="s">
        <v>122</v>
      </c>
      <c r="DH115" s="994"/>
      <c r="DI115" s="994"/>
      <c r="DJ115" s="994"/>
      <c r="DK115" s="995"/>
      <c r="DL115" s="996" t="s">
        <v>122</v>
      </c>
      <c r="DM115" s="994"/>
      <c r="DN115" s="994"/>
      <c r="DO115" s="994"/>
      <c r="DP115" s="995"/>
      <c r="DQ115" s="996" t="s">
        <v>122</v>
      </c>
      <c r="DR115" s="994"/>
      <c r="DS115" s="994"/>
      <c r="DT115" s="994"/>
      <c r="DU115" s="995"/>
      <c r="DV115" s="997" t="s">
        <v>122</v>
      </c>
      <c r="DW115" s="998"/>
      <c r="DX115" s="998"/>
      <c r="DY115" s="998"/>
      <c r="DZ115" s="999"/>
    </row>
    <row r="116" spans="1:130" s="212" customFormat="1" ht="26.25" customHeight="1" x14ac:dyDescent="0.2">
      <c r="A116" s="991"/>
      <c r="B116" s="992"/>
      <c r="C116" s="1000" t="s">
        <v>437</v>
      </c>
      <c r="D116" s="1000"/>
      <c r="E116" s="1000"/>
      <c r="F116" s="1000"/>
      <c r="G116" s="1000"/>
      <c r="H116" s="1000"/>
      <c r="I116" s="1000"/>
      <c r="J116" s="1000"/>
      <c r="K116" s="1000"/>
      <c r="L116" s="1000"/>
      <c r="M116" s="1000"/>
      <c r="N116" s="1000"/>
      <c r="O116" s="1000"/>
      <c r="P116" s="1000"/>
      <c r="Q116" s="1000"/>
      <c r="R116" s="1000"/>
      <c r="S116" s="1000"/>
      <c r="T116" s="1000"/>
      <c r="U116" s="1000"/>
      <c r="V116" s="1000"/>
      <c r="W116" s="1000"/>
      <c r="X116" s="1000"/>
      <c r="Y116" s="1000"/>
      <c r="Z116" s="1001"/>
      <c r="AA116" s="993" t="s">
        <v>122</v>
      </c>
      <c r="AB116" s="994"/>
      <c r="AC116" s="994"/>
      <c r="AD116" s="994"/>
      <c r="AE116" s="995"/>
      <c r="AF116" s="996" t="s">
        <v>122</v>
      </c>
      <c r="AG116" s="994"/>
      <c r="AH116" s="994"/>
      <c r="AI116" s="994"/>
      <c r="AJ116" s="995"/>
      <c r="AK116" s="996" t="s">
        <v>122</v>
      </c>
      <c r="AL116" s="994"/>
      <c r="AM116" s="994"/>
      <c r="AN116" s="994"/>
      <c r="AO116" s="995"/>
      <c r="AP116" s="997" t="s">
        <v>122</v>
      </c>
      <c r="AQ116" s="998"/>
      <c r="AR116" s="998"/>
      <c r="AS116" s="998"/>
      <c r="AT116" s="999"/>
      <c r="AU116" s="943"/>
      <c r="AV116" s="944"/>
      <c r="AW116" s="944"/>
      <c r="AX116" s="944"/>
      <c r="AY116" s="944"/>
      <c r="AZ116" s="1002" t="s">
        <v>438</v>
      </c>
      <c r="BA116" s="1003"/>
      <c r="BB116" s="1003"/>
      <c r="BC116" s="1003"/>
      <c r="BD116" s="1003"/>
      <c r="BE116" s="1003"/>
      <c r="BF116" s="1003"/>
      <c r="BG116" s="1003"/>
      <c r="BH116" s="1003"/>
      <c r="BI116" s="1003"/>
      <c r="BJ116" s="1003"/>
      <c r="BK116" s="1003"/>
      <c r="BL116" s="1003"/>
      <c r="BM116" s="1003"/>
      <c r="BN116" s="1003"/>
      <c r="BO116" s="1003"/>
      <c r="BP116" s="1004"/>
      <c r="BQ116" s="960" t="s">
        <v>122</v>
      </c>
      <c r="BR116" s="961"/>
      <c r="BS116" s="961"/>
      <c r="BT116" s="961"/>
      <c r="BU116" s="961"/>
      <c r="BV116" s="961" t="s">
        <v>122</v>
      </c>
      <c r="BW116" s="961"/>
      <c r="BX116" s="961"/>
      <c r="BY116" s="961"/>
      <c r="BZ116" s="961"/>
      <c r="CA116" s="961" t="s">
        <v>122</v>
      </c>
      <c r="CB116" s="961"/>
      <c r="CC116" s="961"/>
      <c r="CD116" s="961"/>
      <c r="CE116" s="961"/>
      <c r="CF116" s="955" t="s">
        <v>122</v>
      </c>
      <c r="CG116" s="956"/>
      <c r="CH116" s="956"/>
      <c r="CI116" s="956"/>
      <c r="CJ116" s="956"/>
      <c r="CK116" s="983"/>
      <c r="CL116" s="984"/>
      <c r="CM116" s="957" t="s">
        <v>439</v>
      </c>
      <c r="CN116" s="958"/>
      <c r="CO116" s="958"/>
      <c r="CP116" s="958"/>
      <c r="CQ116" s="958"/>
      <c r="CR116" s="958"/>
      <c r="CS116" s="958"/>
      <c r="CT116" s="958"/>
      <c r="CU116" s="958"/>
      <c r="CV116" s="958"/>
      <c r="CW116" s="958"/>
      <c r="CX116" s="958"/>
      <c r="CY116" s="958"/>
      <c r="CZ116" s="958"/>
      <c r="DA116" s="958"/>
      <c r="DB116" s="958"/>
      <c r="DC116" s="958"/>
      <c r="DD116" s="958"/>
      <c r="DE116" s="958"/>
      <c r="DF116" s="959"/>
      <c r="DG116" s="993" t="s">
        <v>122</v>
      </c>
      <c r="DH116" s="994"/>
      <c r="DI116" s="994"/>
      <c r="DJ116" s="994"/>
      <c r="DK116" s="995"/>
      <c r="DL116" s="996" t="s">
        <v>122</v>
      </c>
      <c r="DM116" s="994"/>
      <c r="DN116" s="994"/>
      <c r="DO116" s="994"/>
      <c r="DP116" s="995"/>
      <c r="DQ116" s="996" t="s">
        <v>122</v>
      </c>
      <c r="DR116" s="994"/>
      <c r="DS116" s="994"/>
      <c r="DT116" s="994"/>
      <c r="DU116" s="995"/>
      <c r="DV116" s="997" t="s">
        <v>122</v>
      </c>
      <c r="DW116" s="998"/>
      <c r="DX116" s="998"/>
      <c r="DY116" s="998"/>
      <c r="DZ116" s="999"/>
    </row>
    <row r="117" spans="1:130" s="212" customFormat="1" ht="26.25" customHeight="1" x14ac:dyDescent="0.2">
      <c r="A117" s="947" t="s">
        <v>177</v>
      </c>
      <c r="B117" s="928"/>
      <c r="C117" s="928"/>
      <c r="D117" s="928"/>
      <c r="E117" s="928"/>
      <c r="F117" s="928"/>
      <c r="G117" s="928"/>
      <c r="H117" s="928"/>
      <c r="I117" s="928"/>
      <c r="J117" s="928"/>
      <c r="K117" s="928"/>
      <c r="L117" s="928"/>
      <c r="M117" s="928"/>
      <c r="N117" s="928"/>
      <c r="O117" s="928"/>
      <c r="P117" s="928"/>
      <c r="Q117" s="928"/>
      <c r="R117" s="928"/>
      <c r="S117" s="928"/>
      <c r="T117" s="928"/>
      <c r="U117" s="928"/>
      <c r="V117" s="928"/>
      <c r="W117" s="928"/>
      <c r="X117" s="928"/>
      <c r="Y117" s="1012" t="s">
        <v>440</v>
      </c>
      <c r="Z117" s="929"/>
      <c r="AA117" s="1013">
        <v>3867867</v>
      </c>
      <c r="AB117" s="1014"/>
      <c r="AC117" s="1014"/>
      <c r="AD117" s="1014"/>
      <c r="AE117" s="1015"/>
      <c r="AF117" s="1016">
        <v>3688334</v>
      </c>
      <c r="AG117" s="1014"/>
      <c r="AH117" s="1014"/>
      <c r="AI117" s="1014"/>
      <c r="AJ117" s="1015"/>
      <c r="AK117" s="1016">
        <v>3267458</v>
      </c>
      <c r="AL117" s="1014"/>
      <c r="AM117" s="1014"/>
      <c r="AN117" s="1014"/>
      <c r="AO117" s="1015"/>
      <c r="AP117" s="1017"/>
      <c r="AQ117" s="1018"/>
      <c r="AR117" s="1018"/>
      <c r="AS117" s="1018"/>
      <c r="AT117" s="1019"/>
      <c r="AU117" s="943"/>
      <c r="AV117" s="944"/>
      <c r="AW117" s="944"/>
      <c r="AX117" s="944"/>
      <c r="AY117" s="944"/>
      <c r="AZ117" s="1009" t="s">
        <v>441</v>
      </c>
      <c r="BA117" s="1010"/>
      <c r="BB117" s="1010"/>
      <c r="BC117" s="1010"/>
      <c r="BD117" s="1010"/>
      <c r="BE117" s="1010"/>
      <c r="BF117" s="1010"/>
      <c r="BG117" s="1010"/>
      <c r="BH117" s="1010"/>
      <c r="BI117" s="1010"/>
      <c r="BJ117" s="1010"/>
      <c r="BK117" s="1010"/>
      <c r="BL117" s="1010"/>
      <c r="BM117" s="1010"/>
      <c r="BN117" s="1010"/>
      <c r="BO117" s="1010"/>
      <c r="BP117" s="1011"/>
      <c r="BQ117" s="960" t="s">
        <v>122</v>
      </c>
      <c r="BR117" s="961"/>
      <c r="BS117" s="961"/>
      <c r="BT117" s="961"/>
      <c r="BU117" s="961"/>
      <c r="BV117" s="961" t="s">
        <v>122</v>
      </c>
      <c r="BW117" s="961"/>
      <c r="BX117" s="961"/>
      <c r="BY117" s="961"/>
      <c r="BZ117" s="961"/>
      <c r="CA117" s="961" t="s">
        <v>122</v>
      </c>
      <c r="CB117" s="961"/>
      <c r="CC117" s="961"/>
      <c r="CD117" s="961"/>
      <c r="CE117" s="961"/>
      <c r="CF117" s="955" t="s">
        <v>122</v>
      </c>
      <c r="CG117" s="956"/>
      <c r="CH117" s="956"/>
      <c r="CI117" s="956"/>
      <c r="CJ117" s="956"/>
      <c r="CK117" s="983"/>
      <c r="CL117" s="984"/>
      <c r="CM117" s="957" t="s">
        <v>442</v>
      </c>
      <c r="CN117" s="958"/>
      <c r="CO117" s="958"/>
      <c r="CP117" s="958"/>
      <c r="CQ117" s="958"/>
      <c r="CR117" s="958"/>
      <c r="CS117" s="958"/>
      <c r="CT117" s="958"/>
      <c r="CU117" s="958"/>
      <c r="CV117" s="958"/>
      <c r="CW117" s="958"/>
      <c r="CX117" s="958"/>
      <c r="CY117" s="958"/>
      <c r="CZ117" s="958"/>
      <c r="DA117" s="958"/>
      <c r="DB117" s="958"/>
      <c r="DC117" s="958"/>
      <c r="DD117" s="958"/>
      <c r="DE117" s="958"/>
      <c r="DF117" s="959"/>
      <c r="DG117" s="993" t="s">
        <v>122</v>
      </c>
      <c r="DH117" s="994"/>
      <c r="DI117" s="994"/>
      <c r="DJ117" s="994"/>
      <c r="DK117" s="995"/>
      <c r="DL117" s="996" t="s">
        <v>122</v>
      </c>
      <c r="DM117" s="994"/>
      <c r="DN117" s="994"/>
      <c r="DO117" s="994"/>
      <c r="DP117" s="995"/>
      <c r="DQ117" s="996" t="s">
        <v>122</v>
      </c>
      <c r="DR117" s="994"/>
      <c r="DS117" s="994"/>
      <c r="DT117" s="994"/>
      <c r="DU117" s="995"/>
      <c r="DV117" s="997" t="s">
        <v>122</v>
      </c>
      <c r="DW117" s="998"/>
      <c r="DX117" s="998"/>
      <c r="DY117" s="998"/>
      <c r="DZ117" s="999"/>
    </row>
    <row r="118" spans="1:130" s="212" customFormat="1" ht="26.25" customHeight="1" x14ac:dyDescent="0.2">
      <c r="A118" s="947" t="s">
        <v>416</v>
      </c>
      <c r="B118" s="928"/>
      <c r="C118" s="928"/>
      <c r="D118" s="928"/>
      <c r="E118" s="928"/>
      <c r="F118" s="928"/>
      <c r="G118" s="928"/>
      <c r="H118" s="928"/>
      <c r="I118" s="928"/>
      <c r="J118" s="928"/>
      <c r="K118" s="928"/>
      <c r="L118" s="928"/>
      <c r="M118" s="928"/>
      <c r="N118" s="928"/>
      <c r="O118" s="928"/>
      <c r="P118" s="928"/>
      <c r="Q118" s="928"/>
      <c r="R118" s="928"/>
      <c r="S118" s="928"/>
      <c r="T118" s="928"/>
      <c r="U118" s="928"/>
      <c r="V118" s="928"/>
      <c r="W118" s="928"/>
      <c r="X118" s="928"/>
      <c r="Y118" s="928"/>
      <c r="Z118" s="929"/>
      <c r="AA118" s="927" t="s">
        <v>413</v>
      </c>
      <c r="AB118" s="928"/>
      <c r="AC118" s="928"/>
      <c r="AD118" s="928"/>
      <c r="AE118" s="929"/>
      <c r="AF118" s="927" t="s">
        <v>414</v>
      </c>
      <c r="AG118" s="928"/>
      <c r="AH118" s="928"/>
      <c r="AI118" s="928"/>
      <c r="AJ118" s="929"/>
      <c r="AK118" s="927" t="s">
        <v>294</v>
      </c>
      <c r="AL118" s="928"/>
      <c r="AM118" s="928"/>
      <c r="AN118" s="928"/>
      <c r="AO118" s="929"/>
      <c r="AP118" s="1005" t="s">
        <v>415</v>
      </c>
      <c r="AQ118" s="1006"/>
      <c r="AR118" s="1006"/>
      <c r="AS118" s="1006"/>
      <c r="AT118" s="1007"/>
      <c r="AU118" s="943"/>
      <c r="AV118" s="944"/>
      <c r="AW118" s="944"/>
      <c r="AX118" s="944"/>
      <c r="AY118" s="944"/>
      <c r="AZ118" s="1008" t="s">
        <v>443</v>
      </c>
      <c r="BA118" s="1000"/>
      <c r="BB118" s="1000"/>
      <c r="BC118" s="1000"/>
      <c r="BD118" s="1000"/>
      <c r="BE118" s="1000"/>
      <c r="BF118" s="1000"/>
      <c r="BG118" s="1000"/>
      <c r="BH118" s="1000"/>
      <c r="BI118" s="1000"/>
      <c r="BJ118" s="1000"/>
      <c r="BK118" s="1000"/>
      <c r="BL118" s="1000"/>
      <c r="BM118" s="1000"/>
      <c r="BN118" s="1000"/>
      <c r="BO118" s="1000"/>
      <c r="BP118" s="1001"/>
      <c r="BQ118" s="1034" t="s">
        <v>122</v>
      </c>
      <c r="BR118" s="1035"/>
      <c r="BS118" s="1035"/>
      <c r="BT118" s="1035"/>
      <c r="BU118" s="1035"/>
      <c r="BV118" s="1035" t="s">
        <v>122</v>
      </c>
      <c r="BW118" s="1035"/>
      <c r="BX118" s="1035"/>
      <c r="BY118" s="1035"/>
      <c r="BZ118" s="1035"/>
      <c r="CA118" s="1035" t="s">
        <v>122</v>
      </c>
      <c r="CB118" s="1035"/>
      <c r="CC118" s="1035"/>
      <c r="CD118" s="1035"/>
      <c r="CE118" s="1035"/>
      <c r="CF118" s="955" t="s">
        <v>122</v>
      </c>
      <c r="CG118" s="956"/>
      <c r="CH118" s="956"/>
      <c r="CI118" s="956"/>
      <c r="CJ118" s="956"/>
      <c r="CK118" s="983"/>
      <c r="CL118" s="984"/>
      <c r="CM118" s="957" t="s">
        <v>444</v>
      </c>
      <c r="CN118" s="958"/>
      <c r="CO118" s="958"/>
      <c r="CP118" s="958"/>
      <c r="CQ118" s="958"/>
      <c r="CR118" s="958"/>
      <c r="CS118" s="958"/>
      <c r="CT118" s="958"/>
      <c r="CU118" s="958"/>
      <c r="CV118" s="958"/>
      <c r="CW118" s="958"/>
      <c r="CX118" s="958"/>
      <c r="CY118" s="958"/>
      <c r="CZ118" s="958"/>
      <c r="DA118" s="958"/>
      <c r="DB118" s="958"/>
      <c r="DC118" s="958"/>
      <c r="DD118" s="958"/>
      <c r="DE118" s="958"/>
      <c r="DF118" s="959"/>
      <c r="DG118" s="993" t="s">
        <v>122</v>
      </c>
      <c r="DH118" s="994"/>
      <c r="DI118" s="994"/>
      <c r="DJ118" s="994"/>
      <c r="DK118" s="995"/>
      <c r="DL118" s="996" t="s">
        <v>122</v>
      </c>
      <c r="DM118" s="994"/>
      <c r="DN118" s="994"/>
      <c r="DO118" s="994"/>
      <c r="DP118" s="995"/>
      <c r="DQ118" s="996" t="s">
        <v>122</v>
      </c>
      <c r="DR118" s="994"/>
      <c r="DS118" s="994"/>
      <c r="DT118" s="994"/>
      <c r="DU118" s="995"/>
      <c r="DV118" s="997" t="s">
        <v>122</v>
      </c>
      <c r="DW118" s="998"/>
      <c r="DX118" s="998"/>
      <c r="DY118" s="998"/>
      <c r="DZ118" s="999"/>
    </row>
    <row r="119" spans="1:130" s="212" customFormat="1" ht="26.25" customHeight="1" x14ac:dyDescent="0.2">
      <c r="A119" s="1091" t="s">
        <v>419</v>
      </c>
      <c r="B119" s="982"/>
      <c r="C119" s="964" t="s">
        <v>420</v>
      </c>
      <c r="D119" s="932"/>
      <c r="E119" s="932"/>
      <c r="F119" s="932"/>
      <c r="G119" s="932"/>
      <c r="H119" s="932"/>
      <c r="I119" s="932"/>
      <c r="J119" s="932"/>
      <c r="K119" s="932"/>
      <c r="L119" s="932"/>
      <c r="M119" s="932"/>
      <c r="N119" s="932"/>
      <c r="O119" s="932"/>
      <c r="P119" s="932"/>
      <c r="Q119" s="932"/>
      <c r="R119" s="932"/>
      <c r="S119" s="932"/>
      <c r="T119" s="932"/>
      <c r="U119" s="932"/>
      <c r="V119" s="932"/>
      <c r="W119" s="932"/>
      <c r="X119" s="932"/>
      <c r="Y119" s="932"/>
      <c r="Z119" s="933"/>
      <c r="AA119" s="934" t="s">
        <v>122</v>
      </c>
      <c r="AB119" s="935"/>
      <c r="AC119" s="935"/>
      <c r="AD119" s="935"/>
      <c r="AE119" s="936"/>
      <c r="AF119" s="937" t="s">
        <v>122</v>
      </c>
      <c r="AG119" s="935"/>
      <c r="AH119" s="935"/>
      <c r="AI119" s="935"/>
      <c r="AJ119" s="936"/>
      <c r="AK119" s="937" t="s">
        <v>122</v>
      </c>
      <c r="AL119" s="935"/>
      <c r="AM119" s="935"/>
      <c r="AN119" s="935"/>
      <c r="AO119" s="936"/>
      <c r="AP119" s="938" t="s">
        <v>122</v>
      </c>
      <c r="AQ119" s="939"/>
      <c r="AR119" s="939"/>
      <c r="AS119" s="939"/>
      <c r="AT119" s="940"/>
      <c r="AU119" s="945"/>
      <c r="AV119" s="946"/>
      <c r="AW119" s="946"/>
      <c r="AX119" s="946"/>
      <c r="AY119" s="946"/>
      <c r="AZ119" s="233" t="s">
        <v>177</v>
      </c>
      <c r="BA119" s="233"/>
      <c r="BB119" s="233"/>
      <c r="BC119" s="233"/>
      <c r="BD119" s="233"/>
      <c r="BE119" s="233"/>
      <c r="BF119" s="233"/>
      <c r="BG119" s="233"/>
      <c r="BH119" s="233"/>
      <c r="BI119" s="233"/>
      <c r="BJ119" s="233"/>
      <c r="BK119" s="233"/>
      <c r="BL119" s="233"/>
      <c r="BM119" s="233"/>
      <c r="BN119" s="233"/>
      <c r="BO119" s="1012" t="s">
        <v>445</v>
      </c>
      <c r="BP119" s="1040"/>
      <c r="BQ119" s="1034">
        <v>30727564</v>
      </c>
      <c r="BR119" s="1035"/>
      <c r="BS119" s="1035"/>
      <c r="BT119" s="1035"/>
      <c r="BU119" s="1035"/>
      <c r="BV119" s="1035">
        <v>36518608</v>
      </c>
      <c r="BW119" s="1035"/>
      <c r="BX119" s="1035"/>
      <c r="BY119" s="1035"/>
      <c r="BZ119" s="1035"/>
      <c r="CA119" s="1035">
        <v>50081693</v>
      </c>
      <c r="CB119" s="1035"/>
      <c r="CC119" s="1035"/>
      <c r="CD119" s="1035"/>
      <c r="CE119" s="1035"/>
      <c r="CF119" s="1036"/>
      <c r="CG119" s="1037"/>
      <c r="CH119" s="1037"/>
      <c r="CI119" s="1037"/>
      <c r="CJ119" s="1038"/>
      <c r="CK119" s="985"/>
      <c r="CL119" s="986"/>
      <c r="CM119" s="1008" t="s">
        <v>446</v>
      </c>
      <c r="CN119" s="1000"/>
      <c r="CO119" s="1000"/>
      <c r="CP119" s="1000"/>
      <c r="CQ119" s="1000"/>
      <c r="CR119" s="1000"/>
      <c r="CS119" s="1000"/>
      <c r="CT119" s="1000"/>
      <c r="CU119" s="1000"/>
      <c r="CV119" s="1000"/>
      <c r="CW119" s="1000"/>
      <c r="CX119" s="1000"/>
      <c r="CY119" s="1000"/>
      <c r="CZ119" s="1000"/>
      <c r="DA119" s="1000"/>
      <c r="DB119" s="1000"/>
      <c r="DC119" s="1000"/>
      <c r="DD119" s="1000"/>
      <c r="DE119" s="1000"/>
      <c r="DF119" s="1001"/>
      <c r="DG119" s="1039" t="s">
        <v>122</v>
      </c>
      <c r="DH119" s="1021"/>
      <c r="DI119" s="1021"/>
      <c r="DJ119" s="1021"/>
      <c r="DK119" s="1022"/>
      <c r="DL119" s="1020" t="s">
        <v>122</v>
      </c>
      <c r="DM119" s="1021"/>
      <c r="DN119" s="1021"/>
      <c r="DO119" s="1021"/>
      <c r="DP119" s="1022"/>
      <c r="DQ119" s="1020" t="s">
        <v>122</v>
      </c>
      <c r="DR119" s="1021"/>
      <c r="DS119" s="1021"/>
      <c r="DT119" s="1021"/>
      <c r="DU119" s="1022"/>
      <c r="DV119" s="1023" t="s">
        <v>122</v>
      </c>
      <c r="DW119" s="1024"/>
      <c r="DX119" s="1024"/>
      <c r="DY119" s="1024"/>
      <c r="DZ119" s="1025"/>
    </row>
    <row r="120" spans="1:130" s="212" customFormat="1" ht="26.25" customHeight="1" x14ac:dyDescent="0.2">
      <c r="A120" s="1092"/>
      <c r="B120" s="984"/>
      <c r="C120" s="957" t="s">
        <v>423</v>
      </c>
      <c r="D120" s="958"/>
      <c r="E120" s="958"/>
      <c r="F120" s="958"/>
      <c r="G120" s="958"/>
      <c r="H120" s="958"/>
      <c r="I120" s="958"/>
      <c r="J120" s="958"/>
      <c r="K120" s="958"/>
      <c r="L120" s="958"/>
      <c r="M120" s="958"/>
      <c r="N120" s="958"/>
      <c r="O120" s="958"/>
      <c r="P120" s="958"/>
      <c r="Q120" s="958"/>
      <c r="R120" s="958"/>
      <c r="S120" s="958"/>
      <c r="T120" s="958"/>
      <c r="U120" s="958"/>
      <c r="V120" s="958"/>
      <c r="W120" s="958"/>
      <c r="X120" s="958"/>
      <c r="Y120" s="958"/>
      <c r="Z120" s="959"/>
      <c r="AA120" s="993" t="s">
        <v>122</v>
      </c>
      <c r="AB120" s="994"/>
      <c r="AC120" s="994"/>
      <c r="AD120" s="994"/>
      <c r="AE120" s="995"/>
      <c r="AF120" s="996" t="s">
        <v>122</v>
      </c>
      <c r="AG120" s="994"/>
      <c r="AH120" s="994"/>
      <c r="AI120" s="994"/>
      <c r="AJ120" s="995"/>
      <c r="AK120" s="996" t="s">
        <v>122</v>
      </c>
      <c r="AL120" s="994"/>
      <c r="AM120" s="994"/>
      <c r="AN120" s="994"/>
      <c r="AO120" s="995"/>
      <c r="AP120" s="997" t="s">
        <v>122</v>
      </c>
      <c r="AQ120" s="998"/>
      <c r="AR120" s="998"/>
      <c r="AS120" s="998"/>
      <c r="AT120" s="999"/>
      <c r="AU120" s="1026" t="s">
        <v>447</v>
      </c>
      <c r="AV120" s="1027"/>
      <c r="AW120" s="1027"/>
      <c r="AX120" s="1027"/>
      <c r="AY120" s="1028"/>
      <c r="AZ120" s="964" t="s">
        <v>448</v>
      </c>
      <c r="BA120" s="932"/>
      <c r="BB120" s="932"/>
      <c r="BC120" s="932"/>
      <c r="BD120" s="932"/>
      <c r="BE120" s="932"/>
      <c r="BF120" s="932"/>
      <c r="BG120" s="932"/>
      <c r="BH120" s="932"/>
      <c r="BI120" s="932"/>
      <c r="BJ120" s="932"/>
      <c r="BK120" s="932"/>
      <c r="BL120" s="932"/>
      <c r="BM120" s="932"/>
      <c r="BN120" s="932"/>
      <c r="BO120" s="932"/>
      <c r="BP120" s="933"/>
      <c r="BQ120" s="965">
        <v>11786700</v>
      </c>
      <c r="BR120" s="966"/>
      <c r="BS120" s="966"/>
      <c r="BT120" s="966"/>
      <c r="BU120" s="966"/>
      <c r="BV120" s="966">
        <v>11212458</v>
      </c>
      <c r="BW120" s="966"/>
      <c r="BX120" s="966"/>
      <c r="BY120" s="966"/>
      <c r="BZ120" s="966"/>
      <c r="CA120" s="966">
        <v>10907197</v>
      </c>
      <c r="CB120" s="966"/>
      <c r="CC120" s="966"/>
      <c r="CD120" s="966"/>
      <c r="CE120" s="966"/>
      <c r="CF120" s="979">
        <v>44.3</v>
      </c>
      <c r="CG120" s="980"/>
      <c r="CH120" s="980"/>
      <c r="CI120" s="980"/>
      <c r="CJ120" s="980"/>
      <c r="CK120" s="1041" t="s">
        <v>449</v>
      </c>
      <c r="CL120" s="1042"/>
      <c r="CM120" s="1042"/>
      <c r="CN120" s="1042"/>
      <c r="CO120" s="1043"/>
      <c r="CP120" s="1049" t="s">
        <v>395</v>
      </c>
      <c r="CQ120" s="1050"/>
      <c r="CR120" s="1050"/>
      <c r="CS120" s="1050"/>
      <c r="CT120" s="1050"/>
      <c r="CU120" s="1050"/>
      <c r="CV120" s="1050"/>
      <c r="CW120" s="1050"/>
      <c r="CX120" s="1050"/>
      <c r="CY120" s="1050"/>
      <c r="CZ120" s="1050"/>
      <c r="DA120" s="1050"/>
      <c r="DB120" s="1050"/>
      <c r="DC120" s="1050"/>
      <c r="DD120" s="1050"/>
      <c r="DE120" s="1050"/>
      <c r="DF120" s="1051"/>
      <c r="DG120" s="965">
        <v>2039586</v>
      </c>
      <c r="DH120" s="966"/>
      <c r="DI120" s="966"/>
      <c r="DJ120" s="966"/>
      <c r="DK120" s="966"/>
      <c r="DL120" s="966">
        <v>8260582</v>
      </c>
      <c r="DM120" s="966"/>
      <c r="DN120" s="966"/>
      <c r="DO120" s="966"/>
      <c r="DP120" s="966"/>
      <c r="DQ120" s="966">
        <v>21668823</v>
      </c>
      <c r="DR120" s="966"/>
      <c r="DS120" s="966"/>
      <c r="DT120" s="966"/>
      <c r="DU120" s="966"/>
      <c r="DV120" s="967">
        <v>87.9</v>
      </c>
      <c r="DW120" s="967"/>
      <c r="DX120" s="967"/>
      <c r="DY120" s="967"/>
      <c r="DZ120" s="968"/>
    </row>
    <row r="121" spans="1:130" s="212" customFormat="1" ht="26.25" customHeight="1" x14ac:dyDescent="0.2">
      <c r="A121" s="1092"/>
      <c r="B121" s="984"/>
      <c r="C121" s="1009" t="s">
        <v>450</v>
      </c>
      <c r="D121" s="1010"/>
      <c r="E121" s="1010"/>
      <c r="F121" s="1010"/>
      <c r="G121" s="1010"/>
      <c r="H121" s="1010"/>
      <c r="I121" s="1010"/>
      <c r="J121" s="1010"/>
      <c r="K121" s="1010"/>
      <c r="L121" s="1010"/>
      <c r="M121" s="1010"/>
      <c r="N121" s="1010"/>
      <c r="O121" s="1010"/>
      <c r="P121" s="1010"/>
      <c r="Q121" s="1010"/>
      <c r="R121" s="1010"/>
      <c r="S121" s="1010"/>
      <c r="T121" s="1010"/>
      <c r="U121" s="1010"/>
      <c r="V121" s="1010"/>
      <c r="W121" s="1010"/>
      <c r="X121" s="1010"/>
      <c r="Y121" s="1010"/>
      <c r="Z121" s="1011"/>
      <c r="AA121" s="993" t="s">
        <v>122</v>
      </c>
      <c r="AB121" s="994"/>
      <c r="AC121" s="994"/>
      <c r="AD121" s="994"/>
      <c r="AE121" s="995"/>
      <c r="AF121" s="996" t="s">
        <v>122</v>
      </c>
      <c r="AG121" s="994"/>
      <c r="AH121" s="994"/>
      <c r="AI121" s="994"/>
      <c r="AJ121" s="995"/>
      <c r="AK121" s="996" t="s">
        <v>122</v>
      </c>
      <c r="AL121" s="994"/>
      <c r="AM121" s="994"/>
      <c r="AN121" s="994"/>
      <c r="AO121" s="995"/>
      <c r="AP121" s="997" t="s">
        <v>122</v>
      </c>
      <c r="AQ121" s="998"/>
      <c r="AR121" s="998"/>
      <c r="AS121" s="998"/>
      <c r="AT121" s="999"/>
      <c r="AU121" s="1029"/>
      <c r="AV121" s="1030"/>
      <c r="AW121" s="1030"/>
      <c r="AX121" s="1030"/>
      <c r="AY121" s="1031"/>
      <c r="AZ121" s="957" t="s">
        <v>451</v>
      </c>
      <c r="BA121" s="958"/>
      <c r="BB121" s="958"/>
      <c r="BC121" s="958"/>
      <c r="BD121" s="958"/>
      <c r="BE121" s="958"/>
      <c r="BF121" s="958"/>
      <c r="BG121" s="958"/>
      <c r="BH121" s="958"/>
      <c r="BI121" s="958"/>
      <c r="BJ121" s="958"/>
      <c r="BK121" s="958"/>
      <c r="BL121" s="958"/>
      <c r="BM121" s="958"/>
      <c r="BN121" s="958"/>
      <c r="BO121" s="958"/>
      <c r="BP121" s="959"/>
      <c r="BQ121" s="960">
        <v>6000963</v>
      </c>
      <c r="BR121" s="961"/>
      <c r="BS121" s="961"/>
      <c r="BT121" s="961"/>
      <c r="BU121" s="961"/>
      <c r="BV121" s="961">
        <v>5204170</v>
      </c>
      <c r="BW121" s="961"/>
      <c r="BX121" s="961"/>
      <c r="BY121" s="961"/>
      <c r="BZ121" s="961"/>
      <c r="CA121" s="961">
        <v>5162725</v>
      </c>
      <c r="CB121" s="961"/>
      <c r="CC121" s="961"/>
      <c r="CD121" s="961"/>
      <c r="CE121" s="961"/>
      <c r="CF121" s="955">
        <v>20.9</v>
      </c>
      <c r="CG121" s="956"/>
      <c r="CH121" s="956"/>
      <c r="CI121" s="956"/>
      <c r="CJ121" s="956"/>
      <c r="CK121" s="1044"/>
      <c r="CL121" s="1045"/>
      <c r="CM121" s="1045"/>
      <c r="CN121" s="1045"/>
      <c r="CO121" s="1046"/>
      <c r="CP121" s="1054" t="s">
        <v>398</v>
      </c>
      <c r="CQ121" s="1055"/>
      <c r="CR121" s="1055"/>
      <c r="CS121" s="1055"/>
      <c r="CT121" s="1055"/>
      <c r="CU121" s="1055"/>
      <c r="CV121" s="1055"/>
      <c r="CW121" s="1055"/>
      <c r="CX121" s="1055"/>
      <c r="CY121" s="1055"/>
      <c r="CZ121" s="1055"/>
      <c r="DA121" s="1055"/>
      <c r="DB121" s="1055"/>
      <c r="DC121" s="1055"/>
      <c r="DD121" s="1055"/>
      <c r="DE121" s="1055"/>
      <c r="DF121" s="1056"/>
      <c r="DG121" s="960">
        <v>10744813</v>
      </c>
      <c r="DH121" s="961"/>
      <c r="DI121" s="961"/>
      <c r="DJ121" s="961"/>
      <c r="DK121" s="961"/>
      <c r="DL121" s="961">
        <v>10011093</v>
      </c>
      <c r="DM121" s="961"/>
      <c r="DN121" s="961"/>
      <c r="DO121" s="961"/>
      <c r="DP121" s="961"/>
      <c r="DQ121" s="961">
        <v>8307866</v>
      </c>
      <c r="DR121" s="961"/>
      <c r="DS121" s="961"/>
      <c r="DT121" s="961"/>
      <c r="DU121" s="961"/>
      <c r="DV121" s="962">
        <v>33.700000000000003</v>
      </c>
      <c r="DW121" s="962"/>
      <c r="DX121" s="962"/>
      <c r="DY121" s="962"/>
      <c r="DZ121" s="963"/>
    </row>
    <row r="122" spans="1:130" s="212" customFormat="1" ht="26.25" customHeight="1" x14ac:dyDescent="0.2">
      <c r="A122" s="1092"/>
      <c r="B122" s="984"/>
      <c r="C122" s="957" t="s">
        <v>433</v>
      </c>
      <c r="D122" s="958"/>
      <c r="E122" s="958"/>
      <c r="F122" s="958"/>
      <c r="G122" s="958"/>
      <c r="H122" s="958"/>
      <c r="I122" s="958"/>
      <c r="J122" s="958"/>
      <c r="K122" s="958"/>
      <c r="L122" s="958"/>
      <c r="M122" s="958"/>
      <c r="N122" s="958"/>
      <c r="O122" s="958"/>
      <c r="P122" s="958"/>
      <c r="Q122" s="958"/>
      <c r="R122" s="958"/>
      <c r="S122" s="958"/>
      <c r="T122" s="958"/>
      <c r="U122" s="958"/>
      <c r="V122" s="958"/>
      <c r="W122" s="958"/>
      <c r="X122" s="958"/>
      <c r="Y122" s="958"/>
      <c r="Z122" s="959"/>
      <c r="AA122" s="993" t="s">
        <v>122</v>
      </c>
      <c r="AB122" s="994"/>
      <c r="AC122" s="994"/>
      <c r="AD122" s="994"/>
      <c r="AE122" s="995"/>
      <c r="AF122" s="996" t="s">
        <v>122</v>
      </c>
      <c r="AG122" s="994"/>
      <c r="AH122" s="994"/>
      <c r="AI122" s="994"/>
      <c r="AJ122" s="995"/>
      <c r="AK122" s="996" t="s">
        <v>122</v>
      </c>
      <c r="AL122" s="994"/>
      <c r="AM122" s="994"/>
      <c r="AN122" s="994"/>
      <c r="AO122" s="995"/>
      <c r="AP122" s="997" t="s">
        <v>122</v>
      </c>
      <c r="AQ122" s="998"/>
      <c r="AR122" s="998"/>
      <c r="AS122" s="998"/>
      <c r="AT122" s="999"/>
      <c r="AU122" s="1029"/>
      <c r="AV122" s="1030"/>
      <c r="AW122" s="1030"/>
      <c r="AX122" s="1030"/>
      <c r="AY122" s="1031"/>
      <c r="AZ122" s="1008" t="s">
        <v>452</v>
      </c>
      <c r="BA122" s="1000"/>
      <c r="BB122" s="1000"/>
      <c r="BC122" s="1000"/>
      <c r="BD122" s="1000"/>
      <c r="BE122" s="1000"/>
      <c r="BF122" s="1000"/>
      <c r="BG122" s="1000"/>
      <c r="BH122" s="1000"/>
      <c r="BI122" s="1000"/>
      <c r="BJ122" s="1000"/>
      <c r="BK122" s="1000"/>
      <c r="BL122" s="1000"/>
      <c r="BM122" s="1000"/>
      <c r="BN122" s="1000"/>
      <c r="BO122" s="1000"/>
      <c r="BP122" s="1001"/>
      <c r="BQ122" s="1034">
        <v>23861068</v>
      </c>
      <c r="BR122" s="1035"/>
      <c r="BS122" s="1035"/>
      <c r="BT122" s="1035"/>
      <c r="BU122" s="1035"/>
      <c r="BV122" s="1035">
        <v>26692967</v>
      </c>
      <c r="BW122" s="1035"/>
      <c r="BX122" s="1035"/>
      <c r="BY122" s="1035"/>
      <c r="BZ122" s="1035"/>
      <c r="CA122" s="1035">
        <v>32563470</v>
      </c>
      <c r="CB122" s="1035"/>
      <c r="CC122" s="1035"/>
      <c r="CD122" s="1035"/>
      <c r="CE122" s="1035"/>
      <c r="CF122" s="1052">
        <v>132.1</v>
      </c>
      <c r="CG122" s="1053"/>
      <c r="CH122" s="1053"/>
      <c r="CI122" s="1053"/>
      <c r="CJ122" s="1053"/>
      <c r="CK122" s="1044"/>
      <c r="CL122" s="1045"/>
      <c r="CM122" s="1045"/>
      <c r="CN122" s="1045"/>
      <c r="CO122" s="1046"/>
      <c r="CP122" s="1054" t="s">
        <v>397</v>
      </c>
      <c r="CQ122" s="1055"/>
      <c r="CR122" s="1055"/>
      <c r="CS122" s="1055"/>
      <c r="CT122" s="1055"/>
      <c r="CU122" s="1055"/>
      <c r="CV122" s="1055"/>
      <c r="CW122" s="1055"/>
      <c r="CX122" s="1055"/>
      <c r="CY122" s="1055"/>
      <c r="CZ122" s="1055"/>
      <c r="DA122" s="1055"/>
      <c r="DB122" s="1055"/>
      <c r="DC122" s="1055"/>
      <c r="DD122" s="1055"/>
      <c r="DE122" s="1055"/>
      <c r="DF122" s="1056"/>
      <c r="DG122" s="960">
        <v>438</v>
      </c>
      <c r="DH122" s="961"/>
      <c r="DI122" s="961"/>
      <c r="DJ122" s="961"/>
      <c r="DK122" s="961"/>
      <c r="DL122" s="961">
        <v>502</v>
      </c>
      <c r="DM122" s="961"/>
      <c r="DN122" s="961"/>
      <c r="DO122" s="961"/>
      <c r="DP122" s="961"/>
      <c r="DQ122" s="961">
        <v>440</v>
      </c>
      <c r="DR122" s="961"/>
      <c r="DS122" s="961"/>
      <c r="DT122" s="961"/>
      <c r="DU122" s="961"/>
      <c r="DV122" s="962">
        <v>0</v>
      </c>
      <c r="DW122" s="962"/>
      <c r="DX122" s="962"/>
      <c r="DY122" s="962"/>
      <c r="DZ122" s="963"/>
    </row>
    <row r="123" spans="1:130" s="212" customFormat="1" ht="26.25" customHeight="1" x14ac:dyDescent="0.2">
      <c r="A123" s="1092"/>
      <c r="B123" s="984"/>
      <c r="C123" s="957" t="s">
        <v>439</v>
      </c>
      <c r="D123" s="958"/>
      <c r="E123" s="958"/>
      <c r="F123" s="958"/>
      <c r="G123" s="958"/>
      <c r="H123" s="958"/>
      <c r="I123" s="958"/>
      <c r="J123" s="958"/>
      <c r="K123" s="958"/>
      <c r="L123" s="958"/>
      <c r="M123" s="958"/>
      <c r="N123" s="958"/>
      <c r="O123" s="958"/>
      <c r="P123" s="958"/>
      <c r="Q123" s="958"/>
      <c r="R123" s="958"/>
      <c r="S123" s="958"/>
      <c r="T123" s="958"/>
      <c r="U123" s="958"/>
      <c r="V123" s="958"/>
      <c r="W123" s="958"/>
      <c r="X123" s="958"/>
      <c r="Y123" s="958"/>
      <c r="Z123" s="959"/>
      <c r="AA123" s="993" t="s">
        <v>122</v>
      </c>
      <c r="AB123" s="994"/>
      <c r="AC123" s="994"/>
      <c r="AD123" s="994"/>
      <c r="AE123" s="995"/>
      <c r="AF123" s="996" t="s">
        <v>122</v>
      </c>
      <c r="AG123" s="994"/>
      <c r="AH123" s="994"/>
      <c r="AI123" s="994"/>
      <c r="AJ123" s="995"/>
      <c r="AK123" s="996" t="s">
        <v>122</v>
      </c>
      <c r="AL123" s="994"/>
      <c r="AM123" s="994"/>
      <c r="AN123" s="994"/>
      <c r="AO123" s="995"/>
      <c r="AP123" s="997" t="s">
        <v>122</v>
      </c>
      <c r="AQ123" s="998"/>
      <c r="AR123" s="998"/>
      <c r="AS123" s="998"/>
      <c r="AT123" s="999"/>
      <c r="AU123" s="1032"/>
      <c r="AV123" s="1033"/>
      <c r="AW123" s="1033"/>
      <c r="AX123" s="1033"/>
      <c r="AY123" s="1033"/>
      <c r="AZ123" s="233" t="s">
        <v>177</v>
      </c>
      <c r="BA123" s="233"/>
      <c r="BB123" s="233"/>
      <c r="BC123" s="233"/>
      <c r="BD123" s="233"/>
      <c r="BE123" s="233"/>
      <c r="BF123" s="233"/>
      <c r="BG123" s="233"/>
      <c r="BH123" s="233"/>
      <c r="BI123" s="233"/>
      <c r="BJ123" s="233"/>
      <c r="BK123" s="233"/>
      <c r="BL123" s="233"/>
      <c r="BM123" s="233"/>
      <c r="BN123" s="233"/>
      <c r="BO123" s="1012" t="s">
        <v>453</v>
      </c>
      <c r="BP123" s="1040"/>
      <c r="BQ123" s="1098">
        <v>41648731</v>
      </c>
      <c r="BR123" s="1099"/>
      <c r="BS123" s="1099"/>
      <c r="BT123" s="1099"/>
      <c r="BU123" s="1099"/>
      <c r="BV123" s="1099">
        <v>43109595</v>
      </c>
      <c r="BW123" s="1099"/>
      <c r="BX123" s="1099"/>
      <c r="BY123" s="1099"/>
      <c r="BZ123" s="1099"/>
      <c r="CA123" s="1099">
        <v>48633392</v>
      </c>
      <c r="CB123" s="1099"/>
      <c r="CC123" s="1099"/>
      <c r="CD123" s="1099"/>
      <c r="CE123" s="1099"/>
      <c r="CF123" s="1036"/>
      <c r="CG123" s="1037"/>
      <c r="CH123" s="1037"/>
      <c r="CI123" s="1037"/>
      <c r="CJ123" s="1038"/>
      <c r="CK123" s="1044"/>
      <c r="CL123" s="1045"/>
      <c r="CM123" s="1045"/>
      <c r="CN123" s="1045"/>
      <c r="CO123" s="1046"/>
      <c r="CP123" s="1054" t="s">
        <v>391</v>
      </c>
      <c r="CQ123" s="1055"/>
      <c r="CR123" s="1055"/>
      <c r="CS123" s="1055"/>
      <c r="CT123" s="1055"/>
      <c r="CU123" s="1055"/>
      <c r="CV123" s="1055"/>
      <c r="CW123" s="1055"/>
      <c r="CX123" s="1055"/>
      <c r="CY123" s="1055"/>
      <c r="CZ123" s="1055"/>
      <c r="DA123" s="1055"/>
      <c r="DB123" s="1055"/>
      <c r="DC123" s="1055"/>
      <c r="DD123" s="1055"/>
      <c r="DE123" s="1055"/>
      <c r="DF123" s="1056"/>
      <c r="DG123" s="993" t="s">
        <v>122</v>
      </c>
      <c r="DH123" s="994"/>
      <c r="DI123" s="994"/>
      <c r="DJ123" s="994"/>
      <c r="DK123" s="995"/>
      <c r="DL123" s="996" t="s">
        <v>122</v>
      </c>
      <c r="DM123" s="994"/>
      <c r="DN123" s="994"/>
      <c r="DO123" s="994"/>
      <c r="DP123" s="995"/>
      <c r="DQ123" s="996" t="s">
        <v>122</v>
      </c>
      <c r="DR123" s="994"/>
      <c r="DS123" s="994"/>
      <c r="DT123" s="994"/>
      <c r="DU123" s="995"/>
      <c r="DV123" s="997" t="s">
        <v>122</v>
      </c>
      <c r="DW123" s="998"/>
      <c r="DX123" s="998"/>
      <c r="DY123" s="998"/>
      <c r="DZ123" s="999"/>
    </row>
    <row r="124" spans="1:130" s="212" customFormat="1" ht="26.25" customHeight="1" thickBot="1" x14ac:dyDescent="0.25">
      <c r="A124" s="1092"/>
      <c r="B124" s="984"/>
      <c r="C124" s="957" t="s">
        <v>442</v>
      </c>
      <c r="D124" s="958"/>
      <c r="E124" s="958"/>
      <c r="F124" s="958"/>
      <c r="G124" s="958"/>
      <c r="H124" s="958"/>
      <c r="I124" s="958"/>
      <c r="J124" s="958"/>
      <c r="K124" s="958"/>
      <c r="L124" s="958"/>
      <c r="M124" s="958"/>
      <c r="N124" s="958"/>
      <c r="O124" s="958"/>
      <c r="P124" s="958"/>
      <c r="Q124" s="958"/>
      <c r="R124" s="958"/>
      <c r="S124" s="958"/>
      <c r="T124" s="958"/>
      <c r="U124" s="958"/>
      <c r="V124" s="958"/>
      <c r="W124" s="958"/>
      <c r="X124" s="958"/>
      <c r="Y124" s="958"/>
      <c r="Z124" s="959"/>
      <c r="AA124" s="993" t="s">
        <v>122</v>
      </c>
      <c r="AB124" s="994"/>
      <c r="AC124" s="994"/>
      <c r="AD124" s="994"/>
      <c r="AE124" s="995"/>
      <c r="AF124" s="996" t="s">
        <v>122</v>
      </c>
      <c r="AG124" s="994"/>
      <c r="AH124" s="994"/>
      <c r="AI124" s="994"/>
      <c r="AJ124" s="995"/>
      <c r="AK124" s="996" t="s">
        <v>122</v>
      </c>
      <c r="AL124" s="994"/>
      <c r="AM124" s="994"/>
      <c r="AN124" s="994"/>
      <c r="AO124" s="995"/>
      <c r="AP124" s="997" t="s">
        <v>122</v>
      </c>
      <c r="AQ124" s="998"/>
      <c r="AR124" s="998"/>
      <c r="AS124" s="998"/>
      <c r="AT124" s="999"/>
      <c r="AU124" s="1094" t="s">
        <v>454</v>
      </c>
      <c r="AV124" s="1095"/>
      <c r="AW124" s="1095"/>
      <c r="AX124" s="1095"/>
      <c r="AY124" s="1095"/>
      <c r="AZ124" s="1095"/>
      <c r="BA124" s="1095"/>
      <c r="BB124" s="1095"/>
      <c r="BC124" s="1095"/>
      <c r="BD124" s="1095"/>
      <c r="BE124" s="1095"/>
      <c r="BF124" s="1095"/>
      <c r="BG124" s="1095"/>
      <c r="BH124" s="1095"/>
      <c r="BI124" s="1095"/>
      <c r="BJ124" s="1095"/>
      <c r="BK124" s="1095"/>
      <c r="BL124" s="1095"/>
      <c r="BM124" s="1095"/>
      <c r="BN124" s="1095"/>
      <c r="BO124" s="1095"/>
      <c r="BP124" s="1096"/>
      <c r="BQ124" s="1097" t="s">
        <v>122</v>
      </c>
      <c r="BR124" s="1062"/>
      <c r="BS124" s="1062"/>
      <c r="BT124" s="1062"/>
      <c r="BU124" s="1062"/>
      <c r="BV124" s="1062" t="s">
        <v>122</v>
      </c>
      <c r="BW124" s="1062"/>
      <c r="BX124" s="1062"/>
      <c r="BY124" s="1062"/>
      <c r="BZ124" s="1062"/>
      <c r="CA124" s="1062">
        <v>5.8</v>
      </c>
      <c r="CB124" s="1062"/>
      <c r="CC124" s="1062"/>
      <c r="CD124" s="1062"/>
      <c r="CE124" s="1062"/>
      <c r="CF124" s="1063"/>
      <c r="CG124" s="1064"/>
      <c r="CH124" s="1064"/>
      <c r="CI124" s="1064"/>
      <c r="CJ124" s="1065"/>
      <c r="CK124" s="1047"/>
      <c r="CL124" s="1047"/>
      <c r="CM124" s="1047"/>
      <c r="CN124" s="1047"/>
      <c r="CO124" s="1048"/>
      <c r="CP124" s="1054" t="s">
        <v>455</v>
      </c>
      <c r="CQ124" s="1055"/>
      <c r="CR124" s="1055"/>
      <c r="CS124" s="1055"/>
      <c r="CT124" s="1055"/>
      <c r="CU124" s="1055"/>
      <c r="CV124" s="1055"/>
      <c r="CW124" s="1055"/>
      <c r="CX124" s="1055"/>
      <c r="CY124" s="1055"/>
      <c r="CZ124" s="1055"/>
      <c r="DA124" s="1055"/>
      <c r="DB124" s="1055"/>
      <c r="DC124" s="1055"/>
      <c r="DD124" s="1055"/>
      <c r="DE124" s="1055"/>
      <c r="DF124" s="1056"/>
      <c r="DG124" s="1039" t="s">
        <v>122</v>
      </c>
      <c r="DH124" s="1021"/>
      <c r="DI124" s="1021"/>
      <c r="DJ124" s="1021"/>
      <c r="DK124" s="1022"/>
      <c r="DL124" s="1020" t="s">
        <v>122</v>
      </c>
      <c r="DM124" s="1021"/>
      <c r="DN124" s="1021"/>
      <c r="DO124" s="1021"/>
      <c r="DP124" s="1022"/>
      <c r="DQ124" s="1020" t="s">
        <v>122</v>
      </c>
      <c r="DR124" s="1021"/>
      <c r="DS124" s="1021"/>
      <c r="DT124" s="1021"/>
      <c r="DU124" s="1022"/>
      <c r="DV124" s="1023" t="s">
        <v>122</v>
      </c>
      <c r="DW124" s="1024"/>
      <c r="DX124" s="1024"/>
      <c r="DY124" s="1024"/>
      <c r="DZ124" s="1025"/>
    </row>
    <row r="125" spans="1:130" s="212" customFormat="1" ht="26.25" customHeight="1" x14ac:dyDescent="0.2">
      <c r="A125" s="1092"/>
      <c r="B125" s="984"/>
      <c r="C125" s="957" t="s">
        <v>444</v>
      </c>
      <c r="D125" s="958"/>
      <c r="E125" s="958"/>
      <c r="F125" s="958"/>
      <c r="G125" s="958"/>
      <c r="H125" s="958"/>
      <c r="I125" s="958"/>
      <c r="J125" s="958"/>
      <c r="K125" s="958"/>
      <c r="L125" s="958"/>
      <c r="M125" s="958"/>
      <c r="N125" s="958"/>
      <c r="O125" s="958"/>
      <c r="P125" s="958"/>
      <c r="Q125" s="958"/>
      <c r="R125" s="958"/>
      <c r="S125" s="958"/>
      <c r="T125" s="958"/>
      <c r="U125" s="958"/>
      <c r="V125" s="958"/>
      <c r="W125" s="958"/>
      <c r="X125" s="958"/>
      <c r="Y125" s="958"/>
      <c r="Z125" s="959"/>
      <c r="AA125" s="993" t="s">
        <v>122</v>
      </c>
      <c r="AB125" s="994"/>
      <c r="AC125" s="994"/>
      <c r="AD125" s="994"/>
      <c r="AE125" s="995"/>
      <c r="AF125" s="996" t="s">
        <v>122</v>
      </c>
      <c r="AG125" s="994"/>
      <c r="AH125" s="994"/>
      <c r="AI125" s="994"/>
      <c r="AJ125" s="995"/>
      <c r="AK125" s="996" t="s">
        <v>122</v>
      </c>
      <c r="AL125" s="994"/>
      <c r="AM125" s="994"/>
      <c r="AN125" s="994"/>
      <c r="AO125" s="995"/>
      <c r="AP125" s="997" t="s">
        <v>122</v>
      </c>
      <c r="AQ125" s="998"/>
      <c r="AR125" s="998"/>
      <c r="AS125" s="998"/>
      <c r="AT125" s="999"/>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57" t="s">
        <v>456</v>
      </c>
      <c r="CL125" s="1042"/>
      <c r="CM125" s="1042"/>
      <c r="CN125" s="1042"/>
      <c r="CO125" s="1043"/>
      <c r="CP125" s="964" t="s">
        <v>457</v>
      </c>
      <c r="CQ125" s="932"/>
      <c r="CR125" s="932"/>
      <c r="CS125" s="932"/>
      <c r="CT125" s="932"/>
      <c r="CU125" s="932"/>
      <c r="CV125" s="932"/>
      <c r="CW125" s="932"/>
      <c r="CX125" s="932"/>
      <c r="CY125" s="932"/>
      <c r="CZ125" s="932"/>
      <c r="DA125" s="932"/>
      <c r="DB125" s="932"/>
      <c r="DC125" s="932"/>
      <c r="DD125" s="932"/>
      <c r="DE125" s="932"/>
      <c r="DF125" s="933"/>
      <c r="DG125" s="965" t="s">
        <v>122</v>
      </c>
      <c r="DH125" s="966"/>
      <c r="DI125" s="966"/>
      <c r="DJ125" s="966"/>
      <c r="DK125" s="966"/>
      <c r="DL125" s="966" t="s">
        <v>122</v>
      </c>
      <c r="DM125" s="966"/>
      <c r="DN125" s="966"/>
      <c r="DO125" s="966"/>
      <c r="DP125" s="966"/>
      <c r="DQ125" s="966" t="s">
        <v>122</v>
      </c>
      <c r="DR125" s="966"/>
      <c r="DS125" s="966"/>
      <c r="DT125" s="966"/>
      <c r="DU125" s="966"/>
      <c r="DV125" s="967" t="s">
        <v>122</v>
      </c>
      <c r="DW125" s="967"/>
      <c r="DX125" s="967"/>
      <c r="DY125" s="967"/>
      <c r="DZ125" s="968"/>
    </row>
    <row r="126" spans="1:130" s="212" customFormat="1" ht="26.25" customHeight="1" thickBot="1" x14ac:dyDescent="0.25">
      <c r="A126" s="1092"/>
      <c r="B126" s="984"/>
      <c r="C126" s="957" t="s">
        <v>446</v>
      </c>
      <c r="D126" s="958"/>
      <c r="E126" s="958"/>
      <c r="F126" s="958"/>
      <c r="G126" s="958"/>
      <c r="H126" s="958"/>
      <c r="I126" s="958"/>
      <c r="J126" s="958"/>
      <c r="K126" s="958"/>
      <c r="L126" s="958"/>
      <c r="M126" s="958"/>
      <c r="N126" s="958"/>
      <c r="O126" s="958"/>
      <c r="P126" s="958"/>
      <c r="Q126" s="958"/>
      <c r="R126" s="958"/>
      <c r="S126" s="958"/>
      <c r="T126" s="958"/>
      <c r="U126" s="958"/>
      <c r="V126" s="958"/>
      <c r="W126" s="958"/>
      <c r="X126" s="958"/>
      <c r="Y126" s="958"/>
      <c r="Z126" s="959"/>
      <c r="AA126" s="993" t="s">
        <v>122</v>
      </c>
      <c r="AB126" s="994"/>
      <c r="AC126" s="994"/>
      <c r="AD126" s="994"/>
      <c r="AE126" s="995"/>
      <c r="AF126" s="996" t="s">
        <v>122</v>
      </c>
      <c r="AG126" s="994"/>
      <c r="AH126" s="994"/>
      <c r="AI126" s="994"/>
      <c r="AJ126" s="995"/>
      <c r="AK126" s="996" t="s">
        <v>122</v>
      </c>
      <c r="AL126" s="994"/>
      <c r="AM126" s="994"/>
      <c r="AN126" s="994"/>
      <c r="AO126" s="995"/>
      <c r="AP126" s="997" t="s">
        <v>122</v>
      </c>
      <c r="AQ126" s="998"/>
      <c r="AR126" s="998"/>
      <c r="AS126" s="998"/>
      <c r="AT126" s="999"/>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58"/>
      <c r="CL126" s="1045"/>
      <c r="CM126" s="1045"/>
      <c r="CN126" s="1045"/>
      <c r="CO126" s="1046"/>
      <c r="CP126" s="957" t="s">
        <v>458</v>
      </c>
      <c r="CQ126" s="958"/>
      <c r="CR126" s="958"/>
      <c r="CS126" s="958"/>
      <c r="CT126" s="958"/>
      <c r="CU126" s="958"/>
      <c r="CV126" s="958"/>
      <c r="CW126" s="958"/>
      <c r="CX126" s="958"/>
      <c r="CY126" s="958"/>
      <c r="CZ126" s="958"/>
      <c r="DA126" s="958"/>
      <c r="DB126" s="958"/>
      <c r="DC126" s="958"/>
      <c r="DD126" s="958"/>
      <c r="DE126" s="958"/>
      <c r="DF126" s="959"/>
      <c r="DG126" s="960">
        <v>113417</v>
      </c>
      <c r="DH126" s="961"/>
      <c r="DI126" s="961"/>
      <c r="DJ126" s="961"/>
      <c r="DK126" s="961"/>
      <c r="DL126" s="961">
        <v>47334</v>
      </c>
      <c r="DM126" s="961"/>
      <c r="DN126" s="961"/>
      <c r="DO126" s="961"/>
      <c r="DP126" s="961"/>
      <c r="DQ126" s="961" t="s">
        <v>122</v>
      </c>
      <c r="DR126" s="961"/>
      <c r="DS126" s="961"/>
      <c r="DT126" s="961"/>
      <c r="DU126" s="961"/>
      <c r="DV126" s="962" t="s">
        <v>122</v>
      </c>
      <c r="DW126" s="962"/>
      <c r="DX126" s="962"/>
      <c r="DY126" s="962"/>
      <c r="DZ126" s="963"/>
    </row>
    <row r="127" spans="1:130" s="212" customFormat="1" ht="26.25" customHeight="1" x14ac:dyDescent="0.2">
      <c r="A127" s="1093"/>
      <c r="B127" s="986"/>
      <c r="C127" s="1008" t="s">
        <v>459</v>
      </c>
      <c r="D127" s="1000"/>
      <c r="E127" s="1000"/>
      <c r="F127" s="1000"/>
      <c r="G127" s="1000"/>
      <c r="H127" s="1000"/>
      <c r="I127" s="1000"/>
      <c r="J127" s="1000"/>
      <c r="K127" s="1000"/>
      <c r="L127" s="1000"/>
      <c r="M127" s="1000"/>
      <c r="N127" s="1000"/>
      <c r="O127" s="1000"/>
      <c r="P127" s="1000"/>
      <c r="Q127" s="1000"/>
      <c r="R127" s="1000"/>
      <c r="S127" s="1000"/>
      <c r="T127" s="1000"/>
      <c r="U127" s="1000"/>
      <c r="V127" s="1000"/>
      <c r="W127" s="1000"/>
      <c r="X127" s="1000"/>
      <c r="Y127" s="1000"/>
      <c r="Z127" s="1001"/>
      <c r="AA127" s="993" t="s">
        <v>122</v>
      </c>
      <c r="AB127" s="994"/>
      <c r="AC127" s="994"/>
      <c r="AD127" s="994"/>
      <c r="AE127" s="995"/>
      <c r="AF127" s="996" t="s">
        <v>122</v>
      </c>
      <c r="AG127" s="994"/>
      <c r="AH127" s="994"/>
      <c r="AI127" s="994"/>
      <c r="AJ127" s="995"/>
      <c r="AK127" s="996" t="s">
        <v>122</v>
      </c>
      <c r="AL127" s="994"/>
      <c r="AM127" s="994"/>
      <c r="AN127" s="994"/>
      <c r="AO127" s="995"/>
      <c r="AP127" s="997" t="s">
        <v>122</v>
      </c>
      <c r="AQ127" s="998"/>
      <c r="AR127" s="998"/>
      <c r="AS127" s="998"/>
      <c r="AT127" s="999"/>
      <c r="AU127" s="214"/>
      <c r="AV127" s="214"/>
      <c r="AW127" s="214"/>
      <c r="AX127" s="1066" t="s">
        <v>460</v>
      </c>
      <c r="AY127" s="1067"/>
      <c r="AZ127" s="1067"/>
      <c r="BA127" s="1067"/>
      <c r="BB127" s="1067"/>
      <c r="BC127" s="1067"/>
      <c r="BD127" s="1067"/>
      <c r="BE127" s="1068"/>
      <c r="BF127" s="1069" t="s">
        <v>461</v>
      </c>
      <c r="BG127" s="1067"/>
      <c r="BH127" s="1067"/>
      <c r="BI127" s="1067"/>
      <c r="BJ127" s="1067"/>
      <c r="BK127" s="1067"/>
      <c r="BL127" s="1068"/>
      <c r="BM127" s="1069" t="s">
        <v>462</v>
      </c>
      <c r="BN127" s="1067"/>
      <c r="BO127" s="1067"/>
      <c r="BP127" s="1067"/>
      <c r="BQ127" s="1067"/>
      <c r="BR127" s="1067"/>
      <c r="BS127" s="1068"/>
      <c r="BT127" s="1069" t="s">
        <v>463</v>
      </c>
      <c r="BU127" s="1067"/>
      <c r="BV127" s="1067"/>
      <c r="BW127" s="1067"/>
      <c r="BX127" s="1067"/>
      <c r="BY127" s="1067"/>
      <c r="BZ127" s="1090"/>
      <c r="CA127" s="214"/>
      <c r="CB127" s="214"/>
      <c r="CC127" s="214"/>
      <c r="CD127" s="237"/>
      <c r="CE127" s="237"/>
      <c r="CF127" s="237"/>
      <c r="CG127" s="214"/>
      <c r="CH127" s="214"/>
      <c r="CI127" s="214"/>
      <c r="CJ127" s="236"/>
      <c r="CK127" s="1058"/>
      <c r="CL127" s="1045"/>
      <c r="CM127" s="1045"/>
      <c r="CN127" s="1045"/>
      <c r="CO127" s="1046"/>
      <c r="CP127" s="957" t="s">
        <v>464</v>
      </c>
      <c r="CQ127" s="958"/>
      <c r="CR127" s="958"/>
      <c r="CS127" s="958"/>
      <c r="CT127" s="958"/>
      <c r="CU127" s="958"/>
      <c r="CV127" s="958"/>
      <c r="CW127" s="958"/>
      <c r="CX127" s="958"/>
      <c r="CY127" s="958"/>
      <c r="CZ127" s="958"/>
      <c r="DA127" s="958"/>
      <c r="DB127" s="958"/>
      <c r="DC127" s="958"/>
      <c r="DD127" s="958"/>
      <c r="DE127" s="958"/>
      <c r="DF127" s="959"/>
      <c r="DG127" s="960" t="s">
        <v>122</v>
      </c>
      <c r="DH127" s="961"/>
      <c r="DI127" s="961"/>
      <c r="DJ127" s="961"/>
      <c r="DK127" s="961"/>
      <c r="DL127" s="961" t="s">
        <v>122</v>
      </c>
      <c r="DM127" s="961"/>
      <c r="DN127" s="961"/>
      <c r="DO127" s="961"/>
      <c r="DP127" s="961"/>
      <c r="DQ127" s="961" t="s">
        <v>122</v>
      </c>
      <c r="DR127" s="961"/>
      <c r="DS127" s="961"/>
      <c r="DT127" s="961"/>
      <c r="DU127" s="961"/>
      <c r="DV127" s="962" t="s">
        <v>122</v>
      </c>
      <c r="DW127" s="962"/>
      <c r="DX127" s="962"/>
      <c r="DY127" s="962"/>
      <c r="DZ127" s="963"/>
    </row>
    <row r="128" spans="1:130" s="212" customFormat="1" ht="26.25" customHeight="1" thickBot="1" x14ac:dyDescent="0.25">
      <c r="A128" s="1076" t="s">
        <v>465</v>
      </c>
      <c r="B128" s="1077"/>
      <c r="C128" s="1077"/>
      <c r="D128" s="1077"/>
      <c r="E128" s="1077"/>
      <c r="F128" s="1077"/>
      <c r="G128" s="1077"/>
      <c r="H128" s="1077"/>
      <c r="I128" s="1077"/>
      <c r="J128" s="1077"/>
      <c r="K128" s="1077"/>
      <c r="L128" s="1077"/>
      <c r="M128" s="1077"/>
      <c r="N128" s="1077"/>
      <c r="O128" s="1077"/>
      <c r="P128" s="1077"/>
      <c r="Q128" s="1077"/>
      <c r="R128" s="1077"/>
      <c r="S128" s="1077"/>
      <c r="T128" s="1077"/>
      <c r="U128" s="1077"/>
      <c r="V128" s="1077"/>
      <c r="W128" s="1078" t="s">
        <v>466</v>
      </c>
      <c r="X128" s="1078"/>
      <c r="Y128" s="1078"/>
      <c r="Z128" s="1079"/>
      <c r="AA128" s="1080">
        <v>1004650</v>
      </c>
      <c r="AB128" s="1081"/>
      <c r="AC128" s="1081"/>
      <c r="AD128" s="1081"/>
      <c r="AE128" s="1082"/>
      <c r="AF128" s="1083">
        <v>877783</v>
      </c>
      <c r="AG128" s="1081"/>
      <c r="AH128" s="1081"/>
      <c r="AI128" s="1081"/>
      <c r="AJ128" s="1082"/>
      <c r="AK128" s="1083">
        <v>1163365</v>
      </c>
      <c r="AL128" s="1081"/>
      <c r="AM128" s="1081"/>
      <c r="AN128" s="1081"/>
      <c r="AO128" s="1082"/>
      <c r="AP128" s="1084"/>
      <c r="AQ128" s="1085"/>
      <c r="AR128" s="1085"/>
      <c r="AS128" s="1085"/>
      <c r="AT128" s="1086"/>
      <c r="AU128" s="214"/>
      <c r="AV128" s="214"/>
      <c r="AW128" s="214"/>
      <c r="AX128" s="931" t="s">
        <v>467</v>
      </c>
      <c r="AY128" s="932"/>
      <c r="AZ128" s="932"/>
      <c r="BA128" s="932"/>
      <c r="BB128" s="932"/>
      <c r="BC128" s="932"/>
      <c r="BD128" s="932"/>
      <c r="BE128" s="933"/>
      <c r="BF128" s="1087" t="s">
        <v>122</v>
      </c>
      <c r="BG128" s="1088"/>
      <c r="BH128" s="1088"/>
      <c r="BI128" s="1088"/>
      <c r="BJ128" s="1088"/>
      <c r="BK128" s="1088"/>
      <c r="BL128" s="1089"/>
      <c r="BM128" s="1087">
        <v>11.95</v>
      </c>
      <c r="BN128" s="1088"/>
      <c r="BO128" s="1088"/>
      <c r="BP128" s="1088"/>
      <c r="BQ128" s="1088"/>
      <c r="BR128" s="1088"/>
      <c r="BS128" s="1089"/>
      <c r="BT128" s="1087">
        <v>20</v>
      </c>
      <c r="BU128" s="1088"/>
      <c r="BV128" s="1088"/>
      <c r="BW128" s="1088"/>
      <c r="BX128" s="1088"/>
      <c r="BY128" s="1088"/>
      <c r="BZ128" s="1111"/>
      <c r="CA128" s="237"/>
      <c r="CB128" s="237"/>
      <c r="CC128" s="237"/>
      <c r="CD128" s="237"/>
      <c r="CE128" s="237"/>
      <c r="CF128" s="237"/>
      <c r="CG128" s="214"/>
      <c r="CH128" s="214"/>
      <c r="CI128" s="214"/>
      <c r="CJ128" s="236"/>
      <c r="CK128" s="1059"/>
      <c r="CL128" s="1060"/>
      <c r="CM128" s="1060"/>
      <c r="CN128" s="1060"/>
      <c r="CO128" s="1061"/>
      <c r="CP128" s="1070" t="s">
        <v>468</v>
      </c>
      <c r="CQ128" s="761"/>
      <c r="CR128" s="761"/>
      <c r="CS128" s="761"/>
      <c r="CT128" s="761"/>
      <c r="CU128" s="761"/>
      <c r="CV128" s="761"/>
      <c r="CW128" s="761"/>
      <c r="CX128" s="761"/>
      <c r="CY128" s="761"/>
      <c r="CZ128" s="761"/>
      <c r="DA128" s="761"/>
      <c r="DB128" s="761"/>
      <c r="DC128" s="761"/>
      <c r="DD128" s="761"/>
      <c r="DE128" s="761"/>
      <c r="DF128" s="1071"/>
      <c r="DG128" s="1072" t="s">
        <v>122</v>
      </c>
      <c r="DH128" s="1073"/>
      <c r="DI128" s="1073"/>
      <c r="DJ128" s="1073"/>
      <c r="DK128" s="1073"/>
      <c r="DL128" s="1073" t="s">
        <v>122</v>
      </c>
      <c r="DM128" s="1073"/>
      <c r="DN128" s="1073"/>
      <c r="DO128" s="1073"/>
      <c r="DP128" s="1073"/>
      <c r="DQ128" s="1073" t="s">
        <v>122</v>
      </c>
      <c r="DR128" s="1073"/>
      <c r="DS128" s="1073"/>
      <c r="DT128" s="1073"/>
      <c r="DU128" s="1073"/>
      <c r="DV128" s="1074" t="s">
        <v>122</v>
      </c>
      <c r="DW128" s="1074"/>
      <c r="DX128" s="1074"/>
      <c r="DY128" s="1074"/>
      <c r="DZ128" s="1075"/>
    </row>
    <row r="129" spans="1:131" s="212" customFormat="1" ht="26.25" customHeight="1" x14ac:dyDescent="0.2">
      <c r="A129" s="969" t="s">
        <v>102</v>
      </c>
      <c r="B129" s="970"/>
      <c r="C129" s="970"/>
      <c r="D129" s="970"/>
      <c r="E129" s="970"/>
      <c r="F129" s="970"/>
      <c r="G129" s="970"/>
      <c r="H129" s="970"/>
      <c r="I129" s="970"/>
      <c r="J129" s="970"/>
      <c r="K129" s="970"/>
      <c r="L129" s="970"/>
      <c r="M129" s="970"/>
      <c r="N129" s="970"/>
      <c r="O129" s="970"/>
      <c r="P129" s="970"/>
      <c r="Q129" s="970"/>
      <c r="R129" s="970"/>
      <c r="S129" s="970"/>
      <c r="T129" s="970"/>
      <c r="U129" s="970"/>
      <c r="V129" s="970"/>
      <c r="W129" s="1105" t="s">
        <v>469</v>
      </c>
      <c r="X129" s="1106"/>
      <c r="Y129" s="1106"/>
      <c r="Z129" s="1107"/>
      <c r="AA129" s="993">
        <v>26367827</v>
      </c>
      <c r="AB129" s="994"/>
      <c r="AC129" s="994"/>
      <c r="AD129" s="994"/>
      <c r="AE129" s="995"/>
      <c r="AF129" s="996">
        <v>26454320</v>
      </c>
      <c r="AG129" s="994"/>
      <c r="AH129" s="994"/>
      <c r="AI129" s="994"/>
      <c r="AJ129" s="995"/>
      <c r="AK129" s="996">
        <v>27159178</v>
      </c>
      <c r="AL129" s="994"/>
      <c r="AM129" s="994"/>
      <c r="AN129" s="994"/>
      <c r="AO129" s="995"/>
      <c r="AP129" s="1108"/>
      <c r="AQ129" s="1109"/>
      <c r="AR129" s="1109"/>
      <c r="AS129" s="1109"/>
      <c r="AT129" s="1110"/>
      <c r="AU129" s="215"/>
      <c r="AV129" s="215"/>
      <c r="AW129" s="215"/>
      <c r="AX129" s="1100" t="s">
        <v>470</v>
      </c>
      <c r="AY129" s="958"/>
      <c r="AZ129" s="958"/>
      <c r="BA129" s="958"/>
      <c r="BB129" s="958"/>
      <c r="BC129" s="958"/>
      <c r="BD129" s="958"/>
      <c r="BE129" s="959"/>
      <c r="BF129" s="1101" t="s">
        <v>122</v>
      </c>
      <c r="BG129" s="1102"/>
      <c r="BH129" s="1102"/>
      <c r="BI129" s="1102"/>
      <c r="BJ129" s="1102"/>
      <c r="BK129" s="1102"/>
      <c r="BL129" s="1103"/>
      <c r="BM129" s="1101">
        <v>16.95</v>
      </c>
      <c r="BN129" s="1102"/>
      <c r="BO129" s="1102"/>
      <c r="BP129" s="1102"/>
      <c r="BQ129" s="1102"/>
      <c r="BR129" s="1102"/>
      <c r="BS129" s="1103"/>
      <c r="BT129" s="1101">
        <v>30</v>
      </c>
      <c r="BU129" s="1102"/>
      <c r="BV129" s="1102"/>
      <c r="BW129" s="1102"/>
      <c r="BX129" s="1102"/>
      <c r="BY129" s="1102"/>
      <c r="BZ129" s="1104"/>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969" t="s">
        <v>471</v>
      </c>
      <c r="B130" s="970"/>
      <c r="C130" s="970"/>
      <c r="D130" s="970"/>
      <c r="E130" s="970"/>
      <c r="F130" s="970"/>
      <c r="G130" s="970"/>
      <c r="H130" s="970"/>
      <c r="I130" s="970"/>
      <c r="J130" s="970"/>
      <c r="K130" s="970"/>
      <c r="L130" s="970"/>
      <c r="M130" s="970"/>
      <c r="N130" s="970"/>
      <c r="O130" s="970"/>
      <c r="P130" s="970"/>
      <c r="Q130" s="970"/>
      <c r="R130" s="970"/>
      <c r="S130" s="970"/>
      <c r="T130" s="970"/>
      <c r="U130" s="970"/>
      <c r="V130" s="970"/>
      <c r="W130" s="1105" t="s">
        <v>472</v>
      </c>
      <c r="X130" s="1106"/>
      <c r="Y130" s="1106"/>
      <c r="Z130" s="1107"/>
      <c r="AA130" s="993">
        <v>2828287</v>
      </c>
      <c r="AB130" s="994"/>
      <c r="AC130" s="994"/>
      <c r="AD130" s="994"/>
      <c r="AE130" s="995"/>
      <c r="AF130" s="996">
        <v>2568264</v>
      </c>
      <c r="AG130" s="994"/>
      <c r="AH130" s="994"/>
      <c r="AI130" s="994"/>
      <c r="AJ130" s="995"/>
      <c r="AK130" s="996">
        <v>2515337</v>
      </c>
      <c r="AL130" s="994"/>
      <c r="AM130" s="994"/>
      <c r="AN130" s="994"/>
      <c r="AO130" s="995"/>
      <c r="AP130" s="1108"/>
      <c r="AQ130" s="1109"/>
      <c r="AR130" s="1109"/>
      <c r="AS130" s="1109"/>
      <c r="AT130" s="1110"/>
      <c r="AU130" s="215"/>
      <c r="AV130" s="215"/>
      <c r="AW130" s="215"/>
      <c r="AX130" s="1100" t="s">
        <v>473</v>
      </c>
      <c r="AY130" s="958"/>
      <c r="AZ130" s="958"/>
      <c r="BA130" s="958"/>
      <c r="BB130" s="958"/>
      <c r="BC130" s="958"/>
      <c r="BD130" s="958"/>
      <c r="BE130" s="959"/>
      <c r="BF130" s="1136">
        <v>-0.1</v>
      </c>
      <c r="BG130" s="1137"/>
      <c r="BH130" s="1137"/>
      <c r="BI130" s="1137"/>
      <c r="BJ130" s="1137"/>
      <c r="BK130" s="1137"/>
      <c r="BL130" s="1138"/>
      <c r="BM130" s="1136">
        <v>25</v>
      </c>
      <c r="BN130" s="1137"/>
      <c r="BO130" s="1137"/>
      <c r="BP130" s="1137"/>
      <c r="BQ130" s="1137"/>
      <c r="BR130" s="1137"/>
      <c r="BS130" s="1138"/>
      <c r="BT130" s="1136">
        <v>35</v>
      </c>
      <c r="BU130" s="1137"/>
      <c r="BV130" s="1137"/>
      <c r="BW130" s="1137"/>
      <c r="BX130" s="1137"/>
      <c r="BY130" s="1137"/>
      <c r="BZ130" s="1139"/>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1140"/>
      <c r="B131" s="1141"/>
      <c r="C131" s="1141"/>
      <c r="D131" s="1141"/>
      <c r="E131" s="1141"/>
      <c r="F131" s="1141"/>
      <c r="G131" s="1141"/>
      <c r="H131" s="1141"/>
      <c r="I131" s="1141"/>
      <c r="J131" s="1141"/>
      <c r="K131" s="1141"/>
      <c r="L131" s="1141"/>
      <c r="M131" s="1141"/>
      <c r="N131" s="1141"/>
      <c r="O131" s="1141"/>
      <c r="P131" s="1141"/>
      <c r="Q131" s="1141"/>
      <c r="R131" s="1141"/>
      <c r="S131" s="1141"/>
      <c r="T131" s="1141"/>
      <c r="U131" s="1141"/>
      <c r="V131" s="1141"/>
      <c r="W131" s="1142" t="s">
        <v>474</v>
      </c>
      <c r="X131" s="1143"/>
      <c r="Y131" s="1143"/>
      <c r="Z131" s="1144"/>
      <c r="AA131" s="1039">
        <v>23539540</v>
      </c>
      <c r="AB131" s="1021"/>
      <c r="AC131" s="1021"/>
      <c r="AD131" s="1021"/>
      <c r="AE131" s="1022"/>
      <c r="AF131" s="1020">
        <v>23886056</v>
      </c>
      <c r="AG131" s="1021"/>
      <c r="AH131" s="1021"/>
      <c r="AI131" s="1021"/>
      <c r="AJ131" s="1022"/>
      <c r="AK131" s="1020">
        <v>24643841</v>
      </c>
      <c r="AL131" s="1021"/>
      <c r="AM131" s="1021"/>
      <c r="AN131" s="1021"/>
      <c r="AO131" s="1022"/>
      <c r="AP131" s="1145"/>
      <c r="AQ131" s="1146"/>
      <c r="AR131" s="1146"/>
      <c r="AS131" s="1146"/>
      <c r="AT131" s="1147"/>
      <c r="AU131" s="215"/>
      <c r="AV131" s="215"/>
      <c r="AW131" s="215"/>
      <c r="AX131" s="1118" t="s">
        <v>475</v>
      </c>
      <c r="AY131" s="761"/>
      <c r="AZ131" s="761"/>
      <c r="BA131" s="761"/>
      <c r="BB131" s="761"/>
      <c r="BC131" s="761"/>
      <c r="BD131" s="761"/>
      <c r="BE131" s="1071"/>
      <c r="BF131" s="1119">
        <v>5.8</v>
      </c>
      <c r="BG131" s="1120"/>
      <c r="BH131" s="1120"/>
      <c r="BI131" s="1120"/>
      <c r="BJ131" s="1120"/>
      <c r="BK131" s="1120"/>
      <c r="BL131" s="1121"/>
      <c r="BM131" s="1119">
        <v>350</v>
      </c>
      <c r="BN131" s="1120"/>
      <c r="BO131" s="1120"/>
      <c r="BP131" s="1120"/>
      <c r="BQ131" s="1120"/>
      <c r="BR131" s="1120"/>
      <c r="BS131" s="1121"/>
      <c r="BT131" s="1122"/>
      <c r="BU131" s="1123"/>
      <c r="BV131" s="1123"/>
      <c r="BW131" s="1123"/>
      <c r="BX131" s="1123"/>
      <c r="BY131" s="1123"/>
      <c r="BZ131" s="1124"/>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1125" t="s">
        <v>476</v>
      </c>
      <c r="B132" s="1126"/>
      <c r="C132" s="1126"/>
      <c r="D132" s="1126"/>
      <c r="E132" s="1126"/>
      <c r="F132" s="1126"/>
      <c r="G132" s="1126"/>
      <c r="H132" s="1126"/>
      <c r="I132" s="1126"/>
      <c r="J132" s="1126"/>
      <c r="K132" s="1126"/>
      <c r="L132" s="1126"/>
      <c r="M132" s="1126"/>
      <c r="N132" s="1126"/>
      <c r="O132" s="1126"/>
      <c r="P132" s="1126"/>
      <c r="Q132" s="1126"/>
      <c r="R132" s="1126"/>
      <c r="S132" s="1126"/>
      <c r="T132" s="1126"/>
      <c r="U132" s="1126"/>
      <c r="V132" s="1129" t="s">
        <v>477</v>
      </c>
      <c r="W132" s="1129"/>
      <c r="X132" s="1129"/>
      <c r="Y132" s="1129"/>
      <c r="Z132" s="1130"/>
      <c r="AA132" s="1131">
        <v>0.148388626</v>
      </c>
      <c r="AB132" s="1132"/>
      <c r="AC132" s="1132"/>
      <c r="AD132" s="1132"/>
      <c r="AE132" s="1133"/>
      <c r="AF132" s="1134">
        <v>1.014346857</v>
      </c>
      <c r="AG132" s="1132"/>
      <c r="AH132" s="1132"/>
      <c r="AI132" s="1132"/>
      <c r="AJ132" s="1133"/>
      <c r="AK132" s="1134">
        <v>-1.6687496079999999</v>
      </c>
      <c r="AL132" s="1132"/>
      <c r="AM132" s="1132"/>
      <c r="AN132" s="1132"/>
      <c r="AO132" s="1133"/>
      <c r="AP132" s="1036"/>
      <c r="AQ132" s="1037"/>
      <c r="AR132" s="1037"/>
      <c r="AS132" s="1037"/>
      <c r="AT132" s="1135"/>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1127"/>
      <c r="B133" s="1128"/>
      <c r="C133" s="1128"/>
      <c r="D133" s="1128"/>
      <c r="E133" s="1128"/>
      <c r="F133" s="1128"/>
      <c r="G133" s="1128"/>
      <c r="H133" s="1128"/>
      <c r="I133" s="1128"/>
      <c r="J133" s="1128"/>
      <c r="K133" s="1128"/>
      <c r="L133" s="1128"/>
      <c r="M133" s="1128"/>
      <c r="N133" s="1128"/>
      <c r="O133" s="1128"/>
      <c r="P133" s="1128"/>
      <c r="Q133" s="1128"/>
      <c r="R133" s="1128"/>
      <c r="S133" s="1128"/>
      <c r="T133" s="1128"/>
      <c r="U133" s="1128"/>
      <c r="V133" s="1112" t="s">
        <v>478</v>
      </c>
      <c r="W133" s="1112"/>
      <c r="X133" s="1112"/>
      <c r="Y133" s="1112"/>
      <c r="Z133" s="1113"/>
      <c r="AA133" s="1114">
        <v>0</v>
      </c>
      <c r="AB133" s="1115"/>
      <c r="AC133" s="1115"/>
      <c r="AD133" s="1115"/>
      <c r="AE133" s="1116"/>
      <c r="AF133" s="1114">
        <v>0.6</v>
      </c>
      <c r="AG133" s="1115"/>
      <c r="AH133" s="1115"/>
      <c r="AI133" s="1115"/>
      <c r="AJ133" s="1116"/>
      <c r="AK133" s="1114">
        <v>-0.1</v>
      </c>
      <c r="AL133" s="1115"/>
      <c r="AM133" s="1115"/>
      <c r="AN133" s="1115"/>
      <c r="AO133" s="1116"/>
      <c r="AP133" s="1063"/>
      <c r="AQ133" s="1064"/>
      <c r="AR133" s="1064"/>
      <c r="AS133" s="1064"/>
      <c r="AT133" s="1117"/>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XNhK2ALL15JKK5R6Fg2cE5KHchSYVkNmkPknjGey6vdcJj/JAb2QwId/dEACwRPPJ+ocQFp0Scxu8NkU2e7BAg==" saltValue="x6SVjFUBtzvAH2AH2RkqYA=="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zoomScaleNormal="100" zoomScaleSheetLayoutView="100" workbookViewId="0"/>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479</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5lcwZbymSrMwElnNg7KhuRF/h1TXg4cTh/VFaYIjuk4m0HDpjFGJKopxaFsoOCA8VQEfE/31044ePGAK5jiq/w==" saltValue="FAhDpknDtvvpPVBiyPEoZw=="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jtZE9iKXh7SrUmzn/gCPcQslgcf5kSTVeQt+mzzilI11BNk+GzpL+A63Zhi46ieZviRJAwFnqcTy2gBXsqb3mw==" saltValue="w9F+k+nqNRkwdP0OctMCyw=="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zoomScaleNormal="100" zoomScaleSheetLayoutView="100"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480</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481</v>
      </c>
      <c r="AL6" s="248"/>
      <c r="AM6" s="248"/>
      <c r="AN6" s="248"/>
    </row>
    <row r="7" spans="1:46" ht="13.5" customHeight="1" x14ac:dyDescent="0.2">
      <c r="A7" s="247"/>
      <c r="AK7" s="250"/>
      <c r="AL7" s="251"/>
      <c r="AM7" s="251"/>
      <c r="AN7" s="252"/>
      <c r="AO7" s="1149" t="s">
        <v>482</v>
      </c>
      <c r="AP7" s="253"/>
      <c r="AQ7" s="254" t="s">
        <v>483</v>
      </c>
      <c r="AR7" s="255"/>
    </row>
    <row r="8" spans="1:46" ht="13.2" x14ac:dyDescent="0.2">
      <c r="A8" s="247"/>
      <c r="AK8" s="256"/>
      <c r="AL8" s="257"/>
      <c r="AM8" s="257"/>
      <c r="AN8" s="258"/>
      <c r="AO8" s="1150"/>
      <c r="AP8" s="259" t="s">
        <v>484</v>
      </c>
      <c r="AQ8" s="260" t="s">
        <v>485</v>
      </c>
      <c r="AR8" s="261" t="s">
        <v>486</v>
      </c>
    </row>
    <row r="9" spans="1:46" ht="13.2" x14ac:dyDescent="0.2">
      <c r="A9" s="247"/>
      <c r="AK9" s="1151" t="s">
        <v>487</v>
      </c>
      <c r="AL9" s="1152"/>
      <c r="AM9" s="1152"/>
      <c r="AN9" s="1153"/>
      <c r="AO9" s="262">
        <v>6939088</v>
      </c>
      <c r="AP9" s="262">
        <v>59712</v>
      </c>
      <c r="AQ9" s="263">
        <v>74190</v>
      </c>
      <c r="AR9" s="264">
        <v>-19.5</v>
      </c>
    </row>
    <row r="10" spans="1:46" ht="13.5" customHeight="1" x14ac:dyDescent="0.2">
      <c r="A10" s="247"/>
      <c r="AK10" s="1151" t="s">
        <v>488</v>
      </c>
      <c r="AL10" s="1152"/>
      <c r="AM10" s="1152"/>
      <c r="AN10" s="1153"/>
      <c r="AO10" s="265">
        <v>1073684</v>
      </c>
      <c r="AP10" s="265">
        <v>9239</v>
      </c>
      <c r="AQ10" s="266">
        <v>4494</v>
      </c>
      <c r="AR10" s="267">
        <v>105.6</v>
      </c>
    </row>
    <row r="11" spans="1:46" ht="13.5" customHeight="1" x14ac:dyDescent="0.2">
      <c r="A11" s="247"/>
      <c r="AK11" s="1151" t="s">
        <v>489</v>
      </c>
      <c r="AL11" s="1152"/>
      <c r="AM11" s="1152"/>
      <c r="AN11" s="1153"/>
      <c r="AO11" s="265">
        <v>318335</v>
      </c>
      <c r="AP11" s="265">
        <v>2739</v>
      </c>
      <c r="AQ11" s="266">
        <v>2274</v>
      </c>
      <c r="AR11" s="267">
        <v>20.399999999999999</v>
      </c>
    </row>
    <row r="12" spans="1:46" ht="13.5" customHeight="1" x14ac:dyDescent="0.2">
      <c r="A12" s="247"/>
      <c r="AK12" s="1151" t="s">
        <v>490</v>
      </c>
      <c r="AL12" s="1152"/>
      <c r="AM12" s="1152"/>
      <c r="AN12" s="1153"/>
      <c r="AO12" s="265">
        <v>15735</v>
      </c>
      <c r="AP12" s="265">
        <v>135</v>
      </c>
      <c r="AQ12" s="266">
        <v>23</v>
      </c>
      <c r="AR12" s="267">
        <v>487</v>
      </c>
    </row>
    <row r="13" spans="1:46" ht="13.5" customHeight="1" x14ac:dyDescent="0.2">
      <c r="A13" s="247"/>
      <c r="AK13" s="1151" t="s">
        <v>491</v>
      </c>
      <c r="AL13" s="1152"/>
      <c r="AM13" s="1152"/>
      <c r="AN13" s="1153"/>
      <c r="AO13" s="265">
        <v>277329</v>
      </c>
      <c r="AP13" s="265">
        <v>2386</v>
      </c>
      <c r="AQ13" s="266">
        <v>2538</v>
      </c>
      <c r="AR13" s="267">
        <v>-6</v>
      </c>
    </row>
    <row r="14" spans="1:46" ht="13.5" customHeight="1" x14ac:dyDescent="0.2">
      <c r="A14" s="247"/>
      <c r="AK14" s="1151" t="s">
        <v>492</v>
      </c>
      <c r="AL14" s="1152"/>
      <c r="AM14" s="1152"/>
      <c r="AN14" s="1153"/>
      <c r="AO14" s="265">
        <v>263084</v>
      </c>
      <c r="AP14" s="265">
        <v>2264</v>
      </c>
      <c r="AQ14" s="266">
        <v>2009</v>
      </c>
      <c r="AR14" s="267">
        <v>12.7</v>
      </c>
    </row>
    <row r="15" spans="1:46" ht="13.5" customHeight="1" x14ac:dyDescent="0.2">
      <c r="A15" s="247"/>
      <c r="AK15" s="1154" t="s">
        <v>493</v>
      </c>
      <c r="AL15" s="1155"/>
      <c r="AM15" s="1155"/>
      <c r="AN15" s="1156"/>
      <c r="AO15" s="265">
        <v>-337779</v>
      </c>
      <c r="AP15" s="265">
        <v>-2907</v>
      </c>
      <c r="AQ15" s="266">
        <v>-4396</v>
      </c>
      <c r="AR15" s="267">
        <v>-33.9</v>
      </c>
    </row>
    <row r="16" spans="1:46" ht="13.2" x14ac:dyDescent="0.2">
      <c r="A16" s="247"/>
      <c r="AK16" s="1154" t="s">
        <v>177</v>
      </c>
      <c r="AL16" s="1155"/>
      <c r="AM16" s="1155"/>
      <c r="AN16" s="1156"/>
      <c r="AO16" s="265">
        <v>8549476</v>
      </c>
      <c r="AP16" s="265">
        <v>73570</v>
      </c>
      <c r="AQ16" s="266">
        <v>81133</v>
      </c>
      <c r="AR16" s="267">
        <v>-9.3000000000000007</v>
      </c>
    </row>
    <row r="17" spans="1:46" ht="13.2" x14ac:dyDescent="0.2">
      <c r="A17" s="247"/>
    </row>
    <row r="18" spans="1:46" ht="13.2" x14ac:dyDescent="0.2">
      <c r="A18" s="247"/>
      <c r="AQ18" s="268"/>
      <c r="AR18" s="268"/>
    </row>
    <row r="19" spans="1:46" ht="13.2" x14ac:dyDescent="0.2">
      <c r="A19" s="247"/>
      <c r="AK19" s="243" t="s">
        <v>494</v>
      </c>
    </row>
    <row r="20" spans="1:46" ht="13.2" x14ac:dyDescent="0.2">
      <c r="A20" s="247"/>
      <c r="AK20" s="269"/>
      <c r="AL20" s="270"/>
      <c r="AM20" s="270"/>
      <c r="AN20" s="271"/>
      <c r="AO20" s="272" t="s">
        <v>495</v>
      </c>
      <c r="AP20" s="273" t="s">
        <v>496</v>
      </c>
      <c r="AQ20" s="274" t="s">
        <v>497</v>
      </c>
      <c r="AR20" s="275"/>
    </row>
    <row r="21" spans="1:46" s="248" customFormat="1" ht="13.2" x14ac:dyDescent="0.2">
      <c r="A21" s="276"/>
      <c r="AK21" s="1157" t="s">
        <v>498</v>
      </c>
      <c r="AL21" s="1158"/>
      <c r="AM21" s="1158"/>
      <c r="AN21" s="1159"/>
      <c r="AO21" s="277">
        <v>6.16</v>
      </c>
      <c r="AP21" s="278">
        <v>7.09</v>
      </c>
      <c r="AQ21" s="279">
        <v>-0.93</v>
      </c>
      <c r="AS21" s="280"/>
      <c r="AT21" s="276"/>
    </row>
    <row r="22" spans="1:46" s="248" customFormat="1" ht="13.2" x14ac:dyDescent="0.2">
      <c r="A22" s="276"/>
      <c r="AK22" s="1157" t="s">
        <v>499</v>
      </c>
      <c r="AL22" s="1158"/>
      <c r="AM22" s="1158"/>
      <c r="AN22" s="1159"/>
      <c r="AO22" s="281">
        <v>98.1</v>
      </c>
      <c r="AP22" s="282">
        <v>99.1</v>
      </c>
      <c r="AQ22" s="283">
        <v>-1</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48" t="s">
        <v>500</v>
      </c>
      <c r="B26" s="1148"/>
      <c r="C26" s="1148"/>
      <c r="D26" s="1148"/>
      <c r="E26" s="1148"/>
      <c r="F26" s="1148"/>
      <c r="G26" s="1148"/>
      <c r="H26" s="1148"/>
      <c r="I26" s="1148"/>
      <c r="J26" s="1148"/>
      <c r="K26" s="1148"/>
      <c r="L26" s="1148"/>
      <c r="M26" s="1148"/>
      <c r="N26" s="1148"/>
      <c r="O26" s="1148"/>
      <c r="P26" s="1148"/>
      <c r="Q26" s="1148"/>
      <c r="R26" s="1148"/>
      <c r="S26" s="1148"/>
      <c r="T26" s="1148"/>
      <c r="U26" s="1148"/>
      <c r="V26" s="1148"/>
      <c r="W26" s="1148"/>
      <c r="X26" s="1148"/>
      <c r="Y26" s="1148"/>
      <c r="Z26" s="1148"/>
      <c r="AA26" s="1148"/>
      <c r="AB26" s="1148"/>
      <c r="AC26" s="1148"/>
      <c r="AD26" s="1148"/>
      <c r="AE26" s="1148"/>
      <c r="AF26" s="1148"/>
      <c r="AG26" s="1148"/>
      <c r="AH26" s="1148"/>
      <c r="AI26" s="1148"/>
      <c r="AJ26" s="1148"/>
      <c r="AK26" s="1148"/>
      <c r="AL26" s="1148"/>
      <c r="AM26" s="1148"/>
      <c r="AN26" s="1148"/>
      <c r="AO26" s="1148"/>
      <c r="AP26" s="1148"/>
      <c r="AQ26" s="1148"/>
      <c r="AR26" s="1148"/>
      <c r="AS26" s="1148"/>
    </row>
    <row r="27" spans="1:46" ht="13.2" x14ac:dyDescent="0.2">
      <c r="A27" s="288"/>
      <c r="AS27" s="243"/>
      <c r="AT27" s="243"/>
    </row>
    <row r="28" spans="1:46" ht="16.2" x14ac:dyDescent="0.2">
      <c r="A28" s="244" t="s">
        <v>501</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502</v>
      </c>
      <c r="AL29" s="248"/>
      <c r="AM29" s="248"/>
      <c r="AN29" s="248"/>
      <c r="AS29" s="290"/>
    </row>
    <row r="30" spans="1:46" ht="13.5" customHeight="1" x14ac:dyDescent="0.2">
      <c r="A30" s="247"/>
      <c r="AK30" s="250"/>
      <c r="AL30" s="251"/>
      <c r="AM30" s="251"/>
      <c r="AN30" s="252"/>
      <c r="AO30" s="1149" t="s">
        <v>482</v>
      </c>
      <c r="AP30" s="253"/>
      <c r="AQ30" s="254" t="s">
        <v>483</v>
      </c>
      <c r="AR30" s="255"/>
    </row>
    <row r="31" spans="1:46" ht="13.2" x14ac:dyDescent="0.2">
      <c r="A31" s="247"/>
      <c r="AK31" s="256"/>
      <c r="AL31" s="257"/>
      <c r="AM31" s="257"/>
      <c r="AN31" s="258"/>
      <c r="AO31" s="1150"/>
      <c r="AP31" s="259" t="s">
        <v>484</v>
      </c>
      <c r="AQ31" s="260" t="s">
        <v>485</v>
      </c>
      <c r="AR31" s="261" t="s">
        <v>486</v>
      </c>
    </row>
    <row r="32" spans="1:46" ht="27" customHeight="1" x14ac:dyDescent="0.2">
      <c r="A32" s="247"/>
      <c r="AK32" s="1165" t="s">
        <v>503</v>
      </c>
      <c r="AL32" s="1166"/>
      <c r="AM32" s="1166"/>
      <c r="AN32" s="1167"/>
      <c r="AO32" s="291">
        <v>1341280</v>
      </c>
      <c r="AP32" s="291">
        <v>11542</v>
      </c>
      <c r="AQ32" s="292">
        <v>38069</v>
      </c>
      <c r="AR32" s="293">
        <v>-69.7</v>
      </c>
    </row>
    <row r="33" spans="1:46" ht="13.5" customHeight="1" x14ac:dyDescent="0.2">
      <c r="A33" s="247"/>
      <c r="AK33" s="1165" t="s">
        <v>504</v>
      </c>
      <c r="AL33" s="1166"/>
      <c r="AM33" s="1166"/>
      <c r="AN33" s="1167"/>
      <c r="AO33" s="291" t="s">
        <v>505</v>
      </c>
      <c r="AP33" s="291" t="s">
        <v>505</v>
      </c>
      <c r="AQ33" s="292" t="s">
        <v>505</v>
      </c>
      <c r="AR33" s="293" t="s">
        <v>505</v>
      </c>
    </row>
    <row r="34" spans="1:46" ht="27" customHeight="1" x14ac:dyDescent="0.2">
      <c r="A34" s="247"/>
      <c r="AK34" s="1165" t="s">
        <v>506</v>
      </c>
      <c r="AL34" s="1166"/>
      <c r="AM34" s="1166"/>
      <c r="AN34" s="1167"/>
      <c r="AO34" s="291" t="s">
        <v>505</v>
      </c>
      <c r="AP34" s="291" t="s">
        <v>505</v>
      </c>
      <c r="AQ34" s="292" t="s">
        <v>505</v>
      </c>
      <c r="AR34" s="293" t="s">
        <v>505</v>
      </c>
    </row>
    <row r="35" spans="1:46" ht="27" customHeight="1" x14ac:dyDescent="0.2">
      <c r="A35" s="247"/>
      <c r="AK35" s="1165" t="s">
        <v>507</v>
      </c>
      <c r="AL35" s="1166"/>
      <c r="AM35" s="1166"/>
      <c r="AN35" s="1167"/>
      <c r="AO35" s="291">
        <v>1591980</v>
      </c>
      <c r="AP35" s="291">
        <v>13699</v>
      </c>
      <c r="AQ35" s="292">
        <v>11274</v>
      </c>
      <c r="AR35" s="293">
        <v>21.5</v>
      </c>
    </row>
    <row r="36" spans="1:46" ht="27" customHeight="1" x14ac:dyDescent="0.2">
      <c r="A36" s="247"/>
      <c r="AK36" s="1165" t="s">
        <v>508</v>
      </c>
      <c r="AL36" s="1166"/>
      <c r="AM36" s="1166"/>
      <c r="AN36" s="1167"/>
      <c r="AO36" s="291">
        <v>334198</v>
      </c>
      <c r="AP36" s="291">
        <v>2876</v>
      </c>
      <c r="AQ36" s="292">
        <v>1710</v>
      </c>
      <c r="AR36" s="293">
        <v>68.2</v>
      </c>
    </row>
    <row r="37" spans="1:46" ht="13.5" customHeight="1" x14ac:dyDescent="0.2">
      <c r="A37" s="247"/>
      <c r="AK37" s="1165" t="s">
        <v>509</v>
      </c>
      <c r="AL37" s="1166"/>
      <c r="AM37" s="1166"/>
      <c r="AN37" s="1167"/>
      <c r="AO37" s="291" t="s">
        <v>505</v>
      </c>
      <c r="AP37" s="291" t="s">
        <v>505</v>
      </c>
      <c r="AQ37" s="292">
        <v>731</v>
      </c>
      <c r="AR37" s="293" t="s">
        <v>505</v>
      </c>
    </row>
    <row r="38" spans="1:46" ht="27" customHeight="1" x14ac:dyDescent="0.2">
      <c r="A38" s="247"/>
      <c r="AK38" s="1168" t="s">
        <v>510</v>
      </c>
      <c r="AL38" s="1169"/>
      <c r="AM38" s="1169"/>
      <c r="AN38" s="1170"/>
      <c r="AO38" s="294" t="s">
        <v>505</v>
      </c>
      <c r="AP38" s="294" t="s">
        <v>505</v>
      </c>
      <c r="AQ38" s="295">
        <v>1</v>
      </c>
      <c r="AR38" s="283" t="s">
        <v>505</v>
      </c>
      <c r="AS38" s="290"/>
    </row>
    <row r="39" spans="1:46" ht="13.2" x14ac:dyDescent="0.2">
      <c r="A39" s="247"/>
      <c r="AK39" s="1168" t="s">
        <v>511</v>
      </c>
      <c r="AL39" s="1169"/>
      <c r="AM39" s="1169"/>
      <c r="AN39" s="1170"/>
      <c r="AO39" s="291">
        <v>-1163365</v>
      </c>
      <c r="AP39" s="291">
        <v>-10011</v>
      </c>
      <c r="AQ39" s="292">
        <v>-7408</v>
      </c>
      <c r="AR39" s="293">
        <v>35.1</v>
      </c>
      <c r="AS39" s="290"/>
    </row>
    <row r="40" spans="1:46" ht="27" customHeight="1" x14ac:dyDescent="0.2">
      <c r="A40" s="247"/>
      <c r="AK40" s="1165" t="s">
        <v>512</v>
      </c>
      <c r="AL40" s="1166"/>
      <c r="AM40" s="1166"/>
      <c r="AN40" s="1167"/>
      <c r="AO40" s="291">
        <v>-2515337</v>
      </c>
      <c r="AP40" s="291">
        <v>-21645</v>
      </c>
      <c r="AQ40" s="292">
        <v>-32910</v>
      </c>
      <c r="AR40" s="293">
        <v>-34.200000000000003</v>
      </c>
      <c r="AS40" s="290"/>
    </row>
    <row r="41" spans="1:46" ht="13.2" x14ac:dyDescent="0.2">
      <c r="A41" s="247"/>
      <c r="AK41" s="1171" t="s">
        <v>287</v>
      </c>
      <c r="AL41" s="1172"/>
      <c r="AM41" s="1172"/>
      <c r="AN41" s="1173"/>
      <c r="AO41" s="291">
        <v>-411244</v>
      </c>
      <c r="AP41" s="291">
        <v>-3539</v>
      </c>
      <c r="AQ41" s="292">
        <v>11466</v>
      </c>
      <c r="AR41" s="293">
        <v>-130.9</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513</v>
      </c>
    </row>
    <row r="48" spans="1:46" ht="13.2" x14ac:dyDescent="0.2">
      <c r="A48" s="247"/>
      <c r="AK48" s="301" t="s">
        <v>514</v>
      </c>
      <c r="AL48" s="301"/>
      <c r="AM48" s="301"/>
      <c r="AN48" s="301"/>
      <c r="AO48" s="301"/>
      <c r="AP48" s="301"/>
      <c r="AQ48" s="302"/>
      <c r="AR48" s="301"/>
    </row>
    <row r="49" spans="1:44" ht="13.5" customHeight="1" x14ac:dyDescent="0.2">
      <c r="A49" s="247"/>
      <c r="AK49" s="303"/>
      <c r="AL49" s="304"/>
      <c r="AM49" s="1160" t="s">
        <v>482</v>
      </c>
      <c r="AN49" s="1162" t="s">
        <v>515</v>
      </c>
      <c r="AO49" s="1163"/>
      <c r="AP49" s="1163"/>
      <c r="AQ49" s="1163"/>
      <c r="AR49" s="1164"/>
    </row>
    <row r="50" spans="1:44" ht="13.2" x14ac:dyDescent="0.2">
      <c r="A50" s="247"/>
      <c r="AK50" s="305"/>
      <c r="AL50" s="306"/>
      <c r="AM50" s="1161"/>
      <c r="AN50" s="307" t="s">
        <v>516</v>
      </c>
      <c r="AO50" s="308" t="s">
        <v>517</v>
      </c>
      <c r="AP50" s="309" t="s">
        <v>518</v>
      </c>
      <c r="AQ50" s="310" t="s">
        <v>519</v>
      </c>
      <c r="AR50" s="311" t="s">
        <v>520</v>
      </c>
    </row>
    <row r="51" spans="1:44" ht="13.2" x14ac:dyDescent="0.2">
      <c r="A51" s="247"/>
      <c r="AK51" s="303" t="s">
        <v>521</v>
      </c>
      <c r="AL51" s="304"/>
      <c r="AM51" s="312">
        <v>4678483</v>
      </c>
      <c r="AN51" s="313">
        <v>39177</v>
      </c>
      <c r="AO51" s="314">
        <v>-18.100000000000001</v>
      </c>
      <c r="AP51" s="315">
        <v>56416</v>
      </c>
      <c r="AQ51" s="316">
        <v>-15</v>
      </c>
      <c r="AR51" s="317">
        <v>-3.1</v>
      </c>
    </row>
    <row r="52" spans="1:44" ht="13.2" x14ac:dyDescent="0.2">
      <c r="A52" s="247"/>
      <c r="AK52" s="318"/>
      <c r="AL52" s="319" t="s">
        <v>522</v>
      </c>
      <c r="AM52" s="320">
        <v>2762340</v>
      </c>
      <c r="AN52" s="321">
        <v>23132</v>
      </c>
      <c r="AO52" s="322">
        <v>-6.9</v>
      </c>
      <c r="AP52" s="323">
        <v>32623</v>
      </c>
      <c r="AQ52" s="324">
        <v>-5.5</v>
      </c>
      <c r="AR52" s="325">
        <v>-1.4</v>
      </c>
    </row>
    <row r="53" spans="1:44" ht="13.2" x14ac:dyDescent="0.2">
      <c r="A53" s="247"/>
      <c r="AK53" s="303" t="s">
        <v>523</v>
      </c>
      <c r="AL53" s="304"/>
      <c r="AM53" s="312">
        <v>5628664</v>
      </c>
      <c r="AN53" s="313">
        <v>47485</v>
      </c>
      <c r="AO53" s="314">
        <v>21.2</v>
      </c>
      <c r="AP53" s="315">
        <v>49217</v>
      </c>
      <c r="AQ53" s="316">
        <v>-12.8</v>
      </c>
      <c r="AR53" s="317">
        <v>34</v>
      </c>
    </row>
    <row r="54" spans="1:44" ht="13.2" x14ac:dyDescent="0.2">
      <c r="A54" s="247"/>
      <c r="AK54" s="318"/>
      <c r="AL54" s="319" t="s">
        <v>522</v>
      </c>
      <c r="AM54" s="320">
        <v>1600658</v>
      </c>
      <c r="AN54" s="321">
        <v>13504</v>
      </c>
      <c r="AO54" s="322">
        <v>-41.6</v>
      </c>
      <c r="AP54" s="323">
        <v>27232</v>
      </c>
      <c r="AQ54" s="324">
        <v>-16.5</v>
      </c>
      <c r="AR54" s="325">
        <v>-25.1</v>
      </c>
    </row>
    <row r="55" spans="1:44" ht="13.2" x14ac:dyDescent="0.2">
      <c r="A55" s="247"/>
      <c r="AK55" s="303" t="s">
        <v>524</v>
      </c>
      <c r="AL55" s="304"/>
      <c r="AM55" s="312">
        <v>8489894</v>
      </c>
      <c r="AN55" s="313">
        <v>72103</v>
      </c>
      <c r="AO55" s="314">
        <v>51.8</v>
      </c>
      <c r="AP55" s="315">
        <v>49211</v>
      </c>
      <c r="AQ55" s="316">
        <v>0</v>
      </c>
      <c r="AR55" s="317">
        <v>51.8</v>
      </c>
    </row>
    <row r="56" spans="1:44" ht="13.2" x14ac:dyDescent="0.2">
      <c r="A56" s="247"/>
      <c r="AK56" s="318"/>
      <c r="AL56" s="319" t="s">
        <v>522</v>
      </c>
      <c r="AM56" s="320">
        <v>5017987</v>
      </c>
      <c r="AN56" s="321">
        <v>42617</v>
      </c>
      <c r="AO56" s="322">
        <v>215.6</v>
      </c>
      <c r="AP56" s="323">
        <v>28367</v>
      </c>
      <c r="AQ56" s="324">
        <v>4.2</v>
      </c>
      <c r="AR56" s="325">
        <v>211.4</v>
      </c>
    </row>
    <row r="57" spans="1:44" ht="13.2" x14ac:dyDescent="0.2">
      <c r="A57" s="247"/>
      <c r="AK57" s="303" t="s">
        <v>525</v>
      </c>
      <c r="AL57" s="304"/>
      <c r="AM57" s="312">
        <v>9216406</v>
      </c>
      <c r="AN57" s="313">
        <v>78634</v>
      </c>
      <c r="AO57" s="314">
        <v>9.1</v>
      </c>
      <c r="AP57" s="315">
        <v>51738</v>
      </c>
      <c r="AQ57" s="316">
        <v>5.0999999999999996</v>
      </c>
      <c r="AR57" s="317">
        <v>4</v>
      </c>
    </row>
    <row r="58" spans="1:44" ht="13.2" x14ac:dyDescent="0.2">
      <c r="A58" s="247"/>
      <c r="AK58" s="318"/>
      <c r="AL58" s="319" t="s">
        <v>522</v>
      </c>
      <c r="AM58" s="320">
        <v>5998470</v>
      </c>
      <c r="AN58" s="321">
        <v>51178</v>
      </c>
      <c r="AO58" s="322">
        <v>20.100000000000001</v>
      </c>
      <c r="AP58" s="323">
        <v>30360</v>
      </c>
      <c r="AQ58" s="324">
        <v>7</v>
      </c>
      <c r="AR58" s="325">
        <v>13.1</v>
      </c>
    </row>
    <row r="59" spans="1:44" ht="13.2" x14ac:dyDescent="0.2">
      <c r="A59" s="247"/>
      <c r="AK59" s="303" t="s">
        <v>526</v>
      </c>
      <c r="AL59" s="304"/>
      <c r="AM59" s="312">
        <v>11244000</v>
      </c>
      <c r="AN59" s="313">
        <v>96757</v>
      </c>
      <c r="AO59" s="314">
        <v>23</v>
      </c>
      <c r="AP59" s="315">
        <v>67158</v>
      </c>
      <c r="AQ59" s="316">
        <v>29.8</v>
      </c>
      <c r="AR59" s="317">
        <v>-6.8</v>
      </c>
    </row>
    <row r="60" spans="1:44" ht="13.2" x14ac:dyDescent="0.2">
      <c r="A60" s="247"/>
      <c r="AK60" s="318"/>
      <c r="AL60" s="319" t="s">
        <v>522</v>
      </c>
      <c r="AM60" s="320">
        <v>6127588</v>
      </c>
      <c r="AN60" s="321">
        <v>52729</v>
      </c>
      <c r="AO60" s="322">
        <v>3</v>
      </c>
      <c r="AP60" s="323">
        <v>42077</v>
      </c>
      <c r="AQ60" s="324">
        <v>38.6</v>
      </c>
      <c r="AR60" s="325">
        <v>-35.6</v>
      </c>
    </row>
    <row r="61" spans="1:44" ht="13.2" x14ac:dyDescent="0.2">
      <c r="A61" s="247"/>
      <c r="AK61" s="303" t="s">
        <v>527</v>
      </c>
      <c r="AL61" s="326"/>
      <c r="AM61" s="312">
        <v>7851489</v>
      </c>
      <c r="AN61" s="313">
        <v>66831</v>
      </c>
      <c r="AO61" s="314">
        <v>17.399999999999999</v>
      </c>
      <c r="AP61" s="315">
        <v>54748</v>
      </c>
      <c r="AQ61" s="327">
        <v>1.4</v>
      </c>
      <c r="AR61" s="317">
        <v>16</v>
      </c>
    </row>
    <row r="62" spans="1:44" ht="13.2" x14ac:dyDescent="0.2">
      <c r="A62" s="247"/>
      <c r="AK62" s="318"/>
      <c r="AL62" s="319" t="s">
        <v>522</v>
      </c>
      <c r="AM62" s="320">
        <v>4301409</v>
      </c>
      <c r="AN62" s="321">
        <v>36632</v>
      </c>
      <c r="AO62" s="322">
        <v>38</v>
      </c>
      <c r="AP62" s="323">
        <v>32132</v>
      </c>
      <c r="AQ62" s="324">
        <v>5.6</v>
      </c>
      <c r="AR62" s="325">
        <v>32.4</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RWZOb99Lax2TU0KZ1krKnzD32YCkPstz6Gsia8IObA25eAwDDNxyWIT/GPhq3W96Ib1DR/4gocP7W1XQ3/9CoA==" saltValue="6vTqxlaFLE6xafas2gDLMw=="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479</v>
      </c>
    </row>
    <row r="121" spans="125:125" ht="13.5" hidden="1" customHeight="1" x14ac:dyDescent="0.2">
      <c r="DU121" s="241"/>
    </row>
  </sheetData>
  <sheetProtection algorithmName="SHA-512" hashValue="8R94HYAaVGZYhQHqa07PAneYaXh8E/jMQNexIGUglI7/i0k2N7M6XbyeYXzl0qgDegCWtaDd+yIGdEIo9nStPQ==" saltValue="cbj04wc33X7ZlsOAX5pD7A=="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479</v>
      </c>
    </row>
  </sheetData>
  <sheetProtection algorithmName="SHA-512" hashValue="nhFWRzjSxKbVbUjG6IMh4KIUdCqEAYKZFdSQT4t+QS74sVBKHs2MvviCg0ILuSJAQGNitcxquThvViUEqrF9hA==" saltValue="YHmoxx5t2B2P/bphATF5iw=="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Normal="10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529</v>
      </c>
      <c r="G46" s="8" t="s">
        <v>530</v>
      </c>
      <c r="H46" s="8" t="s">
        <v>531</v>
      </c>
      <c r="I46" s="8" t="s">
        <v>532</v>
      </c>
      <c r="J46" s="9" t="s">
        <v>533</v>
      </c>
    </row>
    <row r="47" spans="2:10" ht="57.75" customHeight="1" x14ac:dyDescent="0.2">
      <c r="B47" s="10"/>
      <c r="C47" s="1174" t="s">
        <v>3</v>
      </c>
      <c r="D47" s="1174"/>
      <c r="E47" s="1175"/>
      <c r="F47" s="11">
        <v>19.690000000000001</v>
      </c>
      <c r="G47" s="12">
        <v>19.03</v>
      </c>
      <c r="H47" s="12">
        <v>23.8</v>
      </c>
      <c r="I47" s="12">
        <v>23.48</v>
      </c>
      <c r="J47" s="13">
        <v>25.4</v>
      </c>
    </row>
    <row r="48" spans="2:10" ht="57.75" customHeight="1" x14ac:dyDescent="0.2">
      <c r="B48" s="14"/>
      <c r="C48" s="1176" t="s">
        <v>4</v>
      </c>
      <c r="D48" s="1176"/>
      <c r="E48" s="1177"/>
      <c r="F48" s="15">
        <v>5.41</v>
      </c>
      <c r="G48" s="16">
        <v>9.85</v>
      </c>
      <c r="H48" s="16">
        <v>7.64</v>
      </c>
      <c r="I48" s="16">
        <v>5.89</v>
      </c>
      <c r="J48" s="17">
        <v>10.47</v>
      </c>
    </row>
    <row r="49" spans="2:10" ht="57.75" customHeight="1" thickBot="1" x14ac:dyDescent="0.25">
      <c r="B49" s="18"/>
      <c r="C49" s="1178" t="s">
        <v>5</v>
      </c>
      <c r="D49" s="1178"/>
      <c r="E49" s="1179"/>
      <c r="F49" s="19">
        <v>4.07</v>
      </c>
      <c r="G49" s="20">
        <v>4.62</v>
      </c>
      <c r="H49" s="20">
        <v>1.93</v>
      </c>
      <c r="I49" s="20" t="s">
        <v>534</v>
      </c>
      <c r="J49" s="21">
        <v>7.26</v>
      </c>
    </row>
    <row r="50" spans="2:10" ht="13.2" x14ac:dyDescent="0.2"/>
  </sheetData>
  <sheetProtection algorithmName="SHA-512" hashValue="QjZMiikLi2ww2KfEjzeDYmvCrOCcOifHvqWUsq6PbIAzDb8gBHmIMpJkER3lW+FoighUJRXszkrT38iRI5HN4Q==" saltValue="vLqLzvRQBMpXfROo0HAWb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Normal="10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529</v>
      </c>
      <c r="G33" s="29" t="s">
        <v>530</v>
      </c>
      <c r="H33" s="29" t="s">
        <v>531</v>
      </c>
      <c r="I33" s="29" t="s">
        <v>532</v>
      </c>
      <c r="J33" s="30" t="s">
        <v>533</v>
      </c>
      <c r="K33" s="22"/>
      <c r="L33" s="22"/>
      <c r="M33" s="22"/>
      <c r="N33" s="22"/>
      <c r="O33" s="22"/>
      <c r="P33" s="22"/>
    </row>
    <row r="34" spans="1:16" ht="39" customHeight="1" x14ac:dyDescent="0.2">
      <c r="A34" s="22"/>
      <c r="B34" s="31"/>
      <c r="C34" s="1184" t="s">
        <v>535</v>
      </c>
      <c r="D34" s="1184"/>
      <c r="E34" s="1185"/>
      <c r="F34" s="32">
        <v>22.78</v>
      </c>
      <c r="G34" s="33">
        <v>24.26</v>
      </c>
      <c r="H34" s="33">
        <v>30.39</v>
      </c>
      <c r="I34" s="33">
        <v>35.020000000000003</v>
      </c>
      <c r="J34" s="34">
        <v>33.6</v>
      </c>
      <c r="K34" s="22"/>
      <c r="L34" s="22"/>
      <c r="M34" s="22"/>
      <c r="N34" s="22"/>
      <c r="O34" s="22"/>
      <c r="P34" s="22"/>
    </row>
    <row r="35" spans="1:16" ht="39" customHeight="1" x14ac:dyDescent="0.2">
      <c r="A35" s="22"/>
      <c r="B35" s="35"/>
      <c r="C35" s="1180" t="s">
        <v>536</v>
      </c>
      <c r="D35" s="1180"/>
      <c r="E35" s="1181"/>
      <c r="F35" s="36">
        <v>5.14</v>
      </c>
      <c r="G35" s="37">
        <v>9.02</v>
      </c>
      <c r="H35" s="37">
        <v>7.34</v>
      </c>
      <c r="I35" s="37">
        <v>5.05</v>
      </c>
      <c r="J35" s="38">
        <v>9.32</v>
      </c>
      <c r="K35" s="22"/>
      <c r="L35" s="22"/>
      <c r="M35" s="22"/>
      <c r="N35" s="22"/>
      <c r="O35" s="22"/>
      <c r="P35" s="22"/>
    </row>
    <row r="36" spans="1:16" ht="39" customHeight="1" x14ac:dyDescent="0.2">
      <c r="A36" s="22"/>
      <c r="B36" s="35"/>
      <c r="C36" s="1180" t="s">
        <v>537</v>
      </c>
      <c r="D36" s="1180"/>
      <c r="E36" s="1181"/>
      <c r="F36" s="36">
        <v>4.78</v>
      </c>
      <c r="G36" s="37">
        <v>5.36</v>
      </c>
      <c r="H36" s="37">
        <v>5.58</v>
      </c>
      <c r="I36" s="37">
        <v>6.44</v>
      </c>
      <c r="J36" s="38">
        <v>6.06</v>
      </c>
      <c r="K36" s="22"/>
      <c r="L36" s="22"/>
      <c r="M36" s="22"/>
      <c r="N36" s="22"/>
      <c r="O36" s="22"/>
      <c r="P36" s="22"/>
    </row>
    <row r="37" spans="1:16" ht="39" customHeight="1" x14ac:dyDescent="0.2">
      <c r="A37" s="22"/>
      <c r="B37" s="35"/>
      <c r="C37" s="1180" t="s">
        <v>538</v>
      </c>
      <c r="D37" s="1180"/>
      <c r="E37" s="1181"/>
      <c r="F37" s="36">
        <v>1.31</v>
      </c>
      <c r="G37" s="37">
        <v>1.44</v>
      </c>
      <c r="H37" s="37">
        <v>1.53</v>
      </c>
      <c r="I37" s="37">
        <v>1.78</v>
      </c>
      <c r="J37" s="38">
        <v>2.1</v>
      </c>
      <c r="K37" s="22"/>
      <c r="L37" s="22"/>
      <c r="M37" s="22"/>
      <c r="N37" s="22"/>
      <c r="O37" s="22"/>
      <c r="P37" s="22"/>
    </row>
    <row r="38" spans="1:16" ht="39" customHeight="1" x14ac:dyDescent="0.2">
      <c r="A38" s="22"/>
      <c r="B38" s="35"/>
      <c r="C38" s="1180" t="s">
        <v>539</v>
      </c>
      <c r="D38" s="1180"/>
      <c r="E38" s="1181"/>
      <c r="F38" s="36">
        <v>0.37</v>
      </c>
      <c r="G38" s="37">
        <v>0.63</v>
      </c>
      <c r="H38" s="37">
        <v>0.43</v>
      </c>
      <c r="I38" s="37">
        <v>0.56000000000000005</v>
      </c>
      <c r="J38" s="38">
        <v>0.77</v>
      </c>
      <c r="K38" s="22"/>
      <c r="L38" s="22"/>
      <c r="M38" s="22"/>
      <c r="N38" s="22"/>
      <c r="O38" s="22"/>
      <c r="P38" s="22"/>
    </row>
    <row r="39" spans="1:16" ht="39" customHeight="1" x14ac:dyDescent="0.2">
      <c r="A39" s="22"/>
      <c r="B39" s="35"/>
      <c r="C39" s="1180" t="s">
        <v>540</v>
      </c>
      <c r="D39" s="1180"/>
      <c r="E39" s="1181"/>
      <c r="F39" s="36">
        <v>0</v>
      </c>
      <c r="G39" s="37">
        <v>0.65</v>
      </c>
      <c r="H39" s="37">
        <v>0.28999999999999998</v>
      </c>
      <c r="I39" s="37">
        <v>0.28000000000000003</v>
      </c>
      <c r="J39" s="38">
        <v>0.66</v>
      </c>
      <c r="K39" s="22"/>
      <c r="L39" s="22"/>
      <c r="M39" s="22"/>
      <c r="N39" s="22"/>
      <c r="O39" s="22"/>
      <c r="P39" s="22"/>
    </row>
    <row r="40" spans="1:16" ht="39" customHeight="1" x14ac:dyDescent="0.2">
      <c r="A40" s="22"/>
      <c r="B40" s="35"/>
      <c r="C40" s="1180" t="s">
        <v>541</v>
      </c>
      <c r="D40" s="1180"/>
      <c r="E40" s="1181"/>
      <c r="F40" s="36">
        <v>0.26</v>
      </c>
      <c r="G40" s="37">
        <v>0.17</v>
      </c>
      <c r="H40" s="37">
        <v>0</v>
      </c>
      <c r="I40" s="37">
        <v>0.55000000000000004</v>
      </c>
      <c r="J40" s="38">
        <v>0.47</v>
      </c>
      <c r="K40" s="22"/>
      <c r="L40" s="22"/>
      <c r="M40" s="22"/>
      <c r="N40" s="22"/>
      <c r="O40" s="22"/>
      <c r="P40" s="22"/>
    </row>
    <row r="41" spans="1:16" ht="39" customHeight="1" x14ac:dyDescent="0.2">
      <c r="A41" s="22"/>
      <c r="B41" s="35"/>
      <c r="C41" s="1180" t="s">
        <v>542</v>
      </c>
      <c r="D41" s="1180"/>
      <c r="E41" s="1181"/>
      <c r="F41" s="36">
        <v>0.05</v>
      </c>
      <c r="G41" s="37">
        <v>0.37</v>
      </c>
      <c r="H41" s="37">
        <v>0.22</v>
      </c>
      <c r="I41" s="37">
        <v>0.11</v>
      </c>
      <c r="J41" s="38">
        <v>0.28000000000000003</v>
      </c>
      <c r="K41" s="22"/>
      <c r="L41" s="22"/>
      <c r="M41" s="22"/>
      <c r="N41" s="22"/>
      <c r="O41" s="22"/>
      <c r="P41" s="22"/>
    </row>
    <row r="42" spans="1:16" ht="39" customHeight="1" x14ac:dyDescent="0.2">
      <c r="A42" s="22"/>
      <c r="B42" s="39"/>
      <c r="C42" s="1180" t="s">
        <v>543</v>
      </c>
      <c r="D42" s="1180"/>
      <c r="E42" s="1181"/>
      <c r="F42" s="36" t="s">
        <v>505</v>
      </c>
      <c r="G42" s="37" t="s">
        <v>505</v>
      </c>
      <c r="H42" s="37" t="s">
        <v>505</v>
      </c>
      <c r="I42" s="37" t="s">
        <v>505</v>
      </c>
      <c r="J42" s="38" t="s">
        <v>505</v>
      </c>
      <c r="K42" s="22"/>
      <c r="L42" s="22"/>
      <c r="M42" s="22"/>
      <c r="N42" s="22"/>
      <c r="O42" s="22"/>
      <c r="P42" s="22"/>
    </row>
    <row r="43" spans="1:16" ht="39" customHeight="1" thickBot="1" x14ac:dyDescent="0.25">
      <c r="A43" s="22"/>
      <c r="B43" s="40"/>
      <c r="C43" s="1182" t="s">
        <v>544</v>
      </c>
      <c r="D43" s="1182"/>
      <c r="E43" s="1183"/>
      <c r="F43" s="41">
        <v>0.11</v>
      </c>
      <c r="G43" s="42">
        <v>0.01</v>
      </c>
      <c r="H43" s="42">
        <v>0.02</v>
      </c>
      <c r="I43" s="42">
        <v>0.01</v>
      </c>
      <c r="J43" s="43">
        <v>0.02</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NAWI+qwR6lS8ndA29pkt3M4AyO+cbyBrwpsMRLh+d9F6oLDV855nVKVlVEN5QIjhQ/uWVjukf0IMttMhkeFCYw==" saltValue="i6D5gqgveLO+b15/ciPLu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Normal="100"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529</v>
      </c>
      <c r="L44" s="54" t="s">
        <v>530</v>
      </c>
      <c r="M44" s="54" t="s">
        <v>531</v>
      </c>
      <c r="N44" s="54" t="s">
        <v>532</v>
      </c>
      <c r="O44" s="55" t="s">
        <v>533</v>
      </c>
      <c r="P44" s="46"/>
      <c r="Q44" s="46"/>
      <c r="R44" s="46"/>
      <c r="S44" s="46"/>
      <c r="T44" s="46"/>
      <c r="U44" s="46"/>
    </row>
    <row r="45" spans="1:21" ht="30.75" customHeight="1" x14ac:dyDescent="0.2">
      <c r="A45" s="46"/>
      <c r="B45" s="1186" t="s">
        <v>9</v>
      </c>
      <c r="C45" s="1187"/>
      <c r="D45" s="56"/>
      <c r="E45" s="1192" t="s">
        <v>10</v>
      </c>
      <c r="F45" s="1192"/>
      <c r="G45" s="1192"/>
      <c r="H45" s="1192"/>
      <c r="I45" s="1192"/>
      <c r="J45" s="1193"/>
      <c r="K45" s="57">
        <v>2135</v>
      </c>
      <c r="L45" s="58">
        <v>2072</v>
      </c>
      <c r="M45" s="58">
        <v>1886</v>
      </c>
      <c r="N45" s="58">
        <v>1623</v>
      </c>
      <c r="O45" s="59">
        <v>1341</v>
      </c>
      <c r="P45" s="46"/>
      <c r="Q45" s="46"/>
      <c r="R45" s="46"/>
      <c r="S45" s="46"/>
      <c r="T45" s="46"/>
      <c r="U45" s="46"/>
    </row>
    <row r="46" spans="1:21" ht="30.75" customHeight="1" x14ac:dyDescent="0.2">
      <c r="A46" s="46"/>
      <c r="B46" s="1188"/>
      <c r="C46" s="1189"/>
      <c r="D46" s="60"/>
      <c r="E46" s="1194" t="s">
        <v>11</v>
      </c>
      <c r="F46" s="1194"/>
      <c r="G46" s="1194"/>
      <c r="H46" s="1194"/>
      <c r="I46" s="1194"/>
      <c r="J46" s="1195"/>
      <c r="K46" s="61" t="s">
        <v>505</v>
      </c>
      <c r="L46" s="62" t="s">
        <v>505</v>
      </c>
      <c r="M46" s="62" t="s">
        <v>505</v>
      </c>
      <c r="N46" s="62" t="s">
        <v>505</v>
      </c>
      <c r="O46" s="63" t="s">
        <v>505</v>
      </c>
      <c r="P46" s="46"/>
      <c r="Q46" s="46"/>
      <c r="R46" s="46"/>
      <c r="S46" s="46"/>
      <c r="T46" s="46"/>
      <c r="U46" s="46"/>
    </row>
    <row r="47" spans="1:21" ht="30.75" customHeight="1" x14ac:dyDescent="0.2">
      <c r="A47" s="46"/>
      <c r="B47" s="1188"/>
      <c r="C47" s="1189"/>
      <c r="D47" s="60"/>
      <c r="E47" s="1194" t="s">
        <v>12</v>
      </c>
      <c r="F47" s="1194"/>
      <c r="G47" s="1194"/>
      <c r="H47" s="1194"/>
      <c r="I47" s="1194"/>
      <c r="J47" s="1195"/>
      <c r="K47" s="61" t="s">
        <v>505</v>
      </c>
      <c r="L47" s="62" t="s">
        <v>505</v>
      </c>
      <c r="M47" s="62" t="s">
        <v>505</v>
      </c>
      <c r="N47" s="62" t="s">
        <v>505</v>
      </c>
      <c r="O47" s="63" t="s">
        <v>505</v>
      </c>
      <c r="P47" s="46"/>
      <c r="Q47" s="46"/>
      <c r="R47" s="46"/>
      <c r="S47" s="46"/>
      <c r="T47" s="46"/>
      <c r="U47" s="46"/>
    </row>
    <row r="48" spans="1:21" ht="30.75" customHeight="1" x14ac:dyDescent="0.2">
      <c r="A48" s="46"/>
      <c r="B48" s="1188"/>
      <c r="C48" s="1189"/>
      <c r="D48" s="60"/>
      <c r="E48" s="1194" t="s">
        <v>13</v>
      </c>
      <c r="F48" s="1194"/>
      <c r="G48" s="1194"/>
      <c r="H48" s="1194"/>
      <c r="I48" s="1194"/>
      <c r="J48" s="1195"/>
      <c r="K48" s="61">
        <v>2247</v>
      </c>
      <c r="L48" s="62">
        <v>2117</v>
      </c>
      <c r="M48" s="62">
        <v>1934</v>
      </c>
      <c r="N48" s="62">
        <v>1720</v>
      </c>
      <c r="O48" s="63">
        <v>1592</v>
      </c>
      <c r="P48" s="46"/>
      <c r="Q48" s="46"/>
      <c r="R48" s="46"/>
      <c r="S48" s="46"/>
      <c r="T48" s="46"/>
      <c r="U48" s="46"/>
    </row>
    <row r="49" spans="1:21" ht="30.75" customHeight="1" x14ac:dyDescent="0.2">
      <c r="A49" s="46"/>
      <c r="B49" s="1188"/>
      <c r="C49" s="1189"/>
      <c r="D49" s="60"/>
      <c r="E49" s="1194" t="s">
        <v>14</v>
      </c>
      <c r="F49" s="1194"/>
      <c r="G49" s="1194"/>
      <c r="H49" s="1194"/>
      <c r="I49" s="1194"/>
      <c r="J49" s="1195"/>
      <c r="K49" s="61">
        <v>58</v>
      </c>
      <c r="L49" s="62">
        <v>67</v>
      </c>
      <c r="M49" s="62">
        <v>48</v>
      </c>
      <c r="N49" s="62">
        <v>346</v>
      </c>
      <c r="O49" s="63">
        <v>334</v>
      </c>
      <c r="P49" s="46"/>
      <c r="Q49" s="46"/>
      <c r="R49" s="46"/>
      <c r="S49" s="46"/>
      <c r="T49" s="46"/>
      <c r="U49" s="46"/>
    </row>
    <row r="50" spans="1:21" ht="30.75" customHeight="1" x14ac:dyDescent="0.2">
      <c r="A50" s="46"/>
      <c r="B50" s="1188"/>
      <c r="C50" s="1189"/>
      <c r="D50" s="60"/>
      <c r="E50" s="1194" t="s">
        <v>15</v>
      </c>
      <c r="F50" s="1194"/>
      <c r="G50" s="1194"/>
      <c r="H50" s="1194"/>
      <c r="I50" s="1194"/>
      <c r="J50" s="1195"/>
      <c r="K50" s="61" t="s">
        <v>505</v>
      </c>
      <c r="L50" s="62" t="s">
        <v>505</v>
      </c>
      <c r="M50" s="62" t="s">
        <v>505</v>
      </c>
      <c r="N50" s="62" t="s">
        <v>505</v>
      </c>
      <c r="O50" s="63" t="s">
        <v>505</v>
      </c>
      <c r="P50" s="46"/>
      <c r="Q50" s="46"/>
      <c r="R50" s="46"/>
      <c r="S50" s="46"/>
      <c r="T50" s="46"/>
      <c r="U50" s="46"/>
    </row>
    <row r="51" spans="1:21" ht="30.75" customHeight="1" x14ac:dyDescent="0.2">
      <c r="A51" s="46"/>
      <c r="B51" s="1190"/>
      <c r="C51" s="1191"/>
      <c r="D51" s="64"/>
      <c r="E51" s="1194" t="s">
        <v>16</v>
      </c>
      <c r="F51" s="1194"/>
      <c r="G51" s="1194"/>
      <c r="H51" s="1194"/>
      <c r="I51" s="1194"/>
      <c r="J51" s="1195"/>
      <c r="K51" s="61" t="s">
        <v>505</v>
      </c>
      <c r="L51" s="62" t="s">
        <v>505</v>
      </c>
      <c r="M51" s="62" t="s">
        <v>505</v>
      </c>
      <c r="N51" s="62" t="s">
        <v>505</v>
      </c>
      <c r="O51" s="63" t="s">
        <v>505</v>
      </c>
      <c r="P51" s="46"/>
      <c r="Q51" s="46"/>
      <c r="R51" s="46"/>
      <c r="S51" s="46"/>
      <c r="T51" s="46"/>
      <c r="U51" s="46"/>
    </row>
    <row r="52" spans="1:21" ht="30.75" customHeight="1" x14ac:dyDescent="0.2">
      <c r="A52" s="46"/>
      <c r="B52" s="1196" t="s">
        <v>17</v>
      </c>
      <c r="C52" s="1197"/>
      <c r="D52" s="64"/>
      <c r="E52" s="1194" t="s">
        <v>18</v>
      </c>
      <c r="F52" s="1194"/>
      <c r="G52" s="1194"/>
      <c r="H52" s="1194"/>
      <c r="I52" s="1194"/>
      <c r="J52" s="1195"/>
      <c r="K52" s="61">
        <v>4649</v>
      </c>
      <c r="L52" s="62">
        <v>4081</v>
      </c>
      <c r="M52" s="62">
        <v>3833</v>
      </c>
      <c r="N52" s="62">
        <v>3446</v>
      </c>
      <c r="O52" s="63">
        <v>3679</v>
      </c>
      <c r="P52" s="46"/>
      <c r="Q52" s="46"/>
      <c r="R52" s="46"/>
      <c r="S52" s="46"/>
      <c r="T52" s="46"/>
      <c r="U52" s="46"/>
    </row>
    <row r="53" spans="1:21" ht="30.75" customHeight="1" thickBot="1" x14ac:dyDescent="0.25">
      <c r="A53" s="46"/>
      <c r="B53" s="1198" t="s">
        <v>19</v>
      </c>
      <c r="C53" s="1199"/>
      <c r="D53" s="65"/>
      <c r="E53" s="1200" t="s">
        <v>20</v>
      </c>
      <c r="F53" s="1200"/>
      <c r="G53" s="1200"/>
      <c r="H53" s="1200"/>
      <c r="I53" s="1200"/>
      <c r="J53" s="1201"/>
      <c r="K53" s="66">
        <v>-209</v>
      </c>
      <c r="L53" s="67">
        <v>175</v>
      </c>
      <c r="M53" s="67">
        <v>35</v>
      </c>
      <c r="N53" s="67">
        <v>243</v>
      </c>
      <c r="O53" s="68">
        <v>-412</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545</v>
      </c>
      <c r="L57" s="79" t="s">
        <v>546</v>
      </c>
      <c r="M57" s="79" t="s">
        <v>547</v>
      </c>
      <c r="N57" s="79" t="s">
        <v>548</v>
      </c>
      <c r="O57" s="80" t="s">
        <v>549</v>
      </c>
      <c r="P57" s="46"/>
      <c r="Q57" s="46"/>
      <c r="R57" s="46"/>
      <c r="S57" s="46"/>
      <c r="T57" s="46"/>
      <c r="U57" s="46"/>
    </row>
    <row r="58" spans="1:21" ht="31.5" customHeight="1" x14ac:dyDescent="0.2">
      <c r="B58" s="1202" t="s">
        <v>24</v>
      </c>
      <c r="C58" s="1203"/>
      <c r="D58" s="1208" t="s">
        <v>25</v>
      </c>
      <c r="E58" s="1209"/>
      <c r="F58" s="1209"/>
      <c r="G58" s="1209"/>
      <c r="H58" s="1209"/>
      <c r="I58" s="1209"/>
      <c r="J58" s="1210"/>
      <c r="K58" s="81" t="s">
        <v>550</v>
      </c>
      <c r="L58" s="82" t="s">
        <v>550</v>
      </c>
      <c r="M58" s="82" t="s">
        <v>550</v>
      </c>
      <c r="N58" s="82" t="s">
        <v>550</v>
      </c>
      <c r="O58" s="83" t="s">
        <v>550</v>
      </c>
    </row>
    <row r="59" spans="1:21" ht="31.5" customHeight="1" x14ac:dyDescent="0.2">
      <c r="B59" s="1204"/>
      <c r="C59" s="1205"/>
      <c r="D59" s="1211" t="s">
        <v>26</v>
      </c>
      <c r="E59" s="1212"/>
      <c r="F59" s="1212"/>
      <c r="G59" s="1212"/>
      <c r="H59" s="1212"/>
      <c r="I59" s="1212"/>
      <c r="J59" s="1213"/>
      <c r="K59" s="84" t="s">
        <v>550</v>
      </c>
      <c r="L59" s="85" t="s">
        <v>550</v>
      </c>
      <c r="M59" s="85" t="s">
        <v>550</v>
      </c>
      <c r="N59" s="85" t="s">
        <v>550</v>
      </c>
      <c r="O59" s="86" t="s">
        <v>550</v>
      </c>
    </row>
    <row r="60" spans="1:21" ht="31.5" customHeight="1" thickBot="1" x14ac:dyDescent="0.25">
      <c r="B60" s="1206"/>
      <c r="C60" s="1207"/>
      <c r="D60" s="1214" t="s">
        <v>27</v>
      </c>
      <c r="E60" s="1215"/>
      <c r="F60" s="1215"/>
      <c r="G60" s="1215"/>
      <c r="H60" s="1215"/>
      <c r="I60" s="1215"/>
      <c r="J60" s="1216"/>
      <c r="K60" s="87" t="s">
        <v>550</v>
      </c>
      <c r="L60" s="88" t="s">
        <v>550</v>
      </c>
      <c r="M60" s="88" t="s">
        <v>550</v>
      </c>
      <c r="N60" s="88" t="s">
        <v>550</v>
      </c>
      <c r="O60" s="89" t="s">
        <v>550</v>
      </c>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x4vrKQEI0qW0IoKVN3wIoZBK/48fL+Qz7wfj6vEZSw8VijivYjg0aN/IfmybdeyVd3R7EpghcbFlAgVNZYStDw==" saltValue="JhyWqY24EPIyNz1fTs9EKQ=="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1"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Normal="10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529</v>
      </c>
      <c r="J40" s="101" t="s">
        <v>530</v>
      </c>
      <c r="K40" s="101" t="s">
        <v>531</v>
      </c>
      <c r="L40" s="101" t="s">
        <v>532</v>
      </c>
      <c r="M40" s="102" t="s">
        <v>533</v>
      </c>
    </row>
    <row r="41" spans="2:13" ht="27.75" customHeight="1" x14ac:dyDescent="0.2">
      <c r="B41" s="1217" t="s">
        <v>30</v>
      </c>
      <c r="C41" s="1218"/>
      <c r="D41" s="103"/>
      <c r="E41" s="1223" t="s">
        <v>31</v>
      </c>
      <c r="F41" s="1223"/>
      <c r="G41" s="1223"/>
      <c r="H41" s="1224"/>
      <c r="I41" s="330">
        <v>10010</v>
      </c>
      <c r="J41" s="331">
        <v>7995</v>
      </c>
      <c r="K41" s="331">
        <v>8021</v>
      </c>
      <c r="L41" s="331">
        <v>8597</v>
      </c>
      <c r="M41" s="332">
        <v>10925</v>
      </c>
    </row>
    <row r="42" spans="2:13" ht="27.75" customHeight="1" x14ac:dyDescent="0.2">
      <c r="B42" s="1219"/>
      <c r="C42" s="1220"/>
      <c r="D42" s="104"/>
      <c r="E42" s="1225" t="s">
        <v>32</v>
      </c>
      <c r="F42" s="1225"/>
      <c r="G42" s="1225"/>
      <c r="H42" s="1226"/>
      <c r="I42" s="333">
        <v>532</v>
      </c>
      <c r="J42" s="334">
        <v>517</v>
      </c>
      <c r="K42" s="334" t="s">
        <v>505</v>
      </c>
      <c r="L42" s="334" t="s">
        <v>505</v>
      </c>
      <c r="M42" s="335" t="s">
        <v>505</v>
      </c>
    </row>
    <row r="43" spans="2:13" ht="27.75" customHeight="1" x14ac:dyDescent="0.2">
      <c r="B43" s="1219"/>
      <c r="C43" s="1220"/>
      <c r="D43" s="104"/>
      <c r="E43" s="1225" t="s">
        <v>33</v>
      </c>
      <c r="F43" s="1225"/>
      <c r="G43" s="1225"/>
      <c r="H43" s="1226"/>
      <c r="I43" s="333">
        <v>14613</v>
      </c>
      <c r="J43" s="334">
        <v>13068</v>
      </c>
      <c r="K43" s="334">
        <v>12785</v>
      </c>
      <c r="L43" s="334">
        <v>18272</v>
      </c>
      <c r="M43" s="335">
        <v>29977</v>
      </c>
    </row>
    <row r="44" spans="2:13" ht="27.75" customHeight="1" x14ac:dyDescent="0.2">
      <c r="B44" s="1219"/>
      <c r="C44" s="1220"/>
      <c r="D44" s="104"/>
      <c r="E44" s="1225" t="s">
        <v>34</v>
      </c>
      <c r="F44" s="1225"/>
      <c r="G44" s="1225"/>
      <c r="H44" s="1226"/>
      <c r="I44" s="333">
        <v>2220</v>
      </c>
      <c r="J44" s="334">
        <v>6133</v>
      </c>
      <c r="K44" s="334">
        <v>6116</v>
      </c>
      <c r="L44" s="334">
        <v>5699</v>
      </c>
      <c r="M44" s="335">
        <v>5276</v>
      </c>
    </row>
    <row r="45" spans="2:13" ht="27.75" customHeight="1" x14ac:dyDescent="0.2">
      <c r="B45" s="1219"/>
      <c r="C45" s="1220"/>
      <c r="D45" s="104"/>
      <c r="E45" s="1225" t="s">
        <v>35</v>
      </c>
      <c r="F45" s="1225"/>
      <c r="G45" s="1225"/>
      <c r="H45" s="1226"/>
      <c r="I45" s="333">
        <v>3897</v>
      </c>
      <c r="J45" s="334">
        <v>3816</v>
      </c>
      <c r="K45" s="334">
        <v>3693</v>
      </c>
      <c r="L45" s="334">
        <v>3903</v>
      </c>
      <c r="M45" s="335">
        <v>3903</v>
      </c>
    </row>
    <row r="46" spans="2:13" ht="27.75" customHeight="1" x14ac:dyDescent="0.2">
      <c r="B46" s="1219"/>
      <c r="C46" s="1220"/>
      <c r="D46" s="105"/>
      <c r="E46" s="1225" t="s">
        <v>36</v>
      </c>
      <c r="F46" s="1225"/>
      <c r="G46" s="1225"/>
      <c r="H46" s="1226"/>
      <c r="I46" s="333">
        <v>363</v>
      </c>
      <c r="J46" s="334">
        <v>213</v>
      </c>
      <c r="K46" s="334">
        <v>113</v>
      </c>
      <c r="L46" s="334">
        <v>47</v>
      </c>
      <c r="M46" s="335" t="s">
        <v>505</v>
      </c>
    </row>
    <row r="47" spans="2:13" ht="27.75" customHeight="1" x14ac:dyDescent="0.2">
      <c r="B47" s="1219"/>
      <c r="C47" s="1220"/>
      <c r="D47" s="106"/>
      <c r="E47" s="1227" t="s">
        <v>37</v>
      </c>
      <c r="F47" s="1228"/>
      <c r="G47" s="1228"/>
      <c r="H47" s="1229"/>
      <c r="I47" s="333" t="s">
        <v>505</v>
      </c>
      <c r="J47" s="334" t="s">
        <v>505</v>
      </c>
      <c r="K47" s="334" t="s">
        <v>505</v>
      </c>
      <c r="L47" s="334" t="s">
        <v>505</v>
      </c>
      <c r="M47" s="335" t="s">
        <v>505</v>
      </c>
    </row>
    <row r="48" spans="2:13" ht="27.75" customHeight="1" x14ac:dyDescent="0.2">
      <c r="B48" s="1219"/>
      <c r="C48" s="1220"/>
      <c r="D48" s="104"/>
      <c r="E48" s="1225" t="s">
        <v>38</v>
      </c>
      <c r="F48" s="1225"/>
      <c r="G48" s="1225"/>
      <c r="H48" s="1226"/>
      <c r="I48" s="333" t="s">
        <v>505</v>
      </c>
      <c r="J48" s="334" t="s">
        <v>505</v>
      </c>
      <c r="K48" s="334" t="s">
        <v>505</v>
      </c>
      <c r="L48" s="334" t="s">
        <v>505</v>
      </c>
      <c r="M48" s="335" t="s">
        <v>505</v>
      </c>
    </row>
    <row r="49" spans="2:13" ht="27.75" customHeight="1" x14ac:dyDescent="0.2">
      <c r="B49" s="1221"/>
      <c r="C49" s="1222"/>
      <c r="D49" s="104"/>
      <c r="E49" s="1225" t="s">
        <v>39</v>
      </c>
      <c r="F49" s="1225"/>
      <c r="G49" s="1225"/>
      <c r="H49" s="1226"/>
      <c r="I49" s="333" t="s">
        <v>505</v>
      </c>
      <c r="J49" s="334" t="s">
        <v>505</v>
      </c>
      <c r="K49" s="334" t="s">
        <v>505</v>
      </c>
      <c r="L49" s="334" t="s">
        <v>505</v>
      </c>
      <c r="M49" s="335" t="s">
        <v>505</v>
      </c>
    </row>
    <row r="50" spans="2:13" ht="27.75" customHeight="1" x14ac:dyDescent="0.2">
      <c r="B50" s="1230" t="s">
        <v>40</v>
      </c>
      <c r="C50" s="1231"/>
      <c r="D50" s="107"/>
      <c r="E50" s="1225" t="s">
        <v>41</v>
      </c>
      <c r="F50" s="1225"/>
      <c r="G50" s="1225"/>
      <c r="H50" s="1226"/>
      <c r="I50" s="333">
        <v>11439</v>
      </c>
      <c r="J50" s="334">
        <v>11143</v>
      </c>
      <c r="K50" s="334">
        <v>11787</v>
      </c>
      <c r="L50" s="334">
        <v>11212</v>
      </c>
      <c r="M50" s="335">
        <v>10907</v>
      </c>
    </row>
    <row r="51" spans="2:13" ht="27.75" customHeight="1" x14ac:dyDescent="0.2">
      <c r="B51" s="1219"/>
      <c r="C51" s="1220"/>
      <c r="D51" s="104"/>
      <c r="E51" s="1225" t="s">
        <v>42</v>
      </c>
      <c r="F51" s="1225"/>
      <c r="G51" s="1225"/>
      <c r="H51" s="1226"/>
      <c r="I51" s="333">
        <v>8202</v>
      </c>
      <c r="J51" s="334">
        <v>6889</v>
      </c>
      <c r="K51" s="334">
        <v>6001</v>
      </c>
      <c r="L51" s="334">
        <v>5204</v>
      </c>
      <c r="M51" s="335">
        <v>5163</v>
      </c>
    </row>
    <row r="52" spans="2:13" ht="27.75" customHeight="1" x14ac:dyDescent="0.2">
      <c r="B52" s="1221"/>
      <c r="C52" s="1222"/>
      <c r="D52" s="104"/>
      <c r="E52" s="1225" t="s">
        <v>43</v>
      </c>
      <c r="F52" s="1225"/>
      <c r="G52" s="1225"/>
      <c r="H52" s="1226"/>
      <c r="I52" s="333">
        <v>26522</v>
      </c>
      <c r="J52" s="334">
        <v>25078</v>
      </c>
      <c r="K52" s="334">
        <v>23861</v>
      </c>
      <c r="L52" s="334">
        <v>26693</v>
      </c>
      <c r="M52" s="335">
        <v>32563</v>
      </c>
    </row>
    <row r="53" spans="2:13" ht="27.75" customHeight="1" thickBot="1" x14ac:dyDescent="0.25">
      <c r="B53" s="1232" t="s">
        <v>19</v>
      </c>
      <c r="C53" s="1233"/>
      <c r="D53" s="108"/>
      <c r="E53" s="1234" t="s">
        <v>44</v>
      </c>
      <c r="F53" s="1234"/>
      <c r="G53" s="1234"/>
      <c r="H53" s="1235"/>
      <c r="I53" s="336">
        <v>-14528</v>
      </c>
      <c r="J53" s="337">
        <v>-11369</v>
      </c>
      <c r="K53" s="337">
        <v>-10921</v>
      </c>
      <c r="L53" s="337">
        <v>-6591</v>
      </c>
      <c r="M53" s="338">
        <v>1448</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x4KnbDb7I4+xECePFU16Dgey0EUCXa8KRkPBF72BmCiTPed+Wa45MJQmasBmkZYw8s3otZqaCbCjUNdDPL7Mbg==" saltValue="HHO5n+OVGGYenlTlhhEDwg=="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Normal="10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531</v>
      </c>
      <c r="G54" s="117" t="s">
        <v>532</v>
      </c>
      <c r="H54" s="118" t="s">
        <v>533</v>
      </c>
    </row>
    <row r="55" spans="2:8" ht="52.5" customHeight="1" x14ac:dyDescent="0.2">
      <c r="B55" s="119"/>
      <c r="C55" s="1244" t="s">
        <v>46</v>
      </c>
      <c r="D55" s="1244"/>
      <c r="E55" s="1245"/>
      <c r="F55" s="339">
        <v>6276</v>
      </c>
      <c r="G55" s="339">
        <v>6211</v>
      </c>
      <c r="H55" s="340">
        <v>6898</v>
      </c>
    </row>
    <row r="56" spans="2:8" ht="52.5" customHeight="1" x14ac:dyDescent="0.2">
      <c r="B56" s="120"/>
      <c r="C56" s="1246" t="s">
        <v>47</v>
      </c>
      <c r="D56" s="1246"/>
      <c r="E56" s="1247"/>
      <c r="F56" s="341">
        <v>40</v>
      </c>
      <c r="G56" s="341">
        <v>40</v>
      </c>
      <c r="H56" s="342">
        <v>40</v>
      </c>
    </row>
    <row r="57" spans="2:8" ht="53.25" customHeight="1" x14ac:dyDescent="0.2">
      <c r="B57" s="120"/>
      <c r="C57" s="1248" t="s">
        <v>48</v>
      </c>
      <c r="D57" s="1248"/>
      <c r="E57" s="1249"/>
      <c r="F57" s="343">
        <v>3919</v>
      </c>
      <c r="G57" s="343">
        <v>3910</v>
      </c>
      <c r="H57" s="344">
        <v>2933</v>
      </c>
    </row>
    <row r="58" spans="2:8" ht="45.75" customHeight="1" x14ac:dyDescent="0.2">
      <c r="B58" s="121"/>
      <c r="C58" s="1236" t="s">
        <v>560</v>
      </c>
      <c r="D58" s="1237"/>
      <c r="E58" s="1238"/>
      <c r="F58" s="345">
        <v>3085</v>
      </c>
      <c r="G58" s="345">
        <v>3061</v>
      </c>
      <c r="H58" s="346">
        <v>2091</v>
      </c>
    </row>
    <row r="59" spans="2:8" ht="45.75" customHeight="1" x14ac:dyDescent="0.2">
      <c r="B59" s="121"/>
      <c r="C59" s="1236" t="s">
        <v>561</v>
      </c>
      <c r="D59" s="1237"/>
      <c r="E59" s="1238"/>
      <c r="F59" s="345">
        <v>313</v>
      </c>
      <c r="G59" s="345">
        <v>314</v>
      </c>
      <c r="H59" s="346">
        <v>314</v>
      </c>
    </row>
    <row r="60" spans="2:8" ht="45.75" customHeight="1" x14ac:dyDescent="0.2">
      <c r="B60" s="121"/>
      <c r="C60" s="1236" t="s">
        <v>562</v>
      </c>
      <c r="D60" s="1237"/>
      <c r="E60" s="1238"/>
      <c r="F60" s="345">
        <v>167</v>
      </c>
      <c r="G60" s="345">
        <v>191</v>
      </c>
      <c r="H60" s="346">
        <v>184</v>
      </c>
    </row>
    <row r="61" spans="2:8" ht="45.75" customHeight="1" x14ac:dyDescent="0.2">
      <c r="B61" s="121"/>
      <c r="C61" s="1236" t="s">
        <v>563</v>
      </c>
      <c r="D61" s="1237"/>
      <c r="E61" s="1238"/>
      <c r="F61" s="345">
        <v>125</v>
      </c>
      <c r="G61" s="345">
        <v>125</v>
      </c>
      <c r="H61" s="346">
        <v>125</v>
      </c>
    </row>
    <row r="62" spans="2:8" ht="45.75" customHeight="1" thickBot="1" x14ac:dyDescent="0.25">
      <c r="B62" s="122"/>
      <c r="C62" s="1239" t="s">
        <v>564</v>
      </c>
      <c r="D62" s="1240"/>
      <c r="E62" s="1241"/>
      <c r="F62" s="347">
        <v>89</v>
      </c>
      <c r="G62" s="347">
        <v>90</v>
      </c>
      <c r="H62" s="348">
        <v>90</v>
      </c>
    </row>
    <row r="63" spans="2:8" ht="52.5" customHeight="1" thickBot="1" x14ac:dyDescent="0.25">
      <c r="B63" s="123"/>
      <c r="C63" s="1242" t="s">
        <v>49</v>
      </c>
      <c r="D63" s="1242"/>
      <c r="E63" s="1243"/>
      <c r="F63" s="349">
        <v>10234</v>
      </c>
      <c r="G63" s="349">
        <v>10161</v>
      </c>
      <c r="H63" s="350">
        <v>9871</v>
      </c>
    </row>
    <row r="64" spans="2:8" ht="13.2" x14ac:dyDescent="0.2"/>
  </sheetData>
  <sheetProtection algorithmName="SHA-512" hashValue="GhKUfHBn/W9dJ0CTukoU6p2JwnSdIkT6xdNt5Bg+uUS2Sn9qTQMOnQHXHTA/DiBg1jJP+Lpcl3SnpK0mKgSXEg==" saltValue="2qEpU4CGYSMhD0gz5+gAt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4"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712ECC-23FA-4539-8D16-2729F7091C09}">
  <sheetPr>
    <pageSetUpPr fitToPage="1"/>
  </sheetPr>
  <dimension ref="A1:DE85"/>
  <sheetViews>
    <sheetView showGridLines="0" zoomScaleNormal="100" zoomScaleSheetLayoutView="55" workbookViewId="0"/>
  </sheetViews>
  <sheetFormatPr defaultColWidth="0" defaultRowHeight="13.5"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2"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2"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2"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2"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2"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2"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2"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2"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2"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2"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2"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2"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2"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2"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2"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2" x14ac:dyDescent="0.2">
      <c r="DD19" s="243"/>
      <c r="DE19" s="243"/>
    </row>
    <row r="20" spans="1:109" ht="13.2"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356"/>
      <c r="DD40" s="356"/>
      <c r="DE40" s="243"/>
    </row>
    <row r="41" spans="2:109" ht="16.2" x14ac:dyDescent="0.2">
      <c r="B41" s="244" t="s">
        <v>565</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357"/>
      <c r="I42" s="358"/>
      <c r="J42" s="358"/>
      <c r="K42" s="358"/>
      <c r="AM42" s="357"/>
      <c r="AN42" s="357" t="s">
        <v>566</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377" t="s">
        <v>567</v>
      </c>
      <c r="AO43" s="378"/>
      <c r="AP43" s="378"/>
      <c r="AQ43" s="378"/>
      <c r="AR43" s="378"/>
      <c r="AS43" s="378"/>
      <c r="AT43" s="378"/>
      <c r="AU43" s="378"/>
      <c r="AV43" s="378"/>
      <c r="AW43" s="378"/>
      <c r="AX43" s="378"/>
      <c r="AY43" s="378"/>
      <c r="AZ43" s="378"/>
      <c r="BA43" s="378"/>
      <c r="BB43" s="378"/>
      <c r="BC43" s="378"/>
      <c r="BD43" s="378"/>
      <c r="BE43" s="378"/>
      <c r="BF43" s="378"/>
      <c r="BG43" s="378"/>
      <c r="BH43" s="378"/>
      <c r="BI43" s="378"/>
      <c r="BJ43" s="378"/>
      <c r="BK43" s="378"/>
      <c r="BL43" s="378"/>
      <c r="BM43" s="378"/>
      <c r="BN43" s="378"/>
      <c r="BO43" s="378"/>
      <c r="BP43" s="378"/>
      <c r="BQ43" s="378"/>
      <c r="BR43" s="378"/>
      <c r="BS43" s="378"/>
      <c r="BT43" s="378"/>
      <c r="BU43" s="378"/>
      <c r="BV43" s="378"/>
      <c r="BW43" s="378"/>
      <c r="BX43" s="378"/>
      <c r="BY43" s="378"/>
      <c r="BZ43" s="378"/>
      <c r="CA43" s="378"/>
      <c r="CB43" s="378"/>
      <c r="CC43" s="378"/>
      <c r="CD43" s="378"/>
      <c r="CE43" s="378"/>
      <c r="CF43" s="378"/>
      <c r="CG43" s="378"/>
      <c r="CH43" s="378"/>
      <c r="CI43" s="378"/>
      <c r="CJ43" s="378"/>
      <c r="CK43" s="378"/>
      <c r="CL43" s="378"/>
      <c r="CM43" s="378"/>
      <c r="CN43" s="378"/>
      <c r="CO43" s="378"/>
      <c r="CP43" s="378"/>
      <c r="CQ43" s="378"/>
      <c r="CR43" s="378"/>
      <c r="CS43" s="378"/>
      <c r="CT43" s="378"/>
      <c r="CU43" s="378"/>
      <c r="CV43" s="378"/>
      <c r="CW43" s="378"/>
      <c r="CX43" s="378"/>
      <c r="CY43" s="378"/>
      <c r="CZ43" s="378"/>
      <c r="DA43" s="378"/>
      <c r="DB43" s="378"/>
      <c r="DC43" s="379"/>
    </row>
    <row r="44" spans="2:109" ht="13.2" x14ac:dyDescent="0.2">
      <c r="B44" s="247"/>
      <c r="AN44" s="380"/>
      <c r="AO44" s="381"/>
      <c r="AP44" s="381"/>
      <c r="AQ44" s="381"/>
      <c r="AR44" s="381"/>
      <c r="AS44" s="381"/>
      <c r="AT44" s="381"/>
      <c r="AU44" s="381"/>
      <c r="AV44" s="381"/>
      <c r="AW44" s="381"/>
      <c r="AX44" s="381"/>
      <c r="AY44" s="381"/>
      <c r="AZ44" s="381"/>
      <c r="BA44" s="381"/>
      <c r="BB44" s="381"/>
      <c r="BC44" s="381"/>
      <c r="BD44" s="381"/>
      <c r="BE44" s="381"/>
      <c r="BF44" s="381"/>
      <c r="BG44" s="381"/>
      <c r="BH44" s="381"/>
      <c r="BI44" s="381"/>
      <c r="BJ44" s="381"/>
      <c r="BK44" s="381"/>
      <c r="BL44" s="381"/>
      <c r="BM44" s="381"/>
      <c r="BN44" s="381"/>
      <c r="BO44" s="381"/>
      <c r="BP44" s="381"/>
      <c r="BQ44" s="381"/>
      <c r="BR44" s="381"/>
      <c r="BS44" s="381"/>
      <c r="BT44" s="381"/>
      <c r="BU44" s="381"/>
      <c r="BV44" s="381"/>
      <c r="BW44" s="381"/>
      <c r="BX44" s="381"/>
      <c r="BY44" s="381"/>
      <c r="BZ44" s="381"/>
      <c r="CA44" s="381"/>
      <c r="CB44" s="381"/>
      <c r="CC44" s="381"/>
      <c r="CD44" s="381"/>
      <c r="CE44" s="381"/>
      <c r="CF44" s="381"/>
      <c r="CG44" s="381"/>
      <c r="CH44" s="381"/>
      <c r="CI44" s="381"/>
      <c r="CJ44" s="381"/>
      <c r="CK44" s="381"/>
      <c r="CL44" s="381"/>
      <c r="CM44" s="381"/>
      <c r="CN44" s="381"/>
      <c r="CO44" s="381"/>
      <c r="CP44" s="381"/>
      <c r="CQ44" s="381"/>
      <c r="CR44" s="381"/>
      <c r="CS44" s="381"/>
      <c r="CT44" s="381"/>
      <c r="CU44" s="381"/>
      <c r="CV44" s="381"/>
      <c r="CW44" s="381"/>
      <c r="CX44" s="381"/>
      <c r="CY44" s="381"/>
      <c r="CZ44" s="381"/>
      <c r="DA44" s="381"/>
      <c r="DB44" s="381"/>
      <c r="DC44" s="382"/>
    </row>
    <row r="45" spans="2:109" ht="13.2" x14ac:dyDescent="0.2">
      <c r="B45" s="247"/>
      <c r="AN45" s="380"/>
      <c r="AO45" s="381"/>
      <c r="AP45" s="381"/>
      <c r="AQ45" s="381"/>
      <c r="AR45" s="381"/>
      <c r="AS45" s="381"/>
      <c r="AT45" s="381"/>
      <c r="AU45" s="381"/>
      <c r="AV45" s="381"/>
      <c r="AW45" s="381"/>
      <c r="AX45" s="381"/>
      <c r="AY45" s="381"/>
      <c r="AZ45" s="381"/>
      <c r="BA45" s="381"/>
      <c r="BB45" s="381"/>
      <c r="BC45" s="381"/>
      <c r="BD45" s="381"/>
      <c r="BE45" s="381"/>
      <c r="BF45" s="381"/>
      <c r="BG45" s="381"/>
      <c r="BH45" s="381"/>
      <c r="BI45" s="381"/>
      <c r="BJ45" s="381"/>
      <c r="BK45" s="381"/>
      <c r="BL45" s="381"/>
      <c r="BM45" s="381"/>
      <c r="BN45" s="381"/>
      <c r="BO45" s="381"/>
      <c r="BP45" s="381"/>
      <c r="BQ45" s="381"/>
      <c r="BR45" s="381"/>
      <c r="BS45" s="381"/>
      <c r="BT45" s="381"/>
      <c r="BU45" s="381"/>
      <c r="BV45" s="381"/>
      <c r="BW45" s="381"/>
      <c r="BX45" s="381"/>
      <c r="BY45" s="381"/>
      <c r="BZ45" s="381"/>
      <c r="CA45" s="381"/>
      <c r="CB45" s="381"/>
      <c r="CC45" s="381"/>
      <c r="CD45" s="381"/>
      <c r="CE45" s="381"/>
      <c r="CF45" s="381"/>
      <c r="CG45" s="381"/>
      <c r="CH45" s="381"/>
      <c r="CI45" s="381"/>
      <c r="CJ45" s="381"/>
      <c r="CK45" s="381"/>
      <c r="CL45" s="381"/>
      <c r="CM45" s="381"/>
      <c r="CN45" s="381"/>
      <c r="CO45" s="381"/>
      <c r="CP45" s="381"/>
      <c r="CQ45" s="381"/>
      <c r="CR45" s="381"/>
      <c r="CS45" s="381"/>
      <c r="CT45" s="381"/>
      <c r="CU45" s="381"/>
      <c r="CV45" s="381"/>
      <c r="CW45" s="381"/>
      <c r="CX45" s="381"/>
      <c r="CY45" s="381"/>
      <c r="CZ45" s="381"/>
      <c r="DA45" s="381"/>
      <c r="DB45" s="381"/>
      <c r="DC45" s="382"/>
    </row>
    <row r="46" spans="2:109" ht="13.2" x14ac:dyDescent="0.2">
      <c r="B46" s="247"/>
      <c r="AN46" s="380"/>
      <c r="AO46" s="381"/>
      <c r="AP46" s="381"/>
      <c r="AQ46" s="381"/>
      <c r="AR46" s="381"/>
      <c r="AS46" s="381"/>
      <c r="AT46" s="381"/>
      <c r="AU46" s="381"/>
      <c r="AV46" s="381"/>
      <c r="AW46" s="381"/>
      <c r="AX46" s="381"/>
      <c r="AY46" s="381"/>
      <c r="AZ46" s="381"/>
      <c r="BA46" s="381"/>
      <c r="BB46" s="381"/>
      <c r="BC46" s="381"/>
      <c r="BD46" s="381"/>
      <c r="BE46" s="381"/>
      <c r="BF46" s="381"/>
      <c r="BG46" s="381"/>
      <c r="BH46" s="381"/>
      <c r="BI46" s="381"/>
      <c r="BJ46" s="381"/>
      <c r="BK46" s="381"/>
      <c r="BL46" s="381"/>
      <c r="BM46" s="381"/>
      <c r="BN46" s="381"/>
      <c r="BO46" s="381"/>
      <c r="BP46" s="381"/>
      <c r="BQ46" s="381"/>
      <c r="BR46" s="381"/>
      <c r="BS46" s="381"/>
      <c r="BT46" s="381"/>
      <c r="BU46" s="381"/>
      <c r="BV46" s="381"/>
      <c r="BW46" s="381"/>
      <c r="BX46" s="381"/>
      <c r="BY46" s="381"/>
      <c r="BZ46" s="381"/>
      <c r="CA46" s="381"/>
      <c r="CB46" s="381"/>
      <c r="CC46" s="381"/>
      <c r="CD46" s="381"/>
      <c r="CE46" s="381"/>
      <c r="CF46" s="381"/>
      <c r="CG46" s="381"/>
      <c r="CH46" s="381"/>
      <c r="CI46" s="381"/>
      <c r="CJ46" s="381"/>
      <c r="CK46" s="381"/>
      <c r="CL46" s="381"/>
      <c r="CM46" s="381"/>
      <c r="CN46" s="381"/>
      <c r="CO46" s="381"/>
      <c r="CP46" s="381"/>
      <c r="CQ46" s="381"/>
      <c r="CR46" s="381"/>
      <c r="CS46" s="381"/>
      <c r="CT46" s="381"/>
      <c r="CU46" s="381"/>
      <c r="CV46" s="381"/>
      <c r="CW46" s="381"/>
      <c r="CX46" s="381"/>
      <c r="CY46" s="381"/>
      <c r="CZ46" s="381"/>
      <c r="DA46" s="381"/>
      <c r="DB46" s="381"/>
      <c r="DC46" s="382"/>
    </row>
    <row r="47" spans="2:109" ht="13.2" x14ac:dyDescent="0.2">
      <c r="B47" s="247"/>
      <c r="AN47" s="383"/>
      <c r="AO47" s="384"/>
      <c r="AP47" s="384"/>
      <c r="AQ47" s="384"/>
      <c r="AR47" s="384"/>
      <c r="AS47" s="384"/>
      <c r="AT47" s="384"/>
      <c r="AU47" s="384"/>
      <c r="AV47" s="384"/>
      <c r="AW47" s="384"/>
      <c r="AX47" s="384"/>
      <c r="AY47" s="384"/>
      <c r="AZ47" s="384"/>
      <c r="BA47" s="384"/>
      <c r="BB47" s="384"/>
      <c r="BC47" s="384"/>
      <c r="BD47" s="384"/>
      <c r="BE47" s="384"/>
      <c r="BF47" s="384"/>
      <c r="BG47" s="384"/>
      <c r="BH47" s="384"/>
      <c r="BI47" s="384"/>
      <c r="BJ47" s="384"/>
      <c r="BK47" s="384"/>
      <c r="BL47" s="384"/>
      <c r="BM47" s="384"/>
      <c r="BN47" s="384"/>
      <c r="BO47" s="384"/>
      <c r="BP47" s="384"/>
      <c r="BQ47" s="384"/>
      <c r="BR47" s="384"/>
      <c r="BS47" s="384"/>
      <c r="BT47" s="384"/>
      <c r="BU47" s="384"/>
      <c r="BV47" s="384"/>
      <c r="BW47" s="384"/>
      <c r="BX47" s="384"/>
      <c r="BY47" s="384"/>
      <c r="BZ47" s="384"/>
      <c r="CA47" s="384"/>
      <c r="CB47" s="384"/>
      <c r="CC47" s="384"/>
      <c r="CD47" s="384"/>
      <c r="CE47" s="384"/>
      <c r="CF47" s="384"/>
      <c r="CG47" s="384"/>
      <c r="CH47" s="384"/>
      <c r="CI47" s="384"/>
      <c r="CJ47" s="384"/>
      <c r="CK47" s="384"/>
      <c r="CL47" s="384"/>
      <c r="CM47" s="384"/>
      <c r="CN47" s="384"/>
      <c r="CO47" s="384"/>
      <c r="CP47" s="384"/>
      <c r="CQ47" s="384"/>
      <c r="CR47" s="384"/>
      <c r="CS47" s="384"/>
      <c r="CT47" s="384"/>
      <c r="CU47" s="384"/>
      <c r="CV47" s="384"/>
      <c r="CW47" s="384"/>
      <c r="CX47" s="384"/>
      <c r="CY47" s="384"/>
      <c r="CZ47" s="384"/>
      <c r="DA47" s="384"/>
      <c r="DB47" s="384"/>
      <c r="DC47" s="385"/>
    </row>
    <row r="48" spans="2:109" ht="13.2"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2" x14ac:dyDescent="0.2">
      <c r="B49" s="247"/>
      <c r="AN49" s="243" t="s">
        <v>568</v>
      </c>
    </row>
    <row r="50" spans="1:109" ht="13.2" x14ac:dyDescent="0.2">
      <c r="B50" s="247"/>
      <c r="G50" s="386"/>
      <c r="H50" s="386"/>
      <c r="I50" s="386"/>
      <c r="J50" s="386"/>
      <c r="K50" s="360"/>
      <c r="L50" s="360"/>
      <c r="M50" s="361"/>
      <c r="N50" s="361"/>
      <c r="AN50" s="387"/>
      <c r="AO50" s="388"/>
      <c r="AP50" s="388"/>
      <c r="AQ50" s="388"/>
      <c r="AR50" s="388"/>
      <c r="AS50" s="388"/>
      <c r="AT50" s="388"/>
      <c r="AU50" s="388"/>
      <c r="AV50" s="388"/>
      <c r="AW50" s="388"/>
      <c r="AX50" s="388"/>
      <c r="AY50" s="388"/>
      <c r="AZ50" s="388"/>
      <c r="BA50" s="388"/>
      <c r="BB50" s="388"/>
      <c r="BC50" s="388"/>
      <c r="BD50" s="388"/>
      <c r="BE50" s="388"/>
      <c r="BF50" s="388"/>
      <c r="BG50" s="388"/>
      <c r="BH50" s="388"/>
      <c r="BI50" s="388"/>
      <c r="BJ50" s="388"/>
      <c r="BK50" s="388"/>
      <c r="BL50" s="388"/>
      <c r="BM50" s="388"/>
      <c r="BN50" s="388"/>
      <c r="BO50" s="389"/>
      <c r="BP50" s="390" t="s">
        <v>529</v>
      </c>
      <c r="BQ50" s="390"/>
      <c r="BR50" s="390"/>
      <c r="BS50" s="390"/>
      <c r="BT50" s="390"/>
      <c r="BU50" s="390"/>
      <c r="BV50" s="390"/>
      <c r="BW50" s="390"/>
      <c r="BX50" s="390" t="s">
        <v>530</v>
      </c>
      <c r="BY50" s="390"/>
      <c r="BZ50" s="390"/>
      <c r="CA50" s="390"/>
      <c r="CB50" s="390"/>
      <c r="CC50" s="390"/>
      <c r="CD50" s="390"/>
      <c r="CE50" s="390"/>
      <c r="CF50" s="390" t="s">
        <v>531</v>
      </c>
      <c r="CG50" s="390"/>
      <c r="CH50" s="390"/>
      <c r="CI50" s="390"/>
      <c r="CJ50" s="390"/>
      <c r="CK50" s="390"/>
      <c r="CL50" s="390"/>
      <c r="CM50" s="390"/>
      <c r="CN50" s="390" t="s">
        <v>532</v>
      </c>
      <c r="CO50" s="390"/>
      <c r="CP50" s="390"/>
      <c r="CQ50" s="390"/>
      <c r="CR50" s="390"/>
      <c r="CS50" s="390"/>
      <c r="CT50" s="390"/>
      <c r="CU50" s="390"/>
      <c r="CV50" s="390" t="s">
        <v>533</v>
      </c>
      <c r="CW50" s="390"/>
      <c r="CX50" s="390"/>
      <c r="CY50" s="390"/>
      <c r="CZ50" s="390"/>
      <c r="DA50" s="390"/>
      <c r="DB50" s="390"/>
      <c r="DC50" s="390"/>
    </row>
    <row r="51" spans="1:109" ht="13.5" customHeight="1" x14ac:dyDescent="0.2">
      <c r="B51" s="247"/>
      <c r="G51" s="396"/>
      <c r="H51" s="396"/>
      <c r="I51" s="394"/>
      <c r="J51" s="394"/>
      <c r="K51" s="392"/>
      <c r="L51" s="392"/>
      <c r="M51" s="392"/>
      <c r="N51" s="392"/>
      <c r="AM51" s="359"/>
      <c r="AN51" s="393" t="s">
        <v>569</v>
      </c>
      <c r="AO51" s="393"/>
      <c r="AP51" s="393"/>
      <c r="AQ51" s="393"/>
      <c r="AR51" s="393"/>
      <c r="AS51" s="393"/>
      <c r="AT51" s="393"/>
      <c r="AU51" s="393"/>
      <c r="AV51" s="393"/>
      <c r="AW51" s="393"/>
      <c r="AX51" s="393"/>
      <c r="AY51" s="393"/>
      <c r="AZ51" s="393"/>
      <c r="BA51" s="393"/>
      <c r="BB51" s="393" t="s">
        <v>570</v>
      </c>
      <c r="BC51" s="393"/>
      <c r="BD51" s="393"/>
      <c r="BE51" s="393"/>
      <c r="BF51" s="393"/>
      <c r="BG51" s="393"/>
      <c r="BH51" s="393"/>
      <c r="BI51" s="393"/>
      <c r="BJ51" s="393"/>
      <c r="BK51" s="393"/>
      <c r="BL51" s="393"/>
      <c r="BM51" s="393"/>
      <c r="BN51" s="393"/>
      <c r="BO51" s="393"/>
      <c r="BP51" s="391"/>
      <c r="BQ51" s="391"/>
      <c r="BR51" s="391"/>
      <c r="BS51" s="391"/>
      <c r="BT51" s="391"/>
      <c r="BU51" s="391"/>
      <c r="BV51" s="391"/>
      <c r="BW51" s="391"/>
      <c r="BX51" s="391"/>
      <c r="BY51" s="391"/>
      <c r="BZ51" s="391"/>
      <c r="CA51" s="391"/>
      <c r="CB51" s="391"/>
      <c r="CC51" s="391"/>
      <c r="CD51" s="391"/>
      <c r="CE51" s="391"/>
      <c r="CF51" s="391"/>
      <c r="CG51" s="391"/>
      <c r="CH51" s="391"/>
      <c r="CI51" s="391"/>
      <c r="CJ51" s="391"/>
      <c r="CK51" s="391"/>
      <c r="CL51" s="391"/>
      <c r="CM51" s="391"/>
      <c r="CN51" s="391"/>
      <c r="CO51" s="391"/>
      <c r="CP51" s="391"/>
      <c r="CQ51" s="391"/>
      <c r="CR51" s="391"/>
      <c r="CS51" s="391"/>
      <c r="CT51" s="391"/>
      <c r="CU51" s="391"/>
      <c r="CV51" s="391">
        <v>5.8</v>
      </c>
      <c r="CW51" s="391"/>
      <c r="CX51" s="391"/>
      <c r="CY51" s="391"/>
      <c r="CZ51" s="391"/>
      <c r="DA51" s="391"/>
      <c r="DB51" s="391"/>
      <c r="DC51" s="391"/>
    </row>
    <row r="52" spans="1:109" ht="13.2" x14ac:dyDescent="0.2">
      <c r="B52" s="247"/>
      <c r="G52" s="396"/>
      <c r="H52" s="396"/>
      <c r="I52" s="394"/>
      <c r="J52" s="394"/>
      <c r="K52" s="392"/>
      <c r="L52" s="392"/>
      <c r="M52" s="392"/>
      <c r="N52" s="392"/>
      <c r="AM52" s="359"/>
      <c r="AN52" s="393"/>
      <c r="AO52" s="393"/>
      <c r="AP52" s="393"/>
      <c r="AQ52" s="393"/>
      <c r="AR52" s="393"/>
      <c r="AS52" s="393"/>
      <c r="AT52" s="393"/>
      <c r="AU52" s="393"/>
      <c r="AV52" s="393"/>
      <c r="AW52" s="393"/>
      <c r="AX52" s="393"/>
      <c r="AY52" s="393"/>
      <c r="AZ52" s="393"/>
      <c r="BA52" s="393"/>
      <c r="BB52" s="393"/>
      <c r="BC52" s="393"/>
      <c r="BD52" s="393"/>
      <c r="BE52" s="393"/>
      <c r="BF52" s="393"/>
      <c r="BG52" s="393"/>
      <c r="BH52" s="393"/>
      <c r="BI52" s="393"/>
      <c r="BJ52" s="393"/>
      <c r="BK52" s="393"/>
      <c r="BL52" s="393"/>
      <c r="BM52" s="393"/>
      <c r="BN52" s="393"/>
      <c r="BO52" s="393"/>
      <c r="BP52" s="391"/>
      <c r="BQ52" s="391"/>
      <c r="BR52" s="391"/>
      <c r="BS52" s="391"/>
      <c r="BT52" s="391"/>
      <c r="BU52" s="391"/>
      <c r="BV52" s="391"/>
      <c r="BW52" s="391"/>
      <c r="BX52" s="391"/>
      <c r="BY52" s="391"/>
      <c r="BZ52" s="391"/>
      <c r="CA52" s="391"/>
      <c r="CB52" s="391"/>
      <c r="CC52" s="391"/>
      <c r="CD52" s="391"/>
      <c r="CE52" s="391"/>
      <c r="CF52" s="391"/>
      <c r="CG52" s="391"/>
      <c r="CH52" s="391"/>
      <c r="CI52" s="391"/>
      <c r="CJ52" s="391"/>
      <c r="CK52" s="391"/>
      <c r="CL52" s="391"/>
      <c r="CM52" s="391"/>
      <c r="CN52" s="391"/>
      <c r="CO52" s="391"/>
      <c r="CP52" s="391"/>
      <c r="CQ52" s="391"/>
      <c r="CR52" s="391"/>
      <c r="CS52" s="391"/>
      <c r="CT52" s="391"/>
      <c r="CU52" s="391"/>
      <c r="CV52" s="391"/>
      <c r="CW52" s="391"/>
      <c r="CX52" s="391"/>
      <c r="CY52" s="391"/>
      <c r="CZ52" s="391"/>
      <c r="DA52" s="391"/>
      <c r="DB52" s="391"/>
      <c r="DC52" s="391"/>
    </row>
    <row r="53" spans="1:109" ht="13.2" x14ac:dyDescent="0.2">
      <c r="A53" s="358"/>
      <c r="B53" s="247"/>
      <c r="G53" s="396"/>
      <c r="H53" s="396"/>
      <c r="I53" s="386"/>
      <c r="J53" s="386"/>
      <c r="K53" s="392"/>
      <c r="L53" s="392"/>
      <c r="M53" s="392"/>
      <c r="N53" s="392"/>
      <c r="AM53" s="359"/>
      <c r="AN53" s="393"/>
      <c r="AO53" s="393"/>
      <c r="AP53" s="393"/>
      <c r="AQ53" s="393"/>
      <c r="AR53" s="393"/>
      <c r="AS53" s="393"/>
      <c r="AT53" s="393"/>
      <c r="AU53" s="393"/>
      <c r="AV53" s="393"/>
      <c r="AW53" s="393"/>
      <c r="AX53" s="393"/>
      <c r="AY53" s="393"/>
      <c r="AZ53" s="393"/>
      <c r="BA53" s="393"/>
      <c r="BB53" s="393" t="s">
        <v>571</v>
      </c>
      <c r="BC53" s="393"/>
      <c r="BD53" s="393"/>
      <c r="BE53" s="393"/>
      <c r="BF53" s="393"/>
      <c r="BG53" s="393"/>
      <c r="BH53" s="393"/>
      <c r="BI53" s="393"/>
      <c r="BJ53" s="393"/>
      <c r="BK53" s="393"/>
      <c r="BL53" s="393"/>
      <c r="BM53" s="393"/>
      <c r="BN53" s="393"/>
      <c r="BO53" s="393"/>
      <c r="BP53" s="391">
        <v>69.400000000000006</v>
      </c>
      <c r="BQ53" s="391"/>
      <c r="BR53" s="391"/>
      <c r="BS53" s="391"/>
      <c r="BT53" s="391"/>
      <c r="BU53" s="391"/>
      <c r="BV53" s="391"/>
      <c r="BW53" s="391"/>
      <c r="BX53" s="391">
        <v>70.5</v>
      </c>
      <c r="BY53" s="391"/>
      <c r="BZ53" s="391"/>
      <c r="CA53" s="391"/>
      <c r="CB53" s="391"/>
      <c r="CC53" s="391"/>
      <c r="CD53" s="391"/>
      <c r="CE53" s="391"/>
      <c r="CF53" s="391">
        <v>70.3</v>
      </c>
      <c r="CG53" s="391"/>
      <c r="CH53" s="391"/>
      <c r="CI53" s="391"/>
      <c r="CJ53" s="391"/>
      <c r="CK53" s="391"/>
      <c r="CL53" s="391"/>
      <c r="CM53" s="391"/>
      <c r="CN53" s="391">
        <v>69.599999999999994</v>
      </c>
      <c r="CO53" s="391"/>
      <c r="CP53" s="391"/>
      <c r="CQ53" s="391"/>
      <c r="CR53" s="391"/>
      <c r="CS53" s="391"/>
      <c r="CT53" s="391"/>
      <c r="CU53" s="391"/>
      <c r="CV53" s="391">
        <v>69.599999999999994</v>
      </c>
      <c r="CW53" s="391"/>
      <c r="CX53" s="391"/>
      <c r="CY53" s="391"/>
      <c r="CZ53" s="391"/>
      <c r="DA53" s="391"/>
      <c r="DB53" s="391"/>
      <c r="DC53" s="391"/>
    </row>
    <row r="54" spans="1:109" ht="13.2" x14ac:dyDescent="0.2">
      <c r="A54" s="358"/>
      <c r="B54" s="247"/>
      <c r="G54" s="396"/>
      <c r="H54" s="396"/>
      <c r="I54" s="386"/>
      <c r="J54" s="386"/>
      <c r="K54" s="392"/>
      <c r="L54" s="392"/>
      <c r="M54" s="392"/>
      <c r="N54" s="392"/>
      <c r="AM54" s="359"/>
      <c r="AN54" s="393"/>
      <c r="AO54" s="393"/>
      <c r="AP54" s="393"/>
      <c r="AQ54" s="393"/>
      <c r="AR54" s="393"/>
      <c r="AS54" s="393"/>
      <c r="AT54" s="393"/>
      <c r="AU54" s="393"/>
      <c r="AV54" s="393"/>
      <c r="AW54" s="393"/>
      <c r="AX54" s="393"/>
      <c r="AY54" s="393"/>
      <c r="AZ54" s="393"/>
      <c r="BA54" s="393"/>
      <c r="BB54" s="393"/>
      <c r="BC54" s="393"/>
      <c r="BD54" s="393"/>
      <c r="BE54" s="393"/>
      <c r="BF54" s="393"/>
      <c r="BG54" s="393"/>
      <c r="BH54" s="393"/>
      <c r="BI54" s="393"/>
      <c r="BJ54" s="393"/>
      <c r="BK54" s="393"/>
      <c r="BL54" s="393"/>
      <c r="BM54" s="393"/>
      <c r="BN54" s="393"/>
      <c r="BO54" s="393"/>
      <c r="BP54" s="391"/>
      <c r="BQ54" s="391"/>
      <c r="BR54" s="391"/>
      <c r="BS54" s="391"/>
      <c r="BT54" s="391"/>
      <c r="BU54" s="391"/>
      <c r="BV54" s="391"/>
      <c r="BW54" s="391"/>
      <c r="BX54" s="391"/>
      <c r="BY54" s="391"/>
      <c r="BZ54" s="391"/>
      <c r="CA54" s="391"/>
      <c r="CB54" s="391"/>
      <c r="CC54" s="391"/>
      <c r="CD54" s="391"/>
      <c r="CE54" s="391"/>
      <c r="CF54" s="391"/>
      <c r="CG54" s="391"/>
      <c r="CH54" s="391"/>
      <c r="CI54" s="391"/>
      <c r="CJ54" s="391"/>
      <c r="CK54" s="391"/>
      <c r="CL54" s="391"/>
      <c r="CM54" s="391"/>
      <c r="CN54" s="391"/>
      <c r="CO54" s="391"/>
      <c r="CP54" s="391"/>
      <c r="CQ54" s="391"/>
      <c r="CR54" s="391"/>
      <c r="CS54" s="391"/>
      <c r="CT54" s="391"/>
      <c r="CU54" s="391"/>
      <c r="CV54" s="391"/>
      <c r="CW54" s="391"/>
      <c r="CX54" s="391"/>
      <c r="CY54" s="391"/>
      <c r="CZ54" s="391"/>
      <c r="DA54" s="391"/>
      <c r="DB54" s="391"/>
      <c r="DC54" s="391"/>
    </row>
    <row r="55" spans="1:109" ht="13.2" x14ac:dyDescent="0.2">
      <c r="A55" s="358"/>
      <c r="B55" s="247"/>
      <c r="G55" s="386"/>
      <c r="H55" s="386"/>
      <c r="I55" s="386"/>
      <c r="J55" s="386"/>
      <c r="K55" s="392"/>
      <c r="L55" s="392"/>
      <c r="M55" s="392"/>
      <c r="N55" s="392"/>
      <c r="AN55" s="390" t="s">
        <v>572</v>
      </c>
      <c r="AO55" s="390"/>
      <c r="AP55" s="390"/>
      <c r="AQ55" s="390"/>
      <c r="AR55" s="390"/>
      <c r="AS55" s="390"/>
      <c r="AT55" s="390"/>
      <c r="AU55" s="390"/>
      <c r="AV55" s="390"/>
      <c r="AW55" s="390"/>
      <c r="AX55" s="390"/>
      <c r="AY55" s="390"/>
      <c r="AZ55" s="390"/>
      <c r="BA55" s="390"/>
      <c r="BB55" s="393" t="s">
        <v>570</v>
      </c>
      <c r="BC55" s="393"/>
      <c r="BD55" s="393"/>
      <c r="BE55" s="393"/>
      <c r="BF55" s="393"/>
      <c r="BG55" s="393"/>
      <c r="BH55" s="393"/>
      <c r="BI55" s="393"/>
      <c r="BJ55" s="393"/>
      <c r="BK55" s="393"/>
      <c r="BL55" s="393"/>
      <c r="BM55" s="393"/>
      <c r="BN55" s="393"/>
      <c r="BO55" s="393"/>
      <c r="BP55" s="391">
        <v>5.9</v>
      </c>
      <c r="BQ55" s="391"/>
      <c r="BR55" s="391"/>
      <c r="BS55" s="391"/>
      <c r="BT55" s="391"/>
      <c r="BU55" s="391"/>
      <c r="BV55" s="391"/>
      <c r="BW55" s="391"/>
      <c r="BX55" s="391">
        <v>4.0999999999999996</v>
      </c>
      <c r="BY55" s="391"/>
      <c r="BZ55" s="391"/>
      <c r="CA55" s="391"/>
      <c r="CB55" s="391"/>
      <c r="CC55" s="391"/>
      <c r="CD55" s="391"/>
      <c r="CE55" s="391"/>
      <c r="CF55" s="391">
        <v>0</v>
      </c>
      <c r="CG55" s="391"/>
      <c r="CH55" s="391"/>
      <c r="CI55" s="391"/>
      <c r="CJ55" s="391"/>
      <c r="CK55" s="391"/>
      <c r="CL55" s="391"/>
      <c r="CM55" s="391"/>
      <c r="CN55" s="391">
        <v>0</v>
      </c>
      <c r="CO55" s="391"/>
      <c r="CP55" s="391"/>
      <c r="CQ55" s="391"/>
      <c r="CR55" s="391"/>
      <c r="CS55" s="391"/>
      <c r="CT55" s="391"/>
      <c r="CU55" s="391"/>
      <c r="CV55" s="391">
        <v>0.4</v>
      </c>
      <c r="CW55" s="391"/>
      <c r="CX55" s="391"/>
      <c r="CY55" s="391"/>
      <c r="CZ55" s="391"/>
      <c r="DA55" s="391"/>
      <c r="DB55" s="391"/>
      <c r="DC55" s="391"/>
    </row>
    <row r="56" spans="1:109" ht="13.2" x14ac:dyDescent="0.2">
      <c r="A56" s="358"/>
      <c r="B56" s="247"/>
      <c r="G56" s="386"/>
      <c r="H56" s="386"/>
      <c r="I56" s="386"/>
      <c r="J56" s="386"/>
      <c r="K56" s="392"/>
      <c r="L56" s="392"/>
      <c r="M56" s="392"/>
      <c r="N56" s="392"/>
      <c r="AN56" s="390"/>
      <c r="AO56" s="390"/>
      <c r="AP56" s="390"/>
      <c r="AQ56" s="390"/>
      <c r="AR56" s="390"/>
      <c r="AS56" s="390"/>
      <c r="AT56" s="390"/>
      <c r="AU56" s="390"/>
      <c r="AV56" s="390"/>
      <c r="AW56" s="390"/>
      <c r="AX56" s="390"/>
      <c r="AY56" s="390"/>
      <c r="AZ56" s="390"/>
      <c r="BA56" s="390"/>
      <c r="BB56" s="393"/>
      <c r="BC56" s="393"/>
      <c r="BD56" s="393"/>
      <c r="BE56" s="393"/>
      <c r="BF56" s="393"/>
      <c r="BG56" s="393"/>
      <c r="BH56" s="393"/>
      <c r="BI56" s="393"/>
      <c r="BJ56" s="393"/>
      <c r="BK56" s="393"/>
      <c r="BL56" s="393"/>
      <c r="BM56" s="393"/>
      <c r="BN56" s="393"/>
      <c r="BO56" s="393"/>
      <c r="BP56" s="391"/>
      <c r="BQ56" s="391"/>
      <c r="BR56" s="391"/>
      <c r="BS56" s="391"/>
      <c r="BT56" s="391"/>
      <c r="BU56" s="391"/>
      <c r="BV56" s="391"/>
      <c r="BW56" s="391"/>
      <c r="BX56" s="391"/>
      <c r="BY56" s="391"/>
      <c r="BZ56" s="391"/>
      <c r="CA56" s="391"/>
      <c r="CB56" s="391"/>
      <c r="CC56" s="391"/>
      <c r="CD56" s="391"/>
      <c r="CE56" s="391"/>
      <c r="CF56" s="391"/>
      <c r="CG56" s="391"/>
      <c r="CH56" s="391"/>
      <c r="CI56" s="391"/>
      <c r="CJ56" s="391"/>
      <c r="CK56" s="391"/>
      <c r="CL56" s="391"/>
      <c r="CM56" s="391"/>
      <c r="CN56" s="391"/>
      <c r="CO56" s="391"/>
      <c r="CP56" s="391"/>
      <c r="CQ56" s="391"/>
      <c r="CR56" s="391"/>
      <c r="CS56" s="391"/>
      <c r="CT56" s="391"/>
      <c r="CU56" s="391"/>
      <c r="CV56" s="391"/>
      <c r="CW56" s="391"/>
      <c r="CX56" s="391"/>
      <c r="CY56" s="391"/>
      <c r="CZ56" s="391"/>
      <c r="DA56" s="391"/>
      <c r="DB56" s="391"/>
      <c r="DC56" s="391"/>
    </row>
    <row r="57" spans="1:109" s="358" customFormat="1" ht="13.2" x14ac:dyDescent="0.2">
      <c r="B57" s="362"/>
      <c r="G57" s="386"/>
      <c r="H57" s="386"/>
      <c r="I57" s="395"/>
      <c r="J57" s="395"/>
      <c r="K57" s="392"/>
      <c r="L57" s="392"/>
      <c r="M57" s="392"/>
      <c r="N57" s="392"/>
      <c r="AM57" s="243"/>
      <c r="AN57" s="390"/>
      <c r="AO57" s="390"/>
      <c r="AP57" s="390"/>
      <c r="AQ57" s="390"/>
      <c r="AR57" s="390"/>
      <c r="AS57" s="390"/>
      <c r="AT57" s="390"/>
      <c r="AU57" s="390"/>
      <c r="AV57" s="390"/>
      <c r="AW57" s="390"/>
      <c r="AX57" s="390"/>
      <c r="AY57" s="390"/>
      <c r="AZ57" s="390"/>
      <c r="BA57" s="390"/>
      <c r="BB57" s="393" t="s">
        <v>571</v>
      </c>
      <c r="BC57" s="393"/>
      <c r="BD57" s="393"/>
      <c r="BE57" s="393"/>
      <c r="BF57" s="393"/>
      <c r="BG57" s="393"/>
      <c r="BH57" s="393"/>
      <c r="BI57" s="393"/>
      <c r="BJ57" s="393"/>
      <c r="BK57" s="393"/>
      <c r="BL57" s="393"/>
      <c r="BM57" s="393"/>
      <c r="BN57" s="393"/>
      <c r="BO57" s="393"/>
      <c r="BP57" s="391">
        <v>61.9</v>
      </c>
      <c r="BQ57" s="391"/>
      <c r="BR57" s="391"/>
      <c r="BS57" s="391"/>
      <c r="BT57" s="391"/>
      <c r="BU57" s="391"/>
      <c r="BV57" s="391"/>
      <c r="BW57" s="391"/>
      <c r="BX57" s="391">
        <v>62.8</v>
      </c>
      <c r="BY57" s="391"/>
      <c r="BZ57" s="391"/>
      <c r="CA57" s="391"/>
      <c r="CB57" s="391"/>
      <c r="CC57" s="391"/>
      <c r="CD57" s="391"/>
      <c r="CE57" s="391"/>
      <c r="CF57" s="391">
        <v>64</v>
      </c>
      <c r="CG57" s="391"/>
      <c r="CH57" s="391"/>
      <c r="CI57" s="391"/>
      <c r="CJ57" s="391"/>
      <c r="CK57" s="391"/>
      <c r="CL57" s="391"/>
      <c r="CM57" s="391"/>
      <c r="CN57" s="391">
        <v>65.3</v>
      </c>
      <c r="CO57" s="391"/>
      <c r="CP57" s="391"/>
      <c r="CQ57" s="391"/>
      <c r="CR57" s="391"/>
      <c r="CS57" s="391"/>
      <c r="CT57" s="391"/>
      <c r="CU57" s="391"/>
      <c r="CV57" s="391">
        <v>65.099999999999994</v>
      </c>
      <c r="CW57" s="391"/>
      <c r="CX57" s="391"/>
      <c r="CY57" s="391"/>
      <c r="CZ57" s="391"/>
      <c r="DA57" s="391"/>
      <c r="DB57" s="391"/>
      <c r="DC57" s="391"/>
      <c r="DD57" s="363"/>
      <c r="DE57" s="362"/>
    </row>
    <row r="58" spans="1:109" s="358" customFormat="1" ht="13.2" x14ac:dyDescent="0.2">
      <c r="A58" s="243"/>
      <c r="B58" s="362"/>
      <c r="G58" s="386"/>
      <c r="H58" s="386"/>
      <c r="I58" s="395"/>
      <c r="J58" s="395"/>
      <c r="K58" s="392"/>
      <c r="L58" s="392"/>
      <c r="M58" s="392"/>
      <c r="N58" s="392"/>
      <c r="AM58" s="243"/>
      <c r="AN58" s="390"/>
      <c r="AO58" s="390"/>
      <c r="AP58" s="390"/>
      <c r="AQ58" s="390"/>
      <c r="AR58" s="390"/>
      <c r="AS58" s="390"/>
      <c r="AT58" s="390"/>
      <c r="AU58" s="390"/>
      <c r="AV58" s="390"/>
      <c r="AW58" s="390"/>
      <c r="AX58" s="390"/>
      <c r="AY58" s="390"/>
      <c r="AZ58" s="390"/>
      <c r="BA58" s="390"/>
      <c r="BB58" s="393"/>
      <c r="BC58" s="393"/>
      <c r="BD58" s="393"/>
      <c r="BE58" s="393"/>
      <c r="BF58" s="393"/>
      <c r="BG58" s="393"/>
      <c r="BH58" s="393"/>
      <c r="BI58" s="393"/>
      <c r="BJ58" s="393"/>
      <c r="BK58" s="393"/>
      <c r="BL58" s="393"/>
      <c r="BM58" s="393"/>
      <c r="BN58" s="393"/>
      <c r="BO58" s="393"/>
      <c r="BP58" s="391"/>
      <c r="BQ58" s="391"/>
      <c r="BR58" s="391"/>
      <c r="BS58" s="391"/>
      <c r="BT58" s="391"/>
      <c r="BU58" s="391"/>
      <c r="BV58" s="391"/>
      <c r="BW58" s="391"/>
      <c r="BX58" s="391"/>
      <c r="BY58" s="391"/>
      <c r="BZ58" s="391"/>
      <c r="CA58" s="391"/>
      <c r="CB58" s="391"/>
      <c r="CC58" s="391"/>
      <c r="CD58" s="391"/>
      <c r="CE58" s="391"/>
      <c r="CF58" s="391"/>
      <c r="CG58" s="391"/>
      <c r="CH58" s="391"/>
      <c r="CI58" s="391"/>
      <c r="CJ58" s="391"/>
      <c r="CK58" s="391"/>
      <c r="CL58" s="391"/>
      <c r="CM58" s="391"/>
      <c r="CN58" s="391"/>
      <c r="CO58" s="391"/>
      <c r="CP58" s="391"/>
      <c r="CQ58" s="391"/>
      <c r="CR58" s="391"/>
      <c r="CS58" s="391"/>
      <c r="CT58" s="391"/>
      <c r="CU58" s="391"/>
      <c r="CV58" s="391"/>
      <c r="CW58" s="391"/>
      <c r="CX58" s="391"/>
      <c r="CY58" s="391"/>
      <c r="CZ58" s="391"/>
      <c r="DA58" s="391"/>
      <c r="DB58" s="391"/>
      <c r="DC58" s="391"/>
      <c r="DD58" s="363"/>
      <c r="DE58" s="362"/>
    </row>
    <row r="59" spans="1:109" s="358" customFormat="1" ht="13.2"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2"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2"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2"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2" x14ac:dyDescent="0.2">
      <c r="B63" s="300" t="s">
        <v>573</v>
      </c>
    </row>
    <row r="64" spans="1:109" ht="13.2" x14ac:dyDescent="0.2">
      <c r="B64" s="247"/>
      <c r="G64" s="357"/>
      <c r="I64" s="369"/>
      <c r="J64" s="369"/>
      <c r="K64" s="369"/>
      <c r="L64" s="369"/>
      <c r="M64" s="369"/>
      <c r="N64" s="370"/>
      <c r="AM64" s="357"/>
      <c r="AN64" s="357" t="s">
        <v>566</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2" x14ac:dyDescent="0.2">
      <c r="B65" s="247"/>
      <c r="AN65" s="377" t="s">
        <v>574</v>
      </c>
      <c r="AO65" s="378"/>
      <c r="AP65" s="378"/>
      <c r="AQ65" s="378"/>
      <c r="AR65" s="378"/>
      <c r="AS65" s="378"/>
      <c r="AT65" s="378"/>
      <c r="AU65" s="378"/>
      <c r="AV65" s="378"/>
      <c r="AW65" s="378"/>
      <c r="AX65" s="378"/>
      <c r="AY65" s="378"/>
      <c r="AZ65" s="378"/>
      <c r="BA65" s="378"/>
      <c r="BB65" s="378"/>
      <c r="BC65" s="378"/>
      <c r="BD65" s="378"/>
      <c r="BE65" s="378"/>
      <c r="BF65" s="378"/>
      <c r="BG65" s="378"/>
      <c r="BH65" s="378"/>
      <c r="BI65" s="378"/>
      <c r="BJ65" s="378"/>
      <c r="BK65" s="378"/>
      <c r="BL65" s="378"/>
      <c r="BM65" s="378"/>
      <c r="BN65" s="378"/>
      <c r="BO65" s="378"/>
      <c r="BP65" s="378"/>
      <c r="BQ65" s="378"/>
      <c r="BR65" s="378"/>
      <c r="BS65" s="378"/>
      <c r="BT65" s="378"/>
      <c r="BU65" s="378"/>
      <c r="BV65" s="378"/>
      <c r="BW65" s="378"/>
      <c r="BX65" s="378"/>
      <c r="BY65" s="378"/>
      <c r="BZ65" s="378"/>
      <c r="CA65" s="378"/>
      <c r="CB65" s="378"/>
      <c r="CC65" s="378"/>
      <c r="CD65" s="378"/>
      <c r="CE65" s="378"/>
      <c r="CF65" s="378"/>
      <c r="CG65" s="378"/>
      <c r="CH65" s="378"/>
      <c r="CI65" s="378"/>
      <c r="CJ65" s="378"/>
      <c r="CK65" s="378"/>
      <c r="CL65" s="378"/>
      <c r="CM65" s="378"/>
      <c r="CN65" s="378"/>
      <c r="CO65" s="378"/>
      <c r="CP65" s="378"/>
      <c r="CQ65" s="378"/>
      <c r="CR65" s="378"/>
      <c r="CS65" s="378"/>
      <c r="CT65" s="378"/>
      <c r="CU65" s="378"/>
      <c r="CV65" s="378"/>
      <c r="CW65" s="378"/>
      <c r="CX65" s="378"/>
      <c r="CY65" s="378"/>
      <c r="CZ65" s="378"/>
      <c r="DA65" s="378"/>
      <c r="DB65" s="378"/>
      <c r="DC65" s="379"/>
    </row>
    <row r="66" spans="2:107" ht="13.2" x14ac:dyDescent="0.2">
      <c r="B66" s="247"/>
      <c r="AN66" s="380"/>
      <c r="AO66" s="381"/>
      <c r="AP66" s="381"/>
      <c r="AQ66" s="381"/>
      <c r="AR66" s="381"/>
      <c r="AS66" s="381"/>
      <c r="AT66" s="381"/>
      <c r="AU66" s="381"/>
      <c r="AV66" s="381"/>
      <c r="AW66" s="381"/>
      <c r="AX66" s="381"/>
      <c r="AY66" s="381"/>
      <c r="AZ66" s="381"/>
      <c r="BA66" s="381"/>
      <c r="BB66" s="381"/>
      <c r="BC66" s="381"/>
      <c r="BD66" s="381"/>
      <c r="BE66" s="381"/>
      <c r="BF66" s="381"/>
      <c r="BG66" s="381"/>
      <c r="BH66" s="381"/>
      <c r="BI66" s="381"/>
      <c r="BJ66" s="381"/>
      <c r="BK66" s="381"/>
      <c r="BL66" s="381"/>
      <c r="BM66" s="381"/>
      <c r="BN66" s="381"/>
      <c r="BO66" s="381"/>
      <c r="BP66" s="381"/>
      <c r="BQ66" s="381"/>
      <c r="BR66" s="381"/>
      <c r="BS66" s="381"/>
      <c r="BT66" s="381"/>
      <c r="BU66" s="381"/>
      <c r="BV66" s="381"/>
      <c r="BW66" s="381"/>
      <c r="BX66" s="381"/>
      <c r="BY66" s="381"/>
      <c r="BZ66" s="381"/>
      <c r="CA66" s="381"/>
      <c r="CB66" s="381"/>
      <c r="CC66" s="381"/>
      <c r="CD66" s="381"/>
      <c r="CE66" s="381"/>
      <c r="CF66" s="381"/>
      <c r="CG66" s="381"/>
      <c r="CH66" s="381"/>
      <c r="CI66" s="381"/>
      <c r="CJ66" s="381"/>
      <c r="CK66" s="381"/>
      <c r="CL66" s="381"/>
      <c r="CM66" s="381"/>
      <c r="CN66" s="381"/>
      <c r="CO66" s="381"/>
      <c r="CP66" s="381"/>
      <c r="CQ66" s="381"/>
      <c r="CR66" s="381"/>
      <c r="CS66" s="381"/>
      <c r="CT66" s="381"/>
      <c r="CU66" s="381"/>
      <c r="CV66" s="381"/>
      <c r="CW66" s="381"/>
      <c r="CX66" s="381"/>
      <c r="CY66" s="381"/>
      <c r="CZ66" s="381"/>
      <c r="DA66" s="381"/>
      <c r="DB66" s="381"/>
      <c r="DC66" s="382"/>
    </row>
    <row r="67" spans="2:107" ht="13.2" x14ac:dyDescent="0.2">
      <c r="B67" s="247"/>
      <c r="AN67" s="380"/>
      <c r="AO67" s="381"/>
      <c r="AP67" s="381"/>
      <c r="AQ67" s="381"/>
      <c r="AR67" s="381"/>
      <c r="AS67" s="381"/>
      <c r="AT67" s="381"/>
      <c r="AU67" s="381"/>
      <c r="AV67" s="381"/>
      <c r="AW67" s="381"/>
      <c r="AX67" s="381"/>
      <c r="AY67" s="381"/>
      <c r="AZ67" s="381"/>
      <c r="BA67" s="381"/>
      <c r="BB67" s="381"/>
      <c r="BC67" s="381"/>
      <c r="BD67" s="381"/>
      <c r="BE67" s="381"/>
      <c r="BF67" s="381"/>
      <c r="BG67" s="381"/>
      <c r="BH67" s="381"/>
      <c r="BI67" s="381"/>
      <c r="BJ67" s="381"/>
      <c r="BK67" s="381"/>
      <c r="BL67" s="381"/>
      <c r="BM67" s="381"/>
      <c r="BN67" s="381"/>
      <c r="BO67" s="381"/>
      <c r="BP67" s="381"/>
      <c r="BQ67" s="381"/>
      <c r="BR67" s="381"/>
      <c r="BS67" s="381"/>
      <c r="BT67" s="381"/>
      <c r="BU67" s="381"/>
      <c r="BV67" s="381"/>
      <c r="BW67" s="381"/>
      <c r="BX67" s="381"/>
      <c r="BY67" s="381"/>
      <c r="BZ67" s="381"/>
      <c r="CA67" s="381"/>
      <c r="CB67" s="381"/>
      <c r="CC67" s="381"/>
      <c r="CD67" s="381"/>
      <c r="CE67" s="381"/>
      <c r="CF67" s="381"/>
      <c r="CG67" s="381"/>
      <c r="CH67" s="381"/>
      <c r="CI67" s="381"/>
      <c r="CJ67" s="381"/>
      <c r="CK67" s="381"/>
      <c r="CL67" s="381"/>
      <c r="CM67" s="381"/>
      <c r="CN67" s="381"/>
      <c r="CO67" s="381"/>
      <c r="CP67" s="381"/>
      <c r="CQ67" s="381"/>
      <c r="CR67" s="381"/>
      <c r="CS67" s="381"/>
      <c r="CT67" s="381"/>
      <c r="CU67" s="381"/>
      <c r="CV67" s="381"/>
      <c r="CW67" s="381"/>
      <c r="CX67" s="381"/>
      <c r="CY67" s="381"/>
      <c r="CZ67" s="381"/>
      <c r="DA67" s="381"/>
      <c r="DB67" s="381"/>
      <c r="DC67" s="382"/>
    </row>
    <row r="68" spans="2:107" ht="13.2" x14ac:dyDescent="0.2">
      <c r="B68" s="247"/>
      <c r="AN68" s="380"/>
      <c r="AO68" s="381"/>
      <c r="AP68" s="381"/>
      <c r="AQ68" s="381"/>
      <c r="AR68" s="381"/>
      <c r="AS68" s="381"/>
      <c r="AT68" s="381"/>
      <c r="AU68" s="381"/>
      <c r="AV68" s="381"/>
      <c r="AW68" s="381"/>
      <c r="AX68" s="381"/>
      <c r="AY68" s="381"/>
      <c r="AZ68" s="381"/>
      <c r="BA68" s="381"/>
      <c r="BB68" s="381"/>
      <c r="BC68" s="381"/>
      <c r="BD68" s="381"/>
      <c r="BE68" s="381"/>
      <c r="BF68" s="381"/>
      <c r="BG68" s="381"/>
      <c r="BH68" s="381"/>
      <c r="BI68" s="381"/>
      <c r="BJ68" s="381"/>
      <c r="BK68" s="381"/>
      <c r="BL68" s="381"/>
      <c r="BM68" s="381"/>
      <c r="BN68" s="381"/>
      <c r="BO68" s="381"/>
      <c r="BP68" s="381"/>
      <c r="BQ68" s="381"/>
      <c r="BR68" s="381"/>
      <c r="BS68" s="381"/>
      <c r="BT68" s="381"/>
      <c r="BU68" s="381"/>
      <c r="BV68" s="381"/>
      <c r="BW68" s="381"/>
      <c r="BX68" s="381"/>
      <c r="BY68" s="381"/>
      <c r="BZ68" s="381"/>
      <c r="CA68" s="381"/>
      <c r="CB68" s="381"/>
      <c r="CC68" s="381"/>
      <c r="CD68" s="381"/>
      <c r="CE68" s="381"/>
      <c r="CF68" s="381"/>
      <c r="CG68" s="381"/>
      <c r="CH68" s="381"/>
      <c r="CI68" s="381"/>
      <c r="CJ68" s="381"/>
      <c r="CK68" s="381"/>
      <c r="CL68" s="381"/>
      <c r="CM68" s="381"/>
      <c r="CN68" s="381"/>
      <c r="CO68" s="381"/>
      <c r="CP68" s="381"/>
      <c r="CQ68" s="381"/>
      <c r="CR68" s="381"/>
      <c r="CS68" s="381"/>
      <c r="CT68" s="381"/>
      <c r="CU68" s="381"/>
      <c r="CV68" s="381"/>
      <c r="CW68" s="381"/>
      <c r="CX68" s="381"/>
      <c r="CY68" s="381"/>
      <c r="CZ68" s="381"/>
      <c r="DA68" s="381"/>
      <c r="DB68" s="381"/>
      <c r="DC68" s="382"/>
    </row>
    <row r="69" spans="2:107" ht="13.2" x14ac:dyDescent="0.2">
      <c r="B69" s="247"/>
      <c r="AN69" s="383"/>
      <c r="AO69" s="384"/>
      <c r="AP69" s="384"/>
      <c r="AQ69" s="384"/>
      <c r="AR69" s="384"/>
      <c r="AS69" s="384"/>
      <c r="AT69" s="384"/>
      <c r="AU69" s="384"/>
      <c r="AV69" s="384"/>
      <c r="AW69" s="384"/>
      <c r="AX69" s="384"/>
      <c r="AY69" s="384"/>
      <c r="AZ69" s="384"/>
      <c r="BA69" s="384"/>
      <c r="BB69" s="384"/>
      <c r="BC69" s="384"/>
      <c r="BD69" s="384"/>
      <c r="BE69" s="384"/>
      <c r="BF69" s="384"/>
      <c r="BG69" s="384"/>
      <c r="BH69" s="384"/>
      <c r="BI69" s="384"/>
      <c r="BJ69" s="384"/>
      <c r="BK69" s="384"/>
      <c r="BL69" s="384"/>
      <c r="BM69" s="384"/>
      <c r="BN69" s="384"/>
      <c r="BO69" s="384"/>
      <c r="BP69" s="384"/>
      <c r="BQ69" s="384"/>
      <c r="BR69" s="384"/>
      <c r="BS69" s="384"/>
      <c r="BT69" s="384"/>
      <c r="BU69" s="384"/>
      <c r="BV69" s="384"/>
      <c r="BW69" s="384"/>
      <c r="BX69" s="384"/>
      <c r="BY69" s="384"/>
      <c r="BZ69" s="384"/>
      <c r="CA69" s="384"/>
      <c r="CB69" s="384"/>
      <c r="CC69" s="384"/>
      <c r="CD69" s="384"/>
      <c r="CE69" s="384"/>
      <c r="CF69" s="384"/>
      <c r="CG69" s="384"/>
      <c r="CH69" s="384"/>
      <c r="CI69" s="384"/>
      <c r="CJ69" s="384"/>
      <c r="CK69" s="384"/>
      <c r="CL69" s="384"/>
      <c r="CM69" s="384"/>
      <c r="CN69" s="384"/>
      <c r="CO69" s="384"/>
      <c r="CP69" s="384"/>
      <c r="CQ69" s="384"/>
      <c r="CR69" s="384"/>
      <c r="CS69" s="384"/>
      <c r="CT69" s="384"/>
      <c r="CU69" s="384"/>
      <c r="CV69" s="384"/>
      <c r="CW69" s="384"/>
      <c r="CX69" s="384"/>
      <c r="CY69" s="384"/>
      <c r="CZ69" s="384"/>
      <c r="DA69" s="384"/>
      <c r="DB69" s="384"/>
      <c r="DC69" s="385"/>
    </row>
    <row r="70" spans="2:107" ht="13.2"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2" x14ac:dyDescent="0.2">
      <c r="B71" s="247"/>
      <c r="G71" s="374"/>
      <c r="I71" s="375"/>
      <c r="J71" s="372"/>
      <c r="K71" s="372"/>
      <c r="L71" s="373"/>
      <c r="M71" s="372"/>
      <c r="N71" s="373"/>
      <c r="AM71" s="374"/>
      <c r="AN71" s="243" t="s">
        <v>568</v>
      </c>
    </row>
    <row r="72" spans="2:107" ht="13.2" x14ac:dyDescent="0.2">
      <c r="B72" s="247"/>
      <c r="G72" s="386"/>
      <c r="H72" s="386"/>
      <c r="I72" s="386"/>
      <c r="J72" s="386"/>
      <c r="K72" s="360"/>
      <c r="L72" s="360"/>
      <c r="M72" s="361"/>
      <c r="N72" s="361"/>
      <c r="AN72" s="387"/>
      <c r="AO72" s="388"/>
      <c r="AP72" s="388"/>
      <c r="AQ72" s="388"/>
      <c r="AR72" s="388"/>
      <c r="AS72" s="388"/>
      <c r="AT72" s="388"/>
      <c r="AU72" s="388"/>
      <c r="AV72" s="388"/>
      <c r="AW72" s="388"/>
      <c r="AX72" s="388"/>
      <c r="AY72" s="388"/>
      <c r="AZ72" s="388"/>
      <c r="BA72" s="388"/>
      <c r="BB72" s="388"/>
      <c r="BC72" s="388"/>
      <c r="BD72" s="388"/>
      <c r="BE72" s="388"/>
      <c r="BF72" s="388"/>
      <c r="BG72" s="388"/>
      <c r="BH72" s="388"/>
      <c r="BI72" s="388"/>
      <c r="BJ72" s="388"/>
      <c r="BK72" s="388"/>
      <c r="BL72" s="388"/>
      <c r="BM72" s="388"/>
      <c r="BN72" s="388"/>
      <c r="BO72" s="389"/>
      <c r="BP72" s="390" t="s">
        <v>529</v>
      </c>
      <c r="BQ72" s="390"/>
      <c r="BR72" s="390"/>
      <c r="BS72" s="390"/>
      <c r="BT72" s="390"/>
      <c r="BU72" s="390"/>
      <c r="BV72" s="390"/>
      <c r="BW72" s="390"/>
      <c r="BX72" s="390" t="s">
        <v>530</v>
      </c>
      <c r="BY72" s="390"/>
      <c r="BZ72" s="390"/>
      <c r="CA72" s="390"/>
      <c r="CB72" s="390"/>
      <c r="CC72" s="390"/>
      <c r="CD72" s="390"/>
      <c r="CE72" s="390"/>
      <c r="CF72" s="390" t="s">
        <v>531</v>
      </c>
      <c r="CG72" s="390"/>
      <c r="CH72" s="390"/>
      <c r="CI72" s="390"/>
      <c r="CJ72" s="390"/>
      <c r="CK72" s="390"/>
      <c r="CL72" s="390"/>
      <c r="CM72" s="390"/>
      <c r="CN72" s="390" t="s">
        <v>532</v>
      </c>
      <c r="CO72" s="390"/>
      <c r="CP72" s="390"/>
      <c r="CQ72" s="390"/>
      <c r="CR72" s="390"/>
      <c r="CS72" s="390"/>
      <c r="CT72" s="390"/>
      <c r="CU72" s="390"/>
      <c r="CV72" s="390" t="s">
        <v>533</v>
      </c>
      <c r="CW72" s="390"/>
      <c r="CX72" s="390"/>
      <c r="CY72" s="390"/>
      <c r="CZ72" s="390"/>
      <c r="DA72" s="390"/>
      <c r="DB72" s="390"/>
      <c r="DC72" s="390"/>
    </row>
    <row r="73" spans="2:107" ht="13.2" x14ac:dyDescent="0.2">
      <c r="B73" s="247"/>
      <c r="G73" s="396"/>
      <c r="H73" s="396"/>
      <c r="I73" s="396"/>
      <c r="J73" s="396"/>
      <c r="K73" s="397"/>
      <c r="L73" s="397"/>
      <c r="M73" s="397"/>
      <c r="N73" s="397"/>
      <c r="AM73" s="359"/>
      <c r="AN73" s="393" t="s">
        <v>569</v>
      </c>
      <c r="AO73" s="393"/>
      <c r="AP73" s="393"/>
      <c r="AQ73" s="393"/>
      <c r="AR73" s="393"/>
      <c r="AS73" s="393"/>
      <c r="AT73" s="393"/>
      <c r="AU73" s="393"/>
      <c r="AV73" s="393"/>
      <c r="AW73" s="393"/>
      <c r="AX73" s="393"/>
      <c r="AY73" s="393"/>
      <c r="AZ73" s="393"/>
      <c r="BA73" s="393"/>
      <c r="BB73" s="393" t="s">
        <v>570</v>
      </c>
      <c r="BC73" s="393"/>
      <c r="BD73" s="393"/>
      <c r="BE73" s="393"/>
      <c r="BF73" s="393"/>
      <c r="BG73" s="393"/>
      <c r="BH73" s="393"/>
      <c r="BI73" s="393"/>
      <c r="BJ73" s="393"/>
      <c r="BK73" s="393"/>
      <c r="BL73" s="393"/>
      <c r="BM73" s="393"/>
      <c r="BN73" s="393"/>
      <c r="BO73" s="393"/>
      <c r="BP73" s="391"/>
      <c r="BQ73" s="391"/>
      <c r="BR73" s="391"/>
      <c r="BS73" s="391"/>
      <c r="BT73" s="391"/>
      <c r="BU73" s="391"/>
      <c r="BV73" s="391"/>
      <c r="BW73" s="391"/>
      <c r="BX73" s="391"/>
      <c r="BY73" s="391"/>
      <c r="BZ73" s="391"/>
      <c r="CA73" s="391"/>
      <c r="CB73" s="391"/>
      <c r="CC73" s="391"/>
      <c r="CD73" s="391"/>
      <c r="CE73" s="391"/>
      <c r="CF73" s="391"/>
      <c r="CG73" s="391"/>
      <c r="CH73" s="391"/>
      <c r="CI73" s="391"/>
      <c r="CJ73" s="391"/>
      <c r="CK73" s="391"/>
      <c r="CL73" s="391"/>
      <c r="CM73" s="391"/>
      <c r="CN73" s="391"/>
      <c r="CO73" s="391"/>
      <c r="CP73" s="391"/>
      <c r="CQ73" s="391"/>
      <c r="CR73" s="391"/>
      <c r="CS73" s="391"/>
      <c r="CT73" s="391"/>
      <c r="CU73" s="391"/>
      <c r="CV73" s="391">
        <v>5.8</v>
      </c>
      <c r="CW73" s="391"/>
      <c r="CX73" s="391"/>
      <c r="CY73" s="391"/>
      <c r="CZ73" s="391"/>
      <c r="DA73" s="391"/>
      <c r="DB73" s="391"/>
      <c r="DC73" s="391"/>
    </row>
    <row r="74" spans="2:107" ht="13.2" x14ac:dyDescent="0.2">
      <c r="B74" s="247"/>
      <c r="G74" s="396"/>
      <c r="H74" s="396"/>
      <c r="I74" s="396"/>
      <c r="J74" s="396"/>
      <c r="K74" s="397"/>
      <c r="L74" s="397"/>
      <c r="M74" s="397"/>
      <c r="N74" s="397"/>
      <c r="AM74" s="359"/>
      <c r="AN74" s="393"/>
      <c r="AO74" s="393"/>
      <c r="AP74" s="393"/>
      <c r="AQ74" s="393"/>
      <c r="AR74" s="393"/>
      <c r="AS74" s="393"/>
      <c r="AT74" s="393"/>
      <c r="AU74" s="393"/>
      <c r="AV74" s="393"/>
      <c r="AW74" s="393"/>
      <c r="AX74" s="393"/>
      <c r="AY74" s="393"/>
      <c r="AZ74" s="393"/>
      <c r="BA74" s="393"/>
      <c r="BB74" s="393"/>
      <c r="BC74" s="393"/>
      <c r="BD74" s="393"/>
      <c r="BE74" s="393"/>
      <c r="BF74" s="393"/>
      <c r="BG74" s="393"/>
      <c r="BH74" s="393"/>
      <c r="BI74" s="393"/>
      <c r="BJ74" s="393"/>
      <c r="BK74" s="393"/>
      <c r="BL74" s="393"/>
      <c r="BM74" s="393"/>
      <c r="BN74" s="393"/>
      <c r="BO74" s="393"/>
      <c r="BP74" s="391"/>
      <c r="BQ74" s="391"/>
      <c r="BR74" s="391"/>
      <c r="BS74" s="391"/>
      <c r="BT74" s="391"/>
      <c r="BU74" s="391"/>
      <c r="BV74" s="391"/>
      <c r="BW74" s="391"/>
      <c r="BX74" s="391"/>
      <c r="BY74" s="391"/>
      <c r="BZ74" s="391"/>
      <c r="CA74" s="391"/>
      <c r="CB74" s="391"/>
      <c r="CC74" s="391"/>
      <c r="CD74" s="391"/>
      <c r="CE74" s="391"/>
      <c r="CF74" s="391"/>
      <c r="CG74" s="391"/>
      <c r="CH74" s="391"/>
      <c r="CI74" s="391"/>
      <c r="CJ74" s="391"/>
      <c r="CK74" s="391"/>
      <c r="CL74" s="391"/>
      <c r="CM74" s="391"/>
      <c r="CN74" s="391"/>
      <c r="CO74" s="391"/>
      <c r="CP74" s="391"/>
      <c r="CQ74" s="391"/>
      <c r="CR74" s="391"/>
      <c r="CS74" s="391"/>
      <c r="CT74" s="391"/>
      <c r="CU74" s="391"/>
      <c r="CV74" s="391"/>
      <c r="CW74" s="391"/>
      <c r="CX74" s="391"/>
      <c r="CY74" s="391"/>
      <c r="CZ74" s="391"/>
      <c r="DA74" s="391"/>
      <c r="DB74" s="391"/>
      <c r="DC74" s="391"/>
    </row>
    <row r="75" spans="2:107" ht="13.2" x14ac:dyDescent="0.2">
      <c r="B75" s="247"/>
      <c r="G75" s="396"/>
      <c r="H75" s="396"/>
      <c r="I75" s="386"/>
      <c r="J75" s="386"/>
      <c r="K75" s="392"/>
      <c r="L75" s="392"/>
      <c r="M75" s="392"/>
      <c r="N75" s="392"/>
      <c r="AM75" s="359"/>
      <c r="AN75" s="393"/>
      <c r="AO75" s="393"/>
      <c r="AP75" s="393"/>
      <c r="AQ75" s="393"/>
      <c r="AR75" s="393"/>
      <c r="AS75" s="393"/>
      <c r="AT75" s="393"/>
      <c r="AU75" s="393"/>
      <c r="AV75" s="393"/>
      <c r="AW75" s="393"/>
      <c r="AX75" s="393"/>
      <c r="AY75" s="393"/>
      <c r="AZ75" s="393"/>
      <c r="BA75" s="393"/>
      <c r="BB75" s="393" t="s">
        <v>575</v>
      </c>
      <c r="BC75" s="393"/>
      <c r="BD75" s="393"/>
      <c r="BE75" s="393"/>
      <c r="BF75" s="393"/>
      <c r="BG75" s="393"/>
      <c r="BH75" s="393"/>
      <c r="BI75" s="393"/>
      <c r="BJ75" s="393"/>
      <c r="BK75" s="393"/>
      <c r="BL75" s="393"/>
      <c r="BM75" s="393"/>
      <c r="BN75" s="393"/>
      <c r="BO75" s="393"/>
      <c r="BP75" s="391">
        <v>0</v>
      </c>
      <c r="BQ75" s="391"/>
      <c r="BR75" s="391"/>
      <c r="BS75" s="391"/>
      <c r="BT75" s="391"/>
      <c r="BU75" s="391"/>
      <c r="BV75" s="391"/>
      <c r="BW75" s="391"/>
      <c r="BX75" s="391">
        <v>0.1</v>
      </c>
      <c r="BY75" s="391"/>
      <c r="BZ75" s="391"/>
      <c r="CA75" s="391"/>
      <c r="CB75" s="391"/>
      <c r="CC75" s="391"/>
      <c r="CD75" s="391"/>
      <c r="CE75" s="391"/>
      <c r="CF75" s="391">
        <v>0</v>
      </c>
      <c r="CG75" s="391"/>
      <c r="CH75" s="391"/>
      <c r="CI75" s="391"/>
      <c r="CJ75" s="391"/>
      <c r="CK75" s="391"/>
      <c r="CL75" s="391"/>
      <c r="CM75" s="391"/>
      <c r="CN75" s="391">
        <v>0.6</v>
      </c>
      <c r="CO75" s="391"/>
      <c r="CP75" s="391"/>
      <c r="CQ75" s="391"/>
      <c r="CR75" s="391"/>
      <c r="CS75" s="391"/>
      <c r="CT75" s="391"/>
      <c r="CU75" s="391"/>
      <c r="CV75" s="391">
        <v>-0.1</v>
      </c>
      <c r="CW75" s="391"/>
      <c r="CX75" s="391"/>
      <c r="CY75" s="391"/>
      <c r="CZ75" s="391"/>
      <c r="DA75" s="391"/>
      <c r="DB75" s="391"/>
      <c r="DC75" s="391"/>
    </row>
    <row r="76" spans="2:107" ht="13.2" x14ac:dyDescent="0.2">
      <c r="B76" s="247"/>
      <c r="G76" s="396"/>
      <c r="H76" s="396"/>
      <c r="I76" s="386"/>
      <c r="J76" s="386"/>
      <c r="K76" s="392"/>
      <c r="L76" s="392"/>
      <c r="M76" s="392"/>
      <c r="N76" s="392"/>
      <c r="AM76" s="359"/>
      <c r="AN76" s="393"/>
      <c r="AO76" s="393"/>
      <c r="AP76" s="393"/>
      <c r="AQ76" s="393"/>
      <c r="AR76" s="393"/>
      <c r="AS76" s="393"/>
      <c r="AT76" s="393"/>
      <c r="AU76" s="393"/>
      <c r="AV76" s="393"/>
      <c r="AW76" s="393"/>
      <c r="AX76" s="393"/>
      <c r="AY76" s="393"/>
      <c r="AZ76" s="393"/>
      <c r="BA76" s="393"/>
      <c r="BB76" s="393"/>
      <c r="BC76" s="393"/>
      <c r="BD76" s="393"/>
      <c r="BE76" s="393"/>
      <c r="BF76" s="393"/>
      <c r="BG76" s="393"/>
      <c r="BH76" s="393"/>
      <c r="BI76" s="393"/>
      <c r="BJ76" s="393"/>
      <c r="BK76" s="393"/>
      <c r="BL76" s="393"/>
      <c r="BM76" s="393"/>
      <c r="BN76" s="393"/>
      <c r="BO76" s="393"/>
      <c r="BP76" s="391"/>
      <c r="BQ76" s="391"/>
      <c r="BR76" s="391"/>
      <c r="BS76" s="391"/>
      <c r="BT76" s="391"/>
      <c r="BU76" s="391"/>
      <c r="BV76" s="391"/>
      <c r="BW76" s="391"/>
      <c r="BX76" s="391"/>
      <c r="BY76" s="391"/>
      <c r="BZ76" s="391"/>
      <c r="CA76" s="391"/>
      <c r="CB76" s="391"/>
      <c r="CC76" s="391"/>
      <c r="CD76" s="391"/>
      <c r="CE76" s="391"/>
      <c r="CF76" s="391"/>
      <c r="CG76" s="391"/>
      <c r="CH76" s="391"/>
      <c r="CI76" s="391"/>
      <c r="CJ76" s="391"/>
      <c r="CK76" s="391"/>
      <c r="CL76" s="391"/>
      <c r="CM76" s="391"/>
      <c r="CN76" s="391"/>
      <c r="CO76" s="391"/>
      <c r="CP76" s="391"/>
      <c r="CQ76" s="391"/>
      <c r="CR76" s="391"/>
      <c r="CS76" s="391"/>
      <c r="CT76" s="391"/>
      <c r="CU76" s="391"/>
      <c r="CV76" s="391"/>
      <c r="CW76" s="391"/>
      <c r="CX76" s="391"/>
      <c r="CY76" s="391"/>
      <c r="CZ76" s="391"/>
      <c r="DA76" s="391"/>
      <c r="DB76" s="391"/>
      <c r="DC76" s="391"/>
    </row>
    <row r="77" spans="2:107" ht="13.2" x14ac:dyDescent="0.2">
      <c r="B77" s="247"/>
      <c r="G77" s="386"/>
      <c r="H77" s="386"/>
      <c r="I77" s="386"/>
      <c r="J77" s="386"/>
      <c r="K77" s="397"/>
      <c r="L77" s="397"/>
      <c r="M77" s="397"/>
      <c r="N77" s="397"/>
      <c r="AN77" s="390" t="s">
        <v>572</v>
      </c>
      <c r="AO77" s="390"/>
      <c r="AP77" s="390"/>
      <c r="AQ77" s="390"/>
      <c r="AR77" s="390"/>
      <c r="AS77" s="390"/>
      <c r="AT77" s="390"/>
      <c r="AU77" s="390"/>
      <c r="AV77" s="390"/>
      <c r="AW77" s="390"/>
      <c r="AX77" s="390"/>
      <c r="AY77" s="390"/>
      <c r="AZ77" s="390"/>
      <c r="BA77" s="390"/>
      <c r="BB77" s="393" t="s">
        <v>570</v>
      </c>
      <c r="BC77" s="393"/>
      <c r="BD77" s="393"/>
      <c r="BE77" s="393"/>
      <c r="BF77" s="393"/>
      <c r="BG77" s="393"/>
      <c r="BH77" s="393"/>
      <c r="BI77" s="393"/>
      <c r="BJ77" s="393"/>
      <c r="BK77" s="393"/>
      <c r="BL77" s="393"/>
      <c r="BM77" s="393"/>
      <c r="BN77" s="393"/>
      <c r="BO77" s="393"/>
      <c r="BP77" s="391">
        <v>5.9</v>
      </c>
      <c r="BQ77" s="391"/>
      <c r="BR77" s="391"/>
      <c r="BS77" s="391"/>
      <c r="BT77" s="391"/>
      <c r="BU77" s="391"/>
      <c r="BV77" s="391"/>
      <c r="BW77" s="391"/>
      <c r="BX77" s="391">
        <v>4.0999999999999996</v>
      </c>
      <c r="BY77" s="391"/>
      <c r="BZ77" s="391"/>
      <c r="CA77" s="391"/>
      <c r="CB77" s="391"/>
      <c r="CC77" s="391"/>
      <c r="CD77" s="391"/>
      <c r="CE77" s="391"/>
      <c r="CF77" s="391">
        <v>0</v>
      </c>
      <c r="CG77" s="391"/>
      <c r="CH77" s="391"/>
      <c r="CI77" s="391"/>
      <c r="CJ77" s="391"/>
      <c r="CK77" s="391"/>
      <c r="CL77" s="391"/>
      <c r="CM77" s="391"/>
      <c r="CN77" s="391">
        <v>0</v>
      </c>
      <c r="CO77" s="391"/>
      <c r="CP77" s="391"/>
      <c r="CQ77" s="391"/>
      <c r="CR77" s="391"/>
      <c r="CS77" s="391"/>
      <c r="CT77" s="391"/>
      <c r="CU77" s="391"/>
      <c r="CV77" s="391">
        <v>0.4</v>
      </c>
      <c r="CW77" s="391"/>
      <c r="CX77" s="391"/>
      <c r="CY77" s="391"/>
      <c r="CZ77" s="391"/>
      <c r="DA77" s="391"/>
      <c r="DB77" s="391"/>
      <c r="DC77" s="391"/>
    </row>
    <row r="78" spans="2:107" ht="13.2" x14ac:dyDescent="0.2">
      <c r="B78" s="247"/>
      <c r="G78" s="386"/>
      <c r="H78" s="386"/>
      <c r="I78" s="386"/>
      <c r="J78" s="386"/>
      <c r="K78" s="397"/>
      <c r="L78" s="397"/>
      <c r="M78" s="397"/>
      <c r="N78" s="397"/>
      <c r="AN78" s="390"/>
      <c r="AO78" s="390"/>
      <c r="AP78" s="390"/>
      <c r="AQ78" s="390"/>
      <c r="AR78" s="390"/>
      <c r="AS78" s="390"/>
      <c r="AT78" s="390"/>
      <c r="AU78" s="390"/>
      <c r="AV78" s="390"/>
      <c r="AW78" s="390"/>
      <c r="AX78" s="390"/>
      <c r="AY78" s="390"/>
      <c r="AZ78" s="390"/>
      <c r="BA78" s="390"/>
      <c r="BB78" s="393"/>
      <c r="BC78" s="393"/>
      <c r="BD78" s="393"/>
      <c r="BE78" s="393"/>
      <c r="BF78" s="393"/>
      <c r="BG78" s="393"/>
      <c r="BH78" s="393"/>
      <c r="BI78" s="393"/>
      <c r="BJ78" s="393"/>
      <c r="BK78" s="393"/>
      <c r="BL78" s="393"/>
      <c r="BM78" s="393"/>
      <c r="BN78" s="393"/>
      <c r="BO78" s="393"/>
      <c r="BP78" s="391"/>
      <c r="BQ78" s="391"/>
      <c r="BR78" s="391"/>
      <c r="BS78" s="391"/>
      <c r="BT78" s="391"/>
      <c r="BU78" s="391"/>
      <c r="BV78" s="391"/>
      <c r="BW78" s="391"/>
      <c r="BX78" s="391"/>
      <c r="BY78" s="391"/>
      <c r="BZ78" s="391"/>
      <c r="CA78" s="391"/>
      <c r="CB78" s="391"/>
      <c r="CC78" s="391"/>
      <c r="CD78" s="391"/>
      <c r="CE78" s="391"/>
      <c r="CF78" s="391"/>
      <c r="CG78" s="391"/>
      <c r="CH78" s="391"/>
      <c r="CI78" s="391"/>
      <c r="CJ78" s="391"/>
      <c r="CK78" s="391"/>
      <c r="CL78" s="391"/>
      <c r="CM78" s="391"/>
      <c r="CN78" s="391"/>
      <c r="CO78" s="391"/>
      <c r="CP78" s="391"/>
      <c r="CQ78" s="391"/>
      <c r="CR78" s="391"/>
      <c r="CS78" s="391"/>
      <c r="CT78" s="391"/>
      <c r="CU78" s="391"/>
      <c r="CV78" s="391"/>
      <c r="CW78" s="391"/>
      <c r="CX78" s="391"/>
      <c r="CY78" s="391"/>
      <c r="CZ78" s="391"/>
      <c r="DA78" s="391"/>
      <c r="DB78" s="391"/>
      <c r="DC78" s="391"/>
    </row>
    <row r="79" spans="2:107" ht="13.2" x14ac:dyDescent="0.2">
      <c r="B79" s="247"/>
      <c r="G79" s="386"/>
      <c r="H79" s="386"/>
      <c r="I79" s="395"/>
      <c r="J79" s="395"/>
      <c r="K79" s="398"/>
      <c r="L79" s="398"/>
      <c r="M79" s="398"/>
      <c r="N79" s="398"/>
      <c r="AN79" s="390"/>
      <c r="AO79" s="390"/>
      <c r="AP79" s="390"/>
      <c r="AQ79" s="390"/>
      <c r="AR79" s="390"/>
      <c r="AS79" s="390"/>
      <c r="AT79" s="390"/>
      <c r="AU79" s="390"/>
      <c r="AV79" s="390"/>
      <c r="AW79" s="390"/>
      <c r="AX79" s="390"/>
      <c r="AY79" s="390"/>
      <c r="AZ79" s="390"/>
      <c r="BA79" s="390"/>
      <c r="BB79" s="393" t="s">
        <v>575</v>
      </c>
      <c r="BC79" s="393"/>
      <c r="BD79" s="393"/>
      <c r="BE79" s="393"/>
      <c r="BF79" s="393"/>
      <c r="BG79" s="393"/>
      <c r="BH79" s="393"/>
      <c r="BI79" s="393"/>
      <c r="BJ79" s="393"/>
      <c r="BK79" s="393"/>
      <c r="BL79" s="393"/>
      <c r="BM79" s="393"/>
      <c r="BN79" s="393"/>
      <c r="BO79" s="393"/>
      <c r="BP79" s="391">
        <v>5.2</v>
      </c>
      <c r="BQ79" s="391"/>
      <c r="BR79" s="391"/>
      <c r="BS79" s="391"/>
      <c r="BT79" s="391"/>
      <c r="BU79" s="391"/>
      <c r="BV79" s="391"/>
      <c r="BW79" s="391"/>
      <c r="BX79" s="391">
        <v>5.0999999999999996</v>
      </c>
      <c r="BY79" s="391"/>
      <c r="BZ79" s="391"/>
      <c r="CA79" s="391"/>
      <c r="CB79" s="391"/>
      <c r="CC79" s="391"/>
      <c r="CD79" s="391"/>
      <c r="CE79" s="391"/>
      <c r="CF79" s="391">
        <v>5.2</v>
      </c>
      <c r="CG79" s="391"/>
      <c r="CH79" s="391"/>
      <c r="CI79" s="391"/>
      <c r="CJ79" s="391"/>
      <c r="CK79" s="391"/>
      <c r="CL79" s="391"/>
      <c r="CM79" s="391"/>
      <c r="CN79" s="391">
        <v>5.2</v>
      </c>
      <c r="CO79" s="391"/>
      <c r="CP79" s="391"/>
      <c r="CQ79" s="391"/>
      <c r="CR79" s="391"/>
      <c r="CS79" s="391"/>
      <c r="CT79" s="391"/>
      <c r="CU79" s="391"/>
      <c r="CV79" s="391">
        <v>5.3</v>
      </c>
      <c r="CW79" s="391"/>
      <c r="CX79" s="391"/>
      <c r="CY79" s="391"/>
      <c r="CZ79" s="391"/>
      <c r="DA79" s="391"/>
      <c r="DB79" s="391"/>
      <c r="DC79" s="391"/>
    </row>
    <row r="80" spans="2:107" ht="13.2" x14ac:dyDescent="0.2">
      <c r="B80" s="247"/>
      <c r="G80" s="386"/>
      <c r="H80" s="386"/>
      <c r="I80" s="395"/>
      <c r="J80" s="395"/>
      <c r="K80" s="398"/>
      <c r="L80" s="398"/>
      <c r="M80" s="398"/>
      <c r="N80" s="398"/>
      <c r="AN80" s="390"/>
      <c r="AO80" s="390"/>
      <c r="AP80" s="390"/>
      <c r="AQ80" s="390"/>
      <c r="AR80" s="390"/>
      <c r="AS80" s="390"/>
      <c r="AT80" s="390"/>
      <c r="AU80" s="390"/>
      <c r="AV80" s="390"/>
      <c r="AW80" s="390"/>
      <c r="AX80" s="390"/>
      <c r="AY80" s="390"/>
      <c r="AZ80" s="390"/>
      <c r="BA80" s="390"/>
      <c r="BB80" s="393"/>
      <c r="BC80" s="393"/>
      <c r="BD80" s="393"/>
      <c r="BE80" s="393"/>
      <c r="BF80" s="393"/>
      <c r="BG80" s="393"/>
      <c r="BH80" s="393"/>
      <c r="BI80" s="393"/>
      <c r="BJ80" s="393"/>
      <c r="BK80" s="393"/>
      <c r="BL80" s="393"/>
      <c r="BM80" s="393"/>
      <c r="BN80" s="393"/>
      <c r="BO80" s="393"/>
      <c r="BP80" s="391"/>
      <c r="BQ80" s="391"/>
      <c r="BR80" s="391"/>
      <c r="BS80" s="391"/>
      <c r="BT80" s="391"/>
      <c r="BU80" s="391"/>
      <c r="BV80" s="391"/>
      <c r="BW80" s="391"/>
      <c r="BX80" s="391"/>
      <c r="BY80" s="391"/>
      <c r="BZ80" s="391"/>
      <c r="CA80" s="391"/>
      <c r="CB80" s="391"/>
      <c r="CC80" s="391"/>
      <c r="CD80" s="391"/>
      <c r="CE80" s="391"/>
      <c r="CF80" s="391"/>
      <c r="CG80" s="391"/>
      <c r="CH80" s="391"/>
      <c r="CI80" s="391"/>
      <c r="CJ80" s="391"/>
      <c r="CK80" s="391"/>
      <c r="CL80" s="391"/>
      <c r="CM80" s="391"/>
      <c r="CN80" s="391"/>
      <c r="CO80" s="391"/>
      <c r="CP80" s="391"/>
      <c r="CQ80" s="391"/>
      <c r="CR80" s="391"/>
      <c r="CS80" s="391"/>
      <c r="CT80" s="391"/>
      <c r="CU80" s="391"/>
      <c r="CV80" s="391"/>
      <c r="CW80" s="391"/>
      <c r="CX80" s="391"/>
      <c r="CY80" s="391"/>
      <c r="CZ80" s="391"/>
      <c r="DA80" s="391"/>
      <c r="DB80" s="391"/>
      <c r="DC80" s="391"/>
    </row>
    <row r="81" spans="2:109" ht="13.2" x14ac:dyDescent="0.2">
      <c r="B81" s="247"/>
    </row>
    <row r="82" spans="2:109" ht="16.2"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nER2cN0lJD9+IZhkovS9Z2DCo8QuXkhaRQaufuJZ6qsvk+KuyyW4lvIBRxJuud0BHC4k+HmY6T2uyxpFVA95Zg==" saltValue="qMysGeGulU4Blp5i4S9YNQ=="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G50:J50"/>
    <mergeCell ref="AN50:BO50"/>
    <mergeCell ref="BP50:BW50"/>
    <mergeCell ref="BX50:CE50"/>
    <mergeCell ref="CF50:CM50"/>
    <mergeCell ref="CN50:CU50"/>
    <mergeCell ref="CV50:DC50"/>
    <mergeCell ref="CV51:DC52"/>
    <mergeCell ref="CN51:CU52"/>
  </mergeCells>
  <phoneticPr fontId="2"/>
  <printOptions horizontalCentered="1" verticalCentered="1"/>
  <pageMargins left="0" right="0" top="0.19685039370078741" bottom="0.31496062992125984" header="0.39370078740157483" footer="0"/>
  <pageSetup paperSize="9" scale="49"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F31F33-4815-4F6A-B82A-7D7F0DA6C776}">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479</v>
      </c>
    </row>
  </sheetData>
  <sheetProtection algorithmName="SHA-512" hashValue="z8mGTDMonvfDRisz+f3O5zDqAfmgMZQ/jILmJhhp53/NT1nbUolKtlMrwvRvvuy6ADQXL55GX/7z+vHl9X0D2g==" saltValue="pytQPyq0Sce7DZ2vWrIlNQ=="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12EA2A-8D43-4403-97E0-32B1506C199B}">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479</v>
      </c>
    </row>
  </sheetData>
  <sheetProtection algorithmName="SHA-512" hashValue="WTxJEamcIEeDgw7zUWCaHT0KTkIwpL5Zd2Q40DndlqIczb2Y18iSveoNGUaMD9fOTX0K9gg0QJci/HOybzNXRw==" saltValue="e6MuzqhE1LZmzUdBfTtS8g=="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528</v>
      </c>
      <c r="G2" s="137"/>
      <c r="H2" s="138"/>
    </row>
    <row r="3" spans="1:8" x14ac:dyDescent="0.2">
      <c r="A3" s="134" t="s">
        <v>521</v>
      </c>
      <c r="B3" s="139"/>
      <c r="C3" s="140"/>
      <c r="D3" s="141">
        <v>39177</v>
      </c>
      <c r="E3" s="142"/>
      <c r="F3" s="143">
        <v>56416</v>
      </c>
      <c r="G3" s="144"/>
      <c r="H3" s="145"/>
    </row>
    <row r="4" spans="1:8" x14ac:dyDescent="0.2">
      <c r="A4" s="146"/>
      <c r="B4" s="147"/>
      <c r="C4" s="148"/>
      <c r="D4" s="149">
        <v>23132</v>
      </c>
      <c r="E4" s="150"/>
      <c r="F4" s="151">
        <v>32623</v>
      </c>
      <c r="G4" s="152"/>
      <c r="H4" s="153"/>
    </row>
    <row r="5" spans="1:8" x14ac:dyDescent="0.2">
      <c r="A5" s="134" t="s">
        <v>523</v>
      </c>
      <c r="B5" s="139"/>
      <c r="C5" s="140"/>
      <c r="D5" s="141">
        <v>47485</v>
      </c>
      <c r="E5" s="142"/>
      <c r="F5" s="143">
        <v>49217</v>
      </c>
      <c r="G5" s="144"/>
      <c r="H5" s="145"/>
    </row>
    <row r="6" spans="1:8" x14ac:dyDescent="0.2">
      <c r="A6" s="146"/>
      <c r="B6" s="147"/>
      <c r="C6" s="148"/>
      <c r="D6" s="149">
        <v>13504</v>
      </c>
      <c r="E6" s="150"/>
      <c r="F6" s="151">
        <v>27232</v>
      </c>
      <c r="G6" s="152"/>
      <c r="H6" s="153"/>
    </row>
    <row r="7" spans="1:8" x14ac:dyDescent="0.2">
      <c r="A7" s="134" t="s">
        <v>524</v>
      </c>
      <c r="B7" s="139"/>
      <c r="C7" s="140"/>
      <c r="D7" s="141">
        <v>72103</v>
      </c>
      <c r="E7" s="142"/>
      <c r="F7" s="143">
        <v>49211</v>
      </c>
      <c r="G7" s="144"/>
      <c r="H7" s="145"/>
    </row>
    <row r="8" spans="1:8" x14ac:dyDescent="0.2">
      <c r="A8" s="146"/>
      <c r="B8" s="147"/>
      <c r="C8" s="148"/>
      <c r="D8" s="149">
        <v>42617</v>
      </c>
      <c r="E8" s="150"/>
      <c r="F8" s="151">
        <v>28367</v>
      </c>
      <c r="G8" s="152"/>
      <c r="H8" s="153"/>
    </row>
    <row r="9" spans="1:8" x14ac:dyDescent="0.2">
      <c r="A9" s="134" t="s">
        <v>525</v>
      </c>
      <c r="B9" s="139"/>
      <c r="C9" s="140"/>
      <c r="D9" s="141">
        <v>78634</v>
      </c>
      <c r="E9" s="142"/>
      <c r="F9" s="143">
        <v>51738</v>
      </c>
      <c r="G9" s="144"/>
      <c r="H9" s="145"/>
    </row>
    <row r="10" spans="1:8" x14ac:dyDescent="0.2">
      <c r="A10" s="146"/>
      <c r="B10" s="147"/>
      <c r="C10" s="148"/>
      <c r="D10" s="149">
        <v>51178</v>
      </c>
      <c r="E10" s="150"/>
      <c r="F10" s="151">
        <v>30360</v>
      </c>
      <c r="G10" s="152"/>
      <c r="H10" s="153"/>
    </row>
    <row r="11" spans="1:8" x14ac:dyDescent="0.2">
      <c r="A11" s="134" t="s">
        <v>526</v>
      </c>
      <c r="B11" s="139"/>
      <c r="C11" s="140"/>
      <c r="D11" s="141">
        <v>96757</v>
      </c>
      <c r="E11" s="142"/>
      <c r="F11" s="143">
        <v>67158</v>
      </c>
      <c r="G11" s="144"/>
      <c r="H11" s="145"/>
    </row>
    <row r="12" spans="1:8" x14ac:dyDescent="0.2">
      <c r="A12" s="146"/>
      <c r="B12" s="147"/>
      <c r="C12" s="154"/>
      <c r="D12" s="149">
        <v>52729</v>
      </c>
      <c r="E12" s="150"/>
      <c r="F12" s="151">
        <v>42077</v>
      </c>
      <c r="G12" s="152"/>
      <c r="H12" s="153"/>
    </row>
    <row r="13" spans="1:8" x14ac:dyDescent="0.2">
      <c r="A13" s="134"/>
      <c r="B13" s="139"/>
      <c r="C13" s="140"/>
      <c r="D13" s="141">
        <v>66831</v>
      </c>
      <c r="E13" s="142"/>
      <c r="F13" s="143">
        <v>54748</v>
      </c>
      <c r="G13" s="155"/>
      <c r="H13" s="145"/>
    </row>
    <row r="14" spans="1:8" x14ac:dyDescent="0.2">
      <c r="A14" s="146"/>
      <c r="B14" s="147"/>
      <c r="C14" s="148"/>
      <c r="D14" s="149">
        <v>36632</v>
      </c>
      <c r="E14" s="150"/>
      <c r="F14" s="151">
        <v>32132</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5.41</v>
      </c>
      <c r="C19" s="156">
        <f>ROUND(VALUE(SUBSTITUTE(実質収支比率等に係る経年分析!G$48,"▲","-")),2)</f>
        <v>9.85</v>
      </c>
      <c r="D19" s="156">
        <f>ROUND(VALUE(SUBSTITUTE(実質収支比率等に係る経年分析!H$48,"▲","-")),2)</f>
        <v>7.64</v>
      </c>
      <c r="E19" s="156">
        <f>ROUND(VALUE(SUBSTITUTE(実質収支比率等に係る経年分析!I$48,"▲","-")),2)</f>
        <v>5.89</v>
      </c>
      <c r="F19" s="156">
        <f>ROUND(VALUE(SUBSTITUTE(実質収支比率等に係る経年分析!J$48,"▲","-")),2)</f>
        <v>10.47</v>
      </c>
    </row>
    <row r="20" spans="1:11" x14ac:dyDescent="0.2">
      <c r="A20" s="156" t="s">
        <v>53</v>
      </c>
      <c r="B20" s="156">
        <f>ROUND(VALUE(SUBSTITUTE(実質収支比率等に係る経年分析!F$47,"▲","-")),2)</f>
        <v>19.690000000000001</v>
      </c>
      <c r="C20" s="156">
        <f>ROUND(VALUE(SUBSTITUTE(実質収支比率等に係る経年分析!G$47,"▲","-")),2)</f>
        <v>19.03</v>
      </c>
      <c r="D20" s="156">
        <f>ROUND(VALUE(SUBSTITUTE(実質収支比率等に係る経年分析!H$47,"▲","-")),2)</f>
        <v>23.8</v>
      </c>
      <c r="E20" s="156">
        <f>ROUND(VALUE(SUBSTITUTE(実質収支比率等に係る経年分析!I$47,"▲","-")),2)</f>
        <v>23.48</v>
      </c>
      <c r="F20" s="156">
        <f>ROUND(VALUE(SUBSTITUTE(実質収支比率等に係る経年分析!J$47,"▲","-")),2)</f>
        <v>25.4</v>
      </c>
    </row>
    <row r="21" spans="1:11" x14ac:dyDescent="0.2">
      <c r="A21" s="156" t="s">
        <v>54</v>
      </c>
      <c r="B21" s="156">
        <f>IF(ISNUMBER(VALUE(SUBSTITUTE(実質収支比率等に係る経年分析!F$49,"▲","-"))),ROUND(VALUE(SUBSTITUTE(実質収支比率等に係る経年分析!F$49,"▲","-")),2),NA())</f>
        <v>4.07</v>
      </c>
      <c r="C21" s="156">
        <f>IF(ISNUMBER(VALUE(SUBSTITUTE(実質収支比率等に係る経年分析!G$49,"▲","-"))),ROUND(VALUE(SUBSTITUTE(実質収支比率等に係る経年分析!G$49,"▲","-")),2),NA())</f>
        <v>4.62</v>
      </c>
      <c r="D21" s="156">
        <f>IF(ISNUMBER(VALUE(SUBSTITUTE(実質収支比率等に係る経年分析!H$49,"▲","-"))),ROUND(VALUE(SUBSTITUTE(実質収支比率等に係る経年分析!H$49,"▲","-")),2),NA())</f>
        <v>1.93</v>
      </c>
      <c r="E21" s="156">
        <f>IF(ISNUMBER(VALUE(SUBSTITUTE(実質収支比率等に係る経年分析!I$49,"▲","-"))),ROUND(VALUE(SUBSTITUTE(実質収支比率等に係る経年分析!I$49,"▲","-")),2),NA())</f>
        <v>-1.97</v>
      </c>
      <c r="F21" s="156">
        <f>IF(ISNUMBER(VALUE(SUBSTITUTE(実質収支比率等に係る経年分析!J$49,"▲","-"))),ROUND(VALUE(SUBSTITUTE(実質収支比率等に係る経年分析!J$49,"▲","-")),2),NA())</f>
        <v>7.26</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0.11</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0.01</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0.02</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0.01</v>
      </c>
      <c r="J27" s="157" t="e">
        <f>IF(ROUND(VALUE(SUBSTITUTE(連結実質赤字比率に係る赤字・黒字の構成分析!J$43,"▲", "-")), 2) &lt; 0, ABS(ROUND(VALUE(SUBSTITUTE(連結実質赤字比率に係る赤字・黒字の構成分析!J$43,"▲", "-")), 2)), NA())</f>
        <v>#N/A</v>
      </c>
      <c r="K27" s="157">
        <f>IF(ROUND(VALUE(SUBSTITUTE(連結実質赤字比率に係る赤字・黒字の構成分析!J$43,"▲", "-")), 2) &gt;= 0, ABS(ROUND(VALUE(SUBSTITUTE(連結実質赤字比率に係る赤字・黒字の構成分析!J$43,"▲", "-")), 2)), NA())</f>
        <v>0.02</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国民健康保険事業特別会計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0.05</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0.37</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0.22</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0.11</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0.28000000000000003</v>
      </c>
    </row>
    <row r="30" spans="1:11" x14ac:dyDescent="0.2">
      <c r="A30" s="157" t="str">
        <f>IF(連結実質赤字比率に係る赤字・黒字の構成分析!C$40="",NA(),連結実質赤字比率に係る赤字・黒字の構成分析!C$40)</f>
        <v>乙川中部土地区画整理事業特別会計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0.26</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0.17</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0.55000000000000004</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0.47</v>
      </c>
    </row>
    <row r="31" spans="1:11" x14ac:dyDescent="0.2">
      <c r="A31" s="157" t="str">
        <f>IF(連結実質赤字比率に係る赤字・黒字の構成分析!C$39="",NA(),連結実質赤字比率に係る赤字・黒字の構成分析!C$39)</f>
        <v>ＪＲ半田駅前土地区画整理事業特別会計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0.65</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0.28999999999999998</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0.28000000000000003</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0.66</v>
      </c>
    </row>
    <row r="32" spans="1:11" x14ac:dyDescent="0.2">
      <c r="A32" s="157" t="str">
        <f>IF(連結実質赤字比率に係る赤字・黒字の構成分析!C$38="",NA(),連結実質赤字比率に係る赤字・黒字の構成分析!C$38)</f>
        <v>介護保険事業特別会計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0.37</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0.63</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0.43</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0.56000000000000005</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0.77</v>
      </c>
    </row>
    <row r="33" spans="1:16" x14ac:dyDescent="0.2">
      <c r="A33" s="157" t="str">
        <f>IF(連結実質赤字比率に係る赤字・黒字の構成分析!C$37="",NA(),連結実質赤字比率に係る赤字・黒字の構成分析!C$37)</f>
        <v>下水道事業会計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1.31</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1.44</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1.53</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1.78</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2.1</v>
      </c>
    </row>
    <row r="34" spans="1:16" x14ac:dyDescent="0.2">
      <c r="A34" s="157" t="str">
        <f>IF(連結実質赤字比率に係る赤字・黒字の構成分析!C$36="",NA(),連結実質赤字比率に係る赤字・黒字の構成分析!C$36)</f>
        <v>水道事業会計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4.78</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5.36</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5.58</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6.44</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6.06</v>
      </c>
    </row>
    <row r="35" spans="1:16" x14ac:dyDescent="0.2">
      <c r="A35" s="157" t="str">
        <f>IF(連結実質赤字比率に係る赤字・黒字の構成分析!C$35="",NA(),連結実質赤字比率に係る赤字・黒字の構成分析!C$35)</f>
        <v>一般会計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5.14</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9.02</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7.34</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5.05</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9.32</v>
      </c>
    </row>
    <row r="36" spans="1:16" x14ac:dyDescent="0.2">
      <c r="A36" s="157" t="str">
        <f>IF(連結実質赤字比率に係る赤字・黒字の構成分析!C$34="",NA(),連結実質赤字比率に係る赤字・黒字の構成分析!C$34)</f>
        <v>半田市立半田病院事業会計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22.78</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24.26</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30.39</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35.020000000000003</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33.6</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4649</v>
      </c>
      <c r="E42" s="158"/>
      <c r="F42" s="158"/>
      <c r="G42" s="158">
        <f>'実質公債費比率（分子）の構造'!L$52</f>
        <v>4081</v>
      </c>
      <c r="H42" s="158"/>
      <c r="I42" s="158"/>
      <c r="J42" s="158">
        <f>'実質公債費比率（分子）の構造'!M$52</f>
        <v>3833</v>
      </c>
      <c r="K42" s="158"/>
      <c r="L42" s="158"/>
      <c r="M42" s="158">
        <f>'実質公債費比率（分子）の構造'!N$52</f>
        <v>3446</v>
      </c>
      <c r="N42" s="158"/>
      <c r="O42" s="158"/>
      <c r="P42" s="158">
        <f>'実質公債費比率（分子）の構造'!O$52</f>
        <v>3679</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t="str">
        <f>'実質公債費比率（分子）の構造'!K$50</f>
        <v>-</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2">
      <c r="A45" s="158" t="s">
        <v>63</v>
      </c>
      <c r="B45" s="158">
        <f>'実質公債費比率（分子）の構造'!K$49</f>
        <v>58</v>
      </c>
      <c r="C45" s="158"/>
      <c r="D45" s="158"/>
      <c r="E45" s="158">
        <f>'実質公債費比率（分子）の構造'!L$49</f>
        <v>67</v>
      </c>
      <c r="F45" s="158"/>
      <c r="G45" s="158"/>
      <c r="H45" s="158">
        <f>'実質公債費比率（分子）の構造'!M$49</f>
        <v>48</v>
      </c>
      <c r="I45" s="158"/>
      <c r="J45" s="158"/>
      <c r="K45" s="158">
        <f>'実質公債費比率（分子）の構造'!N$49</f>
        <v>346</v>
      </c>
      <c r="L45" s="158"/>
      <c r="M45" s="158"/>
      <c r="N45" s="158">
        <f>'実質公債費比率（分子）の構造'!O$49</f>
        <v>334</v>
      </c>
      <c r="O45" s="158"/>
      <c r="P45" s="158"/>
    </row>
    <row r="46" spans="1:16" x14ac:dyDescent="0.2">
      <c r="A46" s="158" t="s">
        <v>64</v>
      </c>
      <c r="B46" s="158">
        <f>'実質公債費比率（分子）の構造'!K$48</f>
        <v>2247</v>
      </c>
      <c r="C46" s="158"/>
      <c r="D46" s="158"/>
      <c r="E46" s="158">
        <f>'実質公債費比率（分子）の構造'!L$48</f>
        <v>2117</v>
      </c>
      <c r="F46" s="158"/>
      <c r="G46" s="158"/>
      <c r="H46" s="158">
        <f>'実質公債費比率（分子）の構造'!M$48</f>
        <v>1934</v>
      </c>
      <c r="I46" s="158"/>
      <c r="J46" s="158"/>
      <c r="K46" s="158">
        <f>'実質公債費比率（分子）の構造'!N$48</f>
        <v>1720</v>
      </c>
      <c r="L46" s="158"/>
      <c r="M46" s="158"/>
      <c r="N46" s="158">
        <f>'実質公債費比率（分子）の構造'!O$48</f>
        <v>1592</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2135</v>
      </c>
      <c r="C49" s="158"/>
      <c r="D49" s="158"/>
      <c r="E49" s="158">
        <f>'実質公債費比率（分子）の構造'!L$45</f>
        <v>2072</v>
      </c>
      <c r="F49" s="158"/>
      <c r="G49" s="158"/>
      <c r="H49" s="158">
        <f>'実質公債費比率（分子）の構造'!M$45</f>
        <v>1886</v>
      </c>
      <c r="I49" s="158"/>
      <c r="J49" s="158"/>
      <c r="K49" s="158">
        <f>'実質公債費比率（分子）の構造'!N$45</f>
        <v>1623</v>
      </c>
      <c r="L49" s="158"/>
      <c r="M49" s="158"/>
      <c r="N49" s="158">
        <f>'実質公債費比率（分子）の構造'!O$45</f>
        <v>1341</v>
      </c>
      <c r="O49" s="158"/>
      <c r="P49" s="158"/>
    </row>
    <row r="50" spans="1:16" x14ac:dyDescent="0.2">
      <c r="A50" s="158" t="s">
        <v>67</v>
      </c>
      <c r="B50" s="158" t="e">
        <f>NA()</f>
        <v>#N/A</v>
      </c>
      <c r="C50" s="158">
        <f>IF(ISNUMBER('実質公債費比率（分子）の構造'!K$53),'実質公債費比率（分子）の構造'!K$53,NA())</f>
        <v>-209</v>
      </c>
      <c r="D50" s="158" t="e">
        <f>NA()</f>
        <v>#N/A</v>
      </c>
      <c r="E50" s="158" t="e">
        <f>NA()</f>
        <v>#N/A</v>
      </c>
      <c r="F50" s="158">
        <f>IF(ISNUMBER('実質公債費比率（分子）の構造'!L$53),'実質公債費比率（分子）の構造'!L$53,NA())</f>
        <v>175</v>
      </c>
      <c r="G50" s="158" t="e">
        <f>NA()</f>
        <v>#N/A</v>
      </c>
      <c r="H50" s="158" t="e">
        <f>NA()</f>
        <v>#N/A</v>
      </c>
      <c r="I50" s="158">
        <f>IF(ISNUMBER('実質公債費比率（分子）の構造'!M$53),'実質公債費比率（分子）の構造'!M$53,NA())</f>
        <v>35</v>
      </c>
      <c r="J50" s="158" t="e">
        <f>NA()</f>
        <v>#N/A</v>
      </c>
      <c r="K50" s="158" t="e">
        <f>NA()</f>
        <v>#N/A</v>
      </c>
      <c r="L50" s="158">
        <f>IF(ISNUMBER('実質公債費比率（分子）の構造'!N$53),'実質公債費比率（分子）の構造'!N$53,NA())</f>
        <v>243</v>
      </c>
      <c r="M50" s="158" t="e">
        <f>NA()</f>
        <v>#N/A</v>
      </c>
      <c r="N50" s="158" t="e">
        <f>NA()</f>
        <v>#N/A</v>
      </c>
      <c r="O50" s="158">
        <f>IF(ISNUMBER('実質公債費比率（分子）の構造'!O$53),'実質公債費比率（分子）の構造'!O$53,NA())</f>
        <v>-412</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26522</v>
      </c>
      <c r="E56" s="157"/>
      <c r="F56" s="157"/>
      <c r="G56" s="157">
        <f>'将来負担比率（分子）の構造'!J$52</f>
        <v>25078</v>
      </c>
      <c r="H56" s="157"/>
      <c r="I56" s="157"/>
      <c r="J56" s="157">
        <f>'将来負担比率（分子）の構造'!K$52</f>
        <v>23861</v>
      </c>
      <c r="K56" s="157"/>
      <c r="L56" s="157"/>
      <c r="M56" s="157">
        <f>'将来負担比率（分子）の構造'!L$52</f>
        <v>26693</v>
      </c>
      <c r="N56" s="157"/>
      <c r="O56" s="157"/>
      <c r="P56" s="157">
        <f>'将来負担比率（分子）の構造'!M$52</f>
        <v>32563</v>
      </c>
    </row>
    <row r="57" spans="1:16" x14ac:dyDescent="0.2">
      <c r="A57" s="157" t="s">
        <v>42</v>
      </c>
      <c r="B57" s="157"/>
      <c r="C57" s="157"/>
      <c r="D57" s="157">
        <f>'将来負担比率（分子）の構造'!I$51</f>
        <v>8202</v>
      </c>
      <c r="E57" s="157"/>
      <c r="F57" s="157"/>
      <c r="G57" s="157">
        <f>'将来負担比率（分子）の構造'!J$51</f>
        <v>6889</v>
      </c>
      <c r="H57" s="157"/>
      <c r="I57" s="157"/>
      <c r="J57" s="157">
        <f>'将来負担比率（分子）の構造'!K$51</f>
        <v>6001</v>
      </c>
      <c r="K57" s="157"/>
      <c r="L57" s="157"/>
      <c r="M57" s="157">
        <f>'将来負担比率（分子）の構造'!L$51</f>
        <v>5204</v>
      </c>
      <c r="N57" s="157"/>
      <c r="O57" s="157"/>
      <c r="P57" s="157">
        <f>'将来負担比率（分子）の構造'!M$51</f>
        <v>5163</v>
      </c>
    </row>
    <row r="58" spans="1:16" x14ac:dyDescent="0.2">
      <c r="A58" s="157" t="s">
        <v>41</v>
      </c>
      <c r="B58" s="157"/>
      <c r="C58" s="157"/>
      <c r="D58" s="157">
        <f>'将来負担比率（分子）の構造'!I$50</f>
        <v>11439</v>
      </c>
      <c r="E58" s="157"/>
      <c r="F58" s="157"/>
      <c r="G58" s="157">
        <f>'将来負担比率（分子）の構造'!J$50</f>
        <v>11143</v>
      </c>
      <c r="H58" s="157"/>
      <c r="I58" s="157"/>
      <c r="J58" s="157">
        <f>'将来負担比率（分子）の構造'!K$50</f>
        <v>11787</v>
      </c>
      <c r="K58" s="157"/>
      <c r="L58" s="157"/>
      <c r="M58" s="157">
        <f>'将来負担比率（分子）の構造'!L$50</f>
        <v>11212</v>
      </c>
      <c r="N58" s="157"/>
      <c r="O58" s="157"/>
      <c r="P58" s="157">
        <f>'将来負担比率（分子）の構造'!M$50</f>
        <v>10907</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f>'将来負担比率（分子）の構造'!I$46</f>
        <v>363</v>
      </c>
      <c r="C61" s="157"/>
      <c r="D61" s="157"/>
      <c r="E61" s="157">
        <f>'将来負担比率（分子）の構造'!J$46</f>
        <v>213</v>
      </c>
      <c r="F61" s="157"/>
      <c r="G61" s="157"/>
      <c r="H61" s="157">
        <f>'将来負担比率（分子）の構造'!K$46</f>
        <v>113</v>
      </c>
      <c r="I61" s="157"/>
      <c r="J61" s="157"/>
      <c r="K61" s="157">
        <f>'将来負担比率（分子）の構造'!L$46</f>
        <v>47</v>
      </c>
      <c r="L61" s="157"/>
      <c r="M61" s="157"/>
      <c r="N61" s="157" t="str">
        <f>'将来負担比率（分子）の構造'!M$46</f>
        <v>-</v>
      </c>
      <c r="O61" s="157"/>
      <c r="P61" s="157"/>
    </row>
    <row r="62" spans="1:16" x14ac:dyDescent="0.2">
      <c r="A62" s="157" t="s">
        <v>35</v>
      </c>
      <c r="B62" s="157">
        <f>'将来負担比率（分子）の構造'!I$45</f>
        <v>3897</v>
      </c>
      <c r="C62" s="157"/>
      <c r="D62" s="157"/>
      <c r="E62" s="157">
        <f>'将来負担比率（分子）の構造'!J$45</f>
        <v>3816</v>
      </c>
      <c r="F62" s="157"/>
      <c r="G62" s="157"/>
      <c r="H62" s="157">
        <f>'将来負担比率（分子）の構造'!K$45</f>
        <v>3693</v>
      </c>
      <c r="I62" s="157"/>
      <c r="J62" s="157"/>
      <c r="K62" s="157">
        <f>'将来負担比率（分子）の構造'!L$45</f>
        <v>3903</v>
      </c>
      <c r="L62" s="157"/>
      <c r="M62" s="157"/>
      <c r="N62" s="157">
        <f>'将来負担比率（分子）の構造'!M$45</f>
        <v>3903</v>
      </c>
      <c r="O62" s="157"/>
      <c r="P62" s="157"/>
    </row>
    <row r="63" spans="1:16" x14ac:dyDescent="0.2">
      <c r="A63" s="157" t="s">
        <v>34</v>
      </c>
      <c r="B63" s="157">
        <f>'将来負担比率（分子）の構造'!I$44</f>
        <v>2220</v>
      </c>
      <c r="C63" s="157"/>
      <c r="D63" s="157"/>
      <c r="E63" s="157">
        <f>'将来負担比率（分子）の構造'!J$44</f>
        <v>6133</v>
      </c>
      <c r="F63" s="157"/>
      <c r="G63" s="157"/>
      <c r="H63" s="157">
        <f>'将来負担比率（分子）の構造'!K$44</f>
        <v>6116</v>
      </c>
      <c r="I63" s="157"/>
      <c r="J63" s="157"/>
      <c r="K63" s="157">
        <f>'将来負担比率（分子）の構造'!L$44</f>
        <v>5699</v>
      </c>
      <c r="L63" s="157"/>
      <c r="M63" s="157"/>
      <c r="N63" s="157">
        <f>'将来負担比率（分子）の構造'!M$44</f>
        <v>5276</v>
      </c>
      <c r="O63" s="157"/>
      <c r="P63" s="157"/>
    </row>
    <row r="64" spans="1:16" x14ac:dyDescent="0.2">
      <c r="A64" s="157" t="s">
        <v>33</v>
      </c>
      <c r="B64" s="157">
        <f>'将来負担比率（分子）の構造'!I$43</f>
        <v>14613</v>
      </c>
      <c r="C64" s="157"/>
      <c r="D64" s="157"/>
      <c r="E64" s="157">
        <f>'将来負担比率（分子）の構造'!J$43</f>
        <v>13068</v>
      </c>
      <c r="F64" s="157"/>
      <c r="G64" s="157"/>
      <c r="H64" s="157">
        <f>'将来負担比率（分子）の構造'!K$43</f>
        <v>12785</v>
      </c>
      <c r="I64" s="157"/>
      <c r="J64" s="157"/>
      <c r="K64" s="157">
        <f>'将来負担比率（分子）の構造'!L$43</f>
        <v>18272</v>
      </c>
      <c r="L64" s="157"/>
      <c r="M64" s="157"/>
      <c r="N64" s="157">
        <f>'将来負担比率（分子）の構造'!M$43</f>
        <v>29977</v>
      </c>
      <c r="O64" s="157"/>
      <c r="P64" s="157"/>
    </row>
    <row r="65" spans="1:16" x14ac:dyDescent="0.2">
      <c r="A65" s="157" t="s">
        <v>32</v>
      </c>
      <c r="B65" s="157">
        <f>'将来負担比率（分子）の構造'!I$42</f>
        <v>532</v>
      </c>
      <c r="C65" s="157"/>
      <c r="D65" s="157"/>
      <c r="E65" s="157">
        <f>'将来負担比率（分子）の構造'!J$42</f>
        <v>517</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2">
      <c r="A66" s="157" t="s">
        <v>31</v>
      </c>
      <c r="B66" s="157">
        <f>'将来負担比率（分子）の構造'!I$41</f>
        <v>10010</v>
      </c>
      <c r="C66" s="157"/>
      <c r="D66" s="157"/>
      <c r="E66" s="157">
        <f>'将来負担比率（分子）の構造'!J$41</f>
        <v>7995</v>
      </c>
      <c r="F66" s="157"/>
      <c r="G66" s="157"/>
      <c r="H66" s="157">
        <f>'将来負担比率（分子）の構造'!K$41</f>
        <v>8021</v>
      </c>
      <c r="I66" s="157"/>
      <c r="J66" s="157"/>
      <c r="K66" s="157">
        <f>'将来負担比率（分子）の構造'!L$41</f>
        <v>8597</v>
      </c>
      <c r="L66" s="157"/>
      <c r="M66" s="157"/>
      <c r="N66" s="157">
        <f>'将来負担比率（分子）の構造'!M$41</f>
        <v>10925</v>
      </c>
      <c r="O66" s="157"/>
      <c r="P66" s="157"/>
    </row>
    <row r="67" spans="1:16" x14ac:dyDescent="0.2">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1448</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6276</v>
      </c>
      <c r="C72" s="161">
        <f>基金残高に係る経年分析!G55</f>
        <v>6211</v>
      </c>
      <c r="D72" s="161">
        <f>基金残高に係る経年分析!H55</f>
        <v>6898</v>
      </c>
    </row>
    <row r="73" spans="1:16" x14ac:dyDescent="0.2">
      <c r="A73" s="160" t="s">
        <v>74</v>
      </c>
      <c r="B73" s="161">
        <f>基金残高に係る経年分析!F56</f>
        <v>40</v>
      </c>
      <c r="C73" s="161">
        <f>基金残高に係る経年分析!G56</f>
        <v>40</v>
      </c>
      <c r="D73" s="161">
        <f>基金残高に係る経年分析!H56</f>
        <v>40</v>
      </c>
    </row>
    <row r="74" spans="1:16" x14ac:dyDescent="0.2">
      <c r="A74" s="160" t="s">
        <v>75</v>
      </c>
      <c r="B74" s="161">
        <f>基金残高に係る経年分析!F57</f>
        <v>3919</v>
      </c>
      <c r="C74" s="161">
        <f>基金残高に係る経年分析!G57</f>
        <v>3910</v>
      </c>
      <c r="D74" s="161">
        <f>基金残高に係る経年分析!H57</f>
        <v>2933</v>
      </c>
    </row>
  </sheetData>
  <sheetProtection algorithmName="SHA-512" hashValue="Ey/Ep2KAEN5nagg/jpfceG9fBg3829LR+wrxUB3HZmJG98FdVnyUq21hf7jN/Jxbpqulm97hEeU4f21MF4dUmA==" saltValue="qjufwuSSzLaHNX6JCKh8n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cp:keywords/>
  <dc:description/>
  <cp:lastPrinted>2026-03-09T01:16:08Z</cp:lastPrinted>
  <dcterms:created xsi:type="dcterms:W3CDTF">2026-02-23T07:06:09Z</dcterms:created>
  <dcterms:modified xsi:type="dcterms:W3CDTF">2026-09-24T00:18:01Z</dcterms:modified>
  <cp:category/>
</cp:coreProperties>
</file>